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c70f02ef6dc790b/Projects/Arduino/Robot_9_Tank/"/>
    </mc:Choice>
  </mc:AlternateContent>
  <xr:revisionPtr revIDLastSave="30" documentId="8_{9F1CEE4C-41CB-437C-BD73-D4915FEC1A35}" xr6:coauthVersionLast="45" xr6:coauthVersionMax="45" xr10:uidLastSave="{202FB069-5004-4B03-8501-8DE55E2940B4}"/>
  <bookViews>
    <workbookView xWindow="-120" yWindow="-120" windowWidth="20730" windowHeight="11160" xr2:uid="{5719336E-F670-40F1-99C2-17ECA11E2074}"/>
  </bookViews>
  <sheets>
    <sheet name="Computed" sheetId="3" r:id="rId1"/>
    <sheet name="Live Data" sheetId="2" r:id="rId2"/>
  </sheets>
  <definedNames>
    <definedName name="alpha">Computed!$P$4</definedName>
    <definedName name="current_speed">Computed!$S$1</definedName>
    <definedName name="Drift_rate">Computed!$S$3</definedName>
    <definedName name="ExternalData_1" localSheetId="0" hidden="1">Computed!$A$1:$K$314</definedName>
    <definedName name="ExternalData_1" localSheetId="1" hidden="1">'Live Data'!$A$1:$J$276</definedName>
    <definedName name="Kd">Computed!$P$3</definedName>
    <definedName name="Ki">Computed!$P$2</definedName>
    <definedName name="Kp">Computed!$P$1</definedName>
    <definedName name="Sample_Interval">Computed!$S$2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03" i="3" l="1"/>
  <c r="M303" i="3"/>
  <c r="B304" i="3"/>
  <c r="M304" i="3"/>
  <c r="B305" i="3"/>
  <c r="M305" i="3"/>
  <c r="B306" i="3"/>
  <c r="M306" i="3"/>
  <c r="B307" i="3"/>
  <c r="M307" i="3"/>
  <c r="B308" i="3"/>
  <c r="M308" i="3"/>
  <c r="B309" i="3"/>
  <c r="M309" i="3"/>
  <c r="B310" i="3"/>
  <c r="M310" i="3"/>
  <c r="B311" i="3"/>
  <c r="M311" i="3"/>
  <c r="B312" i="3"/>
  <c r="M312" i="3"/>
  <c r="B313" i="3"/>
  <c r="M313" i="3"/>
  <c r="B314" i="3"/>
  <c r="M314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277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277" i="3"/>
  <c r="M278" i="3"/>
  <c r="M279" i="3"/>
  <c r="C2" i="3"/>
  <c r="E2" i="3"/>
  <c r="P3" i="3"/>
  <c r="P1" i="3"/>
  <c r="P2" i="3"/>
  <c r="M2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O2" i="2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D3" i="3" l="1"/>
  <c r="G2" i="3"/>
  <c r="F3" i="3" l="1"/>
  <c r="J2" i="3"/>
  <c r="H2" i="3"/>
  <c r="K2" i="3" l="1"/>
  <c r="C3" i="3" l="1"/>
  <c r="E3" i="3" s="1"/>
  <c r="L2" i="3"/>
  <c r="D4" i="3" l="1"/>
  <c r="G3" i="3"/>
  <c r="F4" i="3" s="1"/>
  <c r="H3" i="3" l="1"/>
  <c r="J3" i="3" s="1"/>
  <c r="I3" i="3"/>
  <c r="K3" i="3" l="1"/>
  <c r="C4" i="3" s="1"/>
  <c r="L3" i="3" l="1"/>
  <c r="E4" i="3"/>
  <c r="D5" i="3" l="1"/>
  <c r="G4" i="3"/>
  <c r="F5" i="3" l="1"/>
  <c r="H4" i="3"/>
  <c r="J4" i="3" l="1"/>
  <c r="I4" i="3"/>
  <c r="K4" i="3" l="1"/>
  <c r="C5" i="3" s="1"/>
  <c r="L4" i="3" l="1"/>
  <c r="E5" i="3"/>
  <c r="D6" i="3" l="1"/>
  <c r="G5" i="3"/>
  <c r="F6" i="3" l="1"/>
  <c r="H5" i="3"/>
  <c r="J5" i="3" l="1"/>
  <c r="I5" i="3"/>
  <c r="K5" i="3" l="1"/>
  <c r="C6" i="3" s="1"/>
  <c r="L5" i="3" l="1"/>
  <c r="E6" i="3"/>
  <c r="D7" i="3" s="1"/>
  <c r="G6" i="3" l="1"/>
  <c r="F7" i="3" s="1"/>
  <c r="H6" i="3" l="1"/>
  <c r="J6" i="3" s="1"/>
  <c r="I6" i="3" l="1"/>
  <c r="K6" i="3" s="1"/>
  <c r="C7" i="3" s="1"/>
  <c r="L6" i="3" l="1"/>
  <c r="E7" i="3"/>
  <c r="D8" i="3" s="1"/>
  <c r="G7" i="3" l="1"/>
  <c r="F8" i="3" s="1"/>
  <c r="H7" i="3" l="1"/>
  <c r="J7" i="3" s="1"/>
  <c r="I7" i="3" l="1"/>
  <c r="K7" i="3" s="1"/>
  <c r="C8" i="3" s="1"/>
  <c r="L7" i="3" l="1"/>
  <c r="E8" i="3"/>
  <c r="D9" i="3" l="1"/>
  <c r="G8" i="3"/>
  <c r="H8" i="3" l="1"/>
  <c r="F9" i="3"/>
  <c r="J8" i="3" l="1"/>
  <c r="I8" i="3"/>
  <c r="K8" i="3" s="1"/>
  <c r="C9" i="3" s="1"/>
  <c r="L8" i="3" l="1"/>
  <c r="E9" i="3"/>
  <c r="D10" i="3" l="1"/>
  <c r="G9" i="3"/>
  <c r="H9" i="3" l="1"/>
  <c r="F10" i="3"/>
  <c r="J9" i="3" l="1"/>
  <c r="I9" i="3"/>
  <c r="K9" i="3" l="1"/>
  <c r="C10" i="3" s="1"/>
  <c r="L9" i="3" l="1"/>
  <c r="E10" i="3"/>
  <c r="D11" i="3" l="1"/>
  <c r="G10" i="3"/>
  <c r="F11" i="3" l="1"/>
  <c r="H10" i="3"/>
  <c r="J10" i="3" l="1"/>
  <c r="I10" i="3"/>
  <c r="K10" i="3" l="1"/>
  <c r="C11" i="3" s="1"/>
  <c r="L10" i="3" l="1"/>
  <c r="E11" i="3"/>
  <c r="D12" i="3" l="1"/>
  <c r="G11" i="3"/>
  <c r="H11" i="3" l="1"/>
  <c r="F12" i="3"/>
  <c r="J11" i="3" l="1"/>
  <c r="I11" i="3"/>
  <c r="K11" i="3" l="1"/>
  <c r="C12" i="3" s="1"/>
  <c r="E12" i="3" l="1"/>
  <c r="L11" i="3"/>
  <c r="D13" i="3" l="1"/>
  <c r="G12" i="3"/>
  <c r="F13" i="3" s="1"/>
  <c r="H12" i="3"/>
  <c r="J12" i="3" l="1"/>
  <c r="I12" i="3"/>
  <c r="K12" i="3" l="1"/>
  <c r="C13" i="3" s="1"/>
  <c r="L12" i="3" l="1"/>
  <c r="E13" i="3"/>
  <c r="D14" i="3" l="1"/>
  <c r="G13" i="3"/>
  <c r="F14" i="3" l="1"/>
  <c r="H13" i="3"/>
  <c r="J13" i="3" l="1"/>
  <c r="I13" i="3"/>
  <c r="K13" i="3" s="1"/>
  <c r="C14" i="3" s="1"/>
  <c r="L13" i="3" l="1"/>
  <c r="E14" i="3"/>
  <c r="D15" i="3" l="1"/>
  <c r="G14" i="3"/>
  <c r="F15" i="3" l="1"/>
  <c r="H14" i="3"/>
  <c r="J14" i="3" l="1"/>
  <c r="I14" i="3"/>
  <c r="K14" i="3" l="1"/>
  <c r="C15" i="3" s="1"/>
  <c r="E15" i="3" l="1"/>
  <c r="L14" i="3"/>
  <c r="D16" i="3" l="1"/>
  <c r="G15" i="3"/>
  <c r="F16" i="3" s="1"/>
  <c r="H15" i="3" l="1"/>
  <c r="J15" i="3"/>
  <c r="I15" i="3"/>
  <c r="K15" i="3" l="1"/>
  <c r="C16" i="3" s="1"/>
  <c r="L15" i="3" l="1"/>
  <c r="E16" i="3"/>
  <c r="D17" i="3" l="1"/>
  <c r="G16" i="3"/>
  <c r="F17" i="3" l="1"/>
  <c r="H16" i="3"/>
  <c r="J16" i="3" l="1"/>
  <c r="I16" i="3"/>
  <c r="K16" i="3" l="1"/>
  <c r="C17" i="3" s="1"/>
  <c r="L16" i="3" l="1"/>
  <c r="E17" i="3"/>
  <c r="D18" i="3" l="1"/>
  <c r="G17" i="3"/>
  <c r="F18" i="3" l="1"/>
  <c r="H17" i="3"/>
  <c r="J17" i="3" l="1"/>
  <c r="I17" i="3"/>
  <c r="K17" i="3" s="1"/>
  <c r="C18" i="3" s="1"/>
  <c r="L17" i="3" l="1"/>
  <c r="E18" i="3"/>
  <c r="D19" i="3" l="1"/>
  <c r="G18" i="3"/>
  <c r="F19" i="3" l="1"/>
  <c r="H18" i="3"/>
  <c r="J18" i="3" l="1"/>
  <c r="I18" i="3"/>
  <c r="K18" i="3" s="1"/>
  <c r="C19" i="3" s="1"/>
  <c r="L18" i="3" l="1"/>
  <c r="E19" i="3"/>
  <c r="D20" i="3" l="1"/>
  <c r="G19" i="3"/>
  <c r="H19" i="3" l="1"/>
  <c r="F20" i="3"/>
  <c r="J19" i="3" l="1"/>
  <c r="I19" i="3"/>
  <c r="K19" i="3" l="1"/>
  <c r="C20" i="3" s="1"/>
  <c r="L19" i="3" l="1"/>
  <c r="E20" i="3"/>
  <c r="D21" i="3" l="1"/>
  <c r="G20" i="3"/>
  <c r="F21" i="3" l="1"/>
  <c r="H20" i="3"/>
  <c r="J20" i="3" l="1"/>
  <c r="I20" i="3"/>
  <c r="K20" i="3" l="1"/>
  <c r="C21" i="3" s="1"/>
  <c r="L20" i="3" l="1"/>
  <c r="E21" i="3"/>
  <c r="D22" i="3" l="1"/>
  <c r="G21" i="3"/>
  <c r="H21" i="3" l="1"/>
  <c r="F22" i="3"/>
  <c r="J21" i="3" l="1"/>
  <c r="I21" i="3"/>
  <c r="K21" i="3" l="1"/>
  <c r="C22" i="3" s="1"/>
  <c r="L21" i="3" l="1"/>
  <c r="E22" i="3"/>
  <c r="D23" i="3" l="1"/>
  <c r="G22" i="3"/>
  <c r="F23" i="3" l="1"/>
  <c r="H22" i="3"/>
  <c r="J22" i="3" l="1"/>
  <c r="I22" i="3"/>
  <c r="K22" i="3" s="1"/>
  <c r="C23" i="3" s="1"/>
  <c r="L22" i="3" l="1"/>
  <c r="E23" i="3"/>
  <c r="D24" i="3" l="1"/>
  <c r="G23" i="3"/>
  <c r="F24" i="3" l="1"/>
  <c r="H23" i="3"/>
  <c r="J23" i="3" l="1"/>
  <c r="I23" i="3"/>
  <c r="K23" i="3" l="1"/>
  <c r="C24" i="3" s="1"/>
  <c r="L23" i="3" l="1"/>
  <c r="E24" i="3"/>
  <c r="D25" i="3" l="1"/>
  <c r="G24" i="3"/>
  <c r="H24" i="3" l="1"/>
  <c r="F25" i="3"/>
  <c r="J24" i="3" l="1"/>
  <c r="I24" i="3"/>
  <c r="K24" i="3" l="1"/>
  <c r="C25" i="3" s="1"/>
  <c r="L24" i="3" l="1"/>
  <c r="E25" i="3"/>
  <c r="D26" i="3" l="1"/>
  <c r="G25" i="3"/>
  <c r="H25" i="3" l="1"/>
  <c r="F26" i="3"/>
  <c r="J25" i="3" l="1"/>
  <c r="I25" i="3"/>
  <c r="K25" i="3" s="1"/>
  <c r="C26" i="3" s="1"/>
  <c r="L25" i="3" l="1"/>
  <c r="E26" i="3"/>
  <c r="D27" i="3" l="1"/>
  <c r="G26" i="3"/>
  <c r="F27" i="3" l="1"/>
  <c r="H26" i="3"/>
  <c r="J26" i="3" l="1"/>
  <c r="I26" i="3"/>
  <c r="K26" i="3" l="1"/>
  <c r="C27" i="3" s="1"/>
  <c r="L26" i="3" l="1"/>
  <c r="E27" i="3"/>
  <c r="D28" i="3" l="1"/>
  <c r="G27" i="3"/>
  <c r="H27" i="3" l="1"/>
  <c r="F28" i="3"/>
  <c r="J27" i="3" l="1"/>
  <c r="I27" i="3"/>
  <c r="K27" i="3" l="1"/>
  <c r="C28" i="3" s="1"/>
  <c r="L27" i="3" l="1"/>
  <c r="E28" i="3"/>
  <c r="D29" i="3" l="1"/>
  <c r="G28" i="3"/>
  <c r="H28" i="3" l="1"/>
  <c r="F29" i="3"/>
  <c r="J28" i="3" l="1"/>
  <c r="I28" i="3"/>
  <c r="K28" i="3" l="1"/>
  <c r="C29" i="3" s="1"/>
  <c r="L28" i="3" l="1"/>
  <c r="E29" i="3"/>
  <c r="D30" i="3" l="1"/>
  <c r="G29" i="3"/>
  <c r="H29" i="3" l="1"/>
  <c r="F30" i="3"/>
  <c r="J29" i="3" l="1"/>
  <c r="I29" i="3"/>
  <c r="K29" i="3" l="1"/>
  <c r="C30" i="3" s="1"/>
  <c r="E30" i="3" l="1"/>
  <c r="L29" i="3"/>
  <c r="G30" i="3" l="1"/>
  <c r="F31" i="3" s="1"/>
  <c r="D31" i="3"/>
  <c r="H30" i="3"/>
  <c r="J30" i="3" l="1"/>
  <c r="I30" i="3"/>
  <c r="K30" i="3" l="1"/>
  <c r="C31" i="3" s="1"/>
  <c r="E31" i="3" l="1"/>
  <c r="L30" i="3"/>
  <c r="D32" i="3" l="1"/>
  <c r="G31" i="3"/>
  <c r="F32" i="3" s="1"/>
  <c r="H31" i="3"/>
  <c r="J31" i="3" l="1"/>
  <c r="I31" i="3"/>
  <c r="K31" i="3" l="1"/>
  <c r="C32" i="3" s="1"/>
  <c r="L31" i="3" l="1"/>
  <c r="E32" i="3"/>
  <c r="D33" i="3" l="1"/>
  <c r="G32" i="3"/>
  <c r="H32" i="3" l="1"/>
  <c r="F33" i="3"/>
  <c r="J32" i="3" l="1"/>
  <c r="I32" i="3"/>
  <c r="K32" i="3" l="1"/>
  <c r="C33" i="3" s="1"/>
  <c r="L32" i="3" l="1"/>
  <c r="E33" i="3"/>
  <c r="D34" i="3" l="1"/>
  <c r="G33" i="3"/>
  <c r="H33" i="3" l="1"/>
  <c r="F34" i="3"/>
  <c r="J33" i="3" l="1"/>
  <c r="I33" i="3"/>
  <c r="K33" i="3" l="1"/>
  <c r="C34" i="3" s="1"/>
  <c r="L33" i="3" l="1"/>
  <c r="E34" i="3"/>
  <c r="D35" i="3" l="1"/>
  <c r="G34" i="3"/>
  <c r="F35" i="3" l="1"/>
  <c r="H34" i="3"/>
  <c r="J34" i="3" l="1"/>
  <c r="I34" i="3"/>
  <c r="K34" i="3" l="1"/>
  <c r="C35" i="3" s="1"/>
  <c r="E35" i="3" l="1"/>
  <c r="L34" i="3"/>
  <c r="D36" i="3" l="1"/>
  <c r="G35" i="3"/>
  <c r="F36" i="3" s="1"/>
  <c r="H35" i="3" l="1"/>
  <c r="J35" i="3" s="1"/>
  <c r="I35" i="3" l="1"/>
  <c r="K35" i="3" s="1"/>
  <c r="C36" i="3" s="1"/>
  <c r="L35" i="3" l="1"/>
  <c r="E36" i="3"/>
  <c r="D37" i="3" l="1"/>
  <c r="G36" i="3"/>
  <c r="H36" i="3" l="1"/>
  <c r="F37" i="3"/>
  <c r="J36" i="3" l="1"/>
  <c r="I36" i="3"/>
  <c r="K36" i="3" l="1"/>
  <c r="C37" i="3" s="1"/>
  <c r="L36" i="3" l="1"/>
  <c r="E37" i="3"/>
  <c r="D38" i="3" s="1"/>
  <c r="G37" i="3" l="1"/>
  <c r="F38" i="3" s="1"/>
  <c r="H37" i="3" l="1"/>
  <c r="J37" i="3" s="1"/>
  <c r="I37" i="3" l="1"/>
  <c r="K37" i="3" s="1"/>
  <c r="C38" i="3" s="1"/>
  <c r="L37" i="3" l="1"/>
  <c r="E38" i="3"/>
  <c r="D39" i="3" l="1"/>
  <c r="G38" i="3"/>
  <c r="F39" i="3" l="1"/>
  <c r="H38" i="3"/>
  <c r="J38" i="3" l="1"/>
  <c r="I38" i="3"/>
  <c r="K38" i="3" l="1"/>
  <c r="C39" i="3" s="1"/>
  <c r="L38" i="3" l="1"/>
  <c r="E39" i="3"/>
  <c r="D40" i="3" l="1"/>
  <c r="G39" i="3"/>
  <c r="F40" i="3" l="1"/>
  <c r="H39" i="3"/>
  <c r="J39" i="3" l="1"/>
  <c r="I39" i="3"/>
  <c r="K39" i="3" l="1"/>
  <c r="C40" i="3" s="1"/>
  <c r="E40" i="3" s="1"/>
  <c r="L39" i="3" l="1"/>
  <c r="D41" i="3"/>
  <c r="G40" i="3"/>
  <c r="F41" i="3" l="1"/>
  <c r="H40" i="3"/>
  <c r="I40" i="3" l="1"/>
  <c r="J40" i="3"/>
  <c r="K40" i="3" l="1"/>
  <c r="C41" i="3" s="1"/>
  <c r="E41" i="3"/>
  <c r="L40" i="3" l="1"/>
  <c r="D42" i="3"/>
  <c r="G41" i="3"/>
  <c r="H41" i="3" l="1"/>
  <c r="F42" i="3"/>
  <c r="J41" i="3" l="1"/>
  <c r="I41" i="3"/>
  <c r="K41" i="3" l="1"/>
  <c r="C42" i="3" s="1"/>
  <c r="L41" i="3" l="1"/>
  <c r="E42" i="3"/>
  <c r="D43" i="3" l="1"/>
  <c r="G42" i="3"/>
  <c r="F43" i="3" l="1"/>
  <c r="H42" i="3"/>
  <c r="J42" i="3" l="1"/>
  <c r="I42" i="3"/>
  <c r="K42" i="3" l="1"/>
  <c r="C43" i="3" s="1"/>
  <c r="E43" i="3" l="1"/>
  <c r="L42" i="3"/>
  <c r="D44" i="3" l="1"/>
  <c r="G43" i="3"/>
  <c r="F44" i="3" s="1"/>
  <c r="H43" i="3"/>
  <c r="J43" i="3" l="1"/>
  <c r="I43" i="3"/>
  <c r="K43" i="3" l="1"/>
  <c r="C44" i="3" s="1"/>
  <c r="L43" i="3" l="1"/>
  <c r="E44" i="3"/>
  <c r="D45" i="3" l="1"/>
  <c r="G44" i="3"/>
  <c r="H44" i="3" l="1"/>
  <c r="F45" i="3"/>
  <c r="J44" i="3" l="1"/>
  <c r="I44" i="3"/>
  <c r="K44" i="3" l="1"/>
  <c r="C45" i="3" s="1"/>
  <c r="E45" i="3" l="1"/>
  <c r="L44" i="3"/>
  <c r="D46" i="3" l="1"/>
  <c r="G45" i="3"/>
  <c r="F46" i="3" s="1"/>
  <c r="H45" i="3" l="1"/>
  <c r="J45" i="3" s="1"/>
  <c r="I45" i="3"/>
  <c r="K45" i="3" l="1"/>
  <c r="C46" i="3" s="1"/>
  <c r="L45" i="3" l="1"/>
  <c r="E46" i="3"/>
  <c r="D47" i="3" l="1"/>
  <c r="G46" i="3"/>
  <c r="F47" i="3" l="1"/>
  <c r="H46" i="3"/>
  <c r="J46" i="3" l="1"/>
  <c r="I46" i="3"/>
  <c r="K46" i="3" l="1"/>
  <c r="C47" i="3" s="1"/>
  <c r="E47" i="3" l="1"/>
  <c r="L46" i="3"/>
  <c r="D48" i="3" l="1"/>
  <c r="G47" i="3"/>
  <c r="F48" i="3" s="1"/>
  <c r="H47" i="3" l="1"/>
  <c r="J47" i="3"/>
  <c r="I47" i="3"/>
  <c r="K47" i="3" l="1"/>
  <c r="C48" i="3" s="1"/>
  <c r="L47" i="3" l="1"/>
  <c r="E48" i="3"/>
  <c r="D49" i="3" s="1"/>
  <c r="G48" i="3" l="1"/>
  <c r="H48" i="3" s="1"/>
  <c r="F49" i="3" l="1"/>
  <c r="J48" i="3"/>
  <c r="I48" i="3"/>
  <c r="K48" i="3" l="1"/>
  <c r="C49" i="3" s="1"/>
  <c r="L48" i="3" l="1"/>
  <c r="E49" i="3"/>
  <c r="D50" i="3" l="1"/>
  <c r="G49" i="3"/>
  <c r="H49" i="3" l="1"/>
  <c r="F50" i="3"/>
  <c r="J49" i="3" l="1"/>
  <c r="I49" i="3"/>
  <c r="K49" i="3" l="1"/>
  <c r="C50" i="3" s="1"/>
  <c r="L49" i="3" l="1"/>
  <c r="E50" i="3"/>
  <c r="D51" i="3" l="1"/>
  <c r="G50" i="3"/>
  <c r="H50" i="3" l="1"/>
  <c r="F51" i="3"/>
  <c r="J50" i="3" l="1"/>
  <c r="I50" i="3"/>
  <c r="K50" i="3" l="1"/>
  <c r="C51" i="3" s="1"/>
  <c r="L50" i="3" l="1"/>
  <c r="E51" i="3"/>
  <c r="D52" i="3" l="1"/>
  <c r="G51" i="3"/>
  <c r="H51" i="3" l="1"/>
  <c r="F52" i="3"/>
  <c r="J51" i="3" l="1"/>
  <c r="I51" i="3"/>
  <c r="K51" i="3" l="1"/>
  <c r="C52" i="3" s="1"/>
  <c r="L51" i="3" l="1"/>
  <c r="E52" i="3"/>
  <c r="D53" i="3" l="1"/>
  <c r="G52" i="3"/>
  <c r="F53" i="3" l="1"/>
  <c r="H52" i="3"/>
  <c r="J52" i="3" l="1"/>
  <c r="I52" i="3"/>
  <c r="K52" i="3" l="1"/>
  <c r="C53" i="3" s="1"/>
  <c r="L52" i="3" l="1"/>
  <c r="E53" i="3"/>
  <c r="D54" i="3" l="1"/>
  <c r="G53" i="3"/>
  <c r="H53" i="3" l="1"/>
  <c r="F54" i="3"/>
  <c r="J53" i="3" l="1"/>
  <c r="I53" i="3"/>
  <c r="K53" i="3" l="1"/>
  <c r="C54" i="3" s="1"/>
  <c r="L53" i="3" l="1"/>
  <c r="E54" i="3"/>
  <c r="D55" i="3" l="1"/>
  <c r="G54" i="3"/>
  <c r="F55" i="3" l="1"/>
  <c r="H54" i="3"/>
  <c r="J54" i="3" l="1"/>
  <c r="I54" i="3"/>
  <c r="K54" i="3" l="1"/>
  <c r="C55" i="3" s="1"/>
  <c r="L54" i="3" l="1"/>
  <c r="E55" i="3"/>
  <c r="D56" i="3" l="1"/>
  <c r="G55" i="3"/>
  <c r="H55" i="3" l="1"/>
  <c r="F56" i="3"/>
  <c r="J55" i="3" l="1"/>
  <c r="I55" i="3"/>
  <c r="K55" i="3" l="1"/>
  <c r="C56" i="3" s="1"/>
  <c r="L55" i="3" l="1"/>
  <c r="E56" i="3"/>
  <c r="D57" i="3" l="1"/>
  <c r="G56" i="3"/>
  <c r="F57" i="3" l="1"/>
  <c r="H56" i="3"/>
  <c r="J56" i="3" l="1"/>
  <c r="I56" i="3"/>
  <c r="K56" i="3" s="1"/>
  <c r="C57" i="3" s="1"/>
  <c r="L56" i="3" l="1"/>
  <c r="E57" i="3"/>
  <c r="D58" i="3" l="1"/>
  <c r="G57" i="3"/>
  <c r="F58" i="3" l="1"/>
  <c r="H57" i="3"/>
  <c r="J57" i="3" l="1"/>
  <c r="I57" i="3"/>
  <c r="K57" i="3" l="1"/>
  <c r="C58" i="3" s="1"/>
  <c r="L57" i="3" l="1"/>
  <c r="E58" i="3"/>
  <c r="G58" i="3" s="1"/>
  <c r="D59" i="3" l="1"/>
  <c r="H58" i="3"/>
  <c r="F59" i="3"/>
  <c r="J58" i="3" l="1"/>
  <c r="I58" i="3"/>
  <c r="K58" i="3" l="1"/>
  <c r="C59" i="3" s="1"/>
  <c r="L58" i="3" l="1"/>
  <c r="E59" i="3"/>
  <c r="D60" i="3" l="1"/>
  <c r="G59" i="3"/>
  <c r="F60" i="3" l="1"/>
  <c r="H59" i="3"/>
  <c r="J59" i="3" l="1"/>
  <c r="I59" i="3"/>
  <c r="K59" i="3" l="1"/>
  <c r="C60" i="3" s="1"/>
  <c r="L59" i="3" l="1"/>
  <c r="E60" i="3"/>
  <c r="D61" i="3" s="1"/>
  <c r="G60" i="3" l="1"/>
  <c r="F61" i="3" s="1"/>
  <c r="H60" i="3" l="1"/>
  <c r="J60" i="3" s="1"/>
  <c r="I60" i="3" l="1"/>
  <c r="K60" i="3"/>
  <c r="C61" i="3" s="1"/>
  <c r="L60" i="3" l="1"/>
  <c r="E61" i="3"/>
  <c r="D62" i="3" l="1"/>
  <c r="G61" i="3"/>
  <c r="F62" i="3" l="1"/>
  <c r="H61" i="3"/>
  <c r="J61" i="3" l="1"/>
  <c r="I61" i="3"/>
  <c r="K61" i="3" l="1"/>
  <c r="C62" i="3" s="1"/>
  <c r="L61" i="3" l="1"/>
  <c r="E62" i="3"/>
  <c r="D63" i="3" l="1"/>
  <c r="G62" i="3"/>
  <c r="H62" i="3" l="1"/>
  <c r="F63" i="3"/>
  <c r="J62" i="3" l="1"/>
  <c r="I62" i="3"/>
  <c r="K62" i="3" l="1"/>
  <c r="C63" i="3" s="1"/>
  <c r="L62" i="3" l="1"/>
  <c r="E63" i="3"/>
  <c r="D64" i="3" l="1"/>
  <c r="G63" i="3"/>
  <c r="H63" i="3" l="1"/>
  <c r="F64" i="3"/>
  <c r="J63" i="3" l="1"/>
  <c r="I63" i="3"/>
  <c r="K63" i="3" l="1"/>
  <c r="C64" i="3" s="1"/>
  <c r="L63" i="3" l="1"/>
  <c r="E64" i="3"/>
  <c r="D65" i="3" l="1"/>
  <c r="G64" i="3"/>
  <c r="F65" i="3" l="1"/>
  <c r="H64" i="3"/>
  <c r="J64" i="3" l="1"/>
  <c r="I64" i="3"/>
  <c r="K64" i="3" l="1"/>
  <c r="C65" i="3" s="1"/>
  <c r="L64" i="3" l="1"/>
  <c r="E65" i="3"/>
  <c r="D66" i="3" l="1"/>
  <c r="G65" i="3"/>
  <c r="H65" i="3" l="1"/>
  <c r="F66" i="3"/>
  <c r="J65" i="3" l="1"/>
  <c r="I65" i="3"/>
  <c r="K65" i="3" l="1"/>
  <c r="C66" i="3" s="1"/>
  <c r="L65" i="3" l="1"/>
  <c r="E66" i="3"/>
  <c r="D67" i="3" s="1"/>
  <c r="G66" i="3" l="1"/>
  <c r="F67" i="3" s="1"/>
  <c r="H66" i="3" l="1"/>
  <c r="J66" i="3"/>
  <c r="I66" i="3"/>
  <c r="K66" i="3" s="1"/>
  <c r="C67" i="3" s="1"/>
  <c r="L66" i="3" l="1"/>
  <c r="E67" i="3"/>
  <c r="D68" i="3" l="1"/>
  <c r="G67" i="3"/>
  <c r="F68" i="3" l="1"/>
  <c r="H67" i="3"/>
  <c r="J67" i="3" l="1"/>
  <c r="I67" i="3"/>
  <c r="K67" i="3" l="1"/>
  <c r="C68" i="3" s="1"/>
  <c r="L67" i="3" l="1"/>
  <c r="E68" i="3"/>
  <c r="D69" i="3" l="1"/>
  <c r="G68" i="3"/>
  <c r="F69" i="3" l="1"/>
  <c r="H68" i="3"/>
  <c r="J68" i="3" l="1"/>
  <c r="I68" i="3"/>
  <c r="K68" i="3" s="1"/>
  <c r="C69" i="3" s="1"/>
  <c r="L68" i="3" l="1"/>
  <c r="E69" i="3"/>
  <c r="D70" i="3" l="1"/>
  <c r="G69" i="3"/>
  <c r="H69" i="3" l="1"/>
  <c r="F70" i="3"/>
  <c r="J69" i="3" l="1"/>
  <c r="I69" i="3"/>
  <c r="K69" i="3" l="1"/>
  <c r="C70" i="3" s="1"/>
  <c r="E70" i="3" l="1"/>
  <c r="L69" i="3"/>
  <c r="D71" i="3" l="1"/>
  <c r="G70" i="3"/>
  <c r="F71" i="3" s="1"/>
  <c r="H70" i="3"/>
  <c r="J70" i="3" l="1"/>
  <c r="I70" i="3"/>
  <c r="K70" i="3" l="1"/>
  <c r="C71" i="3" s="1"/>
  <c r="E71" i="3" l="1"/>
  <c r="L70" i="3"/>
  <c r="D72" i="3" l="1"/>
  <c r="G71" i="3"/>
  <c r="H71" i="3" s="1"/>
  <c r="F72" i="3" l="1"/>
  <c r="J71" i="3"/>
  <c r="I71" i="3"/>
  <c r="K71" i="3" l="1"/>
  <c r="C72" i="3" s="1"/>
  <c r="E72" i="3" l="1"/>
  <c r="L71" i="3"/>
  <c r="D73" i="3" l="1"/>
  <c r="G72" i="3"/>
  <c r="H72" i="3" s="1"/>
  <c r="F73" i="3"/>
  <c r="J72" i="3" l="1"/>
  <c r="I72" i="3"/>
  <c r="K72" i="3" l="1"/>
  <c r="C73" i="3" s="1"/>
  <c r="L72" i="3" l="1"/>
  <c r="E73" i="3"/>
  <c r="D74" i="3" l="1"/>
  <c r="G73" i="3"/>
  <c r="H73" i="3" l="1"/>
  <c r="F74" i="3"/>
  <c r="J73" i="3" l="1"/>
  <c r="I73" i="3"/>
  <c r="K73" i="3" l="1"/>
  <c r="C74" i="3" s="1"/>
  <c r="L73" i="3" l="1"/>
  <c r="E74" i="3"/>
  <c r="D75" i="3" s="1"/>
  <c r="G74" i="3" l="1"/>
  <c r="F75" i="3" s="1"/>
  <c r="H74" i="3" l="1"/>
  <c r="J74" i="3" s="1"/>
  <c r="I74" i="3" l="1"/>
  <c r="K74" i="3" s="1"/>
  <c r="C75" i="3" s="1"/>
  <c r="L74" i="3" l="1"/>
  <c r="E75" i="3"/>
  <c r="D76" i="3" l="1"/>
  <c r="G75" i="3"/>
  <c r="H75" i="3" l="1"/>
  <c r="F76" i="3"/>
  <c r="J75" i="3" l="1"/>
  <c r="I75" i="3"/>
  <c r="K75" i="3" l="1"/>
  <c r="C76" i="3" s="1"/>
  <c r="L75" i="3" l="1"/>
  <c r="E76" i="3"/>
  <c r="D77" i="3" l="1"/>
  <c r="G76" i="3"/>
  <c r="F77" i="3" l="1"/>
  <c r="H76" i="3"/>
  <c r="J76" i="3" l="1"/>
  <c r="I76" i="3"/>
  <c r="K76" i="3" l="1"/>
  <c r="C77" i="3" s="1"/>
  <c r="E77" i="3" l="1"/>
  <c r="L76" i="3"/>
  <c r="D78" i="3" l="1"/>
  <c r="G77" i="3"/>
  <c r="F78" i="3" s="1"/>
  <c r="H77" i="3"/>
  <c r="J77" i="3" l="1"/>
  <c r="I77" i="3"/>
  <c r="K77" i="3" l="1"/>
  <c r="C78" i="3" s="1"/>
  <c r="L77" i="3" l="1"/>
  <c r="E78" i="3"/>
  <c r="D79" i="3" l="1"/>
  <c r="G78" i="3"/>
  <c r="H78" i="3" l="1"/>
  <c r="F79" i="3"/>
  <c r="J78" i="3" l="1"/>
  <c r="I78" i="3"/>
  <c r="K78" i="3" l="1"/>
  <c r="C79" i="3" s="1"/>
  <c r="L78" i="3" l="1"/>
  <c r="E79" i="3"/>
  <c r="G79" i="3" s="1"/>
  <c r="D80" i="3" l="1"/>
  <c r="F80" i="3"/>
  <c r="H79" i="3"/>
  <c r="J79" i="3" l="1"/>
  <c r="I79" i="3"/>
  <c r="K79" i="3" l="1"/>
  <c r="C80" i="3" s="1"/>
  <c r="L79" i="3" l="1"/>
  <c r="E80" i="3"/>
  <c r="G80" i="3" s="1"/>
  <c r="D81" i="3" l="1"/>
  <c r="H80" i="3"/>
  <c r="F81" i="3"/>
  <c r="J80" i="3" l="1"/>
  <c r="I80" i="3"/>
  <c r="K80" i="3" s="1"/>
  <c r="C81" i="3" s="1"/>
  <c r="L80" i="3" l="1"/>
  <c r="E81" i="3"/>
  <c r="D82" i="3" l="1"/>
  <c r="G81" i="3"/>
  <c r="H81" i="3" l="1"/>
  <c r="F82" i="3"/>
  <c r="J81" i="3" l="1"/>
  <c r="I81" i="3"/>
  <c r="K81" i="3" l="1"/>
  <c r="C82" i="3" s="1"/>
  <c r="E82" i="3" l="1"/>
  <c r="D83" i="3" s="1"/>
  <c r="L81" i="3"/>
  <c r="G82" i="3" l="1"/>
  <c r="F83" i="3" s="1"/>
  <c r="H82" i="3" l="1"/>
  <c r="J82" i="3"/>
  <c r="I82" i="3"/>
  <c r="K82" i="3" l="1"/>
  <c r="C83" i="3" s="1"/>
  <c r="E83" i="3" l="1"/>
  <c r="D84" i="3" s="1"/>
  <c r="L82" i="3"/>
  <c r="G83" i="3" l="1"/>
  <c r="F84" i="3" s="1"/>
  <c r="H83" i="3" l="1"/>
  <c r="J83" i="3"/>
  <c r="I83" i="3"/>
  <c r="K83" i="3" s="1"/>
  <c r="C84" i="3" s="1"/>
  <c r="L83" i="3" l="1"/>
  <c r="E84" i="3"/>
  <c r="D85" i="3" l="1"/>
  <c r="G84" i="3"/>
  <c r="F85" i="3" l="1"/>
  <c r="H84" i="3"/>
  <c r="J84" i="3" l="1"/>
  <c r="I84" i="3"/>
  <c r="K84" i="3" l="1"/>
  <c r="C85" i="3" l="1"/>
  <c r="E85" i="3" s="1"/>
  <c r="L84" i="3"/>
  <c r="D86" i="3" l="1"/>
  <c r="G85" i="3"/>
  <c r="F86" i="3" s="1"/>
  <c r="H85" i="3" l="1"/>
  <c r="J85" i="3" s="1"/>
  <c r="I85" i="3" l="1"/>
  <c r="K85" i="3"/>
  <c r="C86" i="3" s="1"/>
  <c r="L85" i="3" l="1"/>
  <c r="E86" i="3"/>
  <c r="D87" i="3" l="1"/>
  <c r="G86" i="3"/>
  <c r="F87" i="3" l="1"/>
  <c r="H86" i="3"/>
  <c r="J86" i="3" l="1"/>
  <c r="I86" i="3"/>
  <c r="K86" i="3" l="1"/>
  <c r="C87" i="3" s="1"/>
  <c r="L86" i="3" l="1"/>
  <c r="E87" i="3"/>
  <c r="D88" i="3" l="1"/>
  <c r="G87" i="3"/>
  <c r="F88" i="3" l="1"/>
  <c r="H87" i="3"/>
  <c r="J87" i="3" l="1"/>
  <c r="I87" i="3"/>
  <c r="K87" i="3" l="1"/>
  <c r="C88" i="3" l="1"/>
  <c r="E88" i="3" s="1"/>
  <c r="G88" i="3" s="1"/>
  <c r="L87" i="3"/>
  <c r="D89" i="3" l="1"/>
  <c r="F89" i="3"/>
  <c r="H88" i="3"/>
  <c r="J88" i="3" l="1"/>
  <c r="I88" i="3"/>
  <c r="K88" i="3" l="1"/>
  <c r="C89" i="3" s="1"/>
  <c r="L88" i="3" l="1"/>
  <c r="E89" i="3"/>
  <c r="D90" i="3" s="1"/>
  <c r="G89" i="3" l="1"/>
  <c r="H89" i="3" s="1"/>
  <c r="F90" i="3" l="1"/>
  <c r="J89" i="3"/>
  <c r="I89" i="3"/>
  <c r="K89" i="3" s="1"/>
  <c r="C90" i="3" s="1"/>
  <c r="L89" i="3" l="1"/>
  <c r="E90" i="3"/>
  <c r="D91" i="3" l="1"/>
  <c r="G90" i="3"/>
  <c r="H90" i="3" l="1"/>
  <c r="F91" i="3"/>
  <c r="J90" i="3" l="1"/>
  <c r="I90" i="3"/>
  <c r="K90" i="3" l="1"/>
  <c r="C91" i="3" s="1"/>
  <c r="L90" i="3" l="1"/>
  <c r="E91" i="3"/>
  <c r="D92" i="3" l="1"/>
  <c r="G91" i="3"/>
  <c r="F92" i="3" l="1"/>
  <c r="H91" i="3"/>
  <c r="I91" i="3" l="1"/>
  <c r="J91" i="3"/>
  <c r="K91" i="3" s="1"/>
  <c r="C92" i="3" s="1"/>
  <c r="L91" i="3" l="1"/>
  <c r="E92" i="3"/>
  <c r="D93" i="3" l="1"/>
  <c r="G92" i="3"/>
  <c r="H92" i="3" l="1"/>
  <c r="F93" i="3"/>
  <c r="I92" i="3" l="1"/>
  <c r="J92" i="3"/>
  <c r="K92" i="3" l="1"/>
  <c r="C93" i="3" l="1"/>
  <c r="E93" i="3" s="1"/>
  <c r="L92" i="3"/>
  <c r="D94" i="3" l="1"/>
  <c r="G93" i="3"/>
  <c r="F94" i="3" s="1"/>
  <c r="H93" i="3"/>
  <c r="J93" i="3" l="1"/>
  <c r="I93" i="3"/>
  <c r="K93" i="3" l="1"/>
  <c r="C94" i="3" s="1"/>
  <c r="E94" i="3" l="1"/>
  <c r="L93" i="3"/>
  <c r="D95" i="3" l="1"/>
  <c r="G94" i="3"/>
  <c r="F95" i="3" s="1"/>
  <c r="H94" i="3" l="1"/>
  <c r="J94" i="3"/>
  <c r="I94" i="3"/>
  <c r="K94" i="3" s="1"/>
  <c r="C95" i="3" s="1"/>
  <c r="L94" i="3" l="1"/>
  <c r="E95" i="3"/>
  <c r="D96" i="3" l="1"/>
  <c r="G95" i="3"/>
  <c r="F96" i="3" l="1"/>
  <c r="H95" i="3"/>
  <c r="J95" i="3" l="1"/>
  <c r="I95" i="3"/>
  <c r="K95" i="3" l="1"/>
  <c r="C96" i="3" s="1"/>
  <c r="L95" i="3" l="1"/>
  <c r="E96" i="3"/>
  <c r="D97" i="3" l="1"/>
  <c r="G96" i="3"/>
  <c r="F97" i="3" l="1"/>
  <c r="H96" i="3"/>
  <c r="J96" i="3" l="1"/>
  <c r="I96" i="3"/>
  <c r="K96" i="3" l="1"/>
  <c r="C97" i="3" s="1"/>
  <c r="L96" i="3" l="1"/>
  <c r="E97" i="3"/>
  <c r="D98" i="3" l="1"/>
  <c r="G97" i="3"/>
  <c r="F98" i="3" l="1"/>
  <c r="H97" i="3"/>
  <c r="J97" i="3" l="1"/>
  <c r="I97" i="3"/>
  <c r="K97" i="3" s="1"/>
  <c r="C98" i="3" s="1"/>
  <c r="L97" i="3" l="1"/>
  <c r="E98" i="3"/>
  <c r="D99" i="3" l="1"/>
  <c r="G98" i="3"/>
  <c r="F99" i="3" l="1"/>
  <c r="H98" i="3"/>
  <c r="J98" i="3" l="1"/>
  <c r="I98" i="3"/>
  <c r="K98" i="3" l="1"/>
  <c r="C99" i="3" s="1"/>
  <c r="E99" i="3" l="1"/>
  <c r="D100" i="3" s="1"/>
  <c r="L98" i="3"/>
  <c r="G99" i="3" l="1"/>
  <c r="F100" i="3"/>
  <c r="H99" i="3"/>
  <c r="J99" i="3" l="1"/>
  <c r="I99" i="3"/>
  <c r="K99" i="3" l="1"/>
  <c r="C100" i="3" s="1"/>
  <c r="E100" i="3" l="1"/>
  <c r="L99" i="3"/>
  <c r="D101" i="3" l="1"/>
  <c r="G100" i="3"/>
  <c r="F101" i="3" s="1"/>
  <c r="H100" i="3" l="1"/>
  <c r="J100" i="3"/>
  <c r="I100" i="3"/>
  <c r="K100" i="3" l="1"/>
  <c r="C101" i="3" s="1"/>
  <c r="E101" i="3" s="1"/>
  <c r="L100" i="3" l="1"/>
  <c r="D102" i="3"/>
  <c r="G101" i="3"/>
  <c r="F102" i="3" l="1"/>
  <c r="H101" i="3"/>
  <c r="J101" i="3" l="1"/>
  <c r="I101" i="3"/>
  <c r="K101" i="3" l="1"/>
  <c r="C102" i="3" s="1"/>
  <c r="L101" i="3" l="1"/>
  <c r="E102" i="3"/>
  <c r="D103" i="3" s="1"/>
  <c r="G102" i="3" l="1"/>
  <c r="H102" i="3" s="1"/>
  <c r="F103" i="3" l="1"/>
  <c r="J102" i="3"/>
  <c r="I102" i="3"/>
  <c r="K102" i="3" l="1"/>
  <c r="C103" i="3" s="1"/>
  <c r="L102" i="3" l="1"/>
  <c r="E103" i="3"/>
  <c r="D104" i="3" l="1"/>
  <c r="G103" i="3"/>
  <c r="H103" i="3" l="1"/>
  <c r="F104" i="3"/>
  <c r="J103" i="3" l="1"/>
  <c r="I103" i="3"/>
  <c r="K103" i="3" l="1"/>
  <c r="C104" i="3" s="1"/>
  <c r="L103" i="3"/>
  <c r="E104" i="3"/>
  <c r="D105" i="3" l="1"/>
  <c r="G104" i="3"/>
  <c r="H104" i="3" l="1"/>
  <c r="F105" i="3"/>
  <c r="J104" i="3" l="1"/>
  <c r="I104" i="3"/>
  <c r="K104" i="3" l="1"/>
  <c r="C105" i="3" s="1"/>
  <c r="L104" i="3" l="1"/>
  <c r="E105" i="3"/>
  <c r="D106" i="3" l="1"/>
  <c r="G105" i="3"/>
  <c r="F106" i="3" l="1"/>
  <c r="H105" i="3"/>
  <c r="J105" i="3" l="1"/>
  <c r="I105" i="3"/>
  <c r="K105" i="3" l="1"/>
  <c r="C106" i="3" s="1"/>
  <c r="L105" i="3" l="1"/>
  <c r="E106" i="3"/>
  <c r="D107" i="3" l="1"/>
  <c r="G106" i="3"/>
  <c r="F107" i="3" l="1"/>
  <c r="H106" i="3"/>
  <c r="J106" i="3" l="1"/>
  <c r="I106" i="3"/>
  <c r="K106" i="3" l="1"/>
  <c r="C107" i="3" s="1"/>
  <c r="E107" i="3" l="1"/>
  <c r="L106" i="3"/>
  <c r="D108" i="3" l="1"/>
  <c r="G107" i="3"/>
  <c r="F108" i="3" s="1"/>
  <c r="H107" i="3"/>
  <c r="J107" i="3" l="1"/>
  <c r="I107" i="3"/>
  <c r="K107" i="3" l="1"/>
  <c r="C108" i="3" s="1"/>
  <c r="E108" i="3" l="1"/>
  <c r="L107" i="3"/>
  <c r="D109" i="3" l="1"/>
  <c r="G108" i="3"/>
  <c r="H108" i="3" s="1"/>
  <c r="F109" i="3" l="1"/>
  <c r="J108" i="3"/>
  <c r="I108" i="3"/>
  <c r="K108" i="3" l="1"/>
  <c r="C109" i="3" s="1"/>
  <c r="E109" i="3" l="1"/>
  <c r="L108" i="3"/>
  <c r="D110" i="3" l="1"/>
  <c r="G109" i="3"/>
  <c r="F110" i="3" s="1"/>
  <c r="H109" i="3" l="1"/>
  <c r="J109" i="3"/>
  <c r="I109" i="3"/>
  <c r="K109" i="3" l="1"/>
  <c r="C110" i="3" s="1"/>
  <c r="E110" i="3" l="1"/>
  <c r="L109" i="3"/>
  <c r="D111" i="3" l="1"/>
  <c r="G110" i="3"/>
  <c r="H110" i="3" s="1"/>
  <c r="F111" i="3" l="1"/>
  <c r="J110" i="3"/>
  <c r="I110" i="3"/>
  <c r="K110" i="3" l="1"/>
  <c r="C111" i="3" s="1"/>
  <c r="L110" i="3" l="1"/>
  <c r="E111" i="3"/>
  <c r="D112" i="3" l="1"/>
  <c r="G111" i="3"/>
  <c r="F112" i="3" l="1"/>
  <c r="H111" i="3"/>
  <c r="J111" i="3" l="1"/>
  <c r="I111" i="3"/>
  <c r="K111" i="3" l="1"/>
  <c r="C112" i="3" s="1"/>
  <c r="E112" i="3" l="1"/>
  <c r="L111" i="3"/>
  <c r="G112" i="3" l="1"/>
  <c r="H112" i="3" s="1"/>
  <c r="D113" i="3"/>
  <c r="F113" i="3" l="1"/>
  <c r="J112" i="3"/>
  <c r="I112" i="3"/>
  <c r="K112" i="3" l="1"/>
  <c r="L112" i="3" l="1"/>
  <c r="C113" i="3"/>
  <c r="E113" i="3" s="1"/>
  <c r="D114" i="3" l="1"/>
  <c r="G113" i="3"/>
  <c r="H113" i="3"/>
  <c r="F114" i="3"/>
  <c r="J113" i="3" l="1"/>
  <c r="I113" i="3"/>
  <c r="K113" i="3" l="1"/>
  <c r="C114" i="3" s="1"/>
  <c r="L113" i="3" l="1"/>
  <c r="E114" i="3"/>
  <c r="D115" i="3" l="1"/>
  <c r="G114" i="3"/>
  <c r="H114" i="3" l="1"/>
  <c r="F115" i="3"/>
  <c r="J114" i="3" l="1"/>
  <c r="I114" i="3"/>
  <c r="K114" i="3" l="1"/>
  <c r="C115" i="3" s="1"/>
  <c r="L114" i="3" l="1"/>
  <c r="E115" i="3"/>
  <c r="D116" i="3" s="1"/>
  <c r="G115" i="3" l="1"/>
  <c r="F116" i="3" s="1"/>
  <c r="H115" i="3" l="1"/>
  <c r="J115" i="3" s="1"/>
  <c r="I115" i="3" l="1"/>
  <c r="K115" i="3" s="1"/>
  <c r="C116" i="3" s="1"/>
  <c r="E116" i="3" l="1"/>
  <c r="L115" i="3"/>
  <c r="D117" i="3" l="1"/>
  <c r="G116" i="3"/>
  <c r="F117" i="3" s="1"/>
  <c r="H116" i="3"/>
  <c r="J116" i="3" l="1"/>
  <c r="I116" i="3"/>
  <c r="K116" i="3" l="1"/>
  <c r="C117" i="3" s="1"/>
  <c r="L116" i="3" l="1"/>
  <c r="E117" i="3"/>
  <c r="D118" i="3" l="1"/>
  <c r="G117" i="3"/>
  <c r="H117" i="3" l="1"/>
  <c r="F118" i="3"/>
  <c r="J117" i="3" l="1"/>
  <c r="I117" i="3"/>
  <c r="K117" i="3" l="1"/>
  <c r="C118" i="3" s="1"/>
  <c r="L117" i="3" l="1"/>
  <c r="E118" i="3"/>
  <c r="D119" i="3" l="1"/>
  <c r="G118" i="3"/>
  <c r="H118" i="3" l="1"/>
  <c r="F119" i="3"/>
  <c r="J118" i="3" l="1"/>
  <c r="I118" i="3"/>
  <c r="K118" i="3" l="1"/>
  <c r="C119" i="3" s="1"/>
  <c r="E119" i="3" l="1"/>
  <c r="L118" i="3"/>
  <c r="D120" i="3" l="1"/>
  <c r="G119" i="3"/>
  <c r="F120" i="3" s="1"/>
  <c r="H119" i="3" l="1"/>
  <c r="J119" i="3"/>
  <c r="I119" i="3"/>
  <c r="K119" i="3" s="1"/>
  <c r="C120" i="3" s="1"/>
  <c r="L119" i="3" l="1"/>
  <c r="E120" i="3"/>
  <c r="D121" i="3" l="1"/>
  <c r="G120" i="3"/>
  <c r="F121" i="3" l="1"/>
  <c r="H120" i="3"/>
  <c r="J120" i="3" l="1"/>
  <c r="I120" i="3"/>
  <c r="K120" i="3" s="1"/>
  <c r="C121" i="3" s="1"/>
  <c r="L120" i="3" l="1"/>
  <c r="E121" i="3"/>
  <c r="D122" i="3" l="1"/>
  <c r="G121" i="3"/>
  <c r="F122" i="3" l="1"/>
  <c r="H121" i="3"/>
  <c r="J121" i="3" l="1"/>
  <c r="I121" i="3"/>
  <c r="K121" i="3" l="1"/>
  <c r="C122" i="3" s="1"/>
  <c r="E122" i="3" s="1"/>
  <c r="L121" i="3" l="1"/>
  <c r="D123" i="3"/>
  <c r="G122" i="3"/>
  <c r="H122" i="3" l="1"/>
  <c r="F123" i="3"/>
  <c r="J122" i="3" l="1"/>
  <c r="I122" i="3"/>
  <c r="K122" i="3" l="1"/>
  <c r="C123" i="3" s="1"/>
  <c r="L122" i="3" l="1"/>
  <c r="E123" i="3"/>
  <c r="D124" i="3" l="1"/>
  <c r="G123" i="3"/>
  <c r="H123" i="3" l="1"/>
  <c r="F124" i="3"/>
  <c r="J123" i="3" l="1"/>
  <c r="I123" i="3"/>
  <c r="K123" i="3" l="1"/>
  <c r="C124" i="3" s="1"/>
  <c r="E124" i="3" l="1"/>
  <c r="L123" i="3"/>
  <c r="D125" i="3" l="1"/>
  <c r="G124" i="3"/>
  <c r="F125" i="3" s="1"/>
  <c r="H124" i="3"/>
  <c r="J124" i="3" l="1"/>
  <c r="I124" i="3"/>
  <c r="K124" i="3" l="1"/>
  <c r="C125" i="3" s="1"/>
  <c r="L124" i="3" l="1"/>
  <c r="E125" i="3"/>
  <c r="D126" i="3" s="1"/>
  <c r="G125" i="3" l="1"/>
  <c r="F126" i="3" s="1"/>
  <c r="H125" i="3" l="1"/>
  <c r="J125" i="3" s="1"/>
  <c r="I125" i="3"/>
  <c r="K125" i="3" l="1"/>
  <c r="C126" i="3" s="1"/>
  <c r="L125" i="3" l="1"/>
  <c r="E126" i="3"/>
  <c r="D127" i="3" l="1"/>
  <c r="G126" i="3"/>
  <c r="F127" i="3" l="1"/>
  <c r="H126" i="3"/>
  <c r="J126" i="3" l="1"/>
  <c r="I126" i="3"/>
  <c r="K126" i="3" l="1"/>
  <c r="C127" i="3" s="1"/>
  <c r="E127" i="3" l="1"/>
  <c r="D128" i="3" s="1"/>
  <c r="L126" i="3"/>
  <c r="G127" i="3" l="1"/>
  <c r="H127" i="3" s="1"/>
  <c r="F128" i="3" l="1"/>
  <c r="J127" i="3"/>
  <c r="I127" i="3"/>
  <c r="K127" i="3" l="1"/>
  <c r="C128" i="3" s="1"/>
  <c r="L127" i="3" l="1"/>
  <c r="E128" i="3"/>
  <c r="D129" i="3" l="1"/>
  <c r="G128" i="3"/>
  <c r="H128" i="3" l="1"/>
  <c r="F129" i="3"/>
  <c r="J128" i="3" l="1"/>
  <c r="I128" i="3"/>
  <c r="K128" i="3" l="1"/>
  <c r="C129" i="3" s="1"/>
  <c r="L128" i="3" l="1"/>
  <c r="E129" i="3"/>
  <c r="D130" i="3" l="1"/>
  <c r="G129" i="3"/>
  <c r="F130" i="3" l="1"/>
  <c r="H129" i="3"/>
  <c r="J129" i="3" l="1"/>
  <c r="I129" i="3"/>
  <c r="K129" i="3" l="1"/>
  <c r="C130" i="3" s="1"/>
  <c r="L129" i="3" l="1"/>
  <c r="E130" i="3"/>
  <c r="D131" i="3" l="1"/>
  <c r="G130" i="3"/>
  <c r="H130" i="3" l="1"/>
  <c r="F131" i="3"/>
  <c r="J130" i="3" l="1"/>
  <c r="I130" i="3"/>
  <c r="K130" i="3" l="1"/>
  <c r="C131" i="3" s="1"/>
  <c r="L130" i="3" l="1"/>
  <c r="E131" i="3"/>
  <c r="D132" i="3" l="1"/>
  <c r="G131" i="3"/>
  <c r="H131" i="3" l="1"/>
  <c r="F132" i="3"/>
  <c r="J131" i="3" l="1"/>
  <c r="I131" i="3"/>
  <c r="K131" i="3" l="1"/>
  <c r="C132" i="3" s="1"/>
  <c r="L131" i="3" l="1"/>
  <c r="E132" i="3"/>
  <c r="D133" i="3" l="1"/>
  <c r="G132" i="3"/>
  <c r="F133" i="3" l="1"/>
  <c r="H132" i="3"/>
  <c r="J132" i="3" l="1"/>
  <c r="I132" i="3"/>
  <c r="K132" i="3" l="1"/>
  <c r="C133" i="3" s="1"/>
  <c r="L132" i="3" l="1"/>
  <c r="E133" i="3"/>
  <c r="D134" i="3" l="1"/>
  <c r="G133" i="3"/>
  <c r="H133" i="3" l="1"/>
  <c r="F134" i="3"/>
  <c r="J133" i="3" l="1"/>
  <c r="I133" i="3"/>
  <c r="K133" i="3" l="1"/>
  <c r="C134" i="3" s="1"/>
  <c r="E134" i="3" l="1"/>
  <c r="L133" i="3"/>
  <c r="D135" i="3" l="1"/>
  <c r="G134" i="3"/>
  <c r="H134" i="3" s="1"/>
  <c r="F135" i="3" l="1"/>
  <c r="J134" i="3"/>
  <c r="I134" i="3"/>
  <c r="K134" i="3" l="1"/>
  <c r="C135" i="3" s="1"/>
  <c r="L134" i="3" l="1"/>
  <c r="E135" i="3"/>
  <c r="D136" i="3" l="1"/>
  <c r="G135" i="3"/>
  <c r="F136" i="3" l="1"/>
  <c r="H135" i="3"/>
  <c r="J135" i="3" l="1"/>
  <c r="I135" i="3"/>
  <c r="K135" i="3" s="1"/>
  <c r="C136" i="3" s="1"/>
  <c r="L135" i="3" l="1"/>
  <c r="E136" i="3"/>
  <c r="D137" i="3" l="1"/>
  <c r="G136" i="3"/>
  <c r="F137" i="3" l="1"/>
  <c r="H136" i="3"/>
  <c r="J136" i="3" l="1"/>
  <c r="I136" i="3"/>
  <c r="K136" i="3" l="1"/>
  <c r="C137" i="3" s="1"/>
  <c r="L136" i="3" l="1"/>
  <c r="E137" i="3"/>
  <c r="G137" i="3" s="1"/>
  <c r="D138" i="3" l="1"/>
  <c r="H137" i="3"/>
  <c r="F138" i="3"/>
  <c r="J137" i="3" l="1"/>
  <c r="I137" i="3"/>
  <c r="K137" i="3" l="1"/>
  <c r="C138" i="3" s="1"/>
  <c r="L137" i="3" l="1"/>
  <c r="E138" i="3"/>
  <c r="D139" i="3" l="1"/>
  <c r="G138" i="3"/>
  <c r="H138" i="3" l="1"/>
  <c r="F139" i="3"/>
  <c r="J138" i="3" l="1"/>
  <c r="I138" i="3"/>
  <c r="K138" i="3" s="1"/>
  <c r="C139" i="3" s="1"/>
  <c r="L138" i="3" l="1"/>
  <c r="E139" i="3"/>
  <c r="D140" i="3" l="1"/>
  <c r="G139" i="3"/>
  <c r="F140" i="3" l="1"/>
  <c r="H139" i="3"/>
  <c r="J139" i="3" l="1"/>
  <c r="I139" i="3"/>
  <c r="K139" i="3" l="1"/>
  <c r="C140" i="3" s="1"/>
  <c r="L139" i="3" l="1"/>
  <c r="E140" i="3"/>
  <c r="D141" i="3" s="1"/>
  <c r="G140" i="3" l="1"/>
  <c r="H140" i="3" s="1"/>
  <c r="F141" i="3" l="1"/>
  <c r="J140" i="3"/>
  <c r="I140" i="3"/>
  <c r="K140" i="3" l="1"/>
  <c r="C141" i="3" s="1"/>
  <c r="L140" i="3" l="1"/>
  <c r="E141" i="3"/>
  <c r="D142" i="3" l="1"/>
  <c r="G141" i="3"/>
  <c r="F142" i="3" l="1"/>
  <c r="H141" i="3"/>
  <c r="J141" i="3" l="1"/>
  <c r="I141" i="3"/>
  <c r="K141" i="3" l="1"/>
  <c r="C142" i="3" s="1"/>
  <c r="E142" i="3" l="1"/>
  <c r="L141" i="3"/>
  <c r="D143" i="3" l="1"/>
  <c r="G142" i="3"/>
  <c r="H142" i="3"/>
  <c r="F143" i="3"/>
  <c r="J142" i="3" l="1"/>
  <c r="I142" i="3"/>
  <c r="K142" i="3" s="1"/>
  <c r="C143" i="3" s="1"/>
  <c r="L142" i="3" l="1"/>
  <c r="E143" i="3"/>
  <c r="D144" i="3" l="1"/>
  <c r="G143" i="3"/>
  <c r="H143" i="3" l="1"/>
  <c r="F144" i="3"/>
  <c r="J143" i="3" l="1"/>
  <c r="I143" i="3"/>
  <c r="K143" i="3" l="1"/>
  <c r="C144" i="3" s="1"/>
  <c r="L143" i="3" l="1"/>
  <c r="E144" i="3"/>
  <c r="D145" i="3" s="1"/>
  <c r="G144" i="3" l="1"/>
  <c r="H144" i="3" s="1"/>
  <c r="F145" i="3" l="1"/>
  <c r="J144" i="3"/>
  <c r="I144" i="3"/>
  <c r="K144" i="3" l="1"/>
  <c r="C145" i="3" s="1"/>
  <c r="E145" i="3" l="1"/>
  <c r="D146" i="3" s="1"/>
  <c r="L144" i="3"/>
  <c r="G145" i="3"/>
  <c r="H145" i="3" l="1"/>
  <c r="F146" i="3"/>
  <c r="J145" i="3" l="1"/>
  <c r="I145" i="3"/>
  <c r="K145" i="3" l="1"/>
  <c r="C146" i="3" s="1"/>
  <c r="L145" i="3" l="1"/>
  <c r="E146" i="3"/>
  <c r="D147" i="3" s="1"/>
  <c r="G146" i="3" l="1"/>
  <c r="H146" i="3" s="1"/>
  <c r="F147" i="3" l="1"/>
  <c r="J146" i="3"/>
  <c r="I146" i="3"/>
  <c r="K146" i="3" l="1"/>
  <c r="C147" i="3" s="1"/>
  <c r="L146" i="3" l="1"/>
  <c r="E147" i="3"/>
  <c r="D148" i="3" l="1"/>
  <c r="G147" i="3"/>
  <c r="H147" i="3" l="1"/>
  <c r="F148" i="3"/>
  <c r="J147" i="3" l="1"/>
  <c r="I147" i="3"/>
  <c r="K147" i="3" l="1"/>
  <c r="C148" i="3" s="1"/>
  <c r="E148" i="3" l="1"/>
  <c r="L147" i="3"/>
  <c r="D149" i="3" l="1"/>
  <c r="G148" i="3"/>
  <c r="H148" i="3"/>
  <c r="F149" i="3"/>
  <c r="J148" i="3" l="1"/>
  <c r="I148" i="3"/>
  <c r="K148" i="3" l="1"/>
  <c r="C149" i="3" s="1"/>
  <c r="L148" i="3" l="1"/>
  <c r="E149" i="3"/>
  <c r="D150" i="3" l="1"/>
  <c r="G149" i="3"/>
  <c r="H149" i="3" l="1"/>
  <c r="F150" i="3"/>
  <c r="J149" i="3" l="1"/>
  <c r="I149" i="3"/>
  <c r="K149" i="3" l="1"/>
  <c r="C150" i="3" s="1"/>
  <c r="E150" i="3" l="1"/>
  <c r="L149" i="3"/>
  <c r="G150" i="3" l="1"/>
  <c r="H150" i="3" s="1"/>
  <c r="D151" i="3"/>
  <c r="F151" i="3" l="1"/>
  <c r="J150" i="3"/>
  <c r="I150" i="3"/>
  <c r="K150" i="3" l="1"/>
  <c r="C151" i="3" s="1"/>
  <c r="E151" i="3" s="1"/>
  <c r="L150" i="3" l="1"/>
  <c r="D152" i="3"/>
  <c r="G151" i="3"/>
  <c r="F152" i="3" l="1"/>
  <c r="H151" i="3"/>
  <c r="J151" i="3" l="1"/>
  <c r="I151" i="3"/>
  <c r="K151" i="3" s="1"/>
  <c r="C152" i="3" s="1"/>
  <c r="L151" i="3" l="1"/>
  <c r="E152" i="3"/>
  <c r="D153" i="3" l="1"/>
  <c r="G152" i="3"/>
  <c r="F153" i="3" l="1"/>
  <c r="H152" i="3"/>
  <c r="J152" i="3" l="1"/>
  <c r="I152" i="3"/>
  <c r="K152" i="3" l="1"/>
  <c r="C153" i="3" s="1"/>
  <c r="E153" i="3" l="1"/>
  <c r="L152" i="3"/>
  <c r="G153" i="3" l="1"/>
  <c r="F154" i="3" s="1"/>
  <c r="D154" i="3"/>
  <c r="H153" i="3"/>
  <c r="J153" i="3" l="1"/>
  <c r="I153" i="3"/>
  <c r="K153" i="3" l="1"/>
  <c r="C154" i="3" s="1"/>
  <c r="L153" i="3" l="1"/>
  <c r="E154" i="3"/>
  <c r="D155" i="3" l="1"/>
  <c r="G154" i="3"/>
  <c r="H154" i="3" l="1"/>
  <c r="F155" i="3"/>
  <c r="J154" i="3" l="1"/>
  <c r="I154" i="3"/>
  <c r="K154" i="3" l="1"/>
  <c r="C155" i="3" s="1"/>
  <c r="E155" i="3" l="1"/>
  <c r="L154" i="3"/>
  <c r="D156" i="3" l="1"/>
  <c r="G155" i="3"/>
  <c r="F156" i="3" s="1"/>
  <c r="H155" i="3" l="1"/>
  <c r="J155" i="3"/>
  <c r="I155" i="3"/>
  <c r="K155" i="3" l="1"/>
  <c r="C156" i="3" s="1"/>
  <c r="L155" i="3" l="1"/>
  <c r="E156" i="3"/>
  <c r="D157" i="3" l="1"/>
  <c r="G156" i="3"/>
  <c r="F157" i="3" l="1"/>
  <c r="H156" i="3"/>
  <c r="I156" i="3" l="1"/>
  <c r="J156" i="3"/>
  <c r="K156" i="3" s="1"/>
  <c r="C157" i="3" s="1"/>
  <c r="L156" i="3" l="1"/>
  <c r="E157" i="3"/>
  <c r="D158" i="3" l="1"/>
  <c r="G157" i="3"/>
  <c r="F158" i="3" l="1"/>
  <c r="H157" i="3"/>
  <c r="J157" i="3" l="1"/>
  <c r="I157" i="3"/>
  <c r="K157" i="3" l="1"/>
  <c r="C158" i="3" s="1"/>
  <c r="E158" i="3" l="1"/>
  <c r="L157" i="3"/>
  <c r="D159" i="3" l="1"/>
  <c r="G158" i="3"/>
  <c r="F159" i="3" s="1"/>
  <c r="H158" i="3" l="1"/>
  <c r="J158" i="3"/>
  <c r="I158" i="3"/>
  <c r="K158" i="3" l="1"/>
  <c r="C159" i="3" s="1"/>
  <c r="E159" i="3" l="1"/>
  <c r="L158" i="3"/>
  <c r="D160" i="3" l="1"/>
  <c r="G159" i="3"/>
  <c r="F160" i="3" s="1"/>
  <c r="H159" i="3" l="1"/>
  <c r="J159" i="3"/>
  <c r="I159" i="3"/>
  <c r="K159" i="3" l="1"/>
  <c r="C160" i="3" s="1"/>
  <c r="E160" i="3" l="1"/>
  <c r="D161" i="3" s="1"/>
  <c r="L159" i="3"/>
  <c r="G160" i="3" l="1"/>
  <c r="F161" i="3" s="1"/>
  <c r="H160" i="3" l="1"/>
  <c r="J160" i="3"/>
  <c r="I160" i="3"/>
  <c r="K160" i="3" l="1"/>
  <c r="C161" i="3" s="1"/>
  <c r="L160" i="3" l="1"/>
  <c r="E161" i="3"/>
  <c r="D162" i="3" l="1"/>
  <c r="G161" i="3"/>
  <c r="H161" i="3" l="1"/>
  <c r="F162" i="3"/>
  <c r="J161" i="3" l="1"/>
  <c r="I161" i="3"/>
  <c r="K161" i="3" l="1"/>
  <c r="C162" i="3" s="1"/>
  <c r="E162" i="3" l="1"/>
  <c r="L161" i="3"/>
  <c r="D163" i="3" l="1"/>
  <c r="G162" i="3"/>
  <c r="H162" i="3" s="1"/>
  <c r="F163" i="3" l="1"/>
  <c r="J162" i="3"/>
  <c r="I162" i="3"/>
  <c r="K162" i="3" s="1"/>
  <c r="C163" i="3" s="1"/>
  <c r="L162" i="3" l="1"/>
  <c r="E163" i="3"/>
  <c r="D164" i="3" l="1"/>
  <c r="G163" i="3"/>
  <c r="F164" i="3" l="1"/>
  <c r="H163" i="3"/>
  <c r="J163" i="3" l="1"/>
  <c r="I163" i="3"/>
  <c r="K163" i="3" s="1"/>
  <c r="C164" i="3" s="1"/>
  <c r="L163" i="3" l="1"/>
  <c r="E164" i="3"/>
  <c r="D165" i="3" l="1"/>
  <c r="G164" i="3"/>
  <c r="H164" i="3" l="1"/>
  <c r="F165" i="3"/>
  <c r="J164" i="3" l="1"/>
  <c r="I164" i="3"/>
  <c r="K164" i="3" l="1"/>
  <c r="C165" i="3" s="1"/>
  <c r="E165" i="3" l="1"/>
  <c r="L164" i="3"/>
  <c r="D166" i="3" l="1"/>
  <c r="G165" i="3"/>
  <c r="F166" i="3" s="1"/>
  <c r="H165" i="3" l="1"/>
  <c r="J165" i="3"/>
  <c r="I165" i="3"/>
  <c r="K165" i="3" l="1"/>
  <c r="C166" i="3" l="1"/>
  <c r="E166" i="3" s="1"/>
  <c r="L165" i="3"/>
  <c r="D167" i="3" l="1"/>
  <c r="G166" i="3"/>
  <c r="F167" i="3" s="1"/>
  <c r="H166" i="3" l="1"/>
  <c r="J166" i="3"/>
  <c r="I166" i="3"/>
  <c r="K166" i="3" l="1"/>
  <c r="C167" i="3" s="1"/>
  <c r="L166" i="3" l="1"/>
  <c r="E167" i="3"/>
  <c r="D168" i="3" l="1"/>
  <c r="G167" i="3"/>
  <c r="H167" i="3" l="1"/>
  <c r="F168" i="3"/>
  <c r="J167" i="3" l="1"/>
  <c r="I167" i="3"/>
  <c r="K167" i="3" l="1"/>
  <c r="C168" i="3" s="1"/>
  <c r="L167" i="3" l="1"/>
  <c r="E168" i="3"/>
  <c r="D169" i="3" l="1"/>
  <c r="G168" i="3"/>
  <c r="F169" i="3" l="1"/>
  <c r="H168" i="3"/>
  <c r="J168" i="3" l="1"/>
  <c r="I168" i="3"/>
  <c r="K168" i="3" l="1"/>
  <c r="C169" i="3" s="1"/>
  <c r="E169" i="3" l="1"/>
  <c r="L168" i="3"/>
  <c r="D170" i="3" l="1"/>
  <c r="G169" i="3"/>
  <c r="F170" i="3" s="1"/>
  <c r="H169" i="3"/>
  <c r="J169" i="3" l="1"/>
  <c r="I169" i="3"/>
  <c r="K169" i="3" s="1"/>
  <c r="C170" i="3" s="1"/>
  <c r="L169" i="3" l="1"/>
  <c r="E170" i="3"/>
  <c r="D171" i="3" l="1"/>
  <c r="G170" i="3"/>
  <c r="F171" i="3" l="1"/>
  <c r="H170" i="3"/>
  <c r="J170" i="3" l="1"/>
  <c r="I170" i="3"/>
  <c r="K170" i="3" l="1"/>
  <c r="C171" i="3" s="1"/>
  <c r="L170" i="3" l="1"/>
  <c r="E171" i="3"/>
  <c r="D172" i="3" l="1"/>
  <c r="G171" i="3"/>
  <c r="H171" i="3" l="1"/>
  <c r="F172" i="3"/>
  <c r="J171" i="3" l="1"/>
  <c r="I171" i="3"/>
  <c r="K171" i="3" l="1"/>
  <c r="C172" i="3" s="1"/>
  <c r="L171" i="3" l="1"/>
  <c r="E172" i="3"/>
  <c r="D173" i="3" l="1"/>
  <c r="G172" i="3"/>
  <c r="H172" i="3" l="1"/>
  <c r="F173" i="3"/>
  <c r="J172" i="3" l="1"/>
  <c r="I172" i="3"/>
  <c r="K172" i="3" l="1"/>
  <c r="C173" i="3" l="1"/>
  <c r="E173" i="3" s="1"/>
  <c r="L172" i="3"/>
  <c r="G173" i="3" l="1"/>
  <c r="F174" i="3" s="1"/>
  <c r="D174" i="3"/>
  <c r="H173" i="3" l="1"/>
  <c r="I173" i="3"/>
  <c r="J173" i="3"/>
  <c r="K173" i="3" l="1"/>
  <c r="C174" i="3" l="1"/>
  <c r="E174" i="3" s="1"/>
  <c r="L173" i="3"/>
  <c r="D175" i="3" l="1"/>
  <c r="G174" i="3"/>
  <c r="H174" i="3" s="1"/>
  <c r="F175" i="3" l="1"/>
  <c r="J174" i="3"/>
  <c r="I174" i="3"/>
  <c r="K174" i="3" l="1"/>
  <c r="C175" i="3" s="1"/>
  <c r="L174" i="3" l="1"/>
  <c r="E175" i="3"/>
  <c r="D176" i="3" l="1"/>
  <c r="G175" i="3"/>
  <c r="F176" i="3" l="1"/>
  <c r="H175" i="3"/>
  <c r="J175" i="3" l="1"/>
  <c r="I175" i="3"/>
  <c r="K175" i="3" s="1"/>
  <c r="C176" i="3" s="1"/>
  <c r="L175" i="3" l="1"/>
  <c r="E176" i="3"/>
  <c r="D177" i="3" l="1"/>
  <c r="G176" i="3"/>
  <c r="H176" i="3" l="1"/>
  <c r="F177" i="3"/>
  <c r="J176" i="3" l="1"/>
  <c r="I176" i="3"/>
  <c r="K176" i="3" l="1"/>
  <c r="C177" i="3" s="1"/>
  <c r="L176" i="3" l="1"/>
  <c r="E177" i="3"/>
  <c r="D178" i="3" s="1"/>
  <c r="G177" i="3" l="1"/>
  <c r="F178" i="3" s="1"/>
  <c r="H177" i="3" l="1"/>
  <c r="I177" i="3" s="1"/>
  <c r="J177" i="3" l="1"/>
  <c r="K177" i="3" s="1"/>
  <c r="C178" i="3" s="1"/>
  <c r="E178" i="3" s="1"/>
  <c r="L177" i="3" l="1"/>
  <c r="D179" i="3"/>
  <c r="G178" i="3"/>
  <c r="H178" i="3" l="1"/>
  <c r="F179" i="3"/>
  <c r="I178" i="3" l="1"/>
  <c r="J178" i="3"/>
  <c r="K178" i="3" l="1"/>
  <c r="C179" i="3" s="1"/>
  <c r="L178" i="3" l="1"/>
  <c r="E179" i="3"/>
  <c r="D180" i="3" l="1"/>
  <c r="G179" i="3"/>
  <c r="F180" i="3" l="1"/>
  <c r="H179" i="3"/>
  <c r="J179" i="3" l="1"/>
  <c r="I179" i="3"/>
  <c r="K179" i="3" l="1"/>
  <c r="C180" i="3" s="1"/>
  <c r="L179" i="3" l="1"/>
  <c r="E180" i="3"/>
  <c r="D181" i="3" l="1"/>
  <c r="G180" i="3"/>
  <c r="H180" i="3" l="1"/>
  <c r="F181" i="3"/>
  <c r="J180" i="3" l="1"/>
  <c r="I180" i="3"/>
  <c r="K180" i="3" l="1"/>
  <c r="C181" i="3" s="1"/>
  <c r="L180" i="3" l="1"/>
  <c r="E181" i="3"/>
  <c r="D182" i="3" l="1"/>
  <c r="G181" i="3"/>
  <c r="F182" i="3" l="1"/>
  <c r="H181" i="3"/>
  <c r="J181" i="3" l="1"/>
  <c r="I181" i="3"/>
  <c r="K181" i="3" l="1"/>
  <c r="C182" i="3" s="1"/>
  <c r="E182" i="3" l="1"/>
  <c r="L181" i="3"/>
  <c r="D183" i="3" l="1"/>
  <c r="G182" i="3"/>
  <c r="H182" i="3"/>
  <c r="F183" i="3"/>
  <c r="J182" i="3" l="1"/>
  <c r="I182" i="3"/>
  <c r="K182" i="3" s="1"/>
  <c r="C183" i="3" s="1"/>
  <c r="L182" i="3" l="1"/>
  <c r="E183" i="3"/>
  <c r="D184" i="3" l="1"/>
  <c r="G183" i="3"/>
  <c r="H183" i="3" l="1"/>
  <c r="F184" i="3"/>
  <c r="J183" i="3" l="1"/>
  <c r="I183" i="3"/>
  <c r="K183" i="3" l="1"/>
  <c r="C184" i="3" s="1"/>
  <c r="E184" i="3" l="1"/>
  <c r="L183" i="3"/>
  <c r="D185" i="3" l="1"/>
  <c r="G184" i="3"/>
  <c r="H184" i="3" s="1"/>
  <c r="F185" i="3" l="1"/>
  <c r="J184" i="3"/>
  <c r="I184" i="3"/>
  <c r="K184" i="3" l="1"/>
  <c r="C185" i="3" s="1"/>
  <c r="L184" i="3" l="1"/>
  <c r="E185" i="3"/>
  <c r="D186" i="3" l="1"/>
  <c r="G185" i="3"/>
  <c r="H185" i="3" l="1"/>
  <c r="F186" i="3"/>
  <c r="J185" i="3" l="1"/>
  <c r="I185" i="3"/>
  <c r="K185" i="3" l="1"/>
  <c r="C186" i="3" s="1"/>
  <c r="E186" i="3" l="1"/>
  <c r="G186" i="3" s="1"/>
  <c r="L185" i="3"/>
  <c r="D187" i="3" l="1"/>
  <c r="H186" i="3"/>
  <c r="F187" i="3"/>
  <c r="J186" i="3" l="1"/>
  <c r="I186" i="3"/>
  <c r="K186" i="3" l="1"/>
  <c r="C187" i="3" s="1"/>
  <c r="L186" i="3" l="1"/>
  <c r="E187" i="3"/>
  <c r="D188" i="3" l="1"/>
  <c r="G187" i="3"/>
  <c r="H187" i="3" l="1"/>
  <c r="F188" i="3"/>
  <c r="J187" i="3" l="1"/>
  <c r="I187" i="3"/>
  <c r="K187" i="3" l="1"/>
  <c r="C188" i="3" s="1"/>
  <c r="L187" i="3" l="1"/>
  <c r="E188" i="3"/>
  <c r="D189" i="3" l="1"/>
  <c r="G188" i="3"/>
  <c r="H188" i="3" l="1"/>
  <c r="F189" i="3"/>
  <c r="J188" i="3" l="1"/>
  <c r="I188" i="3"/>
  <c r="K188" i="3" l="1"/>
  <c r="C189" i="3" s="1"/>
  <c r="L188" i="3" l="1"/>
  <c r="E189" i="3"/>
  <c r="D190" i="3" s="1"/>
  <c r="G189" i="3" l="1"/>
  <c r="F190" i="3" s="1"/>
  <c r="H189" i="3" l="1"/>
  <c r="J189" i="3" s="1"/>
  <c r="I189" i="3" l="1"/>
  <c r="K189" i="3" s="1"/>
  <c r="C190" i="3" s="1"/>
  <c r="E190" i="3" l="1"/>
  <c r="L189" i="3"/>
  <c r="G190" i="3" l="1"/>
  <c r="H190" i="3" s="1"/>
  <c r="D191" i="3"/>
  <c r="F191" i="3"/>
  <c r="J190" i="3" l="1"/>
  <c r="I190" i="3"/>
  <c r="K190" i="3" l="1"/>
  <c r="C191" i="3" s="1"/>
  <c r="L190" i="3" l="1"/>
  <c r="E191" i="3"/>
  <c r="D192" i="3" l="1"/>
  <c r="G191" i="3"/>
  <c r="H191" i="3" l="1"/>
  <c r="F192" i="3"/>
  <c r="J191" i="3" l="1"/>
  <c r="I191" i="3"/>
  <c r="K191" i="3" l="1"/>
  <c r="C192" i="3" s="1"/>
  <c r="L191" i="3" l="1"/>
  <c r="E192" i="3"/>
  <c r="D193" i="3" l="1"/>
  <c r="G192" i="3"/>
  <c r="H192" i="3" l="1"/>
  <c r="F193" i="3"/>
  <c r="J192" i="3" l="1"/>
  <c r="I192" i="3"/>
  <c r="K192" i="3" l="1"/>
  <c r="C193" i="3" s="1"/>
  <c r="E193" i="3" l="1"/>
  <c r="L192" i="3"/>
  <c r="D194" i="3" l="1"/>
  <c r="G193" i="3"/>
  <c r="F194" i="3" s="1"/>
  <c r="H193" i="3" l="1"/>
  <c r="J193" i="3"/>
  <c r="I193" i="3"/>
  <c r="K193" i="3" s="1"/>
  <c r="C194" i="3" s="1"/>
  <c r="L193" i="3" l="1"/>
  <c r="E194" i="3"/>
  <c r="D195" i="3" l="1"/>
  <c r="G194" i="3"/>
  <c r="H194" i="3" l="1"/>
  <c r="F195" i="3"/>
  <c r="J194" i="3" l="1"/>
  <c r="I194" i="3"/>
  <c r="K194" i="3" l="1"/>
  <c r="C195" i="3" s="1"/>
  <c r="L194" i="3" l="1"/>
  <c r="E195" i="3"/>
  <c r="D196" i="3" s="1"/>
  <c r="G195" i="3" l="1"/>
  <c r="H195" i="3" s="1"/>
  <c r="F196" i="3" l="1"/>
  <c r="J195" i="3"/>
  <c r="I195" i="3"/>
  <c r="K195" i="3" l="1"/>
  <c r="C196" i="3" s="1"/>
  <c r="L195" i="3" l="1"/>
  <c r="E196" i="3"/>
  <c r="D197" i="3" l="1"/>
  <c r="G196" i="3"/>
  <c r="F197" i="3" l="1"/>
  <c r="H196" i="3"/>
  <c r="J196" i="3" l="1"/>
  <c r="I196" i="3"/>
  <c r="K196" i="3" l="1"/>
  <c r="C197" i="3" s="1"/>
  <c r="L196" i="3" l="1"/>
  <c r="E197" i="3"/>
  <c r="D198" i="3" l="1"/>
  <c r="G197" i="3"/>
  <c r="F198" i="3" l="1"/>
  <c r="H197" i="3"/>
  <c r="J197" i="3" l="1"/>
  <c r="I197" i="3"/>
  <c r="K197" i="3" l="1"/>
  <c r="C198" i="3" s="1"/>
  <c r="E198" i="3" l="1"/>
  <c r="L197" i="3"/>
  <c r="G198" i="3" l="1"/>
  <c r="D199" i="3"/>
  <c r="H198" i="3"/>
  <c r="F199" i="3"/>
  <c r="J198" i="3" l="1"/>
  <c r="I198" i="3"/>
  <c r="K198" i="3" l="1"/>
  <c r="C199" i="3" s="1"/>
  <c r="L198" i="3" l="1"/>
  <c r="E199" i="3"/>
  <c r="D200" i="3" l="1"/>
  <c r="G199" i="3"/>
  <c r="H199" i="3" l="1"/>
  <c r="F200" i="3"/>
  <c r="J199" i="3" l="1"/>
  <c r="I199" i="3"/>
  <c r="K199" i="3" l="1"/>
  <c r="C200" i="3" s="1"/>
  <c r="L199" i="3" l="1"/>
  <c r="E200" i="3"/>
  <c r="D201" i="3" l="1"/>
  <c r="G200" i="3"/>
  <c r="H200" i="3" l="1"/>
  <c r="F201" i="3"/>
  <c r="J200" i="3" l="1"/>
  <c r="I200" i="3"/>
  <c r="K200" i="3" l="1"/>
  <c r="C201" i="3" s="1"/>
  <c r="E201" i="3" l="1"/>
  <c r="L200" i="3"/>
  <c r="D202" i="3" l="1"/>
  <c r="G201" i="3"/>
  <c r="F202" i="3" s="1"/>
  <c r="H201" i="3" l="1"/>
  <c r="J201" i="3" s="1"/>
  <c r="I201" i="3"/>
  <c r="K201" i="3" l="1"/>
  <c r="C202" i="3" s="1"/>
  <c r="E202" i="3" l="1"/>
  <c r="L201" i="3"/>
  <c r="D203" i="3" l="1"/>
  <c r="G202" i="3"/>
  <c r="H202" i="3" s="1"/>
  <c r="F203" i="3" l="1"/>
  <c r="J202" i="3"/>
  <c r="I202" i="3"/>
  <c r="K202" i="3" l="1"/>
  <c r="C203" i="3" s="1"/>
  <c r="E203" i="3" l="1"/>
  <c r="D204" i="3" s="1"/>
  <c r="L202" i="3"/>
  <c r="G203" i="3" l="1"/>
  <c r="H203" i="3"/>
  <c r="F204" i="3"/>
  <c r="I203" i="3" l="1"/>
  <c r="J203" i="3"/>
  <c r="K203" i="3" s="1"/>
  <c r="C204" i="3" s="1"/>
  <c r="L203" i="3" l="1"/>
  <c r="E204" i="3"/>
  <c r="D205" i="3" l="1"/>
  <c r="G204" i="3"/>
  <c r="F205" i="3" l="1"/>
  <c r="H204" i="3"/>
  <c r="J204" i="3" l="1"/>
  <c r="I204" i="3"/>
  <c r="K204" i="3" s="1"/>
  <c r="C205" i="3" s="1"/>
  <c r="L204" i="3" l="1"/>
  <c r="E205" i="3"/>
  <c r="D206" i="3" l="1"/>
  <c r="G205" i="3"/>
  <c r="H205" i="3" l="1"/>
  <c r="F206" i="3"/>
  <c r="J205" i="3" l="1"/>
  <c r="I205" i="3"/>
  <c r="K205" i="3" l="1"/>
  <c r="C206" i="3" s="1"/>
  <c r="L205" i="3" l="1"/>
  <c r="E206" i="3"/>
  <c r="D207" i="3" s="1"/>
  <c r="G206" i="3" l="1"/>
  <c r="F207" i="3" s="1"/>
  <c r="H206" i="3" l="1"/>
  <c r="J206" i="3" s="1"/>
  <c r="I206" i="3" l="1"/>
  <c r="K206" i="3" s="1"/>
  <c r="C207" i="3" s="1"/>
  <c r="L206" i="3" l="1"/>
  <c r="E207" i="3"/>
  <c r="D208" i="3" l="1"/>
  <c r="G207" i="3"/>
  <c r="H207" i="3" l="1"/>
  <c r="F208" i="3"/>
  <c r="J207" i="3" l="1"/>
  <c r="I207" i="3"/>
  <c r="K207" i="3" l="1"/>
  <c r="C208" i="3" s="1"/>
  <c r="L207" i="3" l="1"/>
  <c r="E208" i="3"/>
  <c r="D209" i="3" l="1"/>
  <c r="G208" i="3"/>
  <c r="F209" i="3" l="1"/>
  <c r="H208" i="3"/>
  <c r="J208" i="3" l="1"/>
  <c r="I208" i="3"/>
  <c r="K208" i="3" l="1"/>
  <c r="C209" i="3" s="1"/>
  <c r="L208" i="3" l="1"/>
  <c r="E209" i="3"/>
  <c r="D210" i="3" l="1"/>
  <c r="G209" i="3"/>
  <c r="F210" i="3" l="1"/>
  <c r="H209" i="3"/>
  <c r="J209" i="3" l="1"/>
  <c r="I209" i="3"/>
  <c r="K209" i="3" s="1"/>
  <c r="C210" i="3" s="1"/>
  <c r="L209" i="3" l="1"/>
  <c r="E210" i="3"/>
  <c r="D211" i="3" l="1"/>
  <c r="G210" i="3"/>
  <c r="F211" i="3" l="1"/>
  <c r="H210" i="3"/>
  <c r="J210" i="3" l="1"/>
  <c r="I210" i="3"/>
  <c r="K210" i="3" l="1"/>
  <c r="C211" i="3" s="1"/>
  <c r="L210" i="3" l="1"/>
  <c r="E211" i="3"/>
  <c r="D212" i="3" l="1"/>
  <c r="G211" i="3"/>
  <c r="F212" i="3" l="1"/>
  <c r="H211" i="3"/>
  <c r="J211" i="3" l="1"/>
  <c r="I211" i="3"/>
  <c r="K211" i="3" l="1"/>
  <c r="C212" i="3" s="1"/>
  <c r="L211" i="3" l="1"/>
  <c r="E212" i="3"/>
  <c r="D213" i="3" s="1"/>
  <c r="G212" i="3" l="1"/>
  <c r="F213" i="3" s="1"/>
  <c r="H212" i="3" l="1"/>
  <c r="J212" i="3" s="1"/>
  <c r="I212" i="3" l="1"/>
  <c r="K212" i="3" s="1"/>
  <c r="C213" i="3" s="1"/>
  <c r="E213" i="3" l="1"/>
  <c r="G213" i="3" s="1"/>
  <c r="L212" i="3"/>
  <c r="D214" i="3" l="1"/>
  <c r="F214" i="3"/>
  <c r="H213" i="3"/>
  <c r="J213" i="3" l="1"/>
  <c r="I213" i="3"/>
  <c r="K213" i="3" l="1"/>
  <c r="C214" i="3" s="1"/>
  <c r="L213" i="3" l="1"/>
  <c r="E214" i="3"/>
  <c r="D215" i="3" l="1"/>
  <c r="G214" i="3"/>
  <c r="F215" i="3" l="1"/>
  <c r="H214" i="3"/>
  <c r="J214" i="3" l="1"/>
  <c r="I214" i="3"/>
  <c r="K214" i="3" l="1"/>
  <c r="C215" i="3" s="1"/>
  <c r="E215" i="3" l="1"/>
  <c r="L214" i="3"/>
  <c r="D216" i="3" l="1"/>
  <c r="G215" i="3"/>
  <c r="F216" i="3" s="1"/>
  <c r="H215" i="3"/>
  <c r="J215" i="3" l="1"/>
  <c r="I215" i="3"/>
  <c r="K215" i="3" l="1"/>
  <c r="C216" i="3" s="1"/>
  <c r="L215" i="3" l="1"/>
  <c r="E216" i="3"/>
  <c r="D217" i="3" l="1"/>
  <c r="G216" i="3"/>
  <c r="F217" i="3" l="1"/>
  <c r="H216" i="3"/>
  <c r="J216" i="3" l="1"/>
  <c r="I216" i="3"/>
  <c r="K216" i="3" l="1"/>
  <c r="C217" i="3" s="1"/>
  <c r="L216" i="3" l="1"/>
  <c r="E217" i="3"/>
  <c r="D218" i="3" l="1"/>
  <c r="G217" i="3"/>
  <c r="H217" i="3" l="1"/>
  <c r="F218" i="3"/>
  <c r="J217" i="3" l="1"/>
  <c r="I217" i="3"/>
  <c r="K217" i="3" l="1"/>
  <c r="C218" i="3" s="1"/>
  <c r="E218" i="3" s="1"/>
  <c r="L217" i="3" l="1"/>
  <c r="D219" i="3"/>
  <c r="G218" i="3"/>
  <c r="F219" i="3" l="1"/>
  <c r="H218" i="3"/>
  <c r="J218" i="3" l="1"/>
  <c r="I218" i="3"/>
  <c r="K218" i="3" l="1"/>
  <c r="C219" i="3" l="1"/>
  <c r="E219" i="3" s="1"/>
  <c r="L218" i="3"/>
  <c r="G219" i="3" l="1"/>
  <c r="D220" i="3"/>
  <c r="F220" i="3"/>
  <c r="H219" i="3"/>
  <c r="J219" i="3" l="1"/>
  <c r="I219" i="3"/>
  <c r="K219" i="3" l="1"/>
  <c r="C220" i="3" s="1"/>
  <c r="L219" i="3" l="1"/>
  <c r="E220" i="3"/>
  <c r="D221" i="3" l="1"/>
  <c r="G220" i="3"/>
  <c r="H220" i="3" l="1"/>
  <c r="F221" i="3"/>
  <c r="J220" i="3" l="1"/>
  <c r="I220" i="3"/>
  <c r="K220" i="3" l="1"/>
  <c r="C221" i="3" s="1"/>
  <c r="L220" i="3" l="1"/>
  <c r="E221" i="3"/>
  <c r="D222" i="3" l="1"/>
  <c r="G221" i="3"/>
  <c r="F222" i="3" l="1"/>
  <c r="H221" i="3"/>
  <c r="J221" i="3" l="1"/>
  <c r="I221" i="3"/>
  <c r="K221" i="3" l="1"/>
  <c r="C222" i="3" s="1"/>
  <c r="L221" i="3" l="1"/>
  <c r="E222" i="3"/>
  <c r="D223" i="3" l="1"/>
  <c r="G222" i="3"/>
  <c r="F223" i="3" l="1"/>
  <c r="H222" i="3"/>
  <c r="J222" i="3" l="1"/>
  <c r="I222" i="3"/>
  <c r="K222" i="3" s="1"/>
  <c r="C223" i="3" s="1"/>
  <c r="L222" i="3" l="1"/>
  <c r="E223" i="3"/>
  <c r="D224" i="3" l="1"/>
  <c r="G223" i="3"/>
  <c r="F224" i="3" l="1"/>
  <c r="H223" i="3"/>
  <c r="J223" i="3" l="1"/>
  <c r="I223" i="3"/>
  <c r="K223" i="3" l="1"/>
  <c r="C224" i="3" s="1"/>
  <c r="L223" i="3" l="1"/>
  <c r="E224" i="3"/>
  <c r="D225" i="3" l="1"/>
  <c r="G224" i="3"/>
  <c r="H224" i="3" l="1"/>
  <c r="F225" i="3"/>
  <c r="J224" i="3" l="1"/>
  <c r="I224" i="3"/>
  <c r="K224" i="3" l="1"/>
  <c r="C225" i="3" s="1"/>
  <c r="L224" i="3" l="1"/>
  <c r="E225" i="3"/>
  <c r="D226" i="3" l="1"/>
  <c r="G225" i="3"/>
  <c r="F226" i="3" l="1"/>
  <c r="H225" i="3"/>
  <c r="J225" i="3" l="1"/>
  <c r="I225" i="3"/>
  <c r="K225" i="3" l="1"/>
  <c r="C226" i="3" s="1"/>
  <c r="L225" i="3" l="1"/>
  <c r="E226" i="3"/>
  <c r="D227" i="3" l="1"/>
  <c r="G226" i="3"/>
  <c r="H226" i="3" l="1"/>
  <c r="F227" i="3"/>
  <c r="J226" i="3" l="1"/>
  <c r="I226" i="3"/>
  <c r="K226" i="3" l="1"/>
  <c r="C227" i="3" s="1"/>
  <c r="L226" i="3" l="1"/>
  <c r="E227" i="3"/>
  <c r="D228" i="3" l="1"/>
  <c r="G227" i="3"/>
  <c r="F228" i="3" l="1"/>
  <c r="H227" i="3"/>
  <c r="J227" i="3" l="1"/>
  <c r="I227" i="3"/>
  <c r="K227" i="3" s="1"/>
  <c r="C228" i="3" s="1"/>
  <c r="L227" i="3" l="1"/>
  <c r="E228" i="3"/>
  <c r="D229" i="3" l="1"/>
  <c r="G228" i="3"/>
  <c r="F229" i="3" l="1"/>
  <c r="H228" i="3"/>
  <c r="J228" i="3" l="1"/>
  <c r="I228" i="3"/>
  <c r="K228" i="3" l="1"/>
  <c r="C229" i="3" s="1"/>
  <c r="L228" i="3" l="1"/>
  <c r="E229" i="3"/>
  <c r="D230" i="3" l="1"/>
  <c r="G229" i="3"/>
  <c r="H229" i="3" l="1"/>
  <c r="F230" i="3"/>
  <c r="J229" i="3" l="1"/>
  <c r="I229" i="3"/>
  <c r="K229" i="3" l="1"/>
  <c r="C230" i="3" s="1"/>
  <c r="L229" i="3" l="1"/>
  <c r="E230" i="3"/>
  <c r="D231" i="3" l="1"/>
  <c r="G230" i="3"/>
  <c r="F231" i="3" l="1"/>
  <c r="H230" i="3"/>
  <c r="J230" i="3" l="1"/>
  <c r="I230" i="3"/>
  <c r="K230" i="3" l="1"/>
  <c r="C231" i="3" s="1"/>
  <c r="L230" i="3" l="1"/>
  <c r="E231" i="3"/>
  <c r="D232" i="3" l="1"/>
  <c r="G231" i="3"/>
  <c r="H231" i="3" l="1"/>
  <c r="F232" i="3"/>
  <c r="I231" i="3" l="1"/>
  <c r="J231" i="3"/>
  <c r="K231" i="3" s="1"/>
  <c r="C232" i="3" s="1"/>
  <c r="L231" i="3" l="1"/>
  <c r="E232" i="3"/>
  <c r="D233" i="3" l="1"/>
  <c r="G232" i="3"/>
  <c r="F233" i="3" l="1"/>
  <c r="H232" i="3"/>
  <c r="J232" i="3" l="1"/>
  <c r="I232" i="3"/>
  <c r="K232" i="3" s="1"/>
  <c r="C233" i="3" s="1"/>
  <c r="L232" i="3" l="1"/>
  <c r="E233" i="3"/>
  <c r="D234" i="3" l="1"/>
  <c r="G233" i="3"/>
  <c r="H233" i="3" l="1"/>
  <c r="F234" i="3"/>
  <c r="J233" i="3" l="1"/>
  <c r="I233" i="3"/>
  <c r="K233" i="3" l="1"/>
  <c r="C234" i="3" s="1"/>
  <c r="L233" i="3" l="1"/>
  <c r="E234" i="3"/>
  <c r="D235" i="3" s="1"/>
  <c r="G234" i="3" l="1"/>
  <c r="H234" i="3" s="1"/>
  <c r="F235" i="3" l="1"/>
  <c r="J234" i="3"/>
  <c r="I234" i="3"/>
  <c r="K234" i="3" s="1"/>
  <c r="C235" i="3" s="1"/>
  <c r="L234" i="3" l="1"/>
  <c r="E235" i="3"/>
  <c r="D236" i="3" l="1"/>
  <c r="G235" i="3"/>
  <c r="F236" i="3" l="1"/>
  <c r="H235" i="3"/>
  <c r="J235" i="3" l="1"/>
  <c r="I235" i="3"/>
  <c r="K235" i="3" l="1"/>
  <c r="C236" i="3" s="1"/>
  <c r="L235" i="3" l="1"/>
  <c r="E236" i="3"/>
  <c r="D237" i="3" l="1"/>
  <c r="G236" i="3"/>
  <c r="H236" i="3" l="1"/>
  <c r="F237" i="3"/>
  <c r="J236" i="3" l="1"/>
  <c r="I236" i="3"/>
  <c r="K236" i="3" l="1"/>
  <c r="C237" i="3" s="1"/>
  <c r="L236" i="3" l="1"/>
  <c r="E237" i="3"/>
  <c r="D238" i="3" l="1"/>
  <c r="G237" i="3"/>
  <c r="F238" i="3" l="1"/>
  <c r="H237" i="3"/>
  <c r="J237" i="3" l="1"/>
  <c r="I237" i="3"/>
  <c r="K237" i="3" s="1"/>
  <c r="C238" i="3" s="1"/>
  <c r="L237" i="3" l="1"/>
  <c r="E238" i="3"/>
  <c r="D239" i="3" l="1"/>
  <c r="G238" i="3"/>
  <c r="F239" i="3" l="1"/>
  <c r="H238" i="3"/>
  <c r="J238" i="3" l="1"/>
  <c r="I238" i="3"/>
  <c r="K238" i="3" l="1"/>
  <c r="C239" i="3" s="1"/>
  <c r="L238" i="3" l="1"/>
  <c r="E239" i="3"/>
  <c r="D240" i="3" l="1"/>
  <c r="G239" i="3"/>
  <c r="F240" i="3" l="1"/>
  <c r="H239" i="3"/>
  <c r="J239" i="3" l="1"/>
  <c r="I239" i="3"/>
  <c r="K239" i="3" s="1"/>
  <c r="C240" i="3" s="1"/>
  <c r="L239" i="3" l="1"/>
  <c r="E240" i="3"/>
  <c r="D241" i="3" l="1"/>
  <c r="G240" i="3"/>
  <c r="H240" i="3" l="1"/>
  <c r="F241" i="3"/>
  <c r="J240" i="3" l="1"/>
  <c r="I240" i="3"/>
  <c r="K240" i="3" s="1"/>
  <c r="C241" i="3" s="1"/>
  <c r="L240" i="3" l="1"/>
  <c r="E241" i="3"/>
  <c r="D242" i="3" l="1"/>
  <c r="G241" i="3"/>
  <c r="F242" i="3" l="1"/>
  <c r="H241" i="3"/>
  <c r="I241" i="3" l="1"/>
  <c r="J241" i="3"/>
  <c r="K241" i="3" l="1"/>
  <c r="C242" i="3" l="1"/>
  <c r="E242" i="3" s="1"/>
  <c r="L241" i="3"/>
  <c r="G242" i="3" l="1"/>
  <c r="F243" i="3" s="1"/>
  <c r="D243" i="3"/>
  <c r="H242" i="3" l="1"/>
  <c r="J242" i="3"/>
  <c r="I242" i="3"/>
  <c r="K242" i="3" l="1"/>
  <c r="C243" i="3" s="1"/>
  <c r="L242" i="3" l="1"/>
  <c r="E243" i="3"/>
  <c r="D244" i="3" l="1"/>
  <c r="G243" i="3"/>
  <c r="F244" i="3" l="1"/>
  <c r="H243" i="3"/>
  <c r="J243" i="3" l="1"/>
  <c r="I243" i="3"/>
  <c r="K243" i="3" l="1"/>
  <c r="C244" i="3" s="1"/>
  <c r="L243" i="3" l="1"/>
  <c r="E244" i="3"/>
  <c r="D245" i="3" l="1"/>
  <c r="G244" i="3"/>
  <c r="H244" i="3" l="1"/>
  <c r="F245" i="3"/>
  <c r="J244" i="3" l="1"/>
  <c r="I244" i="3"/>
  <c r="K244" i="3" l="1"/>
  <c r="C245" i="3" s="1"/>
  <c r="E245" i="3" l="1"/>
  <c r="L244" i="3"/>
  <c r="D246" i="3" l="1"/>
  <c r="G245" i="3"/>
  <c r="F246" i="3" s="1"/>
  <c r="H245" i="3" l="1"/>
  <c r="J245" i="3"/>
  <c r="I245" i="3"/>
  <c r="K245" i="3" s="1"/>
  <c r="C246" i="3" s="1"/>
  <c r="L245" i="3" l="1"/>
  <c r="E246" i="3"/>
  <c r="D247" i="3" l="1"/>
  <c r="G246" i="3"/>
  <c r="F247" i="3" l="1"/>
  <c r="H246" i="3"/>
  <c r="J246" i="3" l="1"/>
  <c r="I246" i="3"/>
  <c r="K246" i="3" l="1"/>
  <c r="C247" i="3" s="1"/>
  <c r="L246" i="3" l="1"/>
  <c r="E247" i="3"/>
  <c r="D248" i="3" l="1"/>
  <c r="G247" i="3"/>
  <c r="F248" i="3" l="1"/>
  <c r="H247" i="3"/>
  <c r="J247" i="3" l="1"/>
  <c r="I247" i="3"/>
  <c r="K247" i="3" l="1"/>
  <c r="C248" i="3" s="1"/>
  <c r="L247" i="3" l="1"/>
  <c r="E248" i="3"/>
  <c r="D249" i="3" l="1"/>
  <c r="G248" i="3"/>
  <c r="H248" i="3" l="1"/>
  <c r="F249" i="3"/>
  <c r="J248" i="3" l="1"/>
  <c r="I248" i="3"/>
  <c r="K248" i="3" l="1"/>
  <c r="C249" i="3" s="1"/>
  <c r="L248" i="3" l="1"/>
  <c r="E249" i="3"/>
  <c r="D250" i="3" l="1"/>
  <c r="G249" i="3"/>
  <c r="F250" i="3" l="1"/>
  <c r="H249" i="3"/>
  <c r="J249" i="3" l="1"/>
  <c r="I249" i="3"/>
  <c r="K249" i="3" l="1"/>
  <c r="C250" i="3" s="1"/>
  <c r="E250" i="3" l="1"/>
  <c r="L249" i="3"/>
  <c r="D251" i="3" l="1"/>
  <c r="G250" i="3"/>
  <c r="F251" i="3" s="1"/>
  <c r="H250" i="3" l="1"/>
  <c r="J250" i="3"/>
  <c r="I250" i="3"/>
  <c r="K250" i="3" l="1"/>
  <c r="C251" i="3" s="1"/>
  <c r="L250" i="3" l="1"/>
  <c r="E251" i="3"/>
  <c r="D252" i="3" l="1"/>
  <c r="G251" i="3"/>
  <c r="F252" i="3" l="1"/>
  <c r="H251" i="3"/>
  <c r="J251" i="3" l="1"/>
  <c r="I251" i="3"/>
  <c r="K251" i="3" s="1"/>
  <c r="C252" i="3" s="1"/>
  <c r="L251" i="3" l="1"/>
  <c r="E252" i="3"/>
  <c r="D253" i="3" l="1"/>
  <c r="G252" i="3"/>
  <c r="H252" i="3" l="1"/>
  <c r="F253" i="3"/>
  <c r="J252" i="3" l="1"/>
  <c r="I252" i="3"/>
  <c r="K252" i="3" l="1"/>
  <c r="C253" i="3" s="1"/>
  <c r="L252" i="3" l="1"/>
  <c r="E253" i="3"/>
  <c r="D254" i="3" s="1"/>
  <c r="G253" i="3" l="1"/>
  <c r="F254" i="3" s="1"/>
  <c r="H253" i="3"/>
  <c r="J253" i="3" l="1"/>
  <c r="I253" i="3"/>
  <c r="K253" i="3" l="1"/>
  <c r="C254" i="3" s="1"/>
  <c r="L253" i="3" l="1"/>
  <c r="E254" i="3"/>
  <c r="D255" i="3" l="1"/>
  <c r="G254" i="3"/>
  <c r="F255" i="3" l="1"/>
  <c r="H254" i="3"/>
  <c r="J254" i="3" l="1"/>
  <c r="I254" i="3"/>
  <c r="K254" i="3" l="1"/>
  <c r="C255" i="3" s="1"/>
  <c r="L254" i="3" l="1"/>
  <c r="E255" i="3"/>
  <c r="D256" i="3" l="1"/>
  <c r="G255" i="3"/>
  <c r="H255" i="3" l="1"/>
  <c r="F256" i="3"/>
  <c r="J255" i="3" l="1"/>
  <c r="I255" i="3"/>
  <c r="K255" i="3" l="1"/>
  <c r="C256" i="3" s="1"/>
  <c r="E256" i="3" l="1"/>
  <c r="L255" i="3"/>
  <c r="D257" i="3" l="1"/>
  <c r="G256" i="3"/>
  <c r="F257" i="3" s="1"/>
  <c r="H256" i="3" l="1"/>
  <c r="J256" i="3"/>
  <c r="I256" i="3"/>
  <c r="K256" i="3" l="1"/>
  <c r="C257" i="3" s="1"/>
  <c r="L256" i="3" l="1"/>
  <c r="E257" i="3"/>
  <c r="D258" i="3" l="1"/>
  <c r="G257" i="3"/>
  <c r="H257" i="3" l="1"/>
  <c r="F258" i="3"/>
  <c r="J257" i="3" l="1"/>
  <c r="I257" i="3"/>
  <c r="K257" i="3" s="1"/>
  <c r="C258" i="3" s="1"/>
  <c r="L257" i="3" l="1"/>
  <c r="E258" i="3"/>
  <c r="D259" i="3" l="1"/>
  <c r="G258" i="3"/>
  <c r="H258" i="3" l="1"/>
  <c r="F259" i="3"/>
  <c r="J258" i="3" l="1"/>
  <c r="I258" i="3"/>
  <c r="K258" i="3" l="1"/>
  <c r="C259" i="3" s="1"/>
  <c r="L258" i="3" l="1"/>
  <c r="E259" i="3"/>
  <c r="D260" i="3" l="1"/>
  <c r="G259" i="3"/>
  <c r="H259" i="3" l="1"/>
  <c r="F260" i="3"/>
  <c r="J259" i="3" l="1"/>
  <c r="I259" i="3"/>
  <c r="K259" i="3" l="1"/>
  <c r="C260" i="3" s="1"/>
  <c r="L259" i="3" l="1"/>
  <c r="E260" i="3"/>
  <c r="D261" i="3" s="1"/>
  <c r="G260" i="3" l="1"/>
  <c r="F261" i="3" s="1"/>
  <c r="H260" i="3" l="1"/>
  <c r="J260" i="3" s="1"/>
  <c r="I260" i="3" l="1"/>
  <c r="K260" i="3" s="1"/>
  <c r="C261" i="3" s="1"/>
  <c r="E261" i="3" l="1"/>
  <c r="L260" i="3"/>
  <c r="G261" i="3" l="1"/>
  <c r="D262" i="3"/>
  <c r="F262" i="3"/>
  <c r="H261" i="3"/>
  <c r="J261" i="3" l="1"/>
  <c r="I261" i="3"/>
  <c r="K261" i="3" s="1"/>
  <c r="C262" i="3" s="1"/>
  <c r="L261" i="3" l="1"/>
  <c r="E262" i="3"/>
  <c r="D263" i="3" l="1"/>
  <c r="G262" i="3"/>
  <c r="H262" i="3" l="1"/>
  <c r="F263" i="3"/>
  <c r="J262" i="3" l="1"/>
  <c r="I262" i="3"/>
  <c r="K262" i="3" l="1"/>
  <c r="C263" i="3" s="1"/>
  <c r="L262" i="3" l="1"/>
  <c r="E263" i="3"/>
  <c r="D264" i="3" l="1"/>
  <c r="G263" i="3"/>
  <c r="F264" i="3" l="1"/>
  <c r="H263" i="3"/>
  <c r="J263" i="3" l="1"/>
  <c r="I263" i="3"/>
  <c r="K263" i="3" l="1"/>
  <c r="C264" i="3" s="1"/>
  <c r="L263" i="3" l="1"/>
  <c r="E264" i="3"/>
  <c r="D265" i="3" l="1"/>
  <c r="G264" i="3"/>
  <c r="F265" i="3" l="1"/>
  <c r="H264" i="3"/>
  <c r="J264" i="3" l="1"/>
  <c r="I264" i="3"/>
  <c r="K264" i="3" s="1"/>
  <c r="C265" i="3" s="1"/>
  <c r="L264" i="3" l="1"/>
  <c r="E265" i="3"/>
  <c r="D266" i="3" l="1"/>
  <c r="G265" i="3"/>
  <c r="F266" i="3" l="1"/>
  <c r="H265" i="3"/>
  <c r="J265" i="3" l="1"/>
  <c r="I265" i="3"/>
  <c r="K265" i="3" l="1"/>
  <c r="C266" i="3" s="1"/>
  <c r="L265" i="3" l="1"/>
  <c r="E266" i="3"/>
  <c r="D267" i="3" l="1"/>
  <c r="G266" i="3"/>
  <c r="F267" i="3" l="1"/>
  <c r="H266" i="3"/>
  <c r="J266" i="3" l="1"/>
  <c r="I266" i="3"/>
  <c r="K266" i="3" s="1"/>
  <c r="C267" i="3" s="1"/>
  <c r="L266" i="3" l="1"/>
  <c r="E267" i="3"/>
  <c r="D268" i="3" l="1"/>
  <c r="G267" i="3"/>
  <c r="F268" i="3" l="1"/>
  <c r="H267" i="3"/>
  <c r="J267" i="3" l="1"/>
  <c r="I267" i="3"/>
  <c r="K267" i="3" l="1"/>
  <c r="C268" i="3" s="1"/>
  <c r="E268" i="3" l="1"/>
  <c r="L267" i="3"/>
  <c r="D269" i="3" l="1"/>
  <c r="G268" i="3"/>
  <c r="H268" i="3"/>
  <c r="F269" i="3"/>
  <c r="I268" i="3" l="1"/>
  <c r="J268" i="3"/>
  <c r="K268" i="3" s="1"/>
  <c r="C269" i="3" s="1"/>
  <c r="L268" i="3" l="1"/>
  <c r="E269" i="3"/>
  <c r="D270" i="3" l="1"/>
  <c r="G269" i="3"/>
  <c r="H269" i="3" l="1"/>
  <c r="F270" i="3"/>
  <c r="J269" i="3" l="1"/>
  <c r="I269" i="3"/>
  <c r="K269" i="3" l="1"/>
  <c r="C270" i="3" s="1"/>
  <c r="L269" i="3" l="1"/>
  <c r="E270" i="3"/>
  <c r="D271" i="3" l="1"/>
  <c r="G270" i="3"/>
  <c r="F271" i="3" l="1"/>
  <c r="H270" i="3"/>
  <c r="J270" i="3" l="1"/>
  <c r="I270" i="3"/>
  <c r="K270" i="3" l="1"/>
  <c r="C271" i="3" s="1"/>
  <c r="L270" i="3" l="1"/>
  <c r="E271" i="3"/>
  <c r="D272" i="3" l="1"/>
  <c r="G271" i="3"/>
  <c r="H271" i="3" l="1"/>
  <c r="F272" i="3"/>
  <c r="J271" i="3" l="1"/>
  <c r="I271" i="3"/>
  <c r="K271" i="3" l="1"/>
  <c r="C272" i="3" s="1"/>
  <c r="L271" i="3" l="1"/>
  <c r="E272" i="3"/>
  <c r="D273" i="3" l="1"/>
  <c r="G272" i="3"/>
  <c r="H272" i="3" l="1"/>
  <c r="F273" i="3"/>
  <c r="J272" i="3" l="1"/>
  <c r="I272" i="3"/>
  <c r="K272" i="3" l="1"/>
  <c r="C273" i="3" s="1"/>
  <c r="L272" i="3" l="1"/>
  <c r="E273" i="3"/>
  <c r="D274" i="3" l="1"/>
  <c r="G273" i="3"/>
  <c r="H273" i="3" l="1"/>
  <c r="F274" i="3"/>
  <c r="J273" i="3" l="1"/>
  <c r="I273" i="3"/>
  <c r="K273" i="3" l="1"/>
  <c r="C274" i="3" s="1"/>
  <c r="E274" i="3" l="1"/>
  <c r="L273" i="3"/>
  <c r="D275" i="3" l="1"/>
  <c r="G274" i="3"/>
  <c r="H274" i="3" s="1"/>
  <c r="F275" i="3"/>
  <c r="J274" i="3" l="1"/>
  <c r="I274" i="3"/>
  <c r="K274" i="3" l="1"/>
  <c r="C275" i="3" s="1"/>
  <c r="L274" i="3" l="1"/>
  <c r="E275" i="3"/>
  <c r="D276" i="3" l="1"/>
  <c r="G275" i="3"/>
  <c r="H275" i="3" l="1"/>
  <c r="F276" i="3"/>
  <c r="J275" i="3" l="1"/>
  <c r="I275" i="3"/>
  <c r="K275" i="3" l="1"/>
  <c r="C276" i="3" s="1"/>
  <c r="E276" i="3" l="1"/>
  <c r="L275" i="3"/>
  <c r="G276" i="3" l="1"/>
  <c r="D277" i="3"/>
  <c r="H276" i="3" l="1"/>
  <c r="F277" i="3"/>
  <c r="J276" i="3" l="1"/>
  <c r="I276" i="3"/>
  <c r="K276" i="3" l="1"/>
  <c r="L276" i="3" l="1"/>
  <c r="C277" i="3"/>
  <c r="E277" i="3" s="1"/>
  <c r="D278" i="3" l="1"/>
  <c r="G277" i="3"/>
  <c r="F278" i="3" l="1"/>
  <c r="H277" i="3"/>
  <c r="J277" i="3" l="1"/>
  <c r="I277" i="3"/>
  <c r="K277" i="3" l="1"/>
  <c r="C278" i="3" l="1"/>
  <c r="E278" i="3" s="1"/>
  <c r="L277" i="3"/>
  <c r="D279" i="3" l="1"/>
  <c r="G278" i="3"/>
  <c r="F279" i="3" l="1"/>
  <c r="H278" i="3"/>
  <c r="J278" i="3" l="1"/>
  <c r="I278" i="3"/>
  <c r="K278" i="3" s="1"/>
  <c r="L278" i="3" l="1"/>
  <c r="C279" i="3"/>
  <c r="E279" i="3" s="1"/>
  <c r="D280" i="3" l="1"/>
  <c r="G279" i="3"/>
  <c r="F280" i="3" l="1"/>
  <c r="H279" i="3"/>
  <c r="J279" i="3" l="1"/>
  <c r="I279" i="3"/>
  <c r="K279" i="3" l="1"/>
  <c r="C280" i="3" l="1"/>
  <c r="E280" i="3" s="1"/>
  <c r="L279" i="3"/>
  <c r="D281" i="3" l="1"/>
  <c r="G280" i="3"/>
  <c r="H280" i="3" l="1"/>
  <c r="F281" i="3"/>
  <c r="J280" i="3" l="1"/>
  <c r="I280" i="3"/>
  <c r="K280" i="3" s="1"/>
  <c r="C281" i="3" l="1"/>
  <c r="E281" i="3" s="1"/>
  <c r="L280" i="3"/>
  <c r="D282" i="3" l="1"/>
  <c r="G281" i="3"/>
  <c r="H281" i="3" l="1"/>
  <c r="F282" i="3"/>
  <c r="J281" i="3" l="1"/>
  <c r="I281" i="3"/>
  <c r="K281" i="3" l="1"/>
  <c r="C282" i="3" l="1"/>
  <c r="E282" i="3" s="1"/>
  <c r="L281" i="3"/>
  <c r="D283" i="3" l="1"/>
  <c r="G282" i="3"/>
  <c r="H282" i="3" l="1"/>
  <c r="F283" i="3"/>
  <c r="J282" i="3" l="1"/>
  <c r="I282" i="3"/>
  <c r="K282" i="3" l="1"/>
  <c r="C283" i="3" l="1"/>
  <c r="E283" i="3" s="1"/>
  <c r="L282" i="3"/>
  <c r="D284" i="3" l="1"/>
  <c r="G283" i="3"/>
  <c r="H283" i="3" l="1"/>
  <c r="F284" i="3"/>
  <c r="J283" i="3" l="1"/>
  <c r="I283" i="3"/>
  <c r="K283" i="3" l="1"/>
  <c r="C284" i="3" l="1"/>
  <c r="E284" i="3" s="1"/>
  <c r="L283" i="3"/>
  <c r="D285" i="3" l="1"/>
  <c r="G284" i="3"/>
  <c r="F285" i="3" l="1"/>
  <c r="H284" i="3"/>
  <c r="J284" i="3" l="1"/>
  <c r="I284" i="3"/>
  <c r="K284" i="3" s="1"/>
  <c r="L284" i="3" l="1"/>
  <c r="C285" i="3"/>
  <c r="E285" i="3" s="1"/>
  <c r="D286" i="3" l="1"/>
  <c r="G285" i="3"/>
  <c r="H285" i="3" l="1"/>
  <c r="F286" i="3"/>
  <c r="J285" i="3" l="1"/>
  <c r="I285" i="3"/>
  <c r="K285" i="3" l="1"/>
  <c r="L285" i="3" l="1"/>
  <c r="C286" i="3"/>
  <c r="E286" i="3" s="1"/>
  <c r="D287" i="3" l="1"/>
  <c r="G286" i="3"/>
  <c r="H286" i="3" l="1"/>
  <c r="F287" i="3"/>
  <c r="J286" i="3" l="1"/>
  <c r="I286" i="3"/>
  <c r="K286" i="3" l="1"/>
  <c r="C287" i="3" l="1"/>
  <c r="E287" i="3" s="1"/>
  <c r="L286" i="3"/>
  <c r="D288" i="3" l="1"/>
  <c r="G287" i="3"/>
  <c r="F288" i="3" l="1"/>
  <c r="H287" i="3"/>
  <c r="J287" i="3" l="1"/>
  <c r="K287" i="3"/>
  <c r="I287" i="3"/>
  <c r="C288" i="3" l="1"/>
  <c r="E288" i="3" s="1"/>
  <c r="L287" i="3"/>
  <c r="D289" i="3" l="1"/>
  <c r="G288" i="3"/>
  <c r="F289" i="3" l="1"/>
  <c r="H288" i="3"/>
  <c r="J288" i="3" l="1"/>
  <c r="I288" i="3"/>
  <c r="K288" i="3" s="1"/>
  <c r="C289" i="3" l="1"/>
  <c r="E289" i="3" s="1"/>
  <c r="L288" i="3"/>
  <c r="D290" i="3" l="1"/>
  <c r="G289" i="3"/>
  <c r="H289" i="3" l="1"/>
  <c r="F290" i="3"/>
  <c r="J289" i="3" l="1"/>
  <c r="I289" i="3"/>
  <c r="K289" i="3" l="1"/>
  <c r="C290" i="3" l="1"/>
  <c r="E290" i="3" s="1"/>
  <c r="L289" i="3"/>
  <c r="D291" i="3" l="1"/>
  <c r="G290" i="3"/>
  <c r="H290" i="3" l="1"/>
  <c r="F291" i="3"/>
  <c r="J290" i="3" l="1"/>
  <c r="I290" i="3"/>
  <c r="K290" i="3" s="1"/>
  <c r="C291" i="3" l="1"/>
  <c r="E291" i="3" s="1"/>
  <c r="L290" i="3"/>
  <c r="D292" i="3" l="1"/>
  <c r="G291" i="3"/>
  <c r="H291" i="3" l="1"/>
  <c r="F292" i="3"/>
  <c r="J291" i="3" l="1"/>
  <c r="I291" i="3"/>
  <c r="K291" i="3" l="1"/>
  <c r="C292" i="3" l="1"/>
  <c r="E292" i="3" s="1"/>
  <c r="L291" i="3"/>
  <c r="D293" i="3" l="1"/>
  <c r="G292" i="3"/>
  <c r="F293" i="3" l="1"/>
  <c r="H292" i="3"/>
  <c r="J292" i="3" l="1"/>
  <c r="I292" i="3"/>
  <c r="K292" i="3" s="1"/>
  <c r="L292" i="3" l="1"/>
  <c r="C293" i="3"/>
  <c r="E293" i="3" s="1"/>
  <c r="D294" i="3" l="1"/>
  <c r="G293" i="3"/>
  <c r="F294" i="3" l="1"/>
  <c r="H293" i="3"/>
  <c r="J293" i="3" l="1"/>
  <c r="I293" i="3"/>
  <c r="K293" i="3" s="1"/>
  <c r="L293" i="3" l="1"/>
  <c r="C294" i="3"/>
  <c r="E294" i="3" s="1"/>
  <c r="D295" i="3" l="1"/>
  <c r="G294" i="3"/>
  <c r="H294" i="3" l="1"/>
  <c r="F295" i="3"/>
  <c r="J294" i="3" l="1"/>
  <c r="I294" i="3"/>
  <c r="K294" i="3" l="1"/>
  <c r="L294" i="3" l="1"/>
  <c r="C295" i="3"/>
  <c r="E295" i="3" s="1"/>
  <c r="D296" i="3" l="1"/>
  <c r="G295" i="3"/>
  <c r="F296" i="3" l="1"/>
  <c r="H295" i="3"/>
  <c r="J295" i="3" l="1"/>
  <c r="I295" i="3"/>
  <c r="K295" i="3" s="1"/>
  <c r="C296" i="3" l="1"/>
  <c r="E296" i="3" s="1"/>
  <c r="L295" i="3"/>
  <c r="D297" i="3" l="1"/>
  <c r="G296" i="3"/>
  <c r="H296" i="3" l="1"/>
  <c r="F297" i="3"/>
  <c r="J296" i="3" l="1"/>
  <c r="I296" i="3"/>
  <c r="K296" i="3" l="1"/>
  <c r="C297" i="3" l="1"/>
  <c r="E297" i="3" s="1"/>
  <c r="L296" i="3"/>
  <c r="D298" i="3" l="1"/>
  <c r="G297" i="3"/>
  <c r="F298" i="3" l="1"/>
  <c r="H297" i="3"/>
  <c r="J297" i="3" l="1"/>
  <c r="I297" i="3"/>
  <c r="K297" i="3" l="1"/>
  <c r="C298" i="3" l="1"/>
  <c r="E298" i="3" s="1"/>
  <c r="L297" i="3"/>
  <c r="D299" i="3" l="1"/>
  <c r="G298" i="3"/>
  <c r="H298" i="3" l="1"/>
  <c r="F299" i="3"/>
  <c r="J298" i="3" l="1"/>
  <c r="I298" i="3"/>
  <c r="K298" i="3" l="1"/>
  <c r="L298" i="3" l="1"/>
  <c r="C299" i="3"/>
  <c r="E299" i="3" s="1"/>
  <c r="D300" i="3" l="1"/>
  <c r="G299" i="3"/>
  <c r="H299" i="3" l="1"/>
  <c r="F300" i="3"/>
  <c r="J299" i="3" l="1"/>
  <c r="I299" i="3"/>
  <c r="K299" i="3" l="1"/>
  <c r="C300" i="3" l="1"/>
  <c r="E300" i="3" s="1"/>
  <c r="L299" i="3"/>
  <c r="D301" i="3" l="1"/>
  <c r="G300" i="3"/>
  <c r="H300" i="3" l="1"/>
  <c r="F301" i="3"/>
  <c r="J300" i="3" l="1"/>
  <c r="I300" i="3"/>
  <c r="K300" i="3" l="1"/>
  <c r="L300" i="3" l="1"/>
  <c r="C301" i="3"/>
  <c r="E301" i="3" s="1"/>
  <c r="D302" i="3" l="1"/>
  <c r="G301" i="3"/>
  <c r="F302" i="3" l="1"/>
  <c r="H301" i="3"/>
  <c r="J301" i="3" l="1"/>
  <c r="I301" i="3"/>
  <c r="K301" i="3" s="1"/>
  <c r="L301" i="3" l="1"/>
  <c r="C302" i="3"/>
  <c r="E302" i="3" s="1"/>
  <c r="G302" i="3" l="1"/>
  <c r="D303" i="3"/>
  <c r="H302" i="3" l="1"/>
  <c r="F303" i="3"/>
  <c r="J302" i="3" l="1"/>
  <c r="I302" i="3"/>
  <c r="K302" i="3"/>
  <c r="L302" i="3" l="1"/>
  <c r="C303" i="3"/>
  <c r="E303" i="3" s="1"/>
  <c r="D304" i="3" l="1"/>
  <c r="G303" i="3"/>
  <c r="F304" i="3" l="1"/>
  <c r="H303" i="3"/>
  <c r="J303" i="3" l="1"/>
  <c r="K303" i="3"/>
  <c r="I303" i="3"/>
  <c r="C304" i="3" l="1"/>
  <c r="E304" i="3" s="1"/>
  <c r="L303" i="3"/>
  <c r="D305" i="3" l="1"/>
  <c r="G304" i="3"/>
  <c r="F305" i="3" l="1"/>
  <c r="H304" i="3"/>
  <c r="J304" i="3" l="1"/>
  <c r="I304" i="3"/>
  <c r="K304" i="3" l="1"/>
  <c r="C305" i="3" l="1"/>
  <c r="E305" i="3" s="1"/>
  <c r="L304" i="3"/>
  <c r="D306" i="3" l="1"/>
  <c r="G305" i="3"/>
  <c r="H305" i="3" l="1"/>
  <c r="F306" i="3"/>
  <c r="J305" i="3" l="1"/>
  <c r="I305" i="3"/>
  <c r="K305" i="3" s="1"/>
  <c r="C306" i="3" l="1"/>
  <c r="E306" i="3" s="1"/>
  <c r="L305" i="3"/>
  <c r="D307" i="3" l="1"/>
  <c r="G306" i="3"/>
  <c r="F307" i="3" l="1"/>
  <c r="H306" i="3"/>
  <c r="J306" i="3" l="1"/>
  <c r="I306" i="3"/>
  <c r="K306" i="3" l="1"/>
  <c r="C307" i="3" l="1"/>
  <c r="E307" i="3" s="1"/>
  <c r="L306" i="3"/>
  <c r="D308" i="3" l="1"/>
  <c r="G307" i="3"/>
  <c r="F308" i="3" l="1"/>
  <c r="H307" i="3"/>
  <c r="J307" i="3" l="1"/>
  <c r="I307" i="3"/>
  <c r="K307" i="3" l="1"/>
  <c r="C308" i="3" l="1"/>
  <c r="E308" i="3" s="1"/>
  <c r="L307" i="3"/>
  <c r="D309" i="3" l="1"/>
  <c r="G308" i="3"/>
  <c r="F309" i="3" l="1"/>
  <c r="H308" i="3"/>
  <c r="J308" i="3" l="1"/>
  <c r="I308" i="3"/>
  <c r="K308" i="3" l="1"/>
  <c r="C309" i="3" l="1"/>
  <c r="E309" i="3" s="1"/>
  <c r="L308" i="3"/>
  <c r="D310" i="3" l="1"/>
  <c r="G309" i="3"/>
  <c r="F310" i="3" l="1"/>
  <c r="H309" i="3"/>
  <c r="J309" i="3" l="1"/>
  <c r="I309" i="3"/>
  <c r="K309" i="3" s="1"/>
  <c r="L309" i="3" l="1"/>
  <c r="C310" i="3"/>
  <c r="E310" i="3" s="1"/>
  <c r="D311" i="3" l="1"/>
  <c r="G310" i="3"/>
  <c r="F311" i="3" l="1"/>
  <c r="H310" i="3"/>
  <c r="J310" i="3" l="1"/>
  <c r="I310" i="3"/>
  <c r="K310" i="3" l="1"/>
  <c r="C311" i="3" l="1"/>
  <c r="E311" i="3" s="1"/>
  <c r="L310" i="3"/>
  <c r="D312" i="3" l="1"/>
  <c r="G311" i="3"/>
  <c r="F312" i="3" l="1"/>
  <c r="H311" i="3"/>
  <c r="J311" i="3" l="1"/>
  <c r="I311" i="3"/>
  <c r="K311" i="3" l="1"/>
  <c r="L311" i="3" l="1"/>
  <c r="C312" i="3"/>
  <c r="E312" i="3" s="1"/>
  <c r="D313" i="3" l="1"/>
  <c r="G312" i="3"/>
  <c r="F313" i="3" l="1"/>
  <c r="H312" i="3"/>
  <c r="J312" i="3" l="1"/>
  <c r="I312" i="3"/>
  <c r="K312" i="3" l="1"/>
  <c r="C313" i="3" l="1"/>
  <c r="E313" i="3" s="1"/>
  <c r="L312" i="3"/>
  <c r="D314" i="3" l="1"/>
  <c r="G313" i="3"/>
  <c r="F314" i="3" l="1"/>
  <c r="H313" i="3"/>
  <c r="J313" i="3" l="1"/>
  <c r="I313" i="3"/>
  <c r="K313" i="3" l="1"/>
  <c r="C314" i="3" l="1"/>
  <c r="E314" i="3" s="1"/>
  <c r="G314" i="3" s="1"/>
  <c r="H314" i="3" s="1"/>
  <c r="L313" i="3"/>
  <c r="J314" i="3" l="1"/>
  <c r="I314" i="3"/>
  <c r="K314" i="3" s="1"/>
  <c r="L314" i="3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9394320-CDD5-4F12-8F0F-9F1B1608CF3B}" keepAlive="1" name="Query - CorrectCourse_data_20191228" description="Connection to the 'CorrectCourse_data_20191228' query in the workbook." type="5" refreshedVersion="6" background="1" saveData="1">
    <dbPr connection="Provider=Microsoft.Mashup.OleDb.1;Data Source=$Workbook$;Location=CorrectCourse_data_20191228;Extended Properties=&quot;&quot;" command="SELECT * FROM [CorrectCourse_data_20191228]"/>
  </connection>
  <connection id="2" xr16:uid="{F845BF7B-37E7-4A8C-830B-86A56D7BAEB7}" keepAlive="1" name="Query - CorrectCourse_data_20191228 (2)" description="Connection to the 'CorrectCourse_data_20191228 (2)' query in the workbook." type="5" refreshedVersion="6" background="1" saveData="1">
    <dbPr connection="Provider=Microsoft.Mashup.OleDb.1;Data Source=$Workbook$;Location=&quot;CorrectCourse_data_20191228 (2)&quot;;Extended Properties=&quot;&quot;" command="SELECT * FROM [CorrectCourse_data_20191228 (2)]"/>
  </connection>
</connections>
</file>

<file path=xl/sharedStrings.xml><?xml version="1.0" encoding="utf-8"?>
<sst xmlns="http://schemas.openxmlformats.org/spreadsheetml/2006/main" count="41" uniqueCount="22">
  <si>
    <t>Time (ms)</t>
  </si>
  <si>
    <t>dt</t>
  </si>
  <si>
    <t>w0</t>
  </si>
  <si>
    <t>wz</t>
  </si>
  <si>
    <t>w1</t>
  </si>
  <si>
    <t>h0</t>
  </si>
  <si>
    <t>h1</t>
  </si>
  <si>
    <t>ei</t>
  </si>
  <si>
    <t>correction</t>
  </si>
  <si>
    <t>Kp=</t>
  </si>
  <si>
    <t>Ki=</t>
  </si>
  <si>
    <t>Kd=</t>
  </si>
  <si>
    <t>current speed=</t>
  </si>
  <si>
    <t>R Motor</t>
  </si>
  <si>
    <t>L Motor</t>
  </si>
  <si>
    <t>e</t>
  </si>
  <si>
    <t>Sample Interval=</t>
  </si>
  <si>
    <t>ms</t>
  </si>
  <si>
    <t>alpha=</t>
  </si>
  <si>
    <t>ed</t>
  </si>
  <si>
    <t>Drift rate=</t>
  </si>
  <si>
    <t>deg/sec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</si>
</sst>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6" formatCode="0.000"/>
    <numFmt numFmtId="168" formatCode="0.0000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right"/>
    </xf>
    <xf numFmtId="2" fontId="0" fillId="0" borderId="0" xfId="0" applyNumberFormat="1" applyAlignment="1">
      <alignment horizontal="left"/>
    </xf>
    <xf numFmtId="166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6" fontId="0" fillId="0" borderId="0" xfId="0" applyNumberFormat="1" applyAlignment="1">
      <alignment horizontal="left"/>
    </xf>
    <xf numFmtId="168" fontId="0" fillId="0" borderId="0" xfId="0" applyNumberFormat="1" applyAlignment="1">
      <alignment horizontal="left"/>
    </xf>
    <xf numFmtId="1" fontId="0" fillId="0" borderId="0" xfId="0" applyNumberFormat="1" applyAlignment="1">
      <alignment horizontal="left"/>
    </xf>
    <xf numFmtId="166" fontId="0" fillId="0" borderId="0" xfId="0" applyNumberFormat="1" applyAlignment="1">
      <alignment horizontal="right"/>
    </xf>
  </cellXfs>
  <cellStyles count="1">
    <cellStyle name="Normal" xfId="0" builtinId="0"/>
  </cellStyles>
  <dxfs count="21"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5"/>
          <c:order val="5"/>
          <c:tx>
            <c:strRef>
              <c:f>Computed!$G$1</c:f>
              <c:strCache>
                <c:ptCount val="1"/>
                <c:pt idx="0">
                  <c:v>h1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Computed!$A$2:$A$314</c:f>
              <c:numCache>
                <c:formatCode>General</c:formatCode>
                <c:ptCount val="313"/>
                <c:pt idx="0">
                  <c:v>11941</c:v>
                </c:pt>
                <c:pt idx="1">
                  <c:v>12052</c:v>
                </c:pt>
                <c:pt idx="2">
                  <c:v>12158</c:v>
                </c:pt>
                <c:pt idx="3">
                  <c:v>12260</c:v>
                </c:pt>
                <c:pt idx="4">
                  <c:v>12363</c:v>
                </c:pt>
                <c:pt idx="5">
                  <c:v>12465</c:v>
                </c:pt>
                <c:pt idx="6">
                  <c:v>12572</c:v>
                </c:pt>
                <c:pt idx="7">
                  <c:v>12676</c:v>
                </c:pt>
                <c:pt idx="8">
                  <c:v>12779</c:v>
                </c:pt>
                <c:pt idx="9">
                  <c:v>12880</c:v>
                </c:pt>
                <c:pt idx="10">
                  <c:v>12981</c:v>
                </c:pt>
                <c:pt idx="11">
                  <c:v>13081</c:v>
                </c:pt>
                <c:pt idx="12">
                  <c:v>13191</c:v>
                </c:pt>
                <c:pt idx="13">
                  <c:v>13291</c:v>
                </c:pt>
                <c:pt idx="14">
                  <c:v>13394</c:v>
                </c:pt>
                <c:pt idx="15">
                  <c:v>13504</c:v>
                </c:pt>
                <c:pt idx="16">
                  <c:v>13614</c:v>
                </c:pt>
                <c:pt idx="17">
                  <c:v>13724</c:v>
                </c:pt>
                <c:pt idx="18">
                  <c:v>13828</c:v>
                </c:pt>
                <c:pt idx="19">
                  <c:v>13928</c:v>
                </c:pt>
                <c:pt idx="20">
                  <c:v>14027</c:v>
                </c:pt>
                <c:pt idx="21">
                  <c:v>14128</c:v>
                </c:pt>
                <c:pt idx="22">
                  <c:v>14236</c:v>
                </c:pt>
                <c:pt idx="23">
                  <c:v>14339</c:v>
                </c:pt>
                <c:pt idx="24">
                  <c:v>14441</c:v>
                </c:pt>
                <c:pt idx="25">
                  <c:v>14551</c:v>
                </c:pt>
                <c:pt idx="26">
                  <c:v>14653</c:v>
                </c:pt>
                <c:pt idx="27">
                  <c:v>14753</c:v>
                </c:pt>
                <c:pt idx="28">
                  <c:v>14854</c:v>
                </c:pt>
                <c:pt idx="29">
                  <c:v>14954</c:v>
                </c:pt>
                <c:pt idx="30">
                  <c:v>15059</c:v>
                </c:pt>
                <c:pt idx="31">
                  <c:v>15165</c:v>
                </c:pt>
                <c:pt idx="32">
                  <c:v>15265</c:v>
                </c:pt>
                <c:pt idx="33">
                  <c:v>15375</c:v>
                </c:pt>
                <c:pt idx="34">
                  <c:v>15485</c:v>
                </c:pt>
                <c:pt idx="35">
                  <c:v>15596</c:v>
                </c:pt>
                <c:pt idx="36">
                  <c:v>15697</c:v>
                </c:pt>
                <c:pt idx="37">
                  <c:v>15798</c:v>
                </c:pt>
                <c:pt idx="38">
                  <c:v>15905</c:v>
                </c:pt>
                <c:pt idx="39">
                  <c:v>16006</c:v>
                </c:pt>
                <c:pt idx="40">
                  <c:v>16110</c:v>
                </c:pt>
                <c:pt idx="41">
                  <c:v>16216</c:v>
                </c:pt>
                <c:pt idx="42">
                  <c:v>16325</c:v>
                </c:pt>
                <c:pt idx="43">
                  <c:v>16435</c:v>
                </c:pt>
                <c:pt idx="44">
                  <c:v>16543</c:v>
                </c:pt>
                <c:pt idx="45">
                  <c:v>16647</c:v>
                </c:pt>
                <c:pt idx="46">
                  <c:v>16749</c:v>
                </c:pt>
                <c:pt idx="47">
                  <c:v>16848</c:v>
                </c:pt>
                <c:pt idx="48">
                  <c:v>16955</c:v>
                </c:pt>
                <c:pt idx="49">
                  <c:v>17058</c:v>
                </c:pt>
                <c:pt idx="50">
                  <c:v>17161</c:v>
                </c:pt>
                <c:pt idx="51">
                  <c:v>17271</c:v>
                </c:pt>
                <c:pt idx="52">
                  <c:v>17381</c:v>
                </c:pt>
                <c:pt idx="53">
                  <c:v>17489</c:v>
                </c:pt>
                <c:pt idx="54">
                  <c:v>17594</c:v>
                </c:pt>
                <c:pt idx="55">
                  <c:v>17696</c:v>
                </c:pt>
                <c:pt idx="56">
                  <c:v>17798</c:v>
                </c:pt>
                <c:pt idx="57">
                  <c:v>17906</c:v>
                </c:pt>
                <c:pt idx="58">
                  <c:v>18010</c:v>
                </c:pt>
                <c:pt idx="59">
                  <c:v>18113</c:v>
                </c:pt>
                <c:pt idx="60">
                  <c:v>18223</c:v>
                </c:pt>
                <c:pt idx="61">
                  <c:v>18333</c:v>
                </c:pt>
                <c:pt idx="62">
                  <c:v>18444</c:v>
                </c:pt>
                <c:pt idx="63">
                  <c:v>18554</c:v>
                </c:pt>
                <c:pt idx="64">
                  <c:v>18657</c:v>
                </c:pt>
                <c:pt idx="65">
                  <c:v>18762</c:v>
                </c:pt>
                <c:pt idx="66">
                  <c:v>18866</c:v>
                </c:pt>
                <c:pt idx="67">
                  <c:v>18974</c:v>
                </c:pt>
                <c:pt idx="68">
                  <c:v>19079</c:v>
                </c:pt>
                <c:pt idx="69">
                  <c:v>19180</c:v>
                </c:pt>
                <c:pt idx="70">
                  <c:v>19290</c:v>
                </c:pt>
                <c:pt idx="71">
                  <c:v>19400</c:v>
                </c:pt>
                <c:pt idx="72">
                  <c:v>19510</c:v>
                </c:pt>
                <c:pt idx="73">
                  <c:v>19620</c:v>
                </c:pt>
                <c:pt idx="74">
                  <c:v>19722</c:v>
                </c:pt>
                <c:pt idx="75">
                  <c:v>19830</c:v>
                </c:pt>
                <c:pt idx="76">
                  <c:v>19930</c:v>
                </c:pt>
                <c:pt idx="77">
                  <c:v>20035</c:v>
                </c:pt>
                <c:pt idx="78">
                  <c:v>20144</c:v>
                </c:pt>
                <c:pt idx="79">
                  <c:v>20253</c:v>
                </c:pt>
                <c:pt idx="80">
                  <c:v>20364</c:v>
                </c:pt>
                <c:pt idx="81">
                  <c:v>20474</c:v>
                </c:pt>
                <c:pt idx="82">
                  <c:v>20586</c:v>
                </c:pt>
                <c:pt idx="83">
                  <c:v>20686</c:v>
                </c:pt>
                <c:pt idx="84">
                  <c:v>20788</c:v>
                </c:pt>
                <c:pt idx="85">
                  <c:v>20896</c:v>
                </c:pt>
                <c:pt idx="86">
                  <c:v>21000</c:v>
                </c:pt>
                <c:pt idx="87">
                  <c:v>21104</c:v>
                </c:pt>
                <c:pt idx="88">
                  <c:v>21206</c:v>
                </c:pt>
                <c:pt idx="89">
                  <c:v>21316</c:v>
                </c:pt>
                <c:pt idx="90">
                  <c:v>21427</c:v>
                </c:pt>
                <c:pt idx="91">
                  <c:v>21538</c:v>
                </c:pt>
                <c:pt idx="92">
                  <c:v>21642</c:v>
                </c:pt>
                <c:pt idx="93">
                  <c:v>21748</c:v>
                </c:pt>
                <c:pt idx="94">
                  <c:v>21855</c:v>
                </c:pt>
                <c:pt idx="95">
                  <c:v>21961</c:v>
                </c:pt>
                <c:pt idx="96">
                  <c:v>22068</c:v>
                </c:pt>
                <c:pt idx="97">
                  <c:v>22177</c:v>
                </c:pt>
                <c:pt idx="98">
                  <c:v>22288</c:v>
                </c:pt>
                <c:pt idx="99">
                  <c:v>22397</c:v>
                </c:pt>
                <c:pt idx="100">
                  <c:v>22501</c:v>
                </c:pt>
                <c:pt idx="101">
                  <c:v>22606</c:v>
                </c:pt>
                <c:pt idx="102">
                  <c:v>22711</c:v>
                </c:pt>
                <c:pt idx="103">
                  <c:v>22811</c:v>
                </c:pt>
                <c:pt idx="104">
                  <c:v>22918</c:v>
                </c:pt>
                <c:pt idx="105">
                  <c:v>23025</c:v>
                </c:pt>
                <c:pt idx="106">
                  <c:v>23126</c:v>
                </c:pt>
                <c:pt idx="107">
                  <c:v>23237</c:v>
                </c:pt>
                <c:pt idx="108">
                  <c:v>23342</c:v>
                </c:pt>
                <c:pt idx="109">
                  <c:v>23443</c:v>
                </c:pt>
                <c:pt idx="110">
                  <c:v>23547</c:v>
                </c:pt>
                <c:pt idx="111">
                  <c:v>23651</c:v>
                </c:pt>
                <c:pt idx="112">
                  <c:v>23754</c:v>
                </c:pt>
                <c:pt idx="113">
                  <c:v>23858</c:v>
                </c:pt>
                <c:pt idx="114">
                  <c:v>23959</c:v>
                </c:pt>
                <c:pt idx="115">
                  <c:v>24069</c:v>
                </c:pt>
                <c:pt idx="116">
                  <c:v>24178</c:v>
                </c:pt>
                <c:pt idx="117">
                  <c:v>24279</c:v>
                </c:pt>
                <c:pt idx="118">
                  <c:v>24386</c:v>
                </c:pt>
                <c:pt idx="119">
                  <c:v>24487</c:v>
                </c:pt>
                <c:pt idx="120">
                  <c:v>24588</c:v>
                </c:pt>
                <c:pt idx="121">
                  <c:v>24694</c:v>
                </c:pt>
                <c:pt idx="122">
                  <c:v>24797</c:v>
                </c:pt>
                <c:pt idx="123">
                  <c:v>24907</c:v>
                </c:pt>
                <c:pt idx="124">
                  <c:v>25018</c:v>
                </c:pt>
                <c:pt idx="125">
                  <c:v>25120</c:v>
                </c:pt>
                <c:pt idx="126">
                  <c:v>25225</c:v>
                </c:pt>
                <c:pt idx="127">
                  <c:v>25328</c:v>
                </c:pt>
                <c:pt idx="128">
                  <c:v>25428</c:v>
                </c:pt>
                <c:pt idx="129">
                  <c:v>25535</c:v>
                </c:pt>
                <c:pt idx="130">
                  <c:v>25641</c:v>
                </c:pt>
                <c:pt idx="131">
                  <c:v>25745</c:v>
                </c:pt>
                <c:pt idx="132">
                  <c:v>25847</c:v>
                </c:pt>
                <c:pt idx="133">
                  <c:v>25950</c:v>
                </c:pt>
                <c:pt idx="134">
                  <c:v>26055</c:v>
                </c:pt>
                <c:pt idx="135">
                  <c:v>26157</c:v>
                </c:pt>
                <c:pt idx="136">
                  <c:v>26260</c:v>
                </c:pt>
                <c:pt idx="137">
                  <c:v>26366</c:v>
                </c:pt>
                <c:pt idx="138">
                  <c:v>26468</c:v>
                </c:pt>
                <c:pt idx="139">
                  <c:v>26579</c:v>
                </c:pt>
                <c:pt idx="140">
                  <c:v>26690</c:v>
                </c:pt>
                <c:pt idx="141">
                  <c:v>26791</c:v>
                </c:pt>
                <c:pt idx="142">
                  <c:v>26891</c:v>
                </c:pt>
                <c:pt idx="143">
                  <c:v>26998</c:v>
                </c:pt>
                <c:pt idx="144">
                  <c:v>27099</c:v>
                </c:pt>
                <c:pt idx="145">
                  <c:v>27204</c:v>
                </c:pt>
                <c:pt idx="146">
                  <c:v>27314</c:v>
                </c:pt>
                <c:pt idx="147">
                  <c:v>27424</c:v>
                </c:pt>
                <c:pt idx="148">
                  <c:v>27535</c:v>
                </c:pt>
                <c:pt idx="149">
                  <c:v>27645</c:v>
                </c:pt>
                <c:pt idx="150">
                  <c:v>27756</c:v>
                </c:pt>
                <c:pt idx="151">
                  <c:v>27857</c:v>
                </c:pt>
                <c:pt idx="152">
                  <c:v>27965</c:v>
                </c:pt>
                <c:pt idx="153">
                  <c:v>28069</c:v>
                </c:pt>
                <c:pt idx="154">
                  <c:v>28175</c:v>
                </c:pt>
                <c:pt idx="155">
                  <c:v>28276</c:v>
                </c:pt>
                <c:pt idx="156">
                  <c:v>28380</c:v>
                </c:pt>
                <c:pt idx="157">
                  <c:v>28491</c:v>
                </c:pt>
                <c:pt idx="158">
                  <c:v>28601</c:v>
                </c:pt>
                <c:pt idx="159">
                  <c:v>28711</c:v>
                </c:pt>
                <c:pt idx="160">
                  <c:v>28814</c:v>
                </c:pt>
                <c:pt idx="161">
                  <c:v>28915</c:v>
                </c:pt>
                <c:pt idx="162">
                  <c:v>29020</c:v>
                </c:pt>
                <c:pt idx="163">
                  <c:v>29124</c:v>
                </c:pt>
                <c:pt idx="164">
                  <c:v>29232</c:v>
                </c:pt>
                <c:pt idx="165">
                  <c:v>29343</c:v>
                </c:pt>
                <c:pt idx="166">
                  <c:v>29454</c:v>
                </c:pt>
                <c:pt idx="167">
                  <c:v>29565</c:v>
                </c:pt>
                <c:pt idx="168">
                  <c:v>29677</c:v>
                </c:pt>
                <c:pt idx="169">
                  <c:v>29784</c:v>
                </c:pt>
                <c:pt idx="170">
                  <c:v>29886</c:v>
                </c:pt>
                <c:pt idx="171">
                  <c:v>29986</c:v>
                </c:pt>
                <c:pt idx="172">
                  <c:v>30091</c:v>
                </c:pt>
                <c:pt idx="173">
                  <c:v>30198</c:v>
                </c:pt>
                <c:pt idx="174">
                  <c:v>30302</c:v>
                </c:pt>
                <c:pt idx="175">
                  <c:v>30412</c:v>
                </c:pt>
                <c:pt idx="176">
                  <c:v>30523</c:v>
                </c:pt>
                <c:pt idx="177">
                  <c:v>30633</c:v>
                </c:pt>
                <c:pt idx="178">
                  <c:v>30744</c:v>
                </c:pt>
                <c:pt idx="179">
                  <c:v>30855</c:v>
                </c:pt>
                <c:pt idx="180">
                  <c:v>30956</c:v>
                </c:pt>
                <c:pt idx="181">
                  <c:v>31055</c:v>
                </c:pt>
                <c:pt idx="182">
                  <c:v>31156</c:v>
                </c:pt>
                <c:pt idx="183">
                  <c:v>31256</c:v>
                </c:pt>
                <c:pt idx="184">
                  <c:v>31360</c:v>
                </c:pt>
                <c:pt idx="185">
                  <c:v>31471</c:v>
                </c:pt>
                <c:pt idx="186">
                  <c:v>31584</c:v>
                </c:pt>
                <c:pt idx="187">
                  <c:v>31695</c:v>
                </c:pt>
                <c:pt idx="188">
                  <c:v>31808</c:v>
                </c:pt>
                <c:pt idx="189">
                  <c:v>31912</c:v>
                </c:pt>
                <c:pt idx="190">
                  <c:v>32013</c:v>
                </c:pt>
                <c:pt idx="191">
                  <c:v>32117</c:v>
                </c:pt>
                <c:pt idx="192">
                  <c:v>32225</c:v>
                </c:pt>
                <c:pt idx="193">
                  <c:v>32326</c:v>
                </c:pt>
                <c:pt idx="194">
                  <c:v>32439</c:v>
                </c:pt>
                <c:pt idx="195">
                  <c:v>32550</c:v>
                </c:pt>
                <c:pt idx="196">
                  <c:v>32663</c:v>
                </c:pt>
                <c:pt idx="197">
                  <c:v>32774</c:v>
                </c:pt>
                <c:pt idx="198">
                  <c:v>32885</c:v>
                </c:pt>
                <c:pt idx="199">
                  <c:v>32996</c:v>
                </c:pt>
                <c:pt idx="200">
                  <c:v>33107</c:v>
                </c:pt>
                <c:pt idx="201">
                  <c:v>33209</c:v>
                </c:pt>
                <c:pt idx="202">
                  <c:v>33317</c:v>
                </c:pt>
                <c:pt idx="203">
                  <c:v>33418</c:v>
                </c:pt>
                <c:pt idx="204">
                  <c:v>33521</c:v>
                </c:pt>
                <c:pt idx="205">
                  <c:v>33632</c:v>
                </c:pt>
                <c:pt idx="206">
                  <c:v>33742</c:v>
                </c:pt>
                <c:pt idx="207">
                  <c:v>33853</c:v>
                </c:pt>
                <c:pt idx="208">
                  <c:v>33964</c:v>
                </c:pt>
                <c:pt idx="209">
                  <c:v>34074</c:v>
                </c:pt>
                <c:pt idx="210">
                  <c:v>34178</c:v>
                </c:pt>
                <c:pt idx="211">
                  <c:v>34279</c:v>
                </c:pt>
                <c:pt idx="212">
                  <c:v>34382</c:v>
                </c:pt>
                <c:pt idx="213">
                  <c:v>34488</c:v>
                </c:pt>
                <c:pt idx="214">
                  <c:v>34595</c:v>
                </c:pt>
                <c:pt idx="215">
                  <c:v>34706</c:v>
                </c:pt>
                <c:pt idx="216">
                  <c:v>34817</c:v>
                </c:pt>
                <c:pt idx="217">
                  <c:v>34928</c:v>
                </c:pt>
                <c:pt idx="218">
                  <c:v>35039</c:v>
                </c:pt>
                <c:pt idx="219">
                  <c:v>35149</c:v>
                </c:pt>
                <c:pt idx="220">
                  <c:v>35260</c:v>
                </c:pt>
                <c:pt idx="221">
                  <c:v>35360</c:v>
                </c:pt>
                <c:pt idx="222">
                  <c:v>35461</c:v>
                </c:pt>
                <c:pt idx="223">
                  <c:v>35564</c:v>
                </c:pt>
                <c:pt idx="224">
                  <c:v>35663</c:v>
                </c:pt>
                <c:pt idx="225">
                  <c:v>35765</c:v>
                </c:pt>
                <c:pt idx="226">
                  <c:v>35875</c:v>
                </c:pt>
                <c:pt idx="227">
                  <c:v>35986</c:v>
                </c:pt>
                <c:pt idx="228">
                  <c:v>36096</c:v>
                </c:pt>
                <c:pt idx="229">
                  <c:v>36206</c:v>
                </c:pt>
                <c:pt idx="230">
                  <c:v>36311</c:v>
                </c:pt>
                <c:pt idx="231">
                  <c:v>36416</c:v>
                </c:pt>
                <c:pt idx="232">
                  <c:v>36515</c:v>
                </c:pt>
                <c:pt idx="233">
                  <c:v>36618</c:v>
                </c:pt>
                <c:pt idx="234">
                  <c:v>36717</c:v>
                </c:pt>
                <c:pt idx="235">
                  <c:v>36818</c:v>
                </c:pt>
                <c:pt idx="236">
                  <c:v>36928</c:v>
                </c:pt>
                <c:pt idx="237">
                  <c:v>37039</c:v>
                </c:pt>
                <c:pt idx="238">
                  <c:v>37149</c:v>
                </c:pt>
                <c:pt idx="239">
                  <c:v>37255</c:v>
                </c:pt>
                <c:pt idx="240">
                  <c:v>37357</c:v>
                </c:pt>
                <c:pt idx="241">
                  <c:v>37462</c:v>
                </c:pt>
                <c:pt idx="242">
                  <c:v>37569</c:v>
                </c:pt>
                <c:pt idx="243">
                  <c:v>37673</c:v>
                </c:pt>
                <c:pt idx="244">
                  <c:v>37775</c:v>
                </c:pt>
                <c:pt idx="245">
                  <c:v>37884</c:v>
                </c:pt>
                <c:pt idx="246">
                  <c:v>37995</c:v>
                </c:pt>
                <c:pt idx="247">
                  <c:v>38105</c:v>
                </c:pt>
                <c:pt idx="248">
                  <c:v>38215</c:v>
                </c:pt>
                <c:pt idx="249">
                  <c:v>38317</c:v>
                </c:pt>
                <c:pt idx="250">
                  <c:v>38419</c:v>
                </c:pt>
                <c:pt idx="251">
                  <c:v>38519</c:v>
                </c:pt>
                <c:pt idx="252">
                  <c:v>38624</c:v>
                </c:pt>
                <c:pt idx="253">
                  <c:v>38726</c:v>
                </c:pt>
                <c:pt idx="254">
                  <c:v>38830</c:v>
                </c:pt>
                <c:pt idx="255">
                  <c:v>38940</c:v>
                </c:pt>
                <c:pt idx="256">
                  <c:v>39050</c:v>
                </c:pt>
                <c:pt idx="257">
                  <c:v>39159</c:v>
                </c:pt>
                <c:pt idx="258">
                  <c:v>39261</c:v>
                </c:pt>
                <c:pt idx="259">
                  <c:v>39367</c:v>
                </c:pt>
                <c:pt idx="260">
                  <c:v>39473</c:v>
                </c:pt>
                <c:pt idx="261">
                  <c:v>39576</c:v>
                </c:pt>
                <c:pt idx="262">
                  <c:v>39675</c:v>
                </c:pt>
                <c:pt idx="263">
                  <c:v>39777</c:v>
                </c:pt>
                <c:pt idx="264">
                  <c:v>39886</c:v>
                </c:pt>
                <c:pt idx="265">
                  <c:v>39996</c:v>
                </c:pt>
                <c:pt idx="266">
                  <c:v>40107</c:v>
                </c:pt>
                <c:pt idx="267">
                  <c:v>40207</c:v>
                </c:pt>
                <c:pt idx="268">
                  <c:v>40315</c:v>
                </c:pt>
                <c:pt idx="269">
                  <c:v>40419</c:v>
                </c:pt>
                <c:pt idx="270">
                  <c:v>40521</c:v>
                </c:pt>
                <c:pt idx="271">
                  <c:v>40626</c:v>
                </c:pt>
                <c:pt idx="272">
                  <c:v>40729</c:v>
                </c:pt>
                <c:pt idx="273">
                  <c:v>40840</c:v>
                </c:pt>
                <c:pt idx="274">
                  <c:v>40950</c:v>
                </c:pt>
                <c:pt idx="275">
                  <c:v>41050</c:v>
                </c:pt>
                <c:pt idx="276">
                  <c:v>41150</c:v>
                </c:pt>
                <c:pt idx="277">
                  <c:v>41250</c:v>
                </c:pt>
                <c:pt idx="278">
                  <c:v>41350</c:v>
                </c:pt>
                <c:pt idx="279">
                  <c:v>41450</c:v>
                </c:pt>
                <c:pt idx="280">
                  <c:v>41550</c:v>
                </c:pt>
                <c:pt idx="281">
                  <c:v>41650</c:v>
                </c:pt>
                <c:pt idx="282">
                  <c:v>41750</c:v>
                </c:pt>
                <c:pt idx="283">
                  <c:v>41850</c:v>
                </c:pt>
                <c:pt idx="284">
                  <c:v>41950</c:v>
                </c:pt>
                <c:pt idx="285">
                  <c:v>42050</c:v>
                </c:pt>
                <c:pt idx="286">
                  <c:v>42150</c:v>
                </c:pt>
                <c:pt idx="287">
                  <c:v>42250</c:v>
                </c:pt>
                <c:pt idx="288">
                  <c:v>42350</c:v>
                </c:pt>
                <c:pt idx="289">
                  <c:v>42450</c:v>
                </c:pt>
                <c:pt idx="290">
                  <c:v>42550</c:v>
                </c:pt>
                <c:pt idx="291">
                  <c:v>42650</c:v>
                </c:pt>
                <c:pt idx="292">
                  <c:v>42750</c:v>
                </c:pt>
                <c:pt idx="293">
                  <c:v>42850</c:v>
                </c:pt>
                <c:pt idx="294">
                  <c:v>42950</c:v>
                </c:pt>
                <c:pt idx="295">
                  <c:v>43050</c:v>
                </c:pt>
                <c:pt idx="296">
                  <c:v>43150</c:v>
                </c:pt>
                <c:pt idx="297">
                  <c:v>43250</c:v>
                </c:pt>
                <c:pt idx="298">
                  <c:v>43350</c:v>
                </c:pt>
                <c:pt idx="299">
                  <c:v>43450</c:v>
                </c:pt>
                <c:pt idx="300">
                  <c:v>43550</c:v>
                </c:pt>
                <c:pt idx="301">
                  <c:v>43650</c:v>
                </c:pt>
                <c:pt idx="302">
                  <c:v>43750</c:v>
                </c:pt>
                <c:pt idx="303">
                  <c:v>43850</c:v>
                </c:pt>
                <c:pt idx="304">
                  <c:v>43950</c:v>
                </c:pt>
                <c:pt idx="305">
                  <c:v>44050</c:v>
                </c:pt>
                <c:pt idx="306">
                  <c:v>44150</c:v>
                </c:pt>
                <c:pt idx="307">
                  <c:v>44250</c:v>
                </c:pt>
                <c:pt idx="308">
                  <c:v>44350</c:v>
                </c:pt>
                <c:pt idx="309">
                  <c:v>44450</c:v>
                </c:pt>
                <c:pt idx="310">
                  <c:v>44550</c:v>
                </c:pt>
                <c:pt idx="311">
                  <c:v>44650</c:v>
                </c:pt>
                <c:pt idx="312">
                  <c:v>44750</c:v>
                </c:pt>
              </c:numCache>
            </c:numRef>
          </c:xVal>
          <c:yVal>
            <c:numRef>
              <c:f>Computed!$G$2:$G$314</c:f>
              <c:numCache>
                <c:formatCode>0.000</c:formatCode>
                <c:ptCount val="313"/>
                <c:pt idx="0">
                  <c:v>2.0599999999999998E-3</c:v>
                </c:pt>
                <c:pt idx="1">
                  <c:v>6.2779999999999989E-3</c:v>
                </c:pt>
                <c:pt idx="2">
                  <c:v>1.2023199999999998E-2</c:v>
                </c:pt>
                <c:pt idx="3">
                  <c:v>1.9038759999999995E-2</c:v>
                </c:pt>
                <c:pt idx="4">
                  <c:v>2.7474665999999991E-2</c:v>
                </c:pt>
                <c:pt idx="5">
                  <c:v>3.7033269599999988E-2</c:v>
                </c:pt>
                <c:pt idx="6">
                  <c:v>4.8197715939999983E-2</c:v>
                </c:pt>
                <c:pt idx="7">
                  <c:v>6.0043997971999982E-2</c:v>
                </c:pt>
                <c:pt idx="8">
                  <c:v>7.2663135898599976E-2</c:v>
                </c:pt>
                <c:pt idx="9">
                  <c:v>8.5819831408579975E-2</c:v>
                </c:pt>
                <c:pt idx="10">
                  <c:v>9.9680857367561979E-2</c:v>
                </c:pt>
                <c:pt idx="11">
                  <c:v>0.11403226663794198</c:v>
                </c:pt>
                <c:pt idx="12">
                  <c:v>0.13044016181561818</c:v>
                </c:pt>
                <c:pt idx="13">
                  <c:v>0.14586480332462598</c:v>
                </c:pt>
                <c:pt idx="14">
                  <c:v>0.16222344600347621</c:v>
                </c:pt>
                <c:pt idx="15">
                  <c:v>0.18014680158800217</c:v>
                </c:pt>
                <c:pt idx="16">
                  <c:v>0.19847782161407551</c:v>
                </c:pt>
                <c:pt idx="17">
                  <c:v>0.21717573963754153</c:v>
                </c:pt>
                <c:pt idx="18">
                  <c:v>0.23516596806478168</c:v>
                </c:pt>
                <c:pt idx="19">
                  <c:v>0.25273443497297027</c:v>
                </c:pt>
                <c:pt idx="20">
                  <c:v>0.2703679389881663</c:v>
                </c:pt>
                <c:pt idx="21">
                  <c:v>0.2885787017657554</c:v>
                </c:pt>
                <c:pt idx="22">
                  <c:v>0.30826430713191044</c:v>
                </c:pt>
                <c:pt idx="23">
                  <c:v>0.32722111840452683</c:v>
                </c:pt>
                <c:pt idx="24">
                  <c:v>0.34615660650963542</c:v>
                </c:pt>
                <c:pt idx="25">
                  <c:v>0.36673516849400556</c:v>
                </c:pt>
                <c:pt idx="26">
                  <c:v>0.38594891385914354</c:v>
                </c:pt>
                <c:pt idx="27">
                  <c:v>0.40490221859308884</c:v>
                </c:pt>
                <c:pt idx="28">
                  <c:v>0.42415077259624512</c:v>
                </c:pt>
                <c:pt idx="29">
                  <c:v>0.44330294943074078</c:v>
                </c:pt>
                <c:pt idx="30">
                  <c:v>0.46350175653933917</c:v>
                </c:pt>
                <c:pt idx="31">
                  <c:v>0.48397381556943714</c:v>
                </c:pt>
                <c:pt idx="32">
                  <c:v>0.50335575248178444</c:v>
                </c:pt>
                <c:pt idx="33">
                  <c:v>0.52474387002500833</c:v>
                </c:pt>
                <c:pt idx="34">
                  <c:v>0.5461931758139098</c:v>
                </c:pt>
                <c:pt idx="35">
                  <c:v>0.56789304534401219</c:v>
                </c:pt>
                <c:pt idx="36">
                  <c:v>0.58667347904028522</c:v>
                </c:pt>
                <c:pt idx="37">
                  <c:v>0.60458586936693093</c:v>
                </c:pt>
                <c:pt idx="38">
                  <c:v>0.62273471281699011</c:v>
                </c:pt>
                <c:pt idx="39">
                  <c:v>0.6391627489815731</c:v>
                </c:pt>
                <c:pt idx="40">
                  <c:v>0.65542714685290948</c:v>
                </c:pt>
                <c:pt idx="41">
                  <c:v>0.67140660413103914</c:v>
                </c:pt>
                <c:pt idx="42">
                  <c:v>0.68728513959315729</c:v>
                </c:pt>
                <c:pt idx="43">
                  <c:v>0.70280692868260408</c:v>
                </c:pt>
                <c:pt idx="44">
                  <c:v>0.71760254595073336</c:v>
                </c:pt>
                <c:pt idx="45">
                  <c:v>0.73146541424977873</c:v>
                </c:pt>
                <c:pt idx="46">
                  <c:v>0.74472206145989761</c:v>
                </c:pt>
                <c:pt idx="47">
                  <c:v>0.75729213269932505</c:v>
                </c:pt>
                <c:pt idx="48">
                  <c:v>0.77058938381404085</c:v>
                </c:pt>
                <c:pt idx="49">
                  <c:v>0.78313952566763101</c:v>
                </c:pt>
                <c:pt idx="50">
                  <c:v>0.79546465333586214</c:v>
                </c:pt>
                <c:pt idx="51">
                  <c:v>0.80841113526940467</c:v>
                </c:pt>
                <c:pt idx="52">
                  <c:v>0.82116296900959296</c:v>
                </c:pt>
                <c:pt idx="53">
                  <c:v>0.83351095300546851</c:v>
                </c:pt>
                <c:pt idx="54">
                  <c:v>0.84536543900185956</c:v>
                </c:pt>
                <c:pt idx="55">
                  <c:v>0.85674964675870435</c:v>
                </c:pt>
                <c:pt idx="56">
                  <c:v>0.86699543373986465</c:v>
                </c:pt>
                <c:pt idx="57">
                  <c:v>0.87675906603955855</c:v>
                </c:pt>
                <c:pt idx="58">
                  <c:v>0.88522088069929328</c:v>
                </c:pt>
                <c:pt idx="59">
                  <c:v>0.89276328665080684</c:v>
                </c:pt>
                <c:pt idx="60">
                  <c:v>0.90001278363332959</c:v>
                </c:pt>
                <c:pt idx="61">
                  <c:v>0.90653733091760003</c:v>
                </c:pt>
                <c:pt idx="62">
                  <c:v>0.91246280613304198</c:v>
                </c:pt>
                <c:pt idx="63">
                  <c:v>0.91774768943330109</c:v>
                </c:pt>
                <c:pt idx="64">
                  <c:v>0.92220140472361034</c:v>
                </c:pt>
                <c:pt idx="65">
                  <c:v>0.92628758040258341</c:v>
                </c:pt>
                <c:pt idx="66">
                  <c:v>0.92993011415069649</c:v>
                </c:pt>
                <c:pt idx="67">
                  <c:v>0.93333448223066373</c:v>
                </c:pt>
                <c:pt idx="68">
                  <c:v>0.93631330430063509</c:v>
                </c:pt>
                <c:pt idx="69">
                  <c:v>0.93889211312121024</c:v>
                </c:pt>
                <c:pt idx="70">
                  <c:v>0.9414198564205859</c:v>
                </c:pt>
                <c:pt idx="71">
                  <c:v>0.94369482539002403</c:v>
                </c:pt>
                <c:pt idx="72">
                  <c:v>0.94574229746251837</c:v>
                </c:pt>
                <c:pt idx="73">
                  <c:v>0.9475850223277632</c:v>
                </c:pt>
                <c:pt idx="74">
                  <c:v>0.94912285998803125</c:v>
                </c:pt>
                <c:pt idx="75">
                  <c:v>0.95058832881722777</c:v>
                </c:pt>
                <c:pt idx="76">
                  <c:v>0.95080955284155821</c:v>
                </c:pt>
                <c:pt idx="77">
                  <c:v>0.94996860954455054</c:v>
                </c:pt>
                <c:pt idx="78">
                  <c:v>0.94809292823563185</c:v>
                </c:pt>
                <c:pt idx="79">
                  <c:v>0.94531481505760506</c:v>
                </c:pt>
                <c:pt idx="80">
                  <c:v>0.94165863609902822</c:v>
                </c:pt>
                <c:pt idx="81">
                  <c:v>0.93729771973056786</c:v>
                </c:pt>
                <c:pt idx="82">
                  <c:v>0.93218153454928776</c:v>
                </c:pt>
                <c:pt idx="83">
                  <c:v>0.92707031431433051</c:v>
                </c:pt>
                <c:pt idx="84">
                  <c:v>0.92135821413863983</c:v>
                </c:pt>
                <c:pt idx="85">
                  <c:v>0.91483491867709921</c:v>
                </c:pt>
                <c:pt idx="86">
                  <c:v>0.90814139594376408</c:v>
                </c:pt>
                <c:pt idx="87">
                  <c:v>0.90107722548376246</c:v>
                </c:pt>
                <c:pt idx="88">
                  <c:v>0.89382173655849173</c:v>
                </c:pt>
                <c:pt idx="89">
                  <c:v>0.8856796443663173</c:v>
                </c:pt>
                <c:pt idx="90">
                  <c:v>0.87717514427542431</c:v>
                </c:pt>
                <c:pt idx="91">
                  <c:v>0.86841109419362061</c:v>
                </c:pt>
                <c:pt idx="92">
                  <c:v>0.85998086817869424</c:v>
                </c:pt>
                <c:pt idx="93">
                  <c:v>0.85118775700730986</c:v>
                </c:pt>
                <c:pt idx="94">
                  <c:v>0.84212929846198614</c:v>
                </c:pt>
                <c:pt idx="95">
                  <c:v>0.83299287841316483</c:v>
                </c:pt>
                <c:pt idx="96">
                  <c:v>0.82362252699145255</c:v>
                </c:pt>
                <c:pt idx="97">
                  <c:v>0.81394157863192018</c:v>
                </c:pt>
                <c:pt idx="98">
                  <c:v>0.80395885623634866</c:v>
                </c:pt>
                <c:pt idx="99">
                  <c:v>0.79404628806512745</c:v>
                </c:pt>
                <c:pt idx="100">
                  <c:v>0.78449421117681262</c:v>
                </c:pt>
                <c:pt idx="101">
                  <c:v>0.77476467977348817</c:v>
                </c:pt>
                <c:pt idx="102">
                  <c:v>0.76390810151049615</c:v>
                </c:pt>
                <c:pt idx="103">
                  <c:v>0.75260246299936007</c:v>
                </c:pt>
                <c:pt idx="104">
                  <c:v>0.73957513311313605</c:v>
                </c:pt>
                <c:pt idx="105">
                  <c:v>0.7257105362155345</c:v>
                </c:pt>
                <c:pt idx="106">
                  <c:v>0.71191210763617019</c:v>
                </c:pt>
                <c:pt idx="107">
                  <c:v>0.69604395897202664</c:v>
                </c:pt>
                <c:pt idx="108">
                  <c:v>0.68043458916336386</c:v>
                </c:pt>
                <c:pt idx="109">
                  <c:v>0.66490133472900725</c:v>
                </c:pt>
                <c:pt idx="110">
                  <c:v>0.64842616032251443</c:v>
                </c:pt>
                <c:pt idx="111">
                  <c:v>0.63151850335667081</c:v>
                </c:pt>
                <c:pt idx="112">
                  <c:v>0.61438792834961597</c:v>
                </c:pt>
                <c:pt idx="113">
                  <c:v>0.59674072620728269</c:v>
                </c:pt>
                <c:pt idx="114">
                  <c:v>0.57929639279633949</c:v>
                </c:pt>
                <c:pt idx="115">
                  <c:v>0.55999749173016744</c:v>
                </c:pt>
                <c:pt idx="116">
                  <c:v>0.54060638087024493</c:v>
                </c:pt>
                <c:pt idx="117">
                  <c:v>0.52241526181366726</c:v>
                </c:pt>
                <c:pt idx="118">
                  <c:v>0.50293066017853438</c:v>
                </c:pt>
                <c:pt idx="119">
                  <c:v>0.48435785374270651</c:v>
                </c:pt>
                <c:pt idx="120">
                  <c:v>0.46562232795046143</c:v>
                </c:pt>
                <c:pt idx="121">
                  <c:v>0.44580560358828142</c:v>
                </c:pt>
                <c:pt idx="122">
                  <c:v>0.42641531728286552</c:v>
                </c:pt>
                <c:pt idx="123">
                  <c:v>0.40557805180484441</c:v>
                </c:pt>
                <c:pt idx="124">
                  <c:v>0.38443402615707795</c:v>
                </c:pt>
                <c:pt idx="125">
                  <c:v>0.36490734548622245</c:v>
                </c:pt>
                <c:pt idx="126">
                  <c:v>0.34471645015881219</c:v>
                </c:pt>
                <c:pt idx="127">
                  <c:v>0.32483077399832716</c:v>
                </c:pt>
                <c:pt idx="128">
                  <c:v>0.30545494046003924</c:v>
                </c:pt>
                <c:pt idx="129">
                  <c:v>0.284656012762668</c:v>
                </c:pt>
                <c:pt idx="130">
                  <c:v>0.26399192208669403</c:v>
                </c:pt>
                <c:pt idx="131">
                  <c:v>0.24366514013130569</c:v>
                </c:pt>
                <c:pt idx="132">
                  <c:v>0.2236828460591456</c:v>
                </c:pt>
                <c:pt idx="133">
                  <c:v>0.20346246703474127</c:v>
                </c:pt>
                <c:pt idx="134">
                  <c:v>0.18281076006574895</c:v>
                </c:pt>
                <c:pt idx="135">
                  <c:v>0.16271526768714423</c:v>
                </c:pt>
                <c:pt idx="136">
                  <c:v>0.14239201137835347</c:v>
                </c:pt>
                <c:pt idx="137">
                  <c:v>0.12144833514671621</c:v>
                </c:pt>
                <c:pt idx="138">
                  <c:v>0.10127032120271338</c:v>
                </c:pt>
                <c:pt idx="139">
                  <c:v>7.928773695755767E-2</c:v>
                </c:pt>
                <c:pt idx="140">
                  <c:v>5.7283411136917525E-2</c:v>
                </c:pt>
                <c:pt idx="141">
                  <c:v>3.7243652424339246E-2</c:v>
                </c:pt>
                <c:pt idx="142">
                  <c:v>1.7386441690358599E-2</c:v>
                </c:pt>
                <c:pt idx="143">
                  <c:v>-3.8760522464647632E-3</c:v>
                </c:pt>
                <c:pt idx="144">
                  <c:v>-2.3959236347934329E-2</c:v>
                </c:pt>
                <c:pt idx="145">
                  <c:v>-4.4849938304259811E-2</c:v>
                </c:pt>
                <c:pt idx="146">
                  <c:v>-6.6746885863080974E-2</c:v>
                </c:pt>
                <c:pt idx="147">
                  <c:v>-8.8654138666020024E-2</c:v>
                </c:pt>
                <c:pt idx="148">
                  <c:v>-0.10965990734796194</c:v>
                </c:pt>
                <c:pt idx="149">
                  <c:v>-0.12949478211834256</c:v>
                </c:pt>
                <c:pt idx="150">
                  <c:v>-0.14861845475071553</c:v>
                </c:pt>
                <c:pt idx="151">
                  <c:v>-0.1652891920685777</c:v>
                </c:pt>
                <c:pt idx="152">
                  <c:v>-0.18241271352695596</c:v>
                </c:pt>
                <c:pt idx="153">
                  <c:v>-0.19829309879088378</c:v>
                </c:pt>
                <c:pt idx="154">
                  <c:v>-0.2139202983502945</c:v>
                </c:pt>
                <c:pt idx="155">
                  <c:v>-0.22833135910454389</c:v>
                </c:pt>
                <c:pt idx="156">
                  <c:v>-0.24272655996194728</c:v>
                </c:pt>
                <c:pt idx="157">
                  <c:v>-0.25766425770862611</c:v>
                </c:pt>
                <c:pt idx="158">
                  <c:v>-0.27208706921242076</c:v>
                </c:pt>
                <c:pt idx="159">
                  <c:v>-0.28616759956583593</c:v>
                </c:pt>
                <c:pt idx="160">
                  <c:v>-0.29906364650912309</c:v>
                </c:pt>
                <c:pt idx="161">
                  <c:v>-0.31145472094742216</c:v>
                </c:pt>
                <c:pt idx="162">
                  <c:v>-0.32409835000107817</c:v>
                </c:pt>
                <c:pt idx="163">
                  <c:v>-0.33640924218605156</c:v>
                </c:pt>
                <c:pt idx="164">
                  <c:v>-0.34899519142046898</c:v>
                </c:pt>
                <c:pt idx="165">
                  <c:v>-0.36174719446230508</c:v>
                </c:pt>
                <c:pt idx="166">
                  <c:v>-0.37433399719995758</c:v>
                </c:pt>
                <c:pt idx="167">
                  <c:v>-0.38677211966384484</c:v>
                </c:pt>
                <c:pt idx="168">
                  <c:v>-0.39918727952294247</c:v>
                </c:pt>
                <c:pt idx="169">
                  <c:v>-0.41093210000893443</c:v>
                </c:pt>
                <c:pt idx="170">
                  <c:v>-0.42202849739785092</c:v>
                </c:pt>
                <c:pt idx="171">
                  <c:v>-0.4328194362704243</c:v>
                </c:pt>
                <c:pt idx="172">
                  <c:v>-0.44406687350500612</c:v>
                </c:pt>
                <c:pt idx="173">
                  <c:v>-0.45545238022586548</c:v>
                </c:pt>
                <c:pt idx="174">
                  <c:v>-0.46645203844149569</c:v>
                </c:pt>
                <c:pt idx="175">
                  <c:v>-0.47802286693522061</c:v>
                </c:pt>
                <c:pt idx="176">
                  <c:v>-0.4896412829945217</c:v>
                </c:pt>
                <c:pt idx="177">
                  <c:v>-0.50110365407443891</c:v>
                </c:pt>
                <c:pt idx="178">
                  <c:v>-0.51262357108247281</c:v>
                </c:pt>
                <c:pt idx="179">
                  <c:v>-0.52410149638970327</c:v>
                </c:pt>
                <c:pt idx="180">
                  <c:v>-0.53451098657373253</c:v>
                </c:pt>
                <c:pt idx="181">
                  <c:v>-0.54369401207271284</c:v>
                </c:pt>
                <c:pt idx="182">
                  <c:v>-0.55212569912177656</c:v>
                </c:pt>
                <c:pt idx="183">
                  <c:v>-0.55963908362094228</c:v>
                </c:pt>
                <c:pt idx="184">
                  <c:v>-0.56667161151216139</c:v>
                </c:pt>
                <c:pt idx="185">
                  <c:v>-0.5734268955153613</c:v>
                </c:pt>
                <c:pt idx="186">
                  <c:v>-0.57961619626423899</c:v>
                </c:pt>
                <c:pt idx="187">
                  <c:v>-0.58508797630683085</c:v>
                </c:pt>
                <c:pt idx="188">
                  <c:v>-0.5901013099134218</c:v>
                </c:pt>
                <c:pt idx="189">
                  <c:v>-0.59425394730790781</c:v>
                </c:pt>
                <c:pt idx="190">
                  <c:v>-0.59788351210751145</c:v>
                </c:pt>
                <c:pt idx="191">
                  <c:v>-0.60124714839704507</c:v>
                </c:pt>
                <c:pt idx="192">
                  <c:v>-0.60439085462149378</c:v>
                </c:pt>
                <c:pt idx="193">
                  <c:v>-0.60703680736040477</c:v>
                </c:pt>
                <c:pt idx="194">
                  <c:v>-0.60970109838562503</c:v>
                </c:pt>
                <c:pt idx="195">
                  <c:v>-0.61205652027429325</c:v>
                </c:pt>
                <c:pt idx="196">
                  <c:v>-0.61421459600472172</c:v>
                </c:pt>
                <c:pt idx="197">
                  <c:v>-0.61612248773454303</c:v>
                </c:pt>
                <c:pt idx="198">
                  <c:v>-0.61783959029138213</c:v>
                </c:pt>
                <c:pt idx="199">
                  <c:v>-0.61938498259253738</c:v>
                </c:pt>
                <c:pt idx="200">
                  <c:v>-0.62077583566357708</c:v>
                </c:pt>
                <c:pt idx="201">
                  <c:v>-0.62192610874395049</c:v>
                </c:pt>
                <c:pt idx="202">
                  <c:v>-0.62302225132642397</c:v>
                </c:pt>
                <c:pt idx="203">
                  <c:v>-0.62394483800000577</c:v>
                </c:pt>
                <c:pt idx="204">
                  <c:v>-0.62479160814496648</c:v>
                </c:pt>
                <c:pt idx="205">
                  <c:v>-0.62561289297488476</c:v>
                </c:pt>
                <c:pt idx="206">
                  <c:v>-0.62634539025562264</c:v>
                </c:pt>
                <c:pt idx="207">
                  <c:v>-0.62701063096785636</c:v>
                </c:pt>
                <c:pt idx="208">
                  <c:v>-0.62760934760886677</c:v>
                </c:pt>
                <c:pt idx="209">
                  <c:v>-0.62814333812652468</c:v>
                </c:pt>
                <c:pt idx="210">
                  <c:v>-0.62859771551245902</c:v>
                </c:pt>
                <c:pt idx="211">
                  <c:v>-0.62798485882381894</c:v>
                </c:pt>
                <c:pt idx="212">
                  <c:v>-0.6263923656056315</c:v>
                </c:pt>
                <c:pt idx="213">
                  <c:v>-0.6238573767414074</c:v>
                </c:pt>
                <c:pt idx="214">
                  <c:v>-0.62048436327324907</c:v>
                </c:pt>
                <c:pt idx="215">
                  <c:v>-0.61622516658662274</c:v>
                </c:pt>
                <c:pt idx="216">
                  <c:v>-0.61128188956865903</c:v>
                </c:pt>
                <c:pt idx="217">
                  <c:v>-0.60572294025249174</c:v>
                </c:pt>
                <c:pt idx="218">
                  <c:v>-0.59960988586794117</c:v>
                </c:pt>
                <c:pt idx="219">
                  <c:v>-0.59305770222766629</c:v>
                </c:pt>
                <c:pt idx="220">
                  <c:v>-0.58599712817618033</c:v>
                </c:pt>
                <c:pt idx="221">
                  <c:v>-0.57927233840470516</c:v>
                </c:pt>
                <c:pt idx="222">
                  <c:v>-0.57214950450243429</c:v>
                </c:pt>
                <c:pt idx="223">
                  <c:v>-0.56458201239609263</c:v>
                </c:pt>
                <c:pt idx="224">
                  <c:v>-0.55704576437012132</c:v>
                </c:pt>
                <c:pt idx="225">
                  <c:v>-0.5490376071096752</c:v>
                </c:pt>
                <c:pt idx="226">
                  <c:v>-0.54016498388630108</c:v>
                </c:pt>
                <c:pt idx="227">
                  <c:v>-0.5309970287952549</c:v>
                </c:pt>
                <c:pt idx="228">
                  <c:v>-0.52172020398432184</c:v>
                </c:pt>
                <c:pt idx="229">
                  <c:v>-0.51227106165448211</c:v>
                </c:pt>
                <c:pt idx="230">
                  <c:v>-0.50310338938021071</c:v>
                </c:pt>
                <c:pt idx="231">
                  <c:v>-0.49380248433336643</c:v>
                </c:pt>
                <c:pt idx="232">
                  <c:v>-0.48492000205075858</c:v>
                </c:pt>
                <c:pt idx="233">
                  <c:v>-0.47557276864068032</c:v>
                </c:pt>
                <c:pt idx="234">
                  <c:v>-0.46649695799176794</c:v>
                </c:pt>
                <c:pt idx="235">
                  <c:v>-0.45715371366867569</c:v>
                </c:pt>
                <c:pt idx="236">
                  <c:v>-0.44689548408465457</c:v>
                </c:pt>
                <c:pt idx="237">
                  <c:v>-0.43646914648971175</c:v>
                </c:pt>
                <c:pt idx="238">
                  <c:v>-0.42606998052665462</c:v>
                </c:pt>
                <c:pt idx="239">
                  <c:v>-0.41599106750051235</c:v>
                </c:pt>
                <c:pt idx="240">
                  <c:v>-0.40624234848353252</c:v>
                </c:pt>
                <c:pt idx="241">
                  <c:v>-0.39616044704133063</c:v>
                </c:pt>
                <c:pt idx="242">
                  <c:v>-0.38584390314719691</c:v>
                </c:pt>
                <c:pt idx="243">
                  <c:v>-0.37577933764728177</c:v>
                </c:pt>
                <c:pt idx="244">
                  <c:v>-0.36587542310024135</c:v>
                </c:pt>
                <c:pt idx="245">
                  <c:v>-0.35526018763882306</c:v>
                </c:pt>
                <c:pt idx="246">
                  <c:v>-0.34442117825721119</c:v>
                </c:pt>
                <c:pt idx="247">
                  <c:v>-0.33365395367361145</c:v>
                </c:pt>
                <c:pt idx="248">
                  <c:v>-0.32286345154837165</c:v>
                </c:pt>
                <c:pt idx="249">
                  <c:v>-0.31283828704748973</c:v>
                </c:pt>
                <c:pt idx="250">
                  <c:v>-0.30279563899669598</c:v>
                </c:pt>
                <c:pt idx="251">
                  <c:v>-0.29293447895187796</c:v>
                </c:pt>
                <c:pt idx="252">
                  <c:v>-0.28256568270952498</c:v>
                </c:pt>
                <c:pt idx="253">
                  <c:v>-0.27248039228049636</c:v>
                </c:pt>
                <c:pt idx="254">
                  <c:v>-0.26218565518091713</c:v>
                </c:pt>
                <c:pt idx="255">
                  <c:v>-0.25128585736497155</c:v>
                </c:pt>
                <c:pt idx="256">
                  <c:v>-0.24037603933062052</c:v>
                </c:pt>
                <c:pt idx="257">
                  <c:v>-0.22955646524725837</c:v>
                </c:pt>
                <c:pt idx="258">
                  <c:v>-0.21942420010182126</c:v>
                </c:pt>
                <c:pt idx="259">
                  <c:v>-0.20888755211285362</c:v>
                </c:pt>
                <c:pt idx="260">
                  <c:v>-0.19834456892278274</c:v>
                </c:pt>
                <c:pt idx="261">
                  <c:v>-0.18809443173674906</c:v>
                </c:pt>
                <c:pt idx="262">
                  <c:v>-0.17823756549135486</c:v>
                </c:pt>
                <c:pt idx="263">
                  <c:v>-0.1680775622456257</c:v>
                </c:pt>
                <c:pt idx="264">
                  <c:v>-0.15721602971223325</c:v>
                </c:pt>
                <c:pt idx="265">
                  <c:v>-0.14625096805346396</c:v>
                </c:pt>
                <c:pt idx="266">
                  <c:v>-0.13518269841972713</c:v>
                </c:pt>
                <c:pt idx="267">
                  <c:v>-0.12520842574372429</c:v>
                </c:pt>
                <c:pt idx="268">
                  <c:v>-0.11443343270264952</c:v>
                </c:pt>
                <c:pt idx="269">
                  <c:v>-0.10405510540038473</c:v>
                </c:pt>
                <c:pt idx="270">
                  <c:v>-9.3874235723962543E-2</c:v>
                </c:pt>
                <c:pt idx="271">
                  <c:v>-8.3391959406100807E-2</c:v>
                </c:pt>
                <c:pt idx="272">
                  <c:v>-7.3107606885474297E-2</c:v>
                </c:pt>
                <c:pt idx="273">
                  <c:v>-6.2022783421293831E-2</c:v>
                </c:pt>
                <c:pt idx="274">
                  <c:v>-5.1036319250538281E-2</c:v>
                </c:pt>
                <c:pt idx="275">
                  <c:v>-4.1047394019920108E-2</c:v>
                </c:pt>
                <c:pt idx="276">
                  <c:v>-3.1057361312363752E-2</c:v>
                </c:pt>
                <c:pt idx="277">
                  <c:v>-2.1066331875563032E-2</c:v>
                </c:pt>
                <c:pt idx="278">
                  <c:v>-1.1074405382442384E-2</c:v>
                </c:pt>
                <c:pt idx="279">
                  <c:v>-1.0816715386338001E-3</c:v>
                </c:pt>
                <c:pt idx="280">
                  <c:v>8.9117889207939258E-3</c:v>
                </c:pt>
                <c:pt idx="281">
                  <c:v>1.8905903334278877E-2</c:v>
                </c:pt>
                <c:pt idx="282">
                  <c:v>2.8900606306415333E-2</c:v>
                </c:pt>
                <c:pt idx="283">
                  <c:v>3.8895838981338145E-2</c:v>
                </c:pt>
                <c:pt idx="284">
                  <c:v>4.8891548388768677E-2</c:v>
                </c:pt>
                <c:pt idx="285">
                  <c:v>5.8887686855456152E-2</c:v>
                </c:pt>
                <c:pt idx="286">
                  <c:v>6.8884211475474882E-2</c:v>
                </c:pt>
                <c:pt idx="287">
                  <c:v>7.8881083633491736E-2</c:v>
                </c:pt>
                <c:pt idx="288">
                  <c:v>8.8878268575706909E-2</c:v>
                </c:pt>
                <c:pt idx="289">
                  <c:v>9.8875735023700562E-2</c:v>
                </c:pt>
                <c:pt idx="290">
                  <c:v>0.10887345482689485</c:v>
                </c:pt>
                <c:pt idx="291">
                  <c:v>0.11887140264976971</c:v>
                </c:pt>
                <c:pt idx="292">
                  <c:v>0.12886955569035707</c:v>
                </c:pt>
                <c:pt idx="293">
                  <c:v>0.13886789342688571</c:v>
                </c:pt>
                <c:pt idx="294">
                  <c:v>0.14886639738976148</c:v>
                </c:pt>
                <c:pt idx="295">
                  <c:v>0.15886505095634967</c:v>
                </c:pt>
                <c:pt idx="296">
                  <c:v>0.16886383916627906</c:v>
                </c:pt>
                <c:pt idx="297">
                  <c:v>0.1788627485552155</c:v>
                </c:pt>
                <c:pt idx="298">
                  <c:v>0.18886176700525831</c:v>
                </c:pt>
                <c:pt idx="299">
                  <c:v>0.19886088361029683</c:v>
                </c:pt>
                <c:pt idx="300">
                  <c:v>0.20886008855483149</c:v>
                </c:pt>
                <c:pt idx="301">
                  <c:v>0.21885937300491268</c:v>
                </c:pt>
                <c:pt idx="302">
                  <c:v>0.22885872900998575</c:v>
                </c:pt>
                <c:pt idx="303">
                  <c:v>0.23885814941455152</c:v>
                </c:pt>
                <c:pt idx="304">
                  <c:v>0.24885762777866072</c:v>
                </c:pt>
                <c:pt idx="305">
                  <c:v>0.25885715830635897</c:v>
                </c:pt>
                <c:pt idx="306">
                  <c:v>0.26885673578128744</c:v>
                </c:pt>
                <c:pt idx="307">
                  <c:v>0.27885635550872301</c:v>
                </c:pt>
                <c:pt idx="308">
                  <c:v>0.28885601326341503</c:v>
                </c:pt>
                <c:pt idx="309">
                  <c:v>0.29885570524263788</c:v>
                </c:pt>
                <c:pt idx="310">
                  <c:v>0.30885542802393845</c:v>
                </c:pt>
                <c:pt idx="311">
                  <c:v>0.31885517852710893</c:v>
                </c:pt>
                <c:pt idx="312">
                  <c:v>0.32885495397996239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E636-460A-BA4D-0FAE2197CF20}"/>
            </c:ext>
          </c:extLst>
        </c:ser>
        <c:ser>
          <c:idx val="6"/>
          <c:order val="6"/>
          <c:tx>
            <c:strRef>
              <c:f>Computed!$H$1</c:f>
              <c:strCache>
                <c:ptCount val="1"/>
                <c:pt idx="0">
                  <c:v>e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Computed!$A$2:$A$314</c:f>
              <c:numCache>
                <c:formatCode>General</c:formatCode>
                <c:ptCount val="313"/>
                <c:pt idx="0">
                  <c:v>11941</c:v>
                </c:pt>
                <c:pt idx="1">
                  <c:v>12052</c:v>
                </c:pt>
                <c:pt idx="2">
                  <c:v>12158</c:v>
                </c:pt>
                <c:pt idx="3">
                  <c:v>12260</c:v>
                </c:pt>
                <c:pt idx="4">
                  <c:v>12363</c:v>
                </c:pt>
                <c:pt idx="5">
                  <c:v>12465</c:v>
                </c:pt>
                <c:pt idx="6">
                  <c:v>12572</c:v>
                </c:pt>
                <c:pt idx="7">
                  <c:v>12676</c:v>
                </c:pt>
                <c:pt idx="8">
                  <c:v>12779</c:v>
                </c:pt>
                <c:pt idx="9">
                  <c:v>12880</c:v>
                </c:pt>
                <c:pt idx="10">
                  <c:v>12981</c:v>
                </c:pt>
                <c:pt idx="11">
                  <c:v>13081</c:v>
                </c:pt>
                <c:pt idx="12">
                  <c:v>13191</c:v>
                </c:pt>
                <c:pt idx="13">
                  <c:v>13291</c:v>
                </c:pt>
                <c:pt idx="14">
                  <c:v>13394</c:v>
                </c:pt>
                <c:pt idx="15">
                  <c:v>13504</c:v>
                </c:pt>
                <c:pt idx="16">
                  <c:v>13614</c:v>
                </c:pt>
                <c:pt idx="17">
                  <c:v>13724</c:v>
                </c:pt>
                <c:pt idx="18">
                  <c:v>13828</c:v>
                </c:pt>
                <c:pt idx="19">
                  <c:v>13928</c:v>
                </c:pt>
                <c:pt idx="20">
                  <c:v>14027</c:v>
                </c:pt>
                <c:pt idx="21">
                  <c:v>14128</c:v>
                </c:pt>
                <c:pt idx="22">
                  <c:v>14236</c:v>
                </c:pt>
                <c:pt idx="23">
                  <c:v>14339</c:v>
                </c:pt>
                <c:pt idx="24">
                  <c:v>14441</c:v>
                </c:pt>
                <c:pt idx="25">
                  <c:v>14551</c:v>
                </c:pt>
                <c:pt idx="26">
                  <c:v>14653</c:v>
                </c:pt>
                <c:pt idx="27">
                  <c:v>14753</c:v>
                </c:pt>
                <c:pt idx="28">
                  <c:v>14854</c:v>
                </c:pt>
                <c:pt idx="29">
                  <c:v>14954</c:v>
                </c:pt>
                <c:pt idx="30">
                  <c:v>15059</c:v>
                </c:pt>
                <c:pt idx="31">
                  <c:v>15165</c:v>
                </c:pt>
                <c:pt idx="32">
                  <c:v>15265</c:v>
                </c:pt>
                <c:pt idx="33">
                  <c:v>15375</c:v>
                </c:pt>
                <c:pt idx="34">
                  <c:v>15485</c:v>
                </c:pt>
                <c:pt idx="35">
                  <c:v>15596</c:v>
                </c:pt>
                <c:pt idx="36">
                  <c:v>15697</c:v>
                </c:pt>
                <c:pt idx="37">
                  <c:v>15798</c:v>
                </c:pt>
                <c:pt idx="38">
                  <c:v>15905</c:v>
                </c:pt>
                <c:pt idx="39">
                  <c:v>16006</c:v>
                </c:pt>
                <c:pt idx="40">
                  <c:v>16110</c:v>
                </c:pt>
                <c:pt idx="41">
                  <c:v>16216</c:v>
                </c:pt>
                <c:pt idx="42">
                  <c:v>16325</c:v>
                </c:pt>
                <c:pt idx="43">
                  <c:v>16435</c:v>
                </c:pt>
                <c:pt idx="44">
                  <c:v>16543</c:v>
                </c:pt>
                <c:pt idx="45">
                  <c:v>16647</c:v>
                </c:pt>
                <c:pt idx="46">
                  <c:v>16749</c:v>
                </c:pt>
                <c:pt idx="47">
                  <c:v>16848</c:v>
                </c:pt>
                <c:pt idx="48">
                  <c:v>16955</c:v>
                </c:pt>
                <c:pt idx="49">
                  <c:v>17058</c:v>
                </c:pt>
                <c:pt idx="50">
                  <c:v>17161</c:v>
                </c:pt>
                <c:pt idx="51">
                  <c:v>17271</c:v>
                </c:pt>
                <c:pt idx="52">
                  <c:v>17381</c:v>
                </c:pt>
                <c:pt idx="53">
                  <c:v>17489</c:v>
                </c:pt>
                <c:pt idx="54">
                  <c:v>17594</c:v>
                </c:pt>
                <c:pt idx="55">
                  <c:v>17696</c:v>
                </c:pt>
                <c:pt idx="56">
                  <c:v>17798</c:v>
                </c:pt>
                <c:pt idx="57">
                  <c:v>17906</c:v>
                </c:pt>
                <c:pt idx="58">
                  <c:v>18010</c:v>
                </c:pt>
                <c:pt idx="59">
                  <c:v>18113</c:v>
                </c:pt>
                <c:pt idx="60">
                  <c:v>18223</c:v>
                </c:pt>
                <c:pt idx="61">
                  <c:v>18333</c:v>
                </c:pt>
                <c:pt idx="62">
                  <c:v>18444</c:v>
                </c:pt>
                <c:pt idx="63">
                  <c:v>18554</c:v>
                </c:pt>
                <c:pt idx="64">
                  <c:v>18657</c:v>
                </c:pt>
                <c:pt idx="65">
                  <c:v>18762</c:v>
                </c:pt>
                <c:pt idx="66">
                  <c:v>18866</c:v>
                </c:pt>
                <c:pt idx="67">
                  <c:v>18974</c:v>
                </c:pt>
                <c:pt idx="68">
                  <c:v>19079</c:v>
                </c:pt>
                <c:pt idx="69">
                  <c:v>19180</c:v>
                </c:pt>
                <c:pt idx="70">
                  <c:v>19290</c:v>
                </c:pt>
                <c:pt idx="71">
                  <c:v>19400</c:v>
                </c:pt>
                <c:pt idx="72">
                  <c:v>19510</c:v>
                </c:pt>
                <c:pt idx="73">
                  <c:v>19620</c:v>
                </c:pt>
                <c:pt idx="74">
                  <c:v>19722</c:v>
                </c:pt>
                <c:pt idx="75">
                  <c:v>19830</c:v>
                </c:pt>
                <c:pt idx="76">
                  <c:v>19930</c:v>
                </c:pt>
                <c:pt idx="77">
                  <c:v>20035</c:v>
                </c:pt>
                <c:pt idx="78">
                  <c:v>20144</c:v>
                </c:pt>
                <c:pt idx="79">
                  <c:v>20253</c:v>
                </c:pt>
                <c:pt idx="80">
                  <c:v>20364</c:v>
                </c:pt>
                <c:pt idx="81">
                  <c:v>20474</c:v>
                </c:pt>
                <c:pt idx="82">
                  <c:v>20586</c:v>
                </c:pt>
                <c:pt idx="83">
                  <c:v>20686</c:v>
                </c:pt>
                <c:pt idx="84">
                  <c:v>20788</c:v>
                </c:pt>
                <c:pt idx="85">
                  <c:v>20896</c:v>
                </c:pt>
                <c:pt idx="86">
                  <c:v>21000</c:v>
                </c:pt>
                <c:pt idx="87">
                  <c:v>21104</c:v>
                </c:pt>
                <c:pt idx="88">
                  <c:v>21206</c:v>
                </c:pt>
                <c:pt idx="89">
                  <c:v>21316</c:v>
                </c:pt>
                <c:pt idx="90">
                  <c:v>21427</c:v>
                </c:pt>
                <c:pt idx="91">
                  <c:v>21538</c:v>
                </c:pt>
                <c:pt idx="92">
                  <c:v>21642</c:v>
                </c:pt>
                <c:pt idx="93">
                  <c:v>21748</c:v>
                </c:pt>
                <c:pt idx="94">
                  <c:v>21855</c:v>
                </c:pt>
                <c:pt idx="95">
                  <c:v>21961</c:v>
                </c:pt>
                <c:pt idx="96">
                  <c:v>22068</c:v>
                </c:pt>
                <c:pt idx="97">
                  <c:v>22177</c:v>
                </c:pt>
                <c:pt idx="98">
                  <c:v>22288</c:v>
                </c:pt>
                <c:pt idx="99">
                  <c:v>22397</c:v>
                </c:pt>
                <c:pt idx="100">
                  <c:v>22501</c:v>
                </c:pt>
                <c:pt idx="101">
                  <c:v>22606</c:v>
                </c:pt>
                <c:pt idx="102">
                  <c:v>22711</c:v>
                </c:pt>
                <c:pt idx="103">
                  <c:v>22811</c:v>
                </c:pt>
                <c:pt idx="104">
                  <c:v>22918</c:v>
                </c:pt>
                <c:pt idx="105">
                  <c:v>23025</c:v>
                </c:pt>
                <c:pt idx="106">
                  <c:v>23126</c:v>
                </c:pt>
                <c:pt idx="107">
                  <c:v>23237</c:v>
                </c:pt>
                <c:pt idx="108">
                  <c:v>23342</c:v>
                </c:pt>
                <c:pt idx="109">
                  <c:v>23443</c:v>
                </c:pt>
                <c:pt idx="110">
                  <c:v>23547</c:v>
                </c:pt>
                <c:pt idx="111">
                  <c:v>23651</c:v>
                </c:pt>
                <c:pt idx="112">
                  <c:v>23754</c:v>
                </c:pt>
                <c:pt idx="113">
                  <c:v>23858</c:v>
                </c:pt>
                <c:pt idx="114">
                  <c:v>23959</c:v>
                </c:pt>
                <c:pt idx="115">
                  <c:v>24069</c:v>
                </c:pt>
                <c:pt idx="116">
                  <c:v>24178</c:v>
                </c:pt>
                <c:pt idx="117">
                  <c:v>24279</c:v>
                </c:pt>
                <c:pt idx="118">
                  <c:v>24386</c:v>
                </c:pt>
                <c:pt idx="119">
                  <c:v>24487</c:v>
                </c:pt>
                <c:pt idx="120">
                  <c:v>24588</c:v>
                </c:pt>
                <c:pt idx="121">
                  <c:v>24694</c:v>
                </c:pt>
                <c:pt idx="122">
                  <c:v>24797</c:v>
                </c:pt>
                <c:pt idx="123">
                  <c:v>24907</c:v>
                </c:pt>
                <c:pt idx="124">
                  <c:v>25018</c:v>
                </c:pt>
                <c:pt idx="125">
                  <c:v>25120</c:v>
                </c:pt>
                <c:pt idx="126">
                  <c:v>25225</c:v>
                </c:pt>
                <c:pt idx="127">
                  <c:v>25328</c:v>
                </c:pt>
                <c:pt idx="128">
                  <c:v>25428</c:v>
                </c:pt>
                <c:pt idx="129">
                  <c:v>25535</c:v>
                </c:pt>
                <c:pt idx="130">
                  <c:v>25641</c:v>
                </c:pt>
                <c:pt idx="131">
                  <c:v>25745</c:v>
                </c:pt>
                <c:pt idx="132">
                  <c:v>25847</c:v>
                </c:pt>
                <c:pt idx="133">
                  <c:v>25950</c:v>
                </c:pt>
                <c:pt idx="134">
                  <c:v>26055</c:v>
                </c:pt>
                <c:pt idx="135">
                  <c:v>26157</c:v>
                </c:pt>
                <c:pt idx="136">
                  <c:v>26260</c:v>
                </c:pt>
                <c:pt idx="137">
                  <c:v>26366</c:v>
                </c:pt>
                <c:pt idx="138">
                  <c:v>26468</c:v>
                </c:pt>
                <c:pt idx="139">
                  <c:v>26579</c:v>
                </c:pt>
                <c:pt idx="140">
                  <c:v>26690</c:v>
                </c:pt>
                <c:pt idx="141">
                  <c:v>26791</c:v>
                </c:pt>
                <c:pt idx="142">
                  <c:v>26891</c:v>
                </c:pt>
                <c:pt idx="143">
                  <c:v>26998</c:v>
                </c:pt>
                <c:pt idx="144">
                  <c:v>27099</c:v>
                </c:pt>
                <c:pt idx="145">
                  <c:v>27204</c:v>
                </c:pt>
                <c:pt idx="146">
                  <c:v>27314</c:v>
                </c:pt>
                <c:pt idx="147">
                  <c:v>27424</c:v>
                </c:pt>
                <c:pt idx="148">
                  <c:v>27535</c:v>
                </c:pt>
                <c:pt idx="149">
                  <c:v>27645</c:v>
                </c:pt>
                <c:pt idx="150">
                  <c:v>27756</c:v>
                </c:pt>
                <c:pt idx="151">
                  <c:v>27857</c:v>
                </c:pt>
                <c:pt idx="152">
                  <c:v>27965</c:v>
                </c:pt>
                <c:pt idx="153">
                  <c:v>28069</c:v>
                </c:pt>
                <c:pt idx="154">
                  <c:v>28175</c:v>
                </c:pt>
                <c:pt idx="155">
                  <c:v>28276</c:v>
                </c:pt>
                <c:pt idx="156">
                  <c:v>28380</c:v>
                </c:pt>
                <c:pt idx="157">
                  <c:v>28491</c:v>
                </c:pt>
                <c:pt idx="158">
                  <c:v>28601</c:v>
                </c:pt>
                <c:pt idx="159">
                  <c:v>28711</c:v>
                </c:pt>
                <c:pt idx="160">
                  <c:v>28814</c:v>
                </c:pt>
                <c:pt idx="161">
                  <c:v>28915</c:v>
                </c:pt>
                <c:pt idx="162">
                  <c:v>29020</c:v>
                </c:pt>
                <c:pt idx="163">
                  <c:v>29124</c:v>
                </c:pt>
                <c:pt idx="164">
                  <c:v>29232</c:v>
                </c:pt>
                <c:pt idx="165">
                  <c:v>29343</c:v>
                </c:pt>
                <c:pt idx="166">
                  <c:v>29454</c:v>
                </c:pt>
                <c:pt idx="167">
                  <c:v>29565</c:v>
                </c:pt>
                <c:pt idx="168">
                  <c:v>29677</c:v>
                </c:pt>
                <c:pt idx="169">
                  <c:v>29784</c:v>
                </c:pt>
                <c:pt idx="170">
                  <c:v>29886</c:v>
                </c:pt>
                <c:pt idx="171">
                  <c:v>29986</c:v>
                </c:pt>
                <c:pt idx="172">
                  <c:v>30091</c:v>
                </c:pt>
                <c:pt idx="173">
                  <c:v>30198</c:v>
                </c:pt>
                <c:pt idx="174">
                  <c:v>30302</c:v>
                </c:pt>
                <c:pt idx="175">
                  <c:v>30412</c:v>
                </c:pt>
                <c:pt idx="176">
                  <c:v>30523</c:v>
                </c:pt>
                <c:pt idx="177">
                  <c:v>30633</c:v>
                </c:pt>
                <c:pt idx="178">
                  <c:v>30744</c:v>
                </c:pt>
                <c:pt idx="179">
                  <c:v>30855</c:v>
                </c:pt>
                <c:pt idx="180">
                  <c:v>30956</c:v>
                </c:pt>
                <c:pt idx="181">
                  <c:v>31055</c:v>
                </c:pt>
                <c:pt idx="182">
                  <c:v>31156</c:v>
                </c:pt>
                <c:pt idx="183">
                  <c:v>31256</c:v>
                </c:pt>
                <c:pt idx="184">
                  <c:v>31360</c:v>
                </c:pt>
                <c:pt idx="185">
                  <c:v>31471</c:v>
                </c:pt>
                <c:pt idx="186">
                  <c:v>31584</c:v>
                </c:pt>
                <c:pt idx="187">
                  <c:v>31695</c:v>
                </c:pt>
                <c:pt idx="188">
                  <c:v>31808</c:v>
                </c:pt>
                <c:pt idx="189">
                  <c:v>31912</c:v>
                </c:pt>
                <c:pt idx="190">
                  <c:v>32013</c:v>
                </c:pt>
                <c:pt idx="191">
                  <c:v>32117</c:v>
                </c:pt>
                <c:pt idx="192">
                  <c:v>32225</c:v>
                </c:pt>
                <c:pt idx="193">
                  <c:v>32326</c:v>
                </c:pt>
                <c:pt idx="194">
                  <c:v>32439</c:v>
                </c:pt>
                <c:pt idx="195">
                  <c:v>32550</c:v>
                </c:pt>
                <c:pt idx="196">
                  <c:v>32663</c:v>
                </c:pt>
                <c:pt idx="197">
                  <c:v>32774</c:v>
                </c:pt>
                <c:pt idx="198">
                  <c:v>32885</c:v>
                </c:pt>
                <c:pt idx="199">
                  <c:v>32996</c:v>
                </c:pt>
                <c:pt idx="200">
                  <c:v>33107</c:v>
                </c:pt>
                <c:pt idx="201">
                  <c:v>33209</c:v>
                </c:pt>
                <c:pt idx="202">
                  <c:v>33317</c:v>
                </c:pt>
                <c:pt idx="203">
                  <c:v>33418</c:v>
                </c:pt>
                <c:pt idx="204">
                  <c:v>33521</c:v>
                </c:pt>
                <c:pt idx="205">
                  <c:v>33632</c:v>
                </c:pt>
                <c:pt idx="206">
                  <c:v>33742</c:v>
                </c:pt>
                <c:pt idx="207">
                  <c:v>33853</c:v>
                </c:pt>
                <c:pt idx="208">
                  <c:v>33964</c:v>
                </c:pt>
                <c:pt idx="209">
                  <c:v>34074</c:v>
                </c:pt>
                <c:pt idx="210">
                  <c:v>34178</c:v>
                </c:pt>
                <c:pt idx="211">
                  <c:v>34279</c:v>
                </c:pt>
                <c:pt idx="212">
                  <c:v>34382</c:v>
                </c:pt>
                <c:pt idx="213">
                  <c:v>34488</c:v>
                </c:pt>
                <c:pt idx="214">
                  <c:v>34595</c:v>
                </c:pt>
                <c:pt idx="215">
                  <c:v>34706</c:v>
                </c:pt>
                <c:pt idx="216">
                  <c:v>34817</c:v>
                </c:pt>
                <c:pt idx="217">
                  <c:v>34928</c:v>
                </c:pt>
                <c:pt idx="218">
                  <c:v>35039</c:v>
                </c:pt>
                <c:pt idx="219">
                  <c:v>35149</c:v>
                </c:pt>
                <c:pt idx="220">
                  <c:v>35260</c:v>
                </c:pt>
                <c:pt idx="221">
                  <c:v>35360</c:v>
                </c:pt>
                <c:pt idx="222">
                  <c:v>35461</c:v>
                </c:pt>
                <c:pt idx="223">
                  <c:v>35564</c:v>
                </c:pt>
                <c:pt idx="224">
                  <c:v>35663</c:v>
                </c:pt>
                <c:pt idx="225">
                  <c:v>35765</c:v>
                </c:pt>
                <c:pt idx="226">
                  <c:v>35875</c:v>
                </c:pt>
                <c:pt idx="227">
                  <c:v>35986</c:v>
                </c:pt>
                <c:pt idx="228">
                  <c:v>36096</c:v>
                </c:pt>
                <c:pt idx="229">
                  <c:v>36206</c:v>
                </c:pt>
                <c:pt idx="230">
                  <c:v>36311</c:v>
                </c:pt>
                <c:pt idx="231">
                  <c:v>36416</c:v>
                </c:pt>
                <c:pt idx="232">
                  <c:v>36515</c:v>
                </c:pt>
                <c:pt idx="233">
                  <c:v>36618</c:v>
                </c:pt>
                <c:pt idx="234">
                  <c:v>36717</c:v>
                </c:pt>
                <c:pt idx="235">
                  <c:v>36818</c:v>
                </c:pt>
                <c:pt idx="236">
                  <c:v>36928</c:v>
                </c:pt>
                <c:pt idx="237">
                  <c:v>37039</c:v>
                </c:pt>
                <c:pt idx="238">
                  <c:v>37149</c:v>
                </c:pt>
                <c:pt idx="239">
                  <c:v>37255</c:v>
                </c:pt>
                <c:pt idx="240">
                  <c:v>37357</c:v>
                </c:pt>
                <c:pt idx="241">
                  <c:v>37462</c:v>
                </c:pt>
                <c:pt idx="242">
                  <c:v>37569</c:v>
                </c:pt>
                <c:pt idx="243">
                  <c:v>37673</c:v>
                </c:pt>
                <c:pt idx="244">
                  <c:v>37775</c:v>
                </c:pt>
                <c:pt idx="245">
                  <c:v>37884</c:v>
                </c:pt>
                <c:pt idx="246">
                  <c:v>37995</c:v>
                </c:pt>
                <c:pt idx="247">
                  <c:v>38105</c:v>
                </c:pt>
                <c:pt idx="248">
                  <c:v>38215</c:v>
                </c:pt>
                <c:pt idx="249">
                  <c:v>38317</c:v>
                </c:pt>
                <c:pt idx="250">
                  <c:v>38419</c:v>
                </c:pt>
                <c:pt idx="251">
                  <c:v>38519</c:v>
                </c:pt>
                <c:pt idx="252">
                  <c:v>38624</c:v>
                </c:pt>
                <c:pt idx="253">
                  <c:v>38726</c:v>
                </c:pt>
                <c:pt idx="254">
                  <c:v>38830</c:v>
                </c:pt>
                <c:pt idx="255">
                  <c:v>38940</c:v>
                </c:pt>
                <c:pt idx="256">
                  <c:v>39050</c:v>
                </c:pt>
                <c:pt idx="257">
                  <c:v>39159</c:v>
                </c:pt>
                <c:pt idx="258">
                  <c:v>39261</c:v>
                </c:pt>
                <c:pt idx="259">
                  <c:v>39367</c:v>
                </c:pt>
                <c:pt idx="260">
                  <c:v>39473</c:v>
                </c:pt>
                <c:pt idx="261">
                  <c:v>39576</c:v>
                </c:pt>
                <c:pt idx="262">
                  <c:v>39675</c:v>
                </c:pt>
                <c:pt idx="263">
                  <c:v>39777</c:v>
                </c:pt>
                <c:pt idx="264">
                  <c:v>39886</c:v>
                </c:pt>
                <c:pt idx="265">
                  <c:v>39996</c:v>
                </c:pt>
                <c:pt idx="266">
                  <c:v>40107</c:v>
                </c:pt>
                <c:pt idx="267">
                  <c:v>40207</c:v>
                </c:pt>
                <c:pt idx="268">
                  <c:v>40315</c:v>
                </c:pt>
                <c:pt idx="269">
                  <c:v>40419</c:v>
                </c:pt>
                <c:pt idx="270">
                  <c:v>40521</c:v>
                </c:pt>
                <c:pt idx="271">
                  <c:v>40626</c:v>
                </c:pt>
                <c:pt idx="272">
                  <c:v>40729</c:v>
                </c:pt>
                <c:pt idx="273">
                  <c:v>40840</c:v>
                </c:pt>
                <c:pt idx="274">
                  <c:v>40950</c:v>
                </c:pt>
                <c:pt idx="275">
                  <c:v>41050</c:v>
                </c:pt>
                <c:pt idx="276">
                  <c:v>41150</c:v>
                </c:pt>
                <c:pt idx="277">
                  <c:v>41250</c:v>
                </c:pt>
                <c:pt idx="278">
                  <c:v>41350</c:v>
                </c:pt>
                <c:pt idx="279">
                  <c:v>41450</c:v>
                </c:pt>
                <c:pt idx="280">
                  <c:v>41550</c:v>
                </c:pt>
                <c:pt idx="281">
                  <c:v>41650</c:v>
                </c:pt>
                <c:pt idx="282">
                  <c:v>41750</c:v>
                </c:pt>
                <c:pt idx="283">
                  <c:v>41850</c:v>
                </c:pt>
                <c:pt idx="284">
                  <c:v>41950</c:v>
                </c:pt>
                <c:pt idx="285">
                  <c:v>42050</c:v>
                </c:pt>
                <c:pt idx="286">
                  <c:v>42150</c:v>
                </c:pt>
                <c:pt idx="287">
                  <c:v>42250</c:v>
                </c:pt>
                <c:pt idx="288">
                  <c:v>42350</c:v>
                </c:pt>
                <c:pt idx="289">
                  <c:v>42450</c:v>
                </c:pt>
                <c:pt idx="290">
                  <c:v>42550</c:v>
                </c:pt>
                <c:pt idx="291">
                  <c:v>42650</c:v>
                </c:pt>
                <c:pt idx="292">
                  <c:v>42750</c:v>
                </c:pt>
                <c:pt idx="293">
                  <c:v>42850</c:v>
                </c:pt>
                <c:pt idx="294">
                  <c:v>42950</c:v>
                </c:pt>
                <c:pt idx="295">
                  <c:v>43050</c:v>
                </c:pt>
                <c:pt idx="296">
                  <c:v>43150</c:v>
                </c:pt>
                <c:pt idx="297">
                  <c:v>43250</c:v>
                </c:pt>
                <c:pt idx="298">
                  <c:v>43350</c:v>
                </c:pt>
                <c:pt idx="299">
                  <c:v>43450</c:v>
                </c:pt>
                <c:pt idx="300">
                  <c:v>43550</c:v>
                </c:pt>
                <c:pt idx="301">
                  <c:v>43650</c:v>
                </c:pt>
                <c:pt idx="302">
                  <c:v>43750</c:v>
                </c:pt>
                <c:pt idx="303">
                  <c:v>43850</c:v>
                </c:pt>
                <c:pt idx="304">
                  <c:v>43950</c:v>
                </c:pt>
                <c:pt idx="305">
                  <c:v>44050</c:v>
                </c:pt>
                <c:pt idx="306">
                  <c:v>44150</c:v>
                </c:pt>
                <c:pt idx="307">
                  <c:v>44250</c:v>
                </c:pt>
                <c:pt idx="308">
                  <c:v>44350</c:v>
                </c:pt>
                <c:pt idx="309">
                  <c:v>44450</c:v>
                </c:pt>
                <c:pt idx="310">
                  <c:v>44550</c:v>
                </c:pt>
                <c:pt idx="311">
                  <c:v>44650</c:v>
                </c:pt>
                <c:pt idx="312">
                  <c:v>44750</c:v>
                </c:pt>
              </c:numCache>
            </c:numRef>
          </c:xVal>
          <c:yVal>
            <c:numRef>
              <c:f>Computed!$H$2:$H$314</c:f>
              <c:numCache>
                <c:formatCode>0.000</c:formatCode>
                <c:ptCount val="313"/>
                <c:pt idx="0">
                  <c:v>-2.0599999999999998E-3</c:v>
                </c:pt>
                <c:pt idx="1">
                  <c:v>-6.2779999999999989E-3</c:v>
                </c:pt>
                <c:pt idx="2">
                  <c:v>-1.2023199999999998E-2</c:v>
                </c:pt>
                <c:pt idx="3">
                  <c:v>-1.9038759999999995E-2</c:v>
                </c:pt>
                <c:pt idx="4">
                  <c:v>-2.7474665999999991E-2</c:v>
                </c:pt>
                <c:pt idx="5">
                  <c:v>-3.7033269599999988E-2</c:v>
                </c:pt>
                <c:pt idx="6">
                  <c:v>-4.8197715939999983E-2</c:v>
                </c:pt>
                <c:pt idx="7">
                  <c:v>-6.0043997971999982E-2</c:v>
                </c:pt>
                <c:pt idx="8">
                  <c:v>-7.2663135898599976E-2</c:v>
                </c:pt>
                <c:pt idx="9">
                  <c:v>-8.5819831408579975E-2</c:v>
                </c:pt>
                <c:pt idx="10">
                  <c:v>-9.9680857367561979E-2</c:v>
                </c:pt>
                <c:pt idx="11">
                  <c:v>-0.11403226663794198</c:v>
                </c:pt>
                <c:pt idx="12">
                  <c:v>-0.13044016181561818</c:v>
                </c:pt>
                <c:pt idx="13">
                  <c:v>-0.14586480332462598</c:v>
                </c:pt>
                <c:pt idx="14">
                  <c:v>-0.16222344600347621</c:v>
                </c:pt>
                <c:pt idx="15">
                  <c:v>-0.18014680158800217</c:v>
                </c:pt>
                <c:pt idx="16">
                  <c:v>-0.19847782161407551</c:v>
                </c:pt>
                <c:pt idx="17">
                  <c:v>-0.21717573963754153</c:v>
                </c:pt>
                <c:pt idx="18">
                  <c:v>-0.23516596806478168</c:v>
                </c:pt>
                <c:pt idx="19">
                  <c:v>-0.25273443497297027</c:v>
                </c:pt>
                <c:pt idx="20">
                  <c:v>-0.2703679389881663</c:v>
                </c:pt>
                <c:pt idx="21">
                  <c:v>-0.2885787017657554</c:v>
                </c:pt>
                <c:pt idx="22">
                  <c:v>-0.30826430713191044</c:v>
                </c:pt>
                <c:pt idx="23">
                  <c:v>-0.32722111840452683</c:v>
                </c:pt>
                <c:pt idx="24">
                  <c:v>-0.34615660650963542</c:v>
                </c:pt>
                <c:pt idx="25">
                  <c:v>-0.36673516849400556</c:v>
                </c:pt>
                <c:pt idx="26">
                  <c:v>-0.38594891385914354</c:v>
                </c:pt>
                <c:pt idx="27">
                  <c:v>-0.40490221859308884</c:v>
                </c:pt>
                <c:pt idx="28">
                  <c:v>-0.42415077259624512</c:v>
                </c:pt>
                <c:pt idx="29">
                  <c:v>-0.44330294943074078</c:v>
                </c:pt>
                <c:pt idx="30">
                  <c:v>-0.46350175653933917</c:v>
                </c:pt>
                <c:pt idx="31">
                  <c:v>-0.48397381556943714</c:v>
                </c:pt>
                <c:pt idx="32">
                  <c:v>-0.50335575248178444</c:v>
                </c:pt>
                <c:pt idx="33">
                  <c:v>-0.52474387002500833</c:v>
                </c:pt>
                <c:pt idx="34">
                  <c:v>-0.5461931758139098</c:v>
                </c:pt>
                <c:pt idx="35">
                  <c:v>-0.56789304534401219</c:v>
                </c:pt>
                <c:pt idx="36">
                  <c:v>-0.58667347904028522</c:v>
                </c:pt>
                <c:pt idx="37">
                  <c:v>-0.60458586936693093</c:v>
                </c:pt>
                <c:pt idx="38">
                  <c:v>-0.62273471281699011</c:v>
                </c:pt>
                <c:pt idx="39">
                  <c:v>-0.6391627489815731</c:v>
                </c:pt>
                <c:pt idx="40">
                  <c:v>-0.65542714685290948</c:v>
                </c:pt>
                <c:pt idx="41">
                  <c:v>-0.67140660413103914</c:v>
                </c:pt>
                <c:pt idx="42">
                  <c:v>-0.68728513959315729</c:v>
                </c:pt>
                <c:pt idx="43">
                  <c:v>-0.70280692868260408</c:v>
                </c:pt>
                <c:pt idx="44">
                  <c:v>-0.71760254595073336</c:v>
                </c:pt>
                <c:pt idx="45">
                  <c:v>-0.73146541424977873</c:v>
                </c:pt>
                <c:pt idx="46">
                  <c:v>-0.74472206145989761</c:v>
                </c:pt>
                <c:pt idx="47">
                  <c:v>-0.75729213269932505</c:v>
                </c:pt>
                <c:pt idx="48">
                  <c:v>-0.77058938381404085</c:v>
                </c:pt>
                <c:pt idx="49">
                  <c:v>-0.78313952566763101</c:v>
                </c:pt>
                <c:pt idx="50">
                  <c:v>-0.79546465333586214</c:v>
                </c:pt>
                <c:pt idx="51">
                  <c:v>-0.80841113526940467</c:v>
                </c:pt>
                <c:pt idx="52">
                  <c:v>-0.82116296900959296</c:v>
                </c:pt>
                <c:pt idx="53">
                  <c:v>-0.83351095300546851</c:v>
                </c:pt>
                <c:pt idx="54">
                  <c:v>-0.84536543900185956</c:v>
                </c:pt>
                <c:pt idx="55">
                  <c:v>-0.85674964675870435</c:v>
                </c:pt>
                <c:pt idx="56">
                  <c:v>-0.86699543373986465</c:v>
                </c:pt>
                <c:pt idx="57">
                  <c:v>-0.87675906603955855</c:v>
                </c:pt>
                <c:pt idx="58">
                  <c:v>-0.88522088069929328</c:v>
                </c:pt>
                <c:pt idx="59">
                  <c:v>-0.89276328665080684</c:v>
                </c:pt>
                <c:pt idx="60">
                  <c:v>-0.90001278363332959</c:v>
                </c:pt>
                <c:pt idx="61">
                  <c:v>-0.90653733091760003</c:v>
                </c:pt>
                <c:pt idx="62">
                  <c:v>-0.91246280613304198</c:v>
                </c:pt>
                <c:pt idx="63">
                  <c:v>-0.91774768943330109</c:v>
                </c:pt>
                <c:pt idx="64">
                  <c:v>-0.92220140472361034</c:v>
                </c:pt>
                <c:pt idx="65">
                  <c:v>-0.92628758040258341</c:v>
                </c:pt>
                <c:pt idx="66">
                  <c:v>-0.92993011415069649</c:v>
                </c:pt>
                <c:pt idx="67">
                  <c:v>-0.93333448223066373</c:v>
                </c:pt>
                <c:pt idx="68">
                  <c:v>-0.93631330430063509</c:v>
                </c:pt>
                <c:pt idx="69">
                  <c:v>-0.93889211312121024</c:v>
                </c:pt>
                <c:pt idx="70">
                  <c:v>-0.9414198564205859</c:v>
                </c:pt>
                <c:pt idx="71">
                  <c:v>-0.94369482539002403</c:v>
                </c:pt>
                <c:pt idx="72">
                  <c:v>-0.94574229746251837</c:v>
                </c:pt>
                <c:pt idx="73">
                  <c:v>-0.9475850223277632</c:v>
                </c:pt>
                <c:pt idx="74">
                  <c:v>-0.94912285998803125</c:v>
                </c:pt>
                <c:pt idx="75">
                  <c:v>-0.95058832881722777</c:v>
                </c:pt>
                <c:pt idx="76">
                  <c:v>-0.95080955284155821</c:v>
                </c:pt>
                <c:pt idx="77">
                  <c:v>-0.94996860954455054</c:v>
                </c:pt>
                <c:pt idx="78">
                  <c:v>-0.94809292823563185</c:v>
                </c:pt>
                <c:pt idx="79">
                  <c:v>-0.94531481505760506</c:v>
                </c:pt>
                <c:pt idx="80">
                  <c:v>-0.94165863609902822</c:v>
                </c:pt>
                <c:pt idx="81">
                  <c:v>-0.93729771973056786</c:v>
                </c:pt>
                <c:pt idx="82">
                  <c:v>-0.93218153454928776</c:v>
                </c:pt>
                <c:pt idx="83">
                  <c:v>-0.92707031431433051</c:v>
                </c:pt>
                <c:pt idx="84">
                  <c:v>-0.92135821413863983</c:v>
                </c:pt>
                <c:pt idx="85">
                  <c:v>-0.91483491867709921</c:v>
                </c:pt>
                <c:pt idx="86">
                  <c:v>-0.90814139594376408</c:v>
                </c:pt>
                <c:pt idx="87">
                  <c:v>-0.90107722548376246</c:v>
                </c:pt>
                <c:pt idx="88">
                  <c:v>-0.89382173655849173</c:v>
                </c:pt>
                <c:pt idx="89">
                  <c:v>-0.8856796443663173</c:v>
                </c:pt>
                <c:pt idx="90">
                  <c:v>-0.87717514427542431</c:v>
                </c:pt>
                <c:pt idx="91">
                  <c:v>-0.86841109419362061</c:v>
                </c:pt>
                <c:pt idx="92">
                  <c:v>-0.85998086817869424</c:v>
                </c:pt>
                <c:pt idx="93">
                  <c:v>-0.85118775700730986</c:v>
                </c:pt>
                <c:pt idx="94">
                  <c:v>-0.84212929846198614</c:v>
                </c:pt>
                <c:pt idx="95">
                  <c:v>-0.83299287841316483</c:v>
                </c:pt>
                <c:pt idx="96">
                  <c:v>-0.82362252699145255</c:v>
                </c:pt>
                <c:pt idx="97">
                  <c:v>-0.81394157863192018</c:v>
                </c:pt>
                <c:pt idx="98">
                  <c:v>-0.80395885623634866</c:v>
                </c:pt>
                <c:pt idx="99">
                  <c:v>-0.79404628806512745</c:v>
                </c:pt>
                <c:pt idx="100">
                  <c:v>-0.78449421117681262</c:v>
                </c:pt>
                <c:pt idx="101">
                  <c:v>-0.77476467977348817</c:v>
                </c:pt>
                <c:pt idx="102">
                  <c:v>-0.76390810151049615</c:v>
                </c:pt>
                <c:pt idx="103">
                  <c:v>-0.75260246299936007</c:v>
                </c:pt>
                <c:pt idx="104">
                  <c:v>-0.73957513311313605</c:v>
                </c:pt>
                <c:pt idx="105">
                  <c:v>-0.7257105362155345</c:v>
                </c:pt>
                <c:pt idx="106">
                  <c:v>-0.71191210763617019</c:v>
                </c:pt>
                <c:pt idx="107">
                  <c:v>-0.69604395897202664</c:v>
                </c:pt>
                <c:pt idx="108">
                  <c:v>-0.68043458916336386</c:v>
                </c:pt>
                <c:pt idx="109">
                  <c:v>-0.66490133472900725</c:v>
                </c:pt>
                <c:pt idx="110">
                  <c:v>-0.64842616032251443</c:v>
                </c:pt>
                <c:pt idx="111">
                  <c:v>-0.63151850335667081</c:v>
                </c:pt>
                <c:pt idx="112">
                  <c:v>-0.61438792834961597</c:v>
                </c:pt>
                <c:pt idx="113">
                  <c:v>-0.59674072620728269</c:v>
                </c:pt>
                <c:pt idx="114">
                  <c:v>-0.57929639279633949</c:v>
                </c:pt>
                <c:pt idx="115">
                  <c:v>-0.55999749173016744</c:v>
                </c:pt>
                <c:pt idx="116">
                  <c:v>-0.54060638087024493</c:v>
                </c:pt>
                <c:pt idx="117">
                  <c:v>-0.52241526181366726</c:v>
                </c:pt>
                <c:pt idx="118">
                  <c:v>-0.50293066017853438</c:v>
                </c:pt>
                <c:pt idx="119">
                  <c:v>-0.48435785374270651</c:v>
                </c:pt>
                <c:pt idx="120">
                  <c:v>-0.46562232795046143</c:v>
                </c:pt>
                <c:pt idx="121">
                  <c:v>-0.44580560358828142</c:v>
                </c:pt>
                <c:pt idx="122">
                  <c:v>-0.42641531728286552</c:v>
                </c:pt>
                <c:pt idx="123">
                  <c:v>-0.40557805180484441</c:v>
                </c:pt>
                <c:pt idx="124">
                  <c:v>-0.38443402615707795</c:v>
                </c:pt>
                <c:pt idx="125">
                  <c:v>-0.36490734548622245</c:v>
                </c:pt>
                <c:pt idx="126">
                  <c:v>-0.34471645015881219</c:v>
                </c:pt>
                <c:pt idx="127">
                  <c:v>-0.32483077399832716</c:v>
                </c:pt>
                <c:pt idx="128">
                  <c:v>-0.30545494046003924</c:v>
                </c:pt>
                <c:pt idx="129">
                  <c:v>-0.284656012762668</c:v>
                </c:pt>
                <c:pt idx="130">
                  <c:v>-0.26399192208669403</c:v>
                </c:pt>
                <c:pt idx="131">
                  <c:v>-0.24366514013130569</c:v>
                </c:pt>
                <c:pt idx="132">
                  <c:v>-0.2236828460591456</c:v>
                </c:pt>
                <c:pt idx="133">
                  <c:v>-0.20346246703474127</c:v>
                </c:pt>
                <c:pt idx="134">
                  <c:v>-0.18281076006574895</c:v>
                </c:pt>
                <c:pt idx="135">
                  <c:v>-0.16271526768714423</c:v>
                </c:pt>
                <c:pt idx="136">
                  <c:v>-0.14239201137835347</c:v>
                </c:pt>
                <c:pt idx="137">
                  <c:v>-0.12144833514671621</c:v>
                </c:pt>
                <c:pt idx="138">
                  <c:v>-0.10127032120271338</c:v>
                </c:pt>
                <c:pt idx="139">
                  <c:v>-7.928773695755767E-2</c:v>
                </c:pt>
                <c:pt idx="140">
                  <c:v>-5.7283411136917525E-2</c:v>
                </c:pt>
                <c:pt idx="141">
                  <c:v>-3.7243652424339246E-2</c:v>
                </c:pt>
                <c:pt idx="142">
                  <c:v>-1.7386441690358599E-2</c:v>
                </c:pt>
                <c:pt idx="143">
                  <c:v>3.8760522464647632E-3</c:v>
                </c:pt>
                <c:pt idx="144">
                  <c:v>2.3959236347934329E-2</c:v>
                </c:pt>
                <c:pt idx="145">
                  <c:v>4.4849938304259811E-2</c:v>
                </c:pt>
                <c:pt idx="146">
                  <c:v>6.6746885863080974E-2</c:v>
                </c:pt>
                <c:pt idx="147">
                  <c:v>8.8654138666020024E-2</c:v>
                </c:pt>
                <c:pt idx="148">
                  <c:v>0.10965990734796194</c:v>
                </c:pt>
                <c:pt idx="149">
                  <c:v>0.12949478211834256</c:v>
                </c:pt>
                <c:pt idx="150">
                  <c:v>0.14861845475071553</c:v>
                </c:pt>
                <c:pt idx="151">
                  <c:v>0.1652891920685777</c:v>
                </c:pt>
                <c:pt idx="152">
                  <c:v>0.18241271352695596</c:v>
                </c:pt>
                <c:pt idx="153">
                  <c:v>0.19829309879088378</c:v>
                </c:pt>
                <c:pt idx="154">
                  <c:v>0.2139202983502945</c:v>
                </c:pt>
                <c:pt idx="155">
                  <c:v>0.22833135910454389</c:v>
                </c:pt>
                <c:pt idx="156">
                  <c:v>0.24272655996194728</c:v>
                </c:pt>
                <c:pt idx="157">
                  <c:v>0.25766425770862611</c:v>
                </c:pt>
                <c:pt idx="158">
                  <c:v>0.27208706921242076</c:v>
                </c:pt>
                <c:pt idx="159">
                  <c:v>0.28616759956583593</c:v>
                </c:pt>
                <c:pt idx="160">
                  <c:v>0.29906364650912309</c:v>
                </c:pt>
                <c:pt idx="161">
                  <c:v>0.31145472094742216</c:v>
                </c:pt>
                <c:pt idx="162">
                  <c:v>0.32409835000107817</c:v>
                </c:pt>
                <c:pt idx="163">
                  <c:v>0.33640924218605156</c:v>
                </c:pt>
                <c:pt idx="164">
                  <c:v>0.34899519142046898</c:v>
                </c:pt>
                <c:pt idx="165">
                  <c:v>0.36174719446230508</c:v>
                </c:pt>
                <c:pt idx="166">
                  <c:v>0.37433399719995758</c:v>
                </c:pt>
                <c:pt idx="167">
                  <c:v>0.38677211966384484</c:v>
                </c:pt>
                <c:pt idx="168">
                  <c:v>0.39918727952294247</c:v>
                </c:pt>
                <c:pt idx="169">
                  <c:v>0.41093210000893443</c:v>
                </c:pt>
                <c:pt idx="170">
                  <c:v>0.42202849739785092</c:v>
                </c:pt>
                <c:pt idx="171">
                  <c:v>0.4328194362704243</c:v>
                </c:pt>
                <c:pt idx="172">
                  <c:v>0.44406687350500612</c:v>
                </c:pt>
                <c:pt idx="173">
                  <c:v>0.45545238022586548</c:v>
                </c:pt>
                <c:pt idx="174">
                  <c:v>0.46645203844149569</c:v>
                </c:pt>
                <c:pt idx="175">
                  <c:v>0.47802286693522061</c:v>
                </c:pt>
                <c:pt idx="176">
                  <c:v>0.4896412829945217</c:v>
                </c:pt>
                <c:pt idx="177">
                  <c:v>0.50110365407443891</c:v>
                </c:pt>
                <c:pt idx="178">
                  <c:v>0.51262357108247281</c:v>
                </c:pt>
                <c:pt idx="179">
                  <c:v>0.52410149638970327</c:v>
                </c:pt>
                <c:pt idx="180">
                  <c:v>0.53451098657373253</c:v>
                </c:pt>
                <c:pt idx="181">
                  <c:v>0.54369401207271284</c:v>
                </c:pt>
                <c:pt idx="182">
                  <c:v>0.55212569912177656</c:v>
                </c:pt>
                <c:pt idx="183">
                  <c:v>0.55963908362094228</c:v>
                </c:pt>
                <c:pt idx="184">
                  <c:v>0.56667161151216139</c:v>
                </c:pt>
                <c:pt idx="185">
                  <c:v>0.5734268955153613</c:v>
                </c:pt>
                <c:pt idx="186">
                  <c:v>0.57961619626423899</c:v>
                </c:pt>
                <c:pt idx="187">
                  <c:v>0.58508797630683085</c:v>
                </c:pt>
                <c:pt idx="188">
                  <c:v>0.5901013099134218</c:v>
                </c:pt>
                <c:pt idx="189">
                  <c:v>0.59425394730790781</c:v>
                </c:pt>
                <c:pt idx="190">
                  <c:v>0.59788351210751145</c:v>
                </c:pt>
                <c:pt idx="191">
                  <c:v>0.60124714839704507</c:v>
                </c:pt>
                <c:pt idx="192">
                  <c:v>0.60439085462149378</c:v>
                </c:pt>
                <c:pt idx="193">
                  <c:v>0.60703680736040477</c:v>
                </c:pt>
                <c:pt idx="194">
                  <c:v>0.60970109838562503</c:v>
                </c:pt>
                <c:pt idx="195">
                  <c:v>0.61205652027429325</c:v>
                </c:pt>
                <c:pt idx="196">
                  <c:v>0.61421459600472172</c:v>
                </c:pt>
                <c:pt idx="197">
                  <c:v>0.61612248773454303</c:v>
                </c:pt>
                <c:pt idx="198">
                  <c:v>0.61783959029138213</c:v>
                </c:pt>
                <c:pt idx="199">
                  <c:v>0.61938498259253738</c:v>
                </c:pt>
                <c:pt idx="200">
                  <c:v>0.62077583566357708</c:v>
                </c:pt>
                <c:pt idx="201">
                  <c:v>0.62192610874395049</c:v>
                </c:pt>
                <c:pt idx="202">
                  <c:v>0.62302225132642397</c:v>
                </c:pt>
                <c:pt idx="203">
                  <c:v>0.62394483800000577</c:v>
                </c:pt>
                <c:pt idx="204">
                  <c:v>0.62479160814496648</c:v>
                </c:pt>
                <c:pt idx="205">
                  <c:v>0.62561289297488476</c:v>
                </c:pt>
                <c:pt idx="206">
                  <c:v>0.62634539025562264</c:v>
                </c:pt>
                <c:pt idx="207">
                  <c:v>0.62701063096785636</c:v>
                </c:pt>
                <c:pt idx="208">
                  <c:v>0.62760934760886677</c:v>
                </c:pt>
                <c:pt idx="209">
                  <c:v>0.62814333812652468</c:v>
                </c:pt>
                <c:pt idx="210">
                  <c:v>0.62859771551245902</c:v>
                </c:pt>
                <c:pt idx="211">
                  <c:v>0.62798485882381894</c:v>
                </c:pt>
                <c:pt idx="212">
                  <c:v>0.6263923656056315</c:v>
                </c:pt>
                <c:pt idx="213">
                  <c:v>0.6238573767414074</c:v>
                </c:pt>
                <c:pt idx="214">
                  <c:v>0.62048436327324907</c:v>
                </c:pt>
                <c:pt idx="215">
                  <c:v>0.61622516658662274</c:v>
                </c:pt>
                <c:pt idx="216">
                  <c:v>0.61128188956865903</c:v>
                </c:pt>
                <c:pt idx="217">
                  <c:v>0.60572294025249174</c:v>
                </c:pt>
                <c:pt idx="218">
                  <c:v>0.59960988586794117</c:v>
                </c:pt>
                <c:pt idx="219">
                  <c:v>0.59305770222766629</c:v>
                </c:pt>
                <c:pt idx="220">
                  <c:v>0.58599712817618033</c:v>
                </c:pt>
                <c:pt idx="221">
                  <c:v>0.57927233840470516</c:v>
                </c:pt>
                <c:pt idx="222">
                  <c:v>0.57214950450243429</c:v>
                </c:pt>
                <c:pt idx="223">
                  <c:v>0.56458201239609263</c:v>
                </c:pt>
                <c:pt idx="224">
                  <c:v>0.55704576437012132</c:v>
                </c:pt>
                <c:pt idx="225">
                  <c:v>0.5490376071096752</c:v>
                </c:pt>
                <c:pt idx="226">
                  <c:v>0.54016498388630108</c:v>
                </c:pt>
                <c:pt idx="227">
                  <c:v>0.5309970287952549</c:v>
                </c:pt>
                <c:pt idx="228">
                  <c:v>0.52172020398432184</c:v>
                </c:pt>
                <c:pt idx="229">
                  <c:v>0.51227106165448211</c:v>
                </c:pt>
                <c:pt idx="230">
                  <c:v>0.50310338938021071</c:v>
                </c:pt>
                <c:pt idx="231">
                  <c:v>0.49380248433336643</c:v>
                </c:pt>
                <c:pt idx="232">
                  <c:v>0.48492000205075858</c:v>
                </c:pt>
                <c:pt idx="233">
                  <c:v>0.47557276864068032</c:v>
                </c:pt>
                <c:pt idx="234">
                  <c:v>0.46649695799176794</c:v>
                </c:pt>
                <c:pt idx="235">
                  <c:v>0.45715371366867569</c:v>
                </c:pt>
                <c:pt idx="236">
                  <c:v>0.44689548408465457</c:v>
                </c:pt>
                <c:pt idx="237">
                  <c:v>0.43646914648971175</c:v>
                </c:pt>
                <c:pt idx="238">
                  <c:v>0.42606998052665462</c:v>
                </c:pt>
                <c:pt idx="239">
                  <c:v>0.41599106750051235</c:v>
                </c:pt>
                <c:pt idx="240">
                  <c:v>0.40624234848353252</c:v>
                </c:pt>
                <c:pt idx="241">
                  <c:v>0.39616044704133063</c:v>
                </c:pt>
                <c:pt idx="242">
                  <c:v>0.38584390314719691</c:v>
                </c:pt>
                <c:pt idx="243">
                  <c:v>0.37577933764728177</c:v>
                </c:pt>
                <c:pt idx="244">
                  <c:v>0.36587542310024135</c:v>
                </c:pt>
                <c:pt idx="245">
                  <c:v>0.35526018763882306</c:v>
                </c:pt>
                <c:pt idx="246">
                  <c:v>0.34442117825721119</c:v>
                </c:pt>
                <c:pt idx="247">
                  <c:v>0.33365395367361145</c:v>
                </c:pt>
                <c:pt idx="248">
                  <c:v>0.32286345154837165</c:v>
                </c:pt>
                <c:pt idx="249">
                  <c:v>0.31283828704748973</c:v>
                </c:pt>
                <c:pt idx="250">
                  <c:v>0.30279563899669598</c:v>
                </c:pt>
                <c:pt idx="251">
                  <c:v>0.29293447895187796</c:v>
                </c:pt>
                <c:pt idx="252">
                  <c:v>0.28256568270952498</c:v>
                </c:pt>
                <c:pt idx="253">
                  <c:v>0.27248039228049636</c:v>
                </c:pt>
                <c:pt idx="254">
                  <c:v>0.26218565518091713</c:v>
                </c:pt>
                <c:pt idx="255">
                  <c:v>0.25128585736497155</c:v>
                </c:pt>
                <c:pt idx="256">
                  <c:v>0.24037603933062052</c:v>
                </c:pt>
                <c:pt idx="257">
                  <c:v>0.22955646524725837</c:v>
                </c:pt>
                <c:pt idx="258">
                  <c:v>0.21942420010182126</c:v>
                </c:pt>
                <c:pt idx="259">
                  <c:v>0.20888755211285362</c:v>
                </c:pt>
                <c:pt idx="260">
                  <c:v>0.19834456892278274</c:v>
                </c:pt>
                <c:pt idx="261">
                  <c:v>0.18809443173674906</c:v>
                </c:pt>
                <c:pt idx="262">
                  <c:v>0.17823756549135486</c:v>
                </c:pt>
                <c:pt idx="263">
                  <c:v>0.1680775622456257</c:v>
                </c:pt>
                <c:pt idx="264">
                  <c:v>0.15721602971223325</c:v>
                </c:pt>
                <c:pt idx="265">
                  <c:v>0.14625096805346396</c:v>
                </c:pt>
                <c:pt idx="266">
                  <c:v>0.13518269841972713</c:v>
                </c:pt>
                <c:pt idx="267">
                  <c:v>0.12520842574372429</c:v>
                </c:pt>
                <c:pt idx="268">
                  <c:v>0.11443343270264952</c:v>
                </c:pt>
                <c:pt idx="269">
                  <c:v>0.10405510540038473</c:v>
                </c:pt>
                <c:pt idx="270">
                  <c:v>9.3874235723962543E-2</c:v>
                </c:pt>
                <c:pt idx="271">
                  <c:v>8.3391959406100807E-2</c:v>
                </c:pt>
                <c:pt idx="272">
                  <c:v>7.3107606885474297E-2</c:v>
                </c:pt>
                <c:pt idx="273">
                  <c:v>6.2022783421293831E-2</c:v>
                </c:pt>
                <c:pt idx="274">
                  <c:v>5.1036319250538281E-2</c:v>
                </c:pt>
                <c:pt idx="275">
                  <c:v>4.1047394019920108E-2</c:v>
                </c:pt>
                <c:pt idx="276">
                  <c:v>3.1057361312363752E-2</c:v>
                </c:pt>
                <c:pt idx="277">
                  <c:v>2.1066331875563032E-2</c:v>
                </c:pt>
                <c:pt idx="278">
                  <c:v>1.1074405382442384E-2</c:v>
                </c:pt>
                <c:pt idx="279">
                  <c:v>1.0816715386338001E-3</c:v>
                </c:pt>
                <c:pt idx="280">
                  <c:v>-8.9117889207939258E-3</c:v>
                </c:pt>
                <c:pt idx="281">
                  <c:v>-1.8905903334278877E-2</c:v>
                </c:pt>
                <c:pt idx="282">
                  <c:v>-2.8900606306415333E-2</c:v>
                </c:pt>
                <c:pt idx="283">
                  <c:v>-3.8895838981338145E-2</c:v>
                </c:pt>
                <c:pt idx="284">
                  <c:v>-4.8891548388768677E-2</c:v>
                </c:pt>
                <c:pt idx="285">
                  <c:v>-5.8887686855456152E-2</c:v>
                </c:pt>
                <c:pt idx="286">
                  <c:v>-6.8884211475474882E-2</c:v>
                </c:pt>
                <c:pt idx="287">
                  <c:v>-7.8881083633491736E-2</c:v>
                </c:pt>
                <c:pt idx="288">
                  <c:v>-8.8878268575706909E-2</c:v>
                </c:pt>
                <c:pt idx="289">
                  <c:v>-9.8875735023700562E-2</c:v>
                </c:pt>
                <c:pt idx="290">
                  <c:v>-0.10887345482689485</c:v>
                </c:pt>
                <c:pt idx="291">
                  <c:v>-0.11887140264976971</c:v>
                </c:pt>
                <c:pt idx="292">
                  <c:v>-0.12886955569035707</c:v>
                </c:pt>
                <c:pt idx="293">
                  <c:v>-0.13886789342688571</c:v>
                </c:pt>
                <c:pt idx="294">
                  <c:v>-0.14886639738976148</c:v>
                </c:pt>
                <c:pt idx="295">
                  <c:v>-0.15886505095634967</c:v>
                </c:pt>
                <c:pt idx="296">
                  <c:v>-0.16886383916627906</c:v>
                </c:pt>
                <c:pt idx="297">
                  <c:v>-0.1788627485552155</c:v>
                </c:pt>
                <c:pt idx="298">
                  <c:v>-0.18886176700525831</c:v>
                </c:pt>
                <c:pt idx="299">
                  <c:v>-0.19886088361029683</c:v>
                </c:pt>
                <c:pt idx="300">
                  <c:v>-0.20886008855483149</c:v>
                </c:pt>
                <c:pt idx="301">
                  <c:v>-0.21885937300491268</c:v>
                </c:pt>
                <c:pt idx="302">
                  <c:v>-0.22885872900998575</c:v>
                </c:pt>
                <c:pt idx="303">
                  <c:v>-0.23885814941455152</c:v>
                </c:pt>
                <c:pt idx="304">
                  <c:v>-0.24885762777866072</c:v>
                </c:pt>
                <c:pt idx="305">
                  <c:v>-0.25885715830635897</c:v>
                </c:pt>
                <c:pt idx="306">
                  <c:v>-0.26885673578128744</c:v>
                </c:pt>
                <c:pt idx="307">
                  <c:v>-0.27885635550872301</c:v>
                </c:pt>
                <c:pt idx="308">
                  <c:v>-0.28885601326341503</c:v>
                </c:pt>
                <c:pt idx="309">
                  <c:v>-0.29885570524263788</c:v>
                </c:pt>
                <c:pt idx="310">
                  <c:v>-0.30885542802393845</c:v>
                </c:pt>
                <c:pt idx="311">
                  <c:v>-0.31885517852710893</c:v>
                </c:pt>
                <c:pt idx="312">
                  <c:v>-0.32885495397996239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36-460A-BA4D-0FAE2197CF20}"/>
            </c:ext>
          </c:extLst>
        </c:ser>
        <c:ser>
          <c:idx val="7"/>
          <c:order val="7"/>
          <c:tx>
            <c:strRef>
              <c:f>Computed!$I$1</c:f>
              <c:strCache>
                <c:ptCount val="1"/>
                <c:pt idx="0">
                  <c:v>ei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Computed!$A$2:$A$314</c:f>
              <c:numCache>
                <c:formatCode>General</c:formatCode>
                <c:ptCount val="313"/>
                <c:pt idx="0">
                  <c:v>11941</c:v>
                </c:pt>
                <c:pt idx="1">
                  <c:v>12052</c:v>
                </c:pt>
                <c:pt idx="2">
                  <c:v>12158</c:v>
                </c:pt>
                <c:pt idx="3">
                  <c:v>12260</c:v>
                </c:pt>
                <c:pt idx="4">
                  <c:v>12363</c:v>
                </c:pt>
                <c:pt idx="5">
                  <c:v>12465</c:v>
                </c:pt>
                <c:pt idx="6">
                  <c:v>12572</c:v>
                </c:pt>
                <c:pt idx="7">
                  <c:v>12676</c:v>
                </c:pt>
                <c:pt idx="8">
                  <c:v>12779</c:v>
                </c:pt>
                <c:pt idx="9">
                  <c:v>12880</c:v>
                </c:pt>
                <c:pt idx="10">
                  <c:v>12981</c:v>
                </c:pt>
                <c:pt idx="11">
                  <c:v>13081</c:v>
                </c:pt>
                <c:pt idx="12">
                  <c:v>13191</c:v>
                </c:pt>
                <c:pt idx="13">
                  <c:v>13291</c:v>
                </c:pt>
                <c:pt idx="14">
                  <c:v>13394</c:v>
                </c:pt>
                <c:pt idx="15">
                  <c:v>13504</c:v>
                </c:pt>
                <c:pt idx="16">
                  <c:v>13614</c:v>
                </c:pt>
                <c:pt idx="17">
                  <c:v>13724</c:v>
                </c:pt>
                <c:pt idx="18">
                  <c:v>13828</c:v>
                </c:pt>
                <c:pt idx="19">
                  <c:v>13928</c:v>
                </c:pt>
                <c:pt idx="20">
                  <c:v>14027</c:v>
                </c:pt>
                <c:pt idx="21">
                  <c:v>14128</c:v>
                </c:pt>
                <c:pt idx="22">
                  <c:v>14236</c:v>
                </c:pt>
                <c:pt idx="23">
                  <c:v>14339</c:v>
                </c:pt>
                <c:pt idx="24">
                  <c:v>14441</c:v>
                </c:pt>
                <c:pt idx="25">
                  <c:v>14551</c:v>
                </c:pt>
                <c:pt idx="26">
                  <c:v>14653</c:v>
                </c:pt>
                <c:pt idx="27">
                  <c:v>14753</c:v>
                </c:pt>
                <c:pt idx="28">
                  <c:v>14854</c:v>
                </c:pt>
                <c:pt idx="29">
                  <c:v>14954</c:v>
                </c:pt>
                <c:pt idx="30">
                  <c:v>15059</c:v>
                </c:pt>
                <c:pt idx="31">
                  <c:v>15165</c:v>
                </c:pt>
                <c:pt idx="32">
                  <c:v>15265</c:v>
                </c:pt>
                <c:pt idx="33">
                  <c:v>15375</c:v>
                </c:pt>
                <c:pt idx="34">
                  <c:v>15485</c:v>
                </c:pt>
                <c:pt idx="35">
                  <c:v>15596</c:v>
                </c:pt>
                <c:pt idx="36">
                  <c:v>15697</c:v>
                </c:pt>
                <c:pt idx="37">
                  <c:v>15798</c:v>
                </c:pt>
                <c:pt idx="38">
                  <c:v>15905</c:v>
                </c:pt>
                <c:pt idx="39">
                  <c:v>16006</c:v>
                </c:pt>
                <c:pt idx="40">
                  <c:v>16110</c:v>
                </c:pt>
                <c:pt idx="41">
                  <c:v>16216</c:v>
                </c:pt>
                <c:pt idx="42">
                  <c:v>16325</c:v>
                </c:pt>
                <c:pt idx="43">
                  <c:v>16435</c:v>
                </c:pt>
                <c:pt idx="44">
                  <c:v>16543</c:v>
                </c:pt>
                <c:pt idx="45">
                  <c:v>16647</c:v>
                </c:pt>
                <c:pt idx="46">
                  <c:v>16749</c:v>
                </c:pt>
                <c:pt idx="47">
                  <c:v>16848</c:v>
                </c:pt>
                <c:pt idx="48">
                  <c:v>16955</c:v>
                </c:pt>
                <c:pt idx="49">
                  <c:v>17058</c:v>
                </c:pt>
                <c:pt idx="50">
                  <c:v>17161</c:v>
                </c:pt>
                <c:pt idx="51">
                  <c:v>17271</c:v>
                </c:pt>
                <c:pt idx="52">
                  <c:v>17381</c:v>
                </c:pt>
                <c:pt idx="53">
                  <c:v>17489</c:v>
                </c:pt>
                <c:pt idx="54">
                  <c:v>17594</c:v>
                </c:pt>
                <c:pt idx="55">
                  <c:v>17696</c:v>
                </c:pt>
                <c:pt idx="56">
                  <c:v>17798</c:v>
                </c:pt>
                <c:pt idx="57">
                  <c:v>17906</c:v>
                </c:pt>
                <c:pt idx="58">
                  <c:v>18010</c:v>
                </c:pt>
                <c:pt idx="59">
                  <c:v>18113</c:v>
                </c:pt>
                <c:pt idx="60">
                  <c:v>18223</c:v>
                </c:pt>
                <c:pt idx="61">
                  <c:v>18333</c:v>
                </c:pt>
                <c:pt idx="62">
                  <c:v>18444</c:v>
                </c:pt>
                <c:pt idx="63">
                  <c:v>18554</c:v>
                </c:pt>
                <c:pt idx="64">
                  <c:v>18657</c:v>
                </c:pt>
                <c:pt idx="65">
                  <c:v>18762</c:v>
                </c:pt>
                <c:pt idx="66">
                  <c:v>18866</c:v>
                </c:pt>
                <c:pt idx="67">
                  <c:v>18974</c:v>
                </c:pt>
                <c:pt idx="68">
                  <c:v>19079</c:v>
                </c:pt>
                <c:pt idx="69">
                  <c:v>19180</c:v>
                </c:pt>
                <c:pt idx="70">
                  <c:v>19290</c:v>
                </c:pt>
                <c:pt idx="71">
                  <c:v>19400</c:v>
                </c:pt>
                <c:pt idx="72">
                  <c:v>19510</c:v>
                </c:pt>
                <c:pt idx="73">
                  <c:v>19620</c:v>
                </c:pt>
                <c:pt idx="74">
                  <c:v>19722</c:v>
                </c:pt>
                <c:pt idx="75">
                  <c:v>19830</c:v>
                </c:pt>
                <c:pt idx="76">
                  <c:v>19930</c:v>
                </c:pt>
                <c:pt idx="77">
                  <c:v>20035</c:v>
                </c:pt>
                <c:pt idx="78">
                  <c:v>20144</c:v>
                </c:pt>
                <c:pt idx="79">
                  <c:v>20253</c:v>
                </c:pt>
                <c:pt idx="80">
                  <c:v>20364</c:v>
                </c:pt>
                <c:pt idx="81">
                  <c:v>20474</c:v>
                </c:pt>
                <c:pt idx="82">
                  <c:v>20586</c:v>
                </c:pt>
                <c:pt idx="83">
                  <c:v>20686</c:v>
                </c:pt>
                <c:pt idx="84">
                  <c:v>20788</c:v>
                </c:pt>
                <c:pt idx="85">
                  <c:v>20896</c:v>
                </c:pt>
                <c:pt idx="86">
                  <c:v>21000</c:v>
                </c:pt>
                <c:pt idx="87">
                  <c:v>21104</c:v>
                </c:pt>
                <c:pt idx="88">
                  <c:v>21206</c:v>
                </c:pt>
                <c:pt idx="89">
                  <c:v>21316</c:v>
                </c:pt>
                <c:pt idx="90">
                  <c:v>21427</c:v>
                </c:pt>
                <c:pt idx="91">
                  <c:v>21538</c:v>
                </c:pt>
                <c:pt idx="92">
                  <c:v>21642</c:v>
                </c:pt>
                <c:pt idx="93">
                  <c:v>21748</c:v>
                </c:pt>
                <c:pt idx="94">
                  <c:v>21855</c:v>
                </c:pt>
                <c:pt idx="95">
                  <c:v>21961</c:v>
                </c:pt>
                <c:pt idx="96">
                  <c:v>22068</c:v>
                </c:pt>
                <c:pt idx="97">
                  <c:v>22177</c:v>
                </c:pt>
                <c:pt idx="98">
                  <c:v>22288</c:v>
                </c:pt>
                <c:pt idx="99">
                  <c:v>22397</c:v>
                </c:pt>
                <c:pt idx="100">
                  <c:v>22501</c:v>
                </c:pt>
                <c:pt idx="101">
                  <c:v>22606</c:v>
                </c:pt>
                <c:pt idx="102">
                  <c:v>22711</c:v>
                </c:pt>
                <c:pt idx="103">
                  <c:v>22811</c:v>
                </c:pt>
                <c:pt idx="104">
                  <c:v>22918</c:v>
                </c:pt>
                <c:pt idx="105">
                  <c:v>23025</c:v>
                </c:pt>
                <c:pt idx="106">
                  <c:v>23126</c:v>
                </c:pt>
                <c:pt idx="107">
                  <c:v>23237</c:v>
                </c:pt>
                <c:pt idx="108">
                  <c:v>23342</c:v>
                </c:pt>
                <c:pt idx="109">
                  <c:v>23443</c:v>
                </c:pt>
                <c:pt idx="110">
                  <c:v>23547</c:v>
                </c:pt>
                <c:pt idx="111">
                  <c:v>23651</c:v>
                </c:pt>
                <c:pt idx="112">
                  <c:v>23754</c:v>
                </c:pt>
                <c:pt idx="113">
                  <c:v>23858</c:v>
                </c:pt>
                <c:pt idx="114">
                  <c:v>23959</c:v>
                </c:pt>
                <c:pt idx="115">
                  <c:v>24069</c:v>
                </c:pt>
                <c:pt idx="116">
                  <c:v>24178</c:v>
                </c:pt>
                <c:pt idx="117">
                  <c:v>24279</c:v>
                </c:pt>
                <c:pt idx="118">
                  <c:v>24386</c:v>
                </c:pt>
                <c:pt idx="119">
                  <c:v>24487</c:v>
                </c:pt>
                <c:pt idx="120">
                  <c:v>24588</c:v>
                </c:pt>
                <c:pt idx="121">
                  <c:v>24694</c:v>
                </c:pt>
                <c:pt idx="122">
                  <c:v>24797</c:v>
                </c:pt>
                <c:pt idx="123">
                  <c:v>24907</c:v>
                </c:pt>
                <c:pt idx="124">
                  <c:v>25018</c:v>
                </c:pt>
                <c:pt idx="125">
                  <c:v>25120</c:v>
                </c:pt>
                <c:pt idx="126">
                  <c:v>25225</c:v>
                </c:pt>
                <c:pt idx="127">
                  <c:v>25328</c:v>
                </c:pt>
                <c:pt idx="128">
                  <c:v>25428</c:v>
                </c:pt>
                <c:pt idx="129">
                  <c:v>25535</c:v>
                </c:pt>
                <c:pt idx="130">
                  <c:v>25641</c:v>
                </c:pt>
                <c:pt idx="131">
                  <c:v>25745</c:v>
                </c:pt>
                <c:pt idx="132">
                  <c:v>25847</c:v>
                </c:pt>
                <c:pt idx="133">
                  <c:v>25950</c:v>
                </c:pt>
                <c:pt idx="134">
                  <c:v>26055</c:v>
                </c:pt>
                <c:pt idx="135">
                  <c:v>26157</c:v>
                </c:pt>
                <c:pt idx="136">
                  <c:v>26260</c:v>
                </c:pt>
                <c:pt idx="137">
                  <c:v>26366</c:v>
                </c:pt>
                <c:pt idx="138">
                  <c:v>26468</c:v>
                </c:pt>
                <c:pt idx="139">
                  <c:v>26579</c:v>
                </c:pt>
                <c:pt idx="140">
                  <c:v>26690</c:v>
                </c:pt>
                <c:pt idx="141">
                  <c:v>26791</c:v>
                </c:pt>
                <c:pt idx="142">
                  <c:v>26891</c:v>
                </c:pt>
                <c:pt idx="143">
                  <c:v>26998</c:v>
                </c:pt>
                <c:pt idx="144">
                  <c:v>27099</c:v>
                </c:pt>
                <c:pt idx="145">
                  <c:v>27204</c:v>
                </c:pt>
                <c:pt idx="146">
                  <c:v>27314</c:v>
                </c:pt>
                <c:pt idx="147">
                  <c:v>27424</c:v>
                </c:pt>
                <c:pt idx="148">
                  <c:v>27535</c:v>
                </c:pt>
                <c:pt idx="149">
                  <c:v>27645</c:v>
                </c:pt>
                <c:pt idx="150">
                  <c:v>27756</c:v>
                </c:pt>
                <c:pt idx="151">
                  <c:v>27857</c:v>
                </c:pt>
                <c:pt idx="152">
                  <c:v>27965</c:v>
                </c:pt>
                <c:pt idx="153">
                  <c:v>28069</c:v>
                </c:pt>
                <c:pt idx="154">
                  <c:v>28175</c:v>
                </c:pt>
                <c:pt idx="155">
                  <c:v>28276</c:v>
                </c:pt>
                <c:pt idx="156">
                  <c:v>28380</c:v>
                </c:pt>
                <c:pt idx="157">
                  <c:v>28491</c:v>
                </c:pt>
                <c:pt idx="158">
                  <c:v>28601</c:v>
                </c:pt>
                <c:pt idx="159">
                  <c:v>28711</c:v>
                </c:pt>
                <c:pt idx="160">
                  <c:v>28814</c:v>
                </c:pt>
                <c:pt idx="161">
                  <c:v>28915</c:v>
                </c:pt>
                <c:pt idx="162">
                  <c:v>29020</c:v>
                </c:pt>
                <c:pt idx="163">
                  <c:v>29124</c:v>
                </c:pt>
                <c:pt idx="164">
                  <c:v>29232</c:v>
                </c:pt>
                <c:pt idx="165">
                  <c:v>29343</c:v>
                </c:pt>
                <c:pt idx="166">
                  <c:v>29454</c:v>
                </c:pt>
                <c:pt idx="167">
                  <c:v>29565</c:v>
                </c:pt>
                <c:pt idx="168">
                  <c:v>29677</c:v>
                </c:pt>
                <c:pt idx="169">
                  <c:v>29784</c:v>
                </c:pt>
                <c:pt idx="170">
                  <c:v>29886</c:v>
                </c:pt>
                <c:pt idx="171">
                  <c:v>29986</c:v>
                </c:pt>
                <c:pt idx="172">
                  <c:v>30091</c:v>
                </c:pt>
                <c:pt idx="173">
                  <c:v>30198</c:v>
                </c:pt>
                <c:pt idx="174">
                  <c:v>30302</c:v>
                </c:pt>
                <c:pt idx="175">
                  <c:v>30412</c:v>
                </c:pt>
                <c:pt idx="176">
                  <c:v>30523</c:v>
                </c:pt>
                <c:pt idx="177">
                  <c:v>30633</c:v>
                </c:pt>
                <c:pt idx="178">
                  <c:v>30744</c:v>
                </c:pt>
                <c:pt idx="179">
                  <c:v>30855</c:v>
                </c:pt>
                <c:pt idx="180">
                  <c:v>30956</c:v>
                </c:pt>
                <c:pt idx="181">
                  <c:v>31055</c:v>
                </c:pt>
                <c:pt idx="182">
                  <c:v>31156</c:v>
                </c:pt>
                <c:pt idx="183">
                  <c:v>31256</c:v>
                </c:pt>
                <c:pt idx="184">
                  <c:v>31360</c:v>
                </c:pt>
                <c:pt idx="185">
                  <c:v>31471</c:v>
                </c:pt>
                <c:pt idx="186">
                  <c:v>31584</c:v>
                </c:pt>
                <c:pt idx="187">
                  <c:v>31695</c:v>
                </c:pt>
                <c:pt idx="188">
                  <c:v>31808</c:v>
                </c:pt>
                <c:pt idx="189">
                  <c:v>31912</c:v>
                </c:pt>
                <c:pt idx="190">
                  <c:v>32013</c:v>
                </c:pt>
                <c:pt idx="191">
                  <c:v>32117</c:v>
                </c:pt>
                <c:pt idx="192">
                  <c:v>32225</c:v>
                </c:pt>
                <c:pt idx="193">
                  <c:v>32326</c:v>
                </c:pt>
                <c:pt idx="194">
                  <c:v>32439</c:v>
                </c:pt>
                <c:pt idx="195">
                  <c:v>32550</c:v>
                </c:pt>
                <c:pt idx="196">
                  <c:v>32663</c:v>
                </c:pt>
                <c:pt idx="197">
                  <c:v>32774</c:v>
                </c:pt>
                <c:pt idx="198">
                  <c:v>32885</c:v>
                </c:pt>
                <c:pt idx="199">
                  <c:v>32996</c:v>
                </c:pt>
                <c:pt idx="200">
                  <c:v>33107</c:v>
                </c:pt>
                <c:pt idx="201">
                  <c:v>33209</c:v>
                </c:pt>
                <c:pt idx="202">
                  <c:v>33317</c:v>
                </c:pt>
                <c:pt idx="203">
                  <c:v>33418</c:v>
                </c:pt>
                <c:pt idx="204">
                  <c:v>33521</c:v>
                </c:pt>
                <c:pt idx="205">
                  <c:v>33632</c:v>
                </c:pt>
                <c:pt idx="206">
                  <c:v>33742</c:v>
                </c:pt>
                <c:pt idx="207">
                  <c:v>33853</c:v>
                </c:pt>
                <c:pt idx="208">
                  <c:v>33964</c:v>
                </c:pt>
                <c:pt idx="209">
                  <c:v>34074</c:v>
                </c:pt>
                <c:pt idx="210">
                  <c:v>34178</c:v>
                </c:pt>
                <c:pt idx="211">
                  <c:v>34279</c:v>
                </c:pt>
                <c:pt idx="212">
                  <c:v>34382</c:v>
                </c:pt>
                <c:pt idx="213">
                  <c:v>34488</c:v>
                </c:pt>
                <c:pt idx="214">
                  <c:v>34595</c:v>
                </c:pt>
                <c:pt idx="215">
                  <c:v>34706</c:v>
                </c:pt>
                <c:pt idx="216">
                  <c:v>34817</c:v>
                </c:pt>
                <c:pt idx="217">
                  <c:v>34928</c:v>
                </c:pt>
                <c:pt idx="218">
                  <c:v>35039</c:v>
                </c:pt>
                <c:pt idx="219">
                  <c:v>35149</c:v>
                </c:pt>
                <c:pt idx="220">
                  <c:v>35260</c:v>
                </c:pt>
                <c:pt idx="221">
                  <c:v>35360</c:v>
                </c:pt>
                <c:pt idx="222">
                  <c:v>35461</c:v>
                </c:pt>
                <c:pt idx="223">
                  <c:v>35564</c:v>
                </c:pt>
                <c:pt idx="224">
                  <c:v>35663</c:v>
                </c:pt>
                <c:pt idx="225">
                  <c:v>35765</c:v>
                </c:pt>
                <c:pt idx="226">
                  <c:v>35875</c:v>
                </c:pt>
                <c:pt idx="227">
                  <c:v>35986</c:v>
                </c:pt>
                <c:pt idx="228">
                  <c:v>36096</c:v>
                </c:pt>
                <c:pt idx="229">
                  <c:v>36206</c:v>
                </c:pt>
                <c:pt idx="230">
                  <c:v>36311</c:v>
                </c:pt>
                <c:pt idx="231">
                  <c:v>36416</c:v>
                </c:pt>
                <c:pt idx="232">
                  <c:v>36515</c:v>
                </c:pt>
                <c:pt idx="233">
                  <c:v>36618</c:v>
                </c:pt>
                <c:pt idx="234">
                  <c:v>36717</c:v>
                </c:pt>
                <c:pt idx="235">
                  <c:v>36818</c:v>
                </c:pt>
                <c:pt idx="236">
                  <c:v>36928</c:v>
                </c:pt>
                <c:pt idx="237">
                  <c:v>37039</c:v>
                </c:pt>
                <c:pt idx="238">
                  <c:v>37149</c:v>
                </c:pt>
                <c:pt idx="239">
                  <c:v>37255</c:v>
                </c:pt>
                <c:pt idx="240">
                  <c:v>37357</c:v>
                </c:pt>
                <c:pt idx="241">
                  <c:v>37462</c:v>
                </c:pt>
                <c:pt idx="242">
                  <c:v>37569</c:v>
                </c:pt>
                <c:pt idx="243">
                  <c:v>37673</c:v>
                </c:pt>
                <c:pt idx="244">
                  <c:v>37775</c:v>
                </c:pt>
                <c:pt idx="245">
                  <c:v>37884</c:v>
                </c:pt>
                <c:pt idx="246">
                  <c:v>37995</c:v>
                </c:pt>
                <c:pt idx="247">
                  <c:v>38105</c:v>
                </c:pt>
                <c:pt idx="248">
                  <c:v>38215</c:v>
                </c:pt>
                <c:pt idx="249">
                  <c:v>38317</c:v>
                </c:pt>
                <c:pt idx="250">
                  <c:v>38419</c:v>
                </c:pt>
                <c:pt idx="251">
                  <c:v>38519</c:v>
                </c:pt>
                <c:pt idx="252">
                  <c:v>38624</c:v>
                </c:pt>
                <c:pt idx="253">
                  <c:v>38726</c:v>
                </c:pt>
                <c:pt idx="254">
                  <c:v>38830</c:v>
                </c:pt>
                <c:pt idx="255">
                  <c:v>38940</c:v>
                </c:pt>
                <c:pt idx="256">
                  <c:v>39050</c:v>
                </c:pt>
                <c:pt idx="257">
                  <c:v>39159</c:v>
                </c:pt>
                <c:pt idx="258">
                  <c:v>39261</c:v>
                </c:pt>
                <c:pt idx="259">
                  <c:v>39367</c:v>
                </c:pt>
                <c:pt idx="260">
                  <c:v>39473</c:v>
                </c:pt>
                <c:pt idx="261">
                  <c:v>39576</c:v>
                </c:pt>
                <c:pt idx="262">
                  <c:v>39675</c:v>
                </c:pt>
                <c:pt idx="263">
                  <c:v>39777</c:v>
                </c:pt>
                <c:pt idx="264">
                  <c:v>39886</c:v>
                </c:pt>
                <c:pt idx="265">
                  <c:v>39996</c:v>
                </c:pt>
                <c:pt idx="266">
                  <c:v>40107</c:v>
                </c:pt>
                <c:pt idx="267">
                  <c:v>40207</c:v>
                </c:pt>
                <c:pt idx="268">
                  <c:v>40315</c:v>
                </c:pt>
                <c:pt idx="269">
                  <c:v>40419</c:v>
                </c:pt>
                <c:pt idx="270">
                  <c:v>40521</c:v>
                </c:pt>
                <c:pt idx="271">
                  <c:v>40626</c:v>
                </c:pt>
                <c:pt idx="272">
                  <c:v>40729</c:v>
                </c:pt>
                <c:pt idx="273">
                  <c:v>40840</c:v>
                </c:pt>
                <c:pt idx="274">
                  <c:v>40950</c:v>
                </c:pt>
                <c:pt idx="275">
                  <c:v>41050</c:v>
                </c:pt>
                <c:pt idx="276">
                  <c:v>41150</c:v>
                </c:pt>
                <c:pt idx="277">
                  <c:v>41250</c:v>
                </c:pt>
                <c:pt idx="278">
                  <c:v>41350</c:v>
                </c:pt>
                <c:pt idx="279">
                  <c:v>41450</c:v>
                </c:pt>
                <c:pt idx="280">
                  <c:v>41550</c:v>
                </c:pt>
                <c:pt idx="281">
                  <c:v>41650</c:v>
                </c:pt>
                <c:pt idx="282">
                  <c:v>41750</c:v>
                </c:pt>
                <c:pt idx="283">
                  <c:v>41850</c:v>
                </c:pt>
                <c:pt idx="284">
                  <c:v>41950</c:v>
                </c:pt>
                <c:pt idx="285">
                  <c:v>42050</c:v>
                </c:pt>
                <c:pt idx="286">
                  <c:v>42150</c:v>
                </c:pt>
                <c:pt idx="287">
                  <c:v>42250</c:v>
                </c:pt>
                <c:pt idx="288">
                  <c:v>42350</c:v>
                </c:pt>
                <c:pt idx="289">
                  <c:v>42450</c:v>
                </c:pt>
                <c:pt idx="290">
                  <c:v>42550</c:v>
                </c:pt>
                <c:pt idx="291">
                  <c:v>42650</c:v>
                </c:pt>
                <c:pt idx="292">
                  <c:v>42750</c:v>
                </c:pt>
                <c:pt idx="293">
                  <c:v>42850</c:v>
                </c:pt>
                <c:pt idx="294">
                  <c:v>42950</c:v>
                </c:pt>
                <c:pt idx="295">
                  <c:v>43050</c:v>
                </c:pt>
                <c:pt idx="296">
                  <c:v>43150</c:v>
                </c:pt>
                <c:pt idx="297">
                  <c:v>43250</c:v>
                </c:pt>
                <c:pt idx="298">
                  <c:v>43350</c:v>
                </c:pt>
                <c:pt idx="299">
                  <c:v>43450</c:v>
                </c:pt>
                <c:pt idx="300">
                  <c:v>43550</c:v>
                </c:pt>
                <c:pt idx="301">
                  <c:v>43650</c:v>
                </c:pt>
                <c:pt idx="302">
                  <c:v>43750</c:v>
                </c:pt>
                <c:pt idx="303">
                  <c:v>43850</c:v>
                </c:pt>
                <c:pt idx="304">
                  <c:v>43950</c:v>
                </c:pt>
                <c:pt idx="305">
                  <c:v>44050</c:v>
                </c:pt>
                <c:pt idx="306">
                  <c:v>44150</c:v>
                </c:pt>
                <c:pt idx="307">
                  <c:v>44250</c:v>
                </c:pt>
                <c:pt idx="308">
                  <c:v>44350</c:v>
                </c:pt>
                <c:pt idx="309">
                  <c:v>44450</c:v>
                </c:pt>
                <c:pt idx="310">
                  <c:v>44550</c:v>
                </c:pt>
                <c:pt idx="311">
                  <c:v>44650</c:v>
                </c:pt>
                <c:pt idx="312">
                  <c:v>44750</c:v>
                </c:pt>
              </c:numCache>
            </c:numRef>
          </c:xVal>
          <c:yVal>
            <c:numRef>
              <c:f>Computed!$I$2:$I$314</c:f>
              <c:numCache>
                <c:formatCode>0.000</c:formatCode>
                <c:ptCount val="313"/>
                <c:pt idx="0">
                  <c:v>3.0000000000000001E-3</c:v>
                </c:pt>
                <c:pt idx="1">
                  <c:v>-3.2779999999999988E-3</c:v>
                </c:pt>
                <c:pt idx="2">
                  <c:v>-1.5301199999999997E-2</c:v>
                </c:pt>
                <c:pt idx="3">
                  <c:v>-3.4339959999999989E-2</c:v>
                </c:pt>
                <c:pt idx="4">
                  <c:v>-6.1814625999999984E-2</c:v>
                </c:pt>
                <c:pt idx="5">
                  <c:v>-9.8847895599999971E-2</c:v>
                </c:pt>
                <c:pt idx="6">
                  <c:v>-0.14704561153999995</c:v>
                </c:pt>
                <c:pt idx="7">
                  <c:v>-0.20708960951199995</c:v>
                </c:pt>
                <c:pt idx="8">
                  <c:v>-0.27975274541059991</c:v>
                </c:pt>
                <c:pt idx="9">
                  <c:v>-0.36557257681917987</c:v>
                </c:pt>
                <c:pt idx="10">
                  <c:v>-0.46525343418674187</c:v>
                </c:pt>
                <c:pt idx="11">
                  <c:v>-0.57928570082468389</c:v>
                </c:pt>
                <c:pt idx="12">
                  <c:v>-0.70972586264030202</c:v>
                </c:pt>
                <c:pt idx="13">
                  <c:v>-0.85559066596492794</c:v>
                </c:pt>
                <c:pt idx="14">
                  <c:v>-1.0178141119684041</c:v>
                </c:pt>
                <c:pt idx="15">
                  <c:v>-1.1979609135564062</c:v>
                </c:pt>
                <c:pt idx="16">
                  <c:v>-1.3964387351704817</c:v>
                </c:pt>
                <c:pt idx="17">
                  <c:v>-1.6136144748080232</c:v>
                </c:pt>
                <c:pt idx="18">
                  <c:v>-1.848780442872805</c:v>
                </c:pt>
                <c:pt idx="19">
                  <c:v>-2.1015148778457751</c:v>
                </c:pt>
                <c:pt idx="20">
                  <c:v>-2.3718828168339412</c:v>
                </c:pt>
                <c:pt idx="21">
                  <c:v>-2.6604615185996967</c:v>
                </c:pt>
                <c:pt idx="22">
                  <c:v>-2.9687258257316071</c:v>
                </c:pt>
                <c:pt idx="23">
                  <c:v>-3.295946944136134</c:v>
                </c:pt>
                <c:pt idx="24">
                  <c:v>-3.6421035506457695</c:v>
                </c:pt>
                <c:pt idx="25">
                  <c:v>-4.0088387191397752</c:v>
                </c:pt>
                <c:pt idx="26">
                  <c:v>-4.3947876329989191</c:v>
                </c:pt>
                <c:pt idx="27">
                  <c:v>-4.7996898515920083</c:v>
                </c:pt>
                <c:pt idx="28">
                  <c:v>-5.2238406241882531</c:v>
                </c:pt>
                <c:pt idx="29">
                  <c:v>-5.6671435736189935</c:v>
                </c:pt>
                <c:pt idx="30">
                  <c:v>-6.130645330158333</c:v>
                </c:pt>
                <c:pt idx="31">
                  <c:v>-6.6146191457277705</c:v>
                </c:pt>
                <c:pt idx="32">
                  <c:v>-7.117974898209555</c:v>
                </c:pt>
                <c:pt idx="33">
                  <c:v>-7.6427187682345634</c:v>
                </c:pt>
                <c:pt idx="34">
                  <c:v>-8.1889119440484741</c:v>
                </c:pt>
                <c:pt idx="35">
                  <c:v>-8.7568049893924869</c:v>
                </c:pt>
                <c:pt idx="36">
                  <c:v>-9.3434784684327727</c:v>
                </c:pt>
                <c:pt idx="37">
                  <c:v>-9.9480643377997033</c:v>
                </c:pt>
                <c:pt idx="38">
                  <c:v>-10.570799050616694</c:v>
                </c:pt>
                <c:pt idx="39">
                  <c:v>-11.209961799598267</c:v>
                </c:pt>
                <c:pt idx="40">
                  <c:v>-11.865388946451176</c:v>
                </c:pt>
                <c:pt idx="41">
                  <c:v>-12.536795550582216</c:v>
                </c:pt>
                <c:pt idx="42">
                  <c:v>-13.224080690175374</c:v>
                </c:pt>
                <c:pt idx="43">
                  <c:v>-13.926887618857977</c:v>
                </c:pt>
                <c:pt idx="44">
                  <c:v>-14.64449016480871</c:v>
                </c:pt>
                <c:pt idx="45">
                  <c:v>-15.375955579058489</c:v>
                </c:pt>
                <c:pt idx="46">
                  <c:v>-16.120677640518387</c:v>
                </c:pt>
                <c:pt idx="47">
                  <c:v>-16.877969773217714</c:v>
                </c:pt>
                <c:pt idx="48">
                  <c:v>-17.648559157031755</c:v>
                </c:pt>
                <c:pt idx="49">
                  <c:v>-18.431698682699388</c:v>
                </c:pt>
                <c:pt idx="50">
                  <c:v>-19.22716333603525</c:v>
                </c:pt>
                <c:pt idx="51">
                  <c:v>-20.035574471304656</c:v>
                </c:pt>
                <c:pt idx="52">
                  <c:v>-20.856737440314248</c:v>
                </c:pt>
                <c:pt idx="53">
                  <c:v>-21.690248393319717</c:v>
                </c:pt>
                <c:pt idx="54">
                  <c:v>-22.535613832321577</c:v>
                </c:pt>
                <c:pt idx="55">
                  <c:v>-23.392363479080281</c:v>
                </c:pt>
                <c:pt idx="56">
                  <c:v>-24.259358912820147</c:v>
                </c:pt>
                <c:pt idx="57">
                  <c:v>-25.136117978859705</c:v>
                </c:pt>
                <c:pt idx="58">
                  <c:v>-26.021338859558998</c:v>
                </c:pt>
                <c:pt idx="59">
                  <c:v>-26.914102146209807</c:v>
                </c:pt>
                <c:pt idx="60">
                  <c:v>-27.814114929843136</c:v>
                </c:pt>
                <c:pt idx="61">
                  <c:v>-28.720652260760737</c:v>
                </c:pt>
                <c:pt idx="62">
                  <c:v>-29.633115066893779</c:v>
                </c:pt>
                <c:pt idx="63">
                  <c:v>-30.550862756327081</c:v>
                </c:pt>
                <c:pt idx="64">
                  <c:v>-31.47306416105069</c:v>
                </c:pt>
                <c:pt idx="65">
                  <c:v>-32.399351741453273</c:v>
                </c:pt>
                <c:pt idx="66">
                  <c:v>-33.329281855603966</c:v>
                </c:pt>
                <c:pt idx="67">
                  <c:v>-34.262616337834629</c:v>
                </c:pt>
                <c:pt idx="68">
                  <c:v>-35.198929642135262</c:v>
                </c:pt>
                <c:pt idx="69">
                  <c:v>-36.137821755256475</c:v>
                </c:pt>
                <c:pt idx="70">
                  <c:v>-37.079241611677062</c:v>
                </c:pt>
                <c:pt idx="71">
                  <c:v>-38.022936437067088</c:v>
                </c:pt>
                <c:pt idx="72">
                  <c:v>-38.968678734529604</c:v>
                </c:pt>
                <c:pt idx="73">
                  <c:v>-39.916263756857369</c:v>
                </c:pt>
                <c:pt idx="74">
                  <c:v>-40.865386616845399</c:v>
                </c:pt>
                <c:pt idx="75">
                  <c:v>-41.815974945662624</c:v>
                </c:pt>
                <c:pt idx="76">
                  <c:v>-42.76678449850418</c:v>
                </c:pt>
                <c:pt idx="77">
                  <c:v>-43.716753108048728</c:v>
                </c:pt>
                <c:pt idx="78">
                  <c:v>-44.664846036284359</c:v>
                </c:pt>
                <c:pt idx="79">
                  <c:v>-45.610160851341966</c:v>
                </c:pt>
                <c:pt idx="80">
                  <c:v>-46.551819487440994</c:v>
                </c:pt>
                <c:pt idx="81">
                  <c:v>-47.48911720717156</c:v>
                </c:pt>
                <c:pt idx="82">
                  <c:v>-48.421298741720847</c:v>
                </c:pt>
                <c:pt idx="83">
                  <c:v>-49.348369056035175</c:v>
                </c:pt>
                <c:pt idx="84">
                  <c:v>-50.269727270173817</c:v>
                </c:pt>
                <c:pt idx="85">
                  <c:v>-51.184562188850919</c:v>
                </c:pt>
                <c:pt idx="86">
                  <c:v>-52.092703584794684</c:v>
                </c:pt>
                <c:pt idx="87">
                  <c:v>-52.993780810278444</c:v>
                </c:pt>
                <c:pt idx="88">
                  <c:v>-53.887602546836938</c:v>
                </c:pt>
                <c:pt idx="89">
                  <c:v>-54.773282191203258</c:v>
                </c:pt>
                <c:pt idx="90">
                  <c:v>-55.650457335478684</c:v>
                </c:pt>
                <c:pt idx="91">
                  <c:v>-56.518868429672303</c:v>
                </c:pt>
                <c:pt idx="92">
                  <c:v>-57.378849297850998</c:v>
                </c:pt>
                <c:pt idx="93">
                  <c:v>-58.230037054858307</c:v>
                </c:pt>
                <c:pt idx="94">
                  <c:v>-59.072166353320291</c:v>
                </c:pt>
                <c:pt idx="95">
                  <c:v>-59.905159231733457</c:v>
                </c:pt>
                <c:pt idx="96">
                  <c:v>-60.728781758724907</c:v>
                </c:pt>
                <c:pt idx="97">
                  <c:v>-61.542723337356826</c:v>
                </c:pt>
                <c:pt idx="98">
                  <c:v>-62.346682193593175</c:v>
                </c:pt>
                <c:pt idx="99">
                  <c:v>-63.1407284816583</c:v>
                </c:pt>
                <c:pt idx="100">
                  <c:v>-63.925222692835113</c:v>
                </c:pt>
                <c:pt idx="101">
                  <c:v>-64.699987372608604</c:v>
                </c:pt>
                <c:pt idx="102">
                  <c:v>-65.463895474119099</c:v>
                </c:pt>
                <c:pt idx="103">
                  <c:v>-66.216497937118461</c:v>
                </c:pt>
                <c:pt idx="104">
                  <c:v>-66.956073070231596</c:v>
                </c:pt>
                <c:pt idx="105">
                  <c:v>-67.681783606447127</c:v>
                </c:pt>
                <c:pt idx="106">
                  <c:v>-68.393695714083293</c:v>
                </c:pt>
                <c:pt idx="107">
                  <c:v>-69.08973967305532</c:v>
                </c:pt>
                <c:pt idx="108">
                  <c:v>-69.770174262218688</c:v>
                </c:pt>
                <c:pt idx="109">
                  <c:v>-70.435075596947698</c:v>
                </c:pt>
                <c:pt idx="110">
                  <c:v>-71.083501757270213</c:v>
                </c:pt>
                <c:pt idx="111">
                  <c:v>-71.715020260626886</c:v>
                </c:pt>
                <c:pt idx="112">
                  <c:v>-72.329408188976501</c:v>
                </c:pt>
                <c:pt idx="113">
                  <c:v>-72.926148915183788</c:v>
                </c:pt>
                <c:pt idx="114">
                  <c:v>-73.505445307980125</c:v>
                </c:pt>
                <c:pt idx="115">
                  <c:v>-74.065442799710297</c:v>
                </c:pt>
                <c:pt idx="116">
                  <c:v>-74.606049180580541</c:v>
                </c:pt>
                <c:pt idx="117">
                  <c:v>-75.128464442394204</c:v>
                </c:pt>
                <c:pt idx="118">
                  <c:v>-75.631395102572739</c:v>
                </c:pt>
                <c:pt idx="119">
                  <c:v>-76.115752956315447</c:v>
                </c:pt>
                <c:pt idx="120">
                  <c:v>-76.581375284265903</c:v>
                </c:pt>
                <c:pt idx="121">
                  <c:v>-77.027180887854186</c:v>
                </c:pt>
                <c:pt idx="122">
                  <c:v>-77.453596205137046</c:v>
                </c:pt>
                <c:pt idx="123">
                  <c:v>-77.859174256941884</c:v>
                </c:pt>
                <c:pt idx="124">
                  <c:v>-78.243608283098965</c:v>
                </c:pt>
                <c:pt idx="125">
                  <c:v>-78.608515628585181</c:v>
                </c:pt>
                <c:pt idx="126">
                  <c:v>-78.953232078743994</c:v>
                </c:pt>
                <c:pt idx="127">
                  <c:v>-79.278062852742323</c:v>
                </c:pt>
                <c:pt idx="128">
                  <c:v>-79.583517793202361</c:v>
                </c:pt>
                <c:pt idx="129">
                  <c:v>-79.868173805965029</c:v>
                </c:pt>
                <c:pt idx="130">
                  <c:v>-80.132165728051717</c:v>
                </c:pt>
                <c:pt idx="131">
                  <c:v>-80.375830868183016</c:v>
                </c:pt>
                <c:pt idx="132">
                  <c:v>-80.599513714242164</c:v>
                </c:pt>
                <c:pt idx="133">
                  <c:v>-80.802976181276904</c:v>
                </c:pt>
                <c:pt idx="134">
                  <c:v>-80.985786941342653</c:v>
                </c:pt>
                <c:pt idx="135">
                  <c:v>-81.1485022090298</c:v>
                </c:pt>
                <c:pt idx="136">
                  <c:v>-81.290894220408148</c:v>
                </c:pt>
                <c:pt idx="137">
                  <c:v>-81.412342555554858</c:v>
                </c:pt>
                <c:pt idx="138">
                  <c:v>-81.513612876757577</c:v>
                </c:pt>
                <c:pt idx="139">
                  <c:v>-81.59290061371513</c:v>
                </c:pt>
                <c:pt idx="140">
                  <c:v>-81.650184024852052</c:v>
                </c:pt>
                <c:pt idx="141">
                  <c:v>-81.687427677276389</c:v>
                </c:pt>
                <c:pt idx="142">
                  <c:v>-81.704814118966752</c:v>
                </c:pt>
                <c:pt idx="143">
                  <c:v>-81.700938066720283</c:v>
                </c:pt>
                <c:pt idx="144">
                  <c:v>-81.676978830372349</c:v>
                </c:pt>
                <c:pt idx="145">
                  <c:v>-81.632128892068096</c:v>
                </c:pt>
                <c:pt idx="146">
                  <c:v>-81.565382006205013</c:v>
                </c:pt>
                <c:pt idx="147">
                  <c:v>-81.476727867538997</c:v>
                </c:pt>
                <c:pt idx="148">
                  <c:v>-81.367067960191036</c:v>
                </c:pt>
                <c:pt idx="149">
                  <c:v>-81.237573178072694</c:v>
                </c:pt>
                <c:pt idx="150">
                  <c:v>-81.088954723321976</c:v>
                </c:pt>
                <c:pt idx="151">
                  <c:v>-80.923665531253391</c:v>
                </c:pt>
                <c:pt idx="152">
                  <c:v>-80.741252817726433</c:v>
                </c:pt>
                <c:pt idx="153">
                  <c:v>-80.542959718935549</c:v>
                </c:pt>
                <c:pt idx="154">
                  <c:v>-80.329039420585261</c:v>
                </c:pt>
                <c:pt idx="155">
                  <c:v>-80.100708061480717</c:v>
                </c:pt>
                <c:pt idx="156">
                  <c:v>-79.857981501518765</c:v>
                </c:pt>
                <c:pt idx="157">
                  <c:v>-79.600317243810139</c:v>
                </c:pt>
                <c:pt idx="158">
                  <c:v>-79.328230174597721</c:v>
                </c:pt>
                <c:pt idx="159">
                  <c:v>-79.042062575031878</c:v>
                </c:pt>
                <c:pt idx="160">
                  <c:v>-78.742998928522752</c:v>
                </c:pt>
                <c:pt idx="161">
                  <c:v>-78.431544207575328</c:v>
                </c:pt>
                <c:pt idx="162">
                  <c:v>-78.107445857574248</c:v>
                </c:pt>
                <c:pt idx="163">
                  <c:v>-77.771036615388198</c:v>
                </c:pt>
                <c:pt idx="164">
                  <c:v>-77.422041423967727</c:v>
                </c:pt>
                <c:pt idx="165">
                  <c:v>-77.060294229505416</c:v>
                </c:pt>
                <c:pt idx="166">
                  <c:v>-76.685960232305462</c:v>
                </c:pt>
                <c:pt idx="167">
                  <c:v>-76.299188112641616</c:v>
                </c:pt>
                <c:pt idx="168">
                  <c:v>-75.900000833118668</c:v>
                </c:pt>
                <c:pt idx="169">
                  <c:v>-75.489068733109733</c:v>
                </c:pt>
                <c:pt idx="170">
                  <c:v>-75.067040235711886</c:v>
                </c:pt>
                <c:pt idx="171">
                  <c:v>-74.634220799441465</c:v>
                </c:pt>
                <c:pt idx="172">
                  <c:v>-74.190153925936457</c:v>
                </c:pt>
                <c:pt idx="173">
                  <c:v>-73.734701545710593</c:v>
                </c:pt>
                <c:pt idx="174">
                  <c:v>-73.26824950726909</c:v>
                </c:pt>
                <c:pt idx="175">
                  <c:v>-72.79022664033387</c:v>
                </c:pt>
                <c:pt idx="176">
                  <c:v>-72.300585357339344</c:v>
                </c:pt>
                <c:pt idx="177">
                  <c:v>-71.799481703264902</c:v>
                </c:pt>
                <c:pt idx="178">
                  <c:v>-71.286858132182431</c:v>
                </c:pt>
                <c:pt idx="179">
                  <c:v>-70.762756635792726</c:v>
                </c:pt>
                <c:pt idx="180">
                  <c:v>-70.228245649218991</c:v>
                </c:pt>
                <c:pt idx="181">
                  <c:v>-69.684551637146285</c:v>
                </c:pt>
                <c:pt idx="182">
                  <c:v>-69.132425938024511</c:v>
                </c:pt>
                <c:pt idx="183">
                  <c:v>-68.572786854403574</c:v>
                </c:pt>
                <c:pt idx="184">
                  <c:v>-68.006115242891411</c:v>
                </c:pt>
                <c:pt idx="185">
                  <c:v>-67.432688347376043</c:v>
                </c:pt>
                <c:pt idx="186">
                  <c:v>-66.853072151111803</c:v>
                </c:pt>
                <c:pt idx="187">
                  <c:v>-66.267984174804965</c:v>
                </c:pt>
                <c:pt idx="188">
                  <c:v>-65.677882864891544</c:v>
                </c:pt>
                <c:pt idx="189">
                  <c:v>-65.083628917583638</c:v>
                </c:pt>
                <c:pt idx="190">
                  <c:v>-64.485745405476123</c:v>
                </c:pt>
                <c:pt idx="191">
                  <c:v>-63.88449825707908</c:v>
                </c:pt>
                <c:pt idx="192">
                  <c:v>-63.280107402457588</c:v>
                </c:pt>
                <c:pt idx="193">
                  <c:v>-62.673070595097187</c:v>
                </c:pt>
                <c:pt idx="194">
                  <c:v>-62.063369496711559</c:v>
                </c:pt>
                <c:pt idx="195">
                  <c:v>-61.451312976437265</c:v>
                </c:pt>
                <c:pt idx="196">
                  <c:v>-60.837098380432543</c:v>
                </c:pt>
                <c:pt idx="197">
                  <c:v>-60.220975892698</c:v>
                </c:pt>
                <c:pt idx="198">
                  <c:v>-59.603136302406618</c:v>
                </c:pt>
                <c:pt idx="199">
                  <c:v>-58.983751319814083</c:v>
                </c:pt>
                <c:pt idx="200">
                  <c:v>-58.362975484150503</c:v>
                </c:pt>
                <c:pt idx="201">
                  <c:v>-57.741049375406554</c:v>
                </c:pt>
                <c:pt idx="202">
                  <c:v>-57.118027124080129</c:v>
                </c:pt>
                <c:pt idx="203">
                  <c:v>-56.494082286080122</c:v>
                </c:pt>
                <c:pt idx="204">
                  <c:v>-55.869290677935155</c:v>
                </c:pt>
                <c:pt idx="205">
                  <c:v>-55.243677784960269</c:v>
                </c:pt>
                <c:pt idx="206">
                  <c:v>-54.617332394704647</c:v>
                </c:pt>
                <c:pt idx="207">
                  <c:v>-53.990321763736787</c:v>
                </c:pt>
                <c:pt idx="208">
                  <c:v>-53.36271241612792</c:v>
                </c:pt>
                <c:pt idx="209">
                  <c:v>-52.734569078001392</c:v>
                </c:pt>
                <c:pt idx="210">
                  <c:v>-52.105971362488937</c:v>
                </c:pt>
                <c:pt idx="211">
                  <c:v>-51.477986503665115</c:v>
                </c:pt>
                <c:pt idx="212">
                  <c:v>-50.851594138059482</c:v>
                </c:pt>
                <c:pt idx="213">
                  <c:v>-50.227736761318077</c:v>
                </c:pt>
                <c:pt idx="214">
                  <c:v>-49.607252398044828</c:v>
                </c:pt>
                <c:pt idx="215">
                  <c:v>-48.991027231458204</c:v>
                </c:pt>
                <c:pt idx="216">
                  <c:v>-48.379745341889546</c:v>
                </c:pt>
                <c:pt idx="217">
                  <c:v>-47.774022401637055</c:v>
                </c:pt>
                <c:pt idx="218">
                  <c:v>-47.174412515769113</c:v>
                </c:pt>
                <c:pt idx="219">
                  <c:v>-46.581354813541445</c:v>
                </c:pt>
                <c:pt idx="220">
                  <c:v>-45.995357685365263</c:v>
                </c:pt>
                <c:pt idx="221">
                  <c:v>-45.416085346960557</c:v>
                </c:pt>
                <c:pt idx="222">
                  <c:v>-44.843935842458123</c:v>
                </c:pt>
                <c:pt idx="223">
                  <c:v>-44.279353830062028</c:v>
                </c:pt>
                <c:pt idx="224">
                  <c:v>-43.722308065691905</c:v>
                </c:pt>
                <c:pt idx="225">
                  <c:v>-43.17327045858223</c:v>
                </c:pt>
                <c:pt idx="226">
                  <c:v>-42.633105474695931</c:v>
                </c:pt>
                <c:pt idx="227">
                  <c:v>-42.102108445900676</c:v>
                </c:pt>
                <c:pt idx="228">
                  <c:v>-41.580388241916353</c:v>
                </c:pt>
                <c:pt idx="229">
                  <c:v>-41.068117180261872</c:v>
                </c:pt>
                <c:pt idx="230">
                  <c:v>-40.565013790881665</c:v>
                </c:pt>
                <c:pt idx="231">
                  <c:v>-40.0712113065483</c:v>
                </c:pt>
                <c:pt idx="232">
                  <c:v>-39.586291304497543</c:v>
                </c:pt>
                <c:pt idx="233">
                  <c:v>-39.110718535856861</c:v>
                </c:pt>
                <c:pt idx="234">
                  <c:v>-38.644221577865096</c:v>
                </c:pt>
                <c:pt idx="235">
                  <c:v>-38.187067864196422</c:v>
                </c:pt>
                <c:pt idx="236">
                  <c:v>-37.740172380111765</c:v>
                </c:pt>
                <c:pt idx="237">
                  <c:v>-37.303703233622052</c:v>
                </c:pt>
                <c:pt idx="238">
                  <c:v>-36.877633253095397</c:v>
                </c:pt>
                <c:pt idx="239">
                  <c:v>-36.461642185594883</c:v>
                </c:pt>
                <c:pt idx="240">
                  <c:v>-36.055399837111352</c:v>
                </c:pt>
                <c:pt idx="241">
                  <c:v>-35.65923939007002</c:v>
                </c:pt>
                <c:pt idx="242">
                  <c:v>-35.273395486922823</c:v>
                </c:pt>
                <c:pt idx="243">
                  <c:v>-34.897616149275542</c:v>
                </c:pt>
                <c:pt idx="244">
                  <c:v>-34.5317407261753</c:v>
                </c:pt>
                <c:pt idx="245">
                  <c:v>-34.176480538536481</c:v>
                </c:pt>
                <c:pt idx="246">
                  <c:v>-33.832059360279267</c:v>
                </c:pt>
                <c:pt idx="247">
                  <c:v>-33.498405406605656</c:v>
                </c:pt>
                <c:pt idx="248">
                  <c:v>-33.175541955057284</c:v>
                </c:pt>
                <c:pt idx="249">
                  <c:v>-32.862703668009793</c:v>
                </c:pt>
                <c:pt idx="250">
                  <c:v>-32.559908029013094</c:v>
                </c:pt>
                <c:pt idx="251">
                  <c:v>-32.266973550061216</c:v>
                </c:pt>
                <c:pt idx="252">
                  <c:v>-31.984407867351692</c:v>
                </c:pt>
                <c:pt idx="253">
                  <c:v>-31.711927475071196</c:v>
                </c:pt>
                <c:pt idx="254">
                  <c:v>-31.449741819890278</c:v>
                </c:pt>
                <c:pt idx="255">
                  <c:v>-31.198455962525305</c:v>
                </c:pt>
                <c:pt idx="256">
                  <c:v>-30.958079923194685</c:v>
                </c:pt>
                <c:pt idx="257">
                  <c:v>-30.728523457947425</c:v>
                </c:pt>
                <c:pt idx="258">
                  <c:v>-30.509099257845605</c:v>
                </c:pt>
                <c:pt idx="259">
                  <c:v>-30.300211705732753</c:v>
                </c:pt>
                <c:pt idx="260">
                  <c:v>-30.101867136809972</c:v>
                </c:pt>
                <c:pt idx="261">
                  <c:v>-29.913772705073221</c:v>
                </c:pt>
                <c:pt idx="262">
                  <c:v>-29.735535139581867</c:v>
                </c:pt>
                <c:pt idx="263">
                  <c:v>-29.567457577336242</c:v>
                </c:pt>
                <c:pt idx="264">
                  <c:v>-29.410241547624008</c:v>
                </c:pt>
                <c:pt idx="265">
                  <c:v>-29.263990579570542</c:v>
                </c:pt>
                <c:pt idx="266">
                  <c:v>-29.128807881150816</c:v>
                </c:pt>
                <c:pt idx="267">
                  <c:v>-29.003599455407091</c:v>
                </c:pt>
                <c:pt idx="268">
                  <c:v>-28.88916602270444</c:v>
                </c:pt>
                <c:pt idx="269">
                  <c:v>-28.785110917304056</c:v>
                </c:pt>
                <c:pt idx="270">
                  <c:v>-28.691236681580094</c:v>
                </c:pt>
                <c:pt idx="271">
                  <c:v>-28.607844722173994</c:v>
                </c:pt>
                <c:pt idx="272">
                  <c:v>-28.534737115288518</c:v>
                </c:pt>
                <c:pt idx="273">
                  <c:v>-28.472714331867223</c:v>
                </c:pt>
                <c:pt idx="274">
                  <c:v>-28.421678012616685</c:v>
                </c:pt>
                <c:pt idx="275">
                  <c:v>-28.380630618596765</c:v>
                </c:pt>
                <c:pt idx="276">
                  <c:v>-28.349573257284401</c:v>
                </c:pt>
                <c:pt idx="277">
                  <c:v>-28.328506925408838</c:v>
                </c:pt>
                <c:pt idx="278">
                  <c:v>-28.317432520026397</c:v>
                </c:pt>
                <c:pt idx="279">
                  <c:v>-28.316350848487762</c:v>
                </c:pt>
                <c:pt idx="280">
                  <c:v>-28.325262637408557</c:v>
                </c:pt>
                <c:pt idx="281">
                  <c:v>-28.344168540742835</c:v>
                </c:pt>
                <c:pt idx="282">
                  <c:v>-28.37306914704925</c:v>
                </c:pt>
                <c:pt idx="283">
                  <c:v>-28.41196498603059</c:v>
                </c:pt>
                <c:pt idx="284">
                  <c:v>-28.46085653441936</c:v>
                </c:pt>
                <c:pt idx="285">
                  <c:v>-28.519744221274816</c:v>
                </c:pt>
                <c:pt idx="286">
                  <c:v>-28.588628432750291</c:v>
                </c:pt>
                <c:pt idx="287">
                  <c:v>-28.667509516383781</c:v>
                </c:pt>
                <c:pt idx="288">
                  <c:v>-28.75638778495949</c:v>
                </c:pt>
                <c:pt idx="289">
                  <c:v>-28.85526351998319</c:v>
                </c:pt>
                <c:pt idx="290">
                  <c:v>-28.964136974810085</c:v>
                </c:pt>
                <c:pt idx="291">
                  <c:v>-29.083008377459855</c:v>
                </c:pt>
                <c:pt idx="292">
                  <c:v>-29.211877933150213</c:v>
                </c:pt>
                <c:pt idx="293">
                  <c:v>-29.3507458265771</c:v>
                </c:pt>
                <c:pt idx="294">
                  <c:v>-29.49961222396686</c:v>
                </c:pt>
                <c:pt idx="295">
                  <c:v>-29.658477274923211</c:v>
                </c:pt>
                <c:pt idx="296">
                  <c:v>-29.827341114089489</c:v>
                </c:pt>
                <c:pt idx="297">
                  <c:v>-30.006203862644703</c:v>
                </c:pt>
                <c:pt idx="298">
                  <c:v>-30.19506562964996</c:v>
                </c:pt>
                <c:pt idx="299">
                  <c:v>-30.393926513260258</c:v>
                </c:pt>
                <c:pt idx="300">
                  <c:v>-30.60278660181509</c:v>
                </c:pt>
                <c:pt idx="301">
                  <c:v>-30.821645974820004</c:v>
                </c:pt>
                <c:pt idx="302">
                  <c:v>-31.05050470382999</c:v>
                </c:pt>
                <c:pt idx="303">
                  <c:v>-31.28936285324454</c:v>
                </c:pt>
                <c:pt idx="304">
                  <c:v>-31.538220481023203</c:v>
                </c:pt>
                <c:pt idx="305">
                  <c:v>-31.797077639329562</c:v>
                </c:pt>
                <c:pt idx="306">
                  <c:v>-32.065934375110849</c:v>
                </c:pt>
                <c:pt idx="307">
                  <c:v>-32.344790730619572</c:v>
                </c:pt>
                <c:pt idx="308">
                  <c:v>-32.633646743882984</c:v>
                </c:pt>
                <c:pt idx="309">
                  <c:v>-32.932502449125622</c:v>
                </c:pt>
                <c:pt idx="310">
                  <c:v>-33.241357877149561</c:v>
                </c:pt>
                <c:pt idx="311">
                  <c:v>-33.56021305567667</c:v>
                </c:pt>
                <c:pt idx="312">
                  <c:v>-33.889068009656633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36-460A-BA4D-0FAE2197CF20}"/>
            </c:ext>
          </c:extLst>
        </c:ser>
        <c:ser>
          <c:idx val="8"/>
          <c:order val="8"/>
          <c:tx>
            <c:strRef>
              <c:f>Computed!$J$1</c:f>
              <c:strCache>
                <c:ptCount val="1"/>
                <c:pt idx="0">
                  <c:v>ed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Computed!$A$2:$A$314</c:f>
              <c:numCache>
                <c:formatCode>General</c:formatCode>
                <c:ptCount val="313"/>
                <c:pt idx="0">
                  <c:v>11941</c:v>
                </c:pt>
                <c:pt idx="1">
                  <c:v>12052</c:v>
                </c:pt>
                <c:pt idx="2">
                  <c:v>12158</c:v>
                </c:pt>
                <c:pt idx="3">
                  <c:v>12260</c:v>
                </c:pt>
                <c:pt idx="4">
                  <c:v>12363</c:v>
                </c:pt>
                <c:pt idx="5">
                  <c:v>12465</c:v>
                </c:pt>
                <c:pt idx="6">
                  <c:v>12572</c:v>
                </c:pt>
                <c:pt idx="7">
                  <c:v>12676</c:v>
                </c:pt>
                <c:pt idx="8">
                  <c:v>12779</c:v>
                </c:pt>
                <c:pt idx="9">
                  <c:v>12880</c:v>
                </c:pt>
                <c:pt idx="10">
                  <c:v>12981</c:v>
                </c:pt>
                <c:pt idx="11">
                  <c:v>13081</c:v>
                </c:pt>
                <c:pt idx="12">
                  <c:v>13191</c:v>
                </c:pt>
                <c:pt idx="13">
                  <c:v>13291</c:v>
                </c:pt>
                <c:pt idx="14">
                  <c:v>13394</c:v>
                </c:pt>
                <c:pt idx="15">
                  <c:v>13504</c:v>
                </c:pt>
                <c:pt idx="16">
                  <c:v>13614</c:v>
                </c:pt>
                <c:pt idx="17">
                  <c:v>13724</c:v>
                </c:pt>
                <c:pt idx="18">
                  <c:v>13828</c:v>
                </c:pt>
                <c:pt idx="19">
                  <c:v>13928</c:v>
                </c:pt>
                <c:pt idx="20">
                  <c:v>14027</c:v>
                </c:pt>
                <c:pt idx="21">
                  <c:v>14128</c:v>
                </c:pt>
                <c:pt idx="22">
                  <c:v>14236</c:v>
                </c:pt>
                <c:pt idx="23">
                  <c:v>14339</c:v>
                </c:pt>
                <c:pt idx="24">
                  <c:v>14441</c:v>
                </c:pt>
                <c:pt idx="25">
                  <c:v>14551</c:v>
                </c:pt>
                <c:pt idx="26">
                  <c:v>14653</c:v>
                </c:pt>
                <c:pt idx="27">
                  <c:v>14753</c:v>
                </c:pt>
                <c:pt idx="28">
                  <c:v>14854</c:v>
                </c:pt>
                <c:pt idx="29">
                  <c:v>14954</c:v>
                </c:pt>
                <c:pt idx="30">
                  <c:v>15059</c:v>
                </c:pt>
                <c:pt idx="31">
                  <c:v>15165</c:v>
                </c:pt>
                <c:pt idx="32">
                  <c:v>15265</c:v>
                </c:pt>
                <c:pt idx="33">
                  <c:v>15375</c:v>
                </c:pt>
                <c:pt idx="34">
                  <c:v>15485</c:v>
                </c:pt>
                <c:pt idx="35">
                  <c:v>15596</c:v>
                </c:pt>
                <c:pt idx="36">
                  <c:v>15697</c:v>
                </c:pt>
                <c:pt idx="37">
                  <c:v>15798</c:v>
                </c:pt>
                <c:pt idx="38">
                  <c:v>15905</c:v>
                </c:pt>
                <c:pt idx="39">
                  <c:v>16006</c:v>
                </c:pt>
                <c:pt idx="40">
                  <c:v>16110</c:v>
                </c:pt>
                <c:pt idx="41">
                  <c:v>16216</c:v>
                </c:pt>
                <c:pt idx="42">
                  <c:v>16325</c:v>
                </c:pt>
                <c:pt idx="43">
                  <c:v>16435</c:v>
                </c:pt>
                <c:pt idx="44">
                  <c:v>16543</c:v>
                </c:pt>
                <c:pt idx="45">
                  <c:v>16647</c:v>
                </c:pt>
                <c:pt idx="46">
                  <c:v>16749</c:v>
                </c:pt>
                <c:pt idx="47">
                  <c:v>16848</c:v>
                </c:pt>
                <c:pt idx="48">
                  <c:v>16955</c:v>
                </c:pt>
                <c:pt idx="49">
                  <c:v>17058</c:v>
                </c:pt>
                <c:pt idx="50">
                  <c:v>17161</c:v>
                </c:pt>
                <c:pt idx="51">
                  <c:v>17271</c:v>
                </c:pt>
                <c:pt idx="52">
                  <c:v>17381</c:v>
                </c:pt>
                <c:pt idx="53">
                  <c:v>17489</c:v>
                </c:pt>
                <c:pt idx="54">
                  <c:v>17594</c:v>
                </c:pt>
                <c:pt idx="55">
                  <c:v>17696</c:v>
                </c:pt>
                <c:pt idx="56">
                  <c:v>17798</c:v>
                </c:pt>
                <c:pt idx="57">
                  <c:v>17906</c:v>
                </c:pt>
                <c:pt idx="58">
                  <c:v>18010</c:v>
                </c:pt>
                <c:pt idx="59">
                  <c:v>18113</c:v>
                </c:pt>
                <c:pt idx="60">
                  <c:v>18223</c:v>
                </c:pt>
                <c:pt idx="61">
                  <c:v>18333</c:v>
                </c:pt>
                <c:pt idx="62">
                  <c:v>18444</c:v>
                </c:pt>
                <c:pt idx="63">
                  <c:v>18554</c:v>
                </c:pt>
                <c:pt idx="64">
                  <c:v>18657</c:v>
                </c:pt>
                <c:pt idx="65">
                  <c:v>18762</c:v>
                </c:pt>
                <c:pt idx="66">
                  <c:v>18866</c:v>
                </c:pt>
                <c:pt idx="67">
                  <c:v>18974</c:v>
                </c:pt>
                <c:pt idx="68">
                  <c:v>19079</c:v>
                </c:pt>
                <c:pt idx="69">
                  <c:v>19180</c:v>
                </c:pt>
                <c:pt idx="70">
                  <c:v>19290</c:v>
                </c:pt>
                <c:pt idx="71">
                  <c:v>19400</c:v>
                </c:pt>
                <c:pt idx="72">
                  <c:v>19510</c:v>
                </c:pt>
                <c:pt idx="73">
                  <c:v>19620</c:v>
                </c:pt>
                <c:pt idx="74">
                  <c:v>19722</c:v>
                </c:pt>
                <c:pt idx="75">
                  <c:v>19830</c:v>
                </c:pt>
                <c:pt idx="76">
                  <c:v>19930</c:v>
                </c:pt>
                <c:pt idx="77">
                  <c:v>20035</c:v>
                </c:pt>
                <c:pt idx="78">
                  <c:v>20144</c:v>
                </c:pt>
                <c:pt idx="79">
                  <c:v>20253</c:v>
                </c:pt>
                <c:pt idx="80">
                  <c:v>20364</c:v>
                </c:pt>
                <c:pt idx="81">
                  <c:v>20474</c:v>
                </c:pt>
                <c:pt idx="82">
                  <c:v>20586</c:v>
                </c:pt>
                <c:pt idx="83">
                  <c:v>20686</c:v>
                </c:pt>
                <c:pt idx="84">
                  <c:v>20788</c:v>
                </c:pt>
                <c:pt idx="85">
                  <c:v>20896</c:v>
                </c:pt>
                <c:pt idx="86">
                  <c:v>21000</c:v>
                </c:pt>
                <c:pt idx="87">
                  <c:v>21104</c:v>
                </c:pt>
                <c:pt idx="88">
                  <c:v>21206</c:v>
                </c:pt>
                <c:pt idx="89">
                  <c:v>21316</c:v>
                </c:pt>
                <c:pt idx="90">
                  <c:v>21427</c:v>
                </c:pt>
                <c:pt idx="91">
                  <c:v>21538</c:v>
                </c:pt>
                <c:pt idx="92">
                  <c:v>21642</c:v>
                </c:pt>
                <c:pt idx="93">
                  <c:v>21748</c:v>
                </c:pt>
                <c:pt idx="94">
                  <c:v>21855</c:v>
                </c:pt>
                <c:pt idx="95">
                  <c:v>21961</c:v>
                </c:pt>
                <c:pt idx="96">
                  <c:v>22068</c:v>
                </c:pt>
                <c:pt idx="97">
                  <c:v>22177</c:v>
                </c:pt>
                <c:pt idx="98">
                  <c:v>22288</c:v>
                </c:pt>
                <c:pt idx="99">
                  <c:v>22397</c:v>
                </c:pt>
                <c:pt idx="100">
                  <c:v>22501</c:v>
                </c:pt>
                <c:pt idx="101">
                  <c:v>22606</c:v>
                </c:pt>
                <c:pt idx="102">
                  <c:v>22711</c:v>
                </c:pt>
                <c:pt idx="103">
                  <c:v>22811</c:v>
                </c:pt>
                <c:pt idx="104">
                  <c:v>22918</c:v>
                </c:pt>
                <c:pt idx="105">
                  <c:v>23025</c:v>
                </c:pt>
                <c:pt idx="106">
                  <c:v>23126</c:v>
                </c:pt>
                <c:pt idx="107">
                  <c:v>23237</c:v>
                </c:pt>
                <c:pt idx="108">
                  <c:v>23342</c:v>
                </c:pt>
                <c:pt idx="109">
                  <c:v>23443</c:v>
                </c:pt>
                <c:pt idx="110">
                  <c:v>23547</c:v>
                </c:pt>
                <c:pt idx="111">
                  <c:v>23651</c:v>
                </c:pt>
                <c:pt idx="112">
                  <c:v>23754</c:v>
                </c:pt>
                <c:pt idx="113">
                  <c:v>23858</c:v>
                </c:pt>
                <c:pt idx="114">
                  <c:v>23959</c:v>
                </c:pt>
                <c:pt idx="115">
                  <c:v>24069</c:v>
                </c:pt>
                <c:pt idx="116">
                  <c:v>24178</c:v>
                </c:pt>
                <c:pt idx="117">
                  <c:v>24279</c:v>
                </c:pt>
                <c:pt idx="118">
                  <c:v>24386</c:v>
                </c:pt>
                <c:pt idx="119">
                  <c:v>24487</c:v>
                </c:pt>
                <c:pt idx="120">
                  <c:v>24588</c:v>
                </c:pt>
                <c:pt idx="121">
                  <c:v>24694</c:v>
                </c:pt>
                <c:pt idx="122">
                  <c:v>24797</c:v>
                </c:pt>
                <c:pt idx="123">
                  <c:v>24907</c:v>
                </c:pt>
                <c:pt idx="124">
                  <c:v>25018</c:v>
                </c:pt>
                <c:pt idx="125">
                  <c:v>25120</c:v>
                </c:pt>
                <c:pt idx="126">
                  <c:v>25225</c:v>
                </c:pt>
                <c:pt idx="127">
                  <c:v>25328</c:v>
                </c:pt>
                <c:pt idx="128">
                  <c:v>25428</c:v>
                </c:pt>
                <c:pt idx="129">
                  <c:v>25535</c:v>
                </c:pt>
                <c:pt idx="130">
                  <c:v>25641</c:v>
                </c:pt>
                <c:pt idx="131">
                  <c:v>25745</c:v>
                </c:pt>
                <c:pt idx="132">
                  <c:v>25847</c:v>
                </c:pt>
                <c:pt idx="133">
                  <c:v>25950</c:v>
                </c:pt>
                <c:pt idx="134">
                  <c:v>26055</c:v>
                </c:pt>
                <c:pt idx="135">
                  <c:v>26157</c:v>
                </c:pt>
                <c:pt idx="136">
                  <c:v>26260</c:v>
                </c:pt>
                <c:pt idx="137">
                  <c:v>26366</c:v>
                </c:pt>
                <c:pt idx="138">
                  <c:v>26468</c:v>
                </c:pt>
                <c:pt idx="139">
                  <c:v>26579</c:v>
                </c:pt>
                <c:pt idx="140">
                  <c:v>26690</c:v>
                </c:pt>
                <c:pt idx="141">
                  <c:v>26791</c:v>
                </c:pt>
                <c:pt idx="142">
                  <c:v>26891</c:v>
                </c:pt>
                <c:pt idx="143">
                  <c:v>26998</c:v>
                </c:pt>
                <c:pt idx="144">
                  <c:v>27099</c:v>
                </c:pt>
                <c:pt idx="145">
                  <c:v>27204</c:v>
                </c:pt>
                <c:pt idx="146">
                  <c:v>27314</c:v>
                </c:pt>
                <c:pt idx="147">
                  <c:v>27424</c:v>
                </c:pt>
                <c:pt idx="148">
                  <c:v>27535</c:v>
                </c:pt>
                <c:pt idx="149">
                  <c:v>27645</c:v>
                </c:pt>
                <c:pt idx="150">
                  <c:v>27756</c:v>
                </c:pt>
                <c:pt idx="151">
                  <c:v>27857</c:v>
                </c:pt>
                <c:pt idx="152">
                  <c:v>27965</c:v>
                </c:pt>
                <c:pt idx="153">
                  <c:v>28069</c:v>
                </c:pt>
                <c:pt idx="154">
                  <c:v>28175</c:v>
                </c:pt>
                <c:pt idx="155">
                  <c:v>28276</c:v>
                </c:pt>
                <c:pt idx="156">
                  <c:v>28380</c:v>
                </c:pt>
                <c:pt idx="157">
                  <c:v>28491</c:v>
                </c:pt>
                <c:pt idx="158">
                  <c:v>28601</c:v>
                </c:pt>
                <c:pt idx="159">
                  <c:v>28711</c:v>
                </c:pt>
                <c:pt idx="160">
                  <c:v>28814</c:v>
                </c:pt>
                <c:pt idx="161">
                  <c:v>28915</c:v>
                </c:pt>
                <c:pt idx="162">
                  <c:v>29020</c:v>
                </c:pt>
                <c:pt idx="163">
                  <c:v>29124</c:v>
                </c:pt>
                <c:pt idx="164">
                  <c:v>29232</c:v>
                </c:pt>
                <c:pt idx="165">
                  <c:v>29343</c:v>
                </c:pt>
                <c:pt idx="166">
                  <c:v>29454</c:v>
                </c:pt>
                <c:pt idx="167">
                  <c:v>29565</c:v>
                </c:pt>
                <c:pt idx="168">
                  <c:v>29677</c:v>
                </c:pt>
                <c:pt idx="169">
                  <c:v>29784</c:v>
                </c:pt>
                <c:pt idx="170">
                  <c:v>29886</c:v>
                </c:pt>
                <c:pt idx="171">
                  <c:v>29986</c:v>
                </c:pt>
                <c:pt idx="172">
                  <c:v>30091</c:v>
                </c:pt>
                <c:pt idx="173">
                  <c:v>30198</c:v>
                </c:pt>
                <c:pt idx="174">
                  <c:v>30302</c:v>
                </c:pt>
                <c:pt idx="175">
                  <c:v>30412</c:v>
                </c:pt>
                <c:pt idx="176">
                  <c:v>30523</c:v>
                </c:pt>
                <c:pt idx="177">
                  <c:v>30633</c:v>
                </c:pt>
                <c:pt idx="178">
                  <c:v>30744</c:v>
                </c:pt>
                <c:pt idx="179">
                  <c:v>30855</c:v>
                </c:pt>
                <c:pt idx="180">
                  <c:v>30956</c:v>
                </c:pt>
                <c:pt idx="181">
                  <c:v>31055</c:v>
                </c:pt>
                <c:pt idx="182">
                  <c:v>31156</c:v>
                </c:pt>
                <c:pt idx="183">
                  <c:v>31256</c:v>
                </c:pt>
                <c:pt idx="184">
                  <c:v>31360</c:v>
                </c:pt>
                <c:pt idx="185">
                  <c:v>31471</c:v>
                </c:pt>
                <c:pt idx="186">
                  <c:v>31584</c:v>
                </c:pt>
                <c:pt idx="187">
                  <c:v>31695</c:v>
                </c:pt>
                <c:pt idx="188">
                  <c:v>31808</c:v>
                </c:pt>
                <c:pt idx="189">
                  <c:v>31912</c:v>
                </c:pt>
                <c:pt idx="190">
                  <c:v>32013</c:v>
                </c:pt>
                <c:pt idx="191">
                  <c:v>32117</c:v>
                </c:pt>
                <c:pt idx="192">
                  <c:v>32225</c:v>
                </c:pt>
                <c:pt idx="193">
                  <c:v>32326</c:v>
                </c:pt>
                <c:pt idx="194">
                  <c:v>32439</c:v>
                </c:pt>
                <c:pt idx="195">
                  <c:v>32550</c:v>
                </c:pt>
                <c:pt idx="196">
                  <c:v>32663</c:v>
                </c:pt>
                <c:pt idx="197">
                  <c:v>32774</c:v>
                </c:pt>
                <c:pt idx="198">
                  <c:v>32885</c:v>
                </c:pt>
                <c:pt idx="199">
                  <c:v>32996</c:v>
                </c:pt>
                <c:pt idx="200">
                  <c:v>33107</c:v>
                </c:pt>
                <c:pt idx="201">
                  <c:v>33209</c:v>
                </c:pt>
                <c:pt idx="202">
                  <c:v>33317</c:v>
                </c:pt>
                <c:pt idx="203">
                  <c:v>33418</c:v>
                </c:pt>
                <c:pt idx="204">
                  <c:v>33521</c:v>
                </c:pt>
                <c:pt idx="205">
                  <c:v>33632</c:v>
                </c:pt>
                <c:pt idx="206">
                  <c:v>33742</c:v>
                </c:pt>
                <c:pt idx="207">
                  <c:v>33853</c:v>
                </c:pt>
                <c:pt idx="208">
                  <c:v>33964</c:v>
                </c:pt>
                <c:pt idx="209">
                  <c:v>34074</c:v>
                </c:pt>
                <c:pt idx="210">
                  <c:v>34178</c:v>
                </c:pt>
                <c:pt idx="211">
                  <c:v>34279</c:v>
                </c:pt>
                <c:pt idx="212">
                  <c:v>34382</c:v>
                </c:pt>
                <c:pt idx="213">
                  <c:v>34488</c:v>
                </c:pt>
                <c:pt idx="214">
                  <c:v>34595</c:v>
                </c:pt>
                <c:pt idx="215">
                  <c:v>34706</c:v>
                </c:pt>
                <c:pt idx="216">
                  <c:v>34817</c:v>
                </c:pt>
                <c:pt idx="217">
                  <c:v>34928</c:v>
                </c:pt>
                <c:pt idx="218">
                  <c:v>35039</c:v>
                </c:pt>
                <c:pt idx="219">
                  <c:v>35149</c:v>
                </c:pt>
                <c:pt idx="220">
                  <c:v>35260</c:v>
                </c:pt>
                <c:pt idx="221">
                  <c:v>35360</c:v>
                </c:pt>
                <c:pt idx="222">
                  <c:v>35461</c:v>
                </c:pt>
                <c:pt idx="223">
                  <c:v>35564</c:v>
                </c:pt>
                <c:pt idx="224">
                  <c:v>35663</c:v>
                </c:pt>
                <c:pt idx="225">
                  <c:v>35765</c:v>
                </c:pt>
                <c:pt idx="226">
                  <c:v>35875</c:v>
                </c:pt>
                <c:pt idx="227">
                  <c:v>35986</c:v>
                </c:pt>
                <c:pt idx="228">
                  <c:v>36096</c:v>
                </c:pt>
                <c:pt idx="229">
                  <c:v>36206</c:v>
                </c:pt>
                <c:pt idx="230">
                  <c:v>36311</c:v>
                </c:pt>
                <c:pt idx="231">
                  <c:v>36416</c:v>
                </c:pt>
                <c:pt idx="232">
                  <c:v>36515</c:v>
                </c:pt>
                <c:pt idx="233">
                  <c:v>36618</c:v>
                </c:pt>
                <c:pt idx="234">
                  <c:v>36717</c:v>
                </c:pt>
                <c:pt idx="235">
                  <c:v>36818</c:v>
                </c:pt>
                <c:pt idx="236">
                  <c:v>36928</c:v>
                </c:pt>
                <c:pt idx="237">
                  <c:v>37039</c:v>
                </c:pt>
                <c:pt idx="238">
                  <c:v>37149</c:v>
                </c:pt>
                <c:pt idx="239">
                  <c:v>37255</c:v>
                </c:pt>
                <c:pt idx="240">
                  <c:v>37357</c:v>
                </c:pt>
                <c:pt idx="241">
                  <c:v>37462</c:v>
                </c:pt>
                <c:pt idx="242">
                  <c:v>37569</c:v>
                </c:pt>
                <c:pt idx="243">
                  <c:v>37673</c:v>
                </c:pt>
                <c:pt idx="244">
                  <c:v>37775</c:v>
                </c:pt>
                <c:pt idx="245">
                  <c:v>37884</c:v>
                </c:pt>
                <c:pt idx="246">
                  <c:v>37995</c:v>
                </c:pt>
                <c:pt idx="247">
                  <c:v>38105</c:v>
                </c:pt>
                <c:pt idx="248">
                  <c:v>38215</c:v>
                </c:pt>
                <c:pt idx="249">
                  <c:v>38317</c:v>
                </c:pt>
                <c:pt idx="250">
                  <c:v>38419</c:v>
                </c:pt>
                <c:pt idx="251">
                  <c:v>38519</c:v>
                </c:pt>
                <c:pt idx="252">
                  <c:v>38624</c:v>
                </c:pt>
                <c:pt idx="253">
                  <c:v>38726</c:v>
                </c:pt>
                <c:pt idx="254">
                  <c:v>38830</c:v>
                </c:pt>
                <c:pt idx="255">
                  <c:v>38940</c:v>
                </c:pt>
                <c:pt idx="256">
                  <c:v>39050</c:v>
                </c:pt>
                <c:pt idx="257">
                  <c:v>39159</c:v>
                </c:pt>
                <c:pt idx="258">
                  <c:v>39261</c:v>
                </c:pt>
                <c:pt idx="259">
                  <c:v>39367</c:v>
                </c:pt>
                <c:pt idx="260">
                  <c:v>39473</c:v>
                </c:pt>
                <c:pt idx="261">
                  <c:v>39576</c:v>
                </c:pt>
                <c:pt idx="262">
                  <c:v>39675</c:v>
                </c:pt>
                <c:pt idx="263">
                  <c:v>39777</c:v>
                </c:pt>
                <c:pt idx="264">
                  <c:v>39886</c:v>
                </c:pt>
                <c:pt idx="265">
                  <c:v>39996</c:v>
                </c:pt>
                <c:pt idx="266">
                  <c:v>40107</c:v>
                </c:pt>
                <c:pt idx="267">
                  <c:v>40207</c:v>
                </c:pt>
                <c:pt idx="268">
                  <c:v>40315</c:v>
                </c:pt>
                <c:pt idx="269">
                  <c:v>40419</c:v>
                </c:pt>
                <c:pt idx="270">
                  <c:v>40521</c:v>
                </c:pt>
                <c:pt idx="271">
                  <c:v>40626</c:v>
                </c:pt>
                <c:pt idx="272">
                  <c:v>40729</c:v>
                </c:pt>
                <c:pt idx="273">
                  <c:v>40840</c:v>
                </c:pt>
                <c:pt idx="274">
                  <c:v>40950</c:v>
                </c:pt>
                <c:pt idx="275">
                  <c:v>41050</c:v>
                </c:pt>
                <c:pt idx="276">
                  <c:v>41150</c:v>
                </c:pt>
                <c:pt idx="277">
                  <c:v>41250</c:v>
                </c:pt>
                <c:pt idx="278">
                  <c:v>41350</c:v>
                </c:pt>
                <c:pt idx="279">
                  <c:v>41450</c:v>
                </c:pt>
                <c:pt idx="280">
                  <c:v>41550</c:v>
                </c:pt>
                <c:pt idx="281">
                  <c:v>41650</c:v>
                </c:pt>
                <c:pt idx="282">
                  <c:v>41750</c:v>
                </c:pt>
                <c:pt idx="283">
                  <c:v>41850</c:v>
                </c:pt>
                <c:pt idx="284">
                  <c:v>41950</c:v>
                </c:pt>
                <c:pt idx="285">
                  <c:v>42050</c:v>
                </c:pt>
                <c:pt idx="286">
                  <c:v>42150</c:v>
                </c:pt>
                <c:pt idx="287">
                  <c:v>42250</c:v>
                </c:pt>
                <c:pt idx="288">
                  <c:v>42350</c:v>
                </c:pt>
                <c:pt idx="289">
                  <c:v>42450</c:v>
                </c:pt>
                <c:pt idx="290">
                  <c:v>42550</c:v>
                </c:pt>
                <c:pt idx="291">
                  <c:v>42650</c:v>
                </c:pt>
                <c:pt idx="292">
                  <c:v>42750</c:v>
                </c:pt>
                <c:pt idx="293">
                  <c:v>42850</c:v>
                </c:pt>
                <c:pt idx="294">
                  <c:v>42950</c:v>
                </c:pt>
                <c:pt idx="295">
                  <c:v>43050</c:v>
                </c:pt>
                <c:pt idx="296">
                  <c:v>43150</c:v>
                </c:pt>
                <c:pt idx="297">
                  <c:v>43250</c:v>
                </c:pt>
                <c:pt idx="298">
                  <c:v>43350</c:v>
                </c:pt>
                <c:pt idx="299">
                  <c:v>43450</c:v>
                </c:pt>
                <c:pt idx="300">
                  <c:v>43550</c:v>
                </c:pt>
                <c:pt idx="301">
                  <c:v>43650</c:v>
                </c:pt>
                <c:pt idx="302">
                  <c:v>43750</c:v>
                </c:pt>
                <c:pt idx="303">
                  <c:v>43850</c:v>
                </c:pt>
                <c:pt idx="304">
                  <c:v>43950</c:v>
                </c:pt>
                <c:pt idx="305">
                  <c:v>44050</c:v>
                </c:pt>
                <c:pt idx="306">
                  <c:v>44150</c:v>
                </c:pt>
                <c:pt idx="307">
                  <c:v>44250</c:v>
                </c:pt>
                <c:pt idx="308">
                  <c:v>44350</c:v>
                </c:pt>
                <c:pt idx="309">
                  <c:v>44450</c:v>
                </c:pt>
                <c:pt idx="310">
                  <c:v>44550</c:v>
                </c:pt>
                <c:pt idx="311">
                  <c:v>44650</c:v>
                </c:pt>
                <c:pt idx="312">
                  <c:v>44750</c:v>
                </c:pt>
              </c:numCache>
            </c:numRef>
          </c:xVal>
          <c:yVal>
            <c:numRef>
              <c:f>Computed!$J$2:$J$314</c:f>
              <c:numCache>
                <c:formatCode>0.000</c:formatCode>
                <c:ptCount val="313"/>
                <c:pt idx="0">
                  <c:v>2.0599999999999998E-3</c:v>
                </c:pt>
                <c:pt idx="1">
                  <c:v>-4.2179999999999995E-3</c:v>
                </c:pt>
                <c:pt idx="2">
                  <c:v>-5.7451999999999989E-3</c:v>
                </c:pt>
                <c:pt idx="3">
                  <c:v>-7.0155599999999971E-3</c:v>
                </c:pt>
                <c:pt idx="4">
                  <c:v>-8.4359059999999965E-3</c:v>
                </c:pt>
                <c:pt idx="5">
                  <c:v>-9.5586035999999965E-3</c:v>
                </c:pt>
                <c:pt idx="6">
                  <c:v>-1.1164446339999995E-2</c:v>
                </c:pt>
                <c:pt idx="7">
                  <c:v>-1.1846282032E-2</c:v>
                </c:pt>
                <c:pt idx="8">
                  <c:v>-1.2619137926599994E-2</c:v>
                </c:pt>
                <c:pt idx="9">
                  <c:v>-1.3156695509979999E-2</c:v>
                </c:pt>
                <c:pt idx="10">
                  <c:v>-1.3861025958982004E-2</c:v>
                </c:pt>
                <c:pt idx="11">
                  <c:v>-1.4351409270380006E-2</c:v>
                </c:pt>
                <c:pt idx="12">
                  <c:v>-1.6407895177676199E-2</c:v>
                </c:pt>
                <c:pt idx="13">
                  <c:v>-1.5424641509007797E-2</c:v>
                </c:pt>
                <c:pt idx="14">
                  <c:v>-1.6358642678850233E-2</c:v>
                </c:pt>
                <c:pt idx="15">
                  <c:v>-1.7923355584525957E-2</c:v>
                </c:pt>
                <c:pt idx="16">
                  <c:v>-1.8331020026073341E-2</c:v>
                </c:pt>
                <c:pt idx="17">
                  <c:v>-1.8697918023466015E-2</c:v>
                </c:pt>
                <c:pt idx="18">
                  <c:v>-1.7990228427240157E-2</c:v>
                </c:pt>
                <c:pt idx="19">
                  <c:v>-1.7568466908188585E-2</c:v>
                </c:pt>
                <c:pt idx="20">
                  <c:v>-1.7633504015196033E-2</c:v>
                </c:pt>
                <c:pt idx="21">
                  <c:v>-1.8210762777589096E-2</c:v>
                </c:pt>
                <c:pt idx="22">
                  <c:v>-1.9685605366155046E-2</c:v>
                </c:pt>
                <c:pt idx="23">
                  <c:v>-1.8956811272616392E-2</c:v>
                </c:pt>
                <c:pt idx="24">
                  <c:v>-1.8935488105108589E-2</c:v>
                </c:pt>
                <c:pt idx="25">
                  <c:v>-2.0578561984370136E-2</c:v>
                </c:pt>
                <c:pt idx="26">
                  <c:v>-1.921374536513798E-2</c:v>
                </c:pt>
                <c:pt idx="27">
                  <c:v>-1.8953304733945298E-2</c:v>
                </c:pt>
                <c:pt idx="28">
                  <c:v>-1.9248554003156282E-2</c:v>
                </c:pt>
                <c:pt idx="29">
                  <c:v>-1.915217683449566E-2</c:v>
                </c:pt>
                <c:pt idx="30">
                  <c:v>-2.0198807108598393E-2</c:v>
                </c:pt>
                <c:pt idx="31">
                  <c:v>-2.0472059030097967E-2</c:v>
                </c:pt>
                <c:pt idx="32">
                  <c:v>-1.9381936912347297E-2</c:v>
                </c:pt>
                <c:pt idx="33">
                  <c:v>-2.1388117543223895E-2</c:v>
                </c:pt>
                <c:pt idx="34">
                  <c:v>-2.1449305788901474E-2</c:v>
                </c:pt>
                <c:pt idx="35">
                  <c:v>-2.1699869530102389E-2</c:v>
                </c:pt>
                <c:pt idx="36">
                  <c:v>-1.8780433696273025E-2</c:v>
                </c:pt>
                <c:pt idx="37">
                  <c:v>-1.7912390326645711E-2</c:v>
                </c:pt>
                <c:pt idx="38">
                  <c:v>-1.8148843450059182E-2</c:v>
                </c:pt>
                <c:pt idx="39">
                  <c:v>-1.6428036164582993E-2</c:v>
                </c:pt>
                <c:pt idx="40">
                  <c:v>-1.6264397871336378E-2</c:v>
                </c:pt>
                <c:pt idx="41">
                  <c:v>-1.5979457278129661E-2</c:v>
                </c:pt>
                <c:pt idx="42">
                  <c:v>-1.5878535462118148E-2</c:v>
                </c:pt>
                <c:pt idx="43">
                  <c:v>-1.5521789089446791E-2</c:v>
                </c:pt>
                <c:pt idx="44">
                  <c:v>-1.479561726812928E-2</c:v>
                </c:pt>
                <c:pt idx="45">
                  <c:v>-1.3862868299045372E-2</c:v>
                </c:pt>
                <c:pt idx="46">
                  <c:v>-1.3256647210118877E-2</c:v>
                </c:pt>
                <c:pt idx="47">
                  <c:v>-1.2570071239427438E-2</c:v>
                </c:pt>
                <c:pt idx="48">
                  <c:v>-1.3297251114715802E-2</c:v>
                </c:pt>
                <c:pt idx="49">
                  <c:v>-1.2550141853590158E-2</c:v>
                </c:pt>
                <c:pt idx="50">
                  <c:v>-1.2325127668231128E-2</c:v>
                </c:pt>
                <c:pt idx="51">
                  <c:v>-1.2946481933542531E-2</c:v>
                </c:pt>
                <c:pt idx="52">
                  <c:v>-1.275183374018829E-2</c:v>
                </c:pt>
                <c:pt idx="53">
                  <c:v>-1.2347983995875556E-2</c:v>
                </c:pt>
                <c:pt idx="54">
                  <c:v>-1.1854485996391051E-2</c:v>
                </c:pt>
                <c:pt idx="55">
                  <c:v>-1.1384207756844789E-2</c:v>
                </c:pt>
                <c:pt idx="56">
                  <c:v>-1.0245786981160299E-2</c:v>
                </c:pt>
                <c:pt idx="57">
                  <c:v>-9.7636322996939029E-3</c:v>
                </c:pt>
                <c:pt idx="58">
                  <c:v>-8.4618146597347232E-3</c:v>
                </c:pt>
                <c:pt idx="59">
                  <c:v>-7.5424059515135644E-3</c:v>
                </c:pt>
                <c:pt idx="60">
                  <c:v>-7.2494969825227518E-3</c:v>
                </c:pt>
                <c:pt idx="61">
                  <c:v>-6.5245472842704322E-3</c:v>
                </c:pt>
                <c:pt idx="62">
                  <c:v>-5.9254752154419554E-3</c:v>
                </c:pt>
                <c:pt idx="63">
                  <c:v>-5.2848833002591133E-3</c:v>
                </c:pt>
                <c:pt idx="64">
                  <c:v>-4.4537152903092458E-3</c:v>
                </c:pt>
                <c:pt idx="65">
                  <c:v>-4.0861756789730697E-3</c:v>
                </c:pt>
                <c:pt idx="66">
                  <c:v>-3.6425337481130748E-3</c:v>
                </c:pt>
                <c:pt idx="67">
                  <c:v>-3.404368079967246E-3</c:v>
                </c:pt>
                <c:pt idx="68">
                  <c:v>-2.9788220699713541E-3</c:v>
                </c:pt>
                <c:pt idx="69">
                  <c:v>-2.5788088205751514E-3</c:v>
                </c:pt>
                <c:pt idx="70">
                  <c:v>-2.5277432993756621E-3</c:v>
                </c:pt>
                <c:pt idx="71">
                  <c:v>-2.2749689694381292E-3</c:v>
                </c:pt>
                <c:pt idx="72">
                  <c:v>-2.0474720724943385E-3</c:v>
                </c:pt>
                <c:pt idx="73">
                  <c:v>-1.842724865244838E-3</c:v>
                </c:pt>
                <c:pt idx="74">
                  <c:v>-1.5378376602680488E-3</c:v>
                </c:pt>
                <c:pt idx="75">
                  <c:v>-1.4654688291965146E-3</c:v>
                </c:pt>
                <c:pt idx="76">
                  <c:v>-2.2122402433044641E-4</c:v>
                </c:pt>
                <c:pt idx="77">
                  <c:v>8.4094329700767911E-4</c:v>
                </c:pt>
                <c:pt idx="78">
                  <c:v>1.8756813089186863E-3</c:v>
                </c:pt>
                <c:pt idx="79">
                  <c:v>2.7781131780267865E-3</c:v>
                </c:pt>
                <c:pt idx="80">
                  <c:v>3.6561789585768389E-3</c:v>
                </c:pt>
                <c:pt idx="81">
                  <c:v>4.3609163684603658E-3</c:v>
                </c:pt>
                <c:pt idx="82">
                  <c:v>5.1161851812800974E-3</c:v>
                </c:pt>
                <c:pt idx="83">
                  <c:v>5.1112202349572478E-3</c:v>
                </c:pt>
                <c:pt idx="84">
                  <c:v>5.712100175690682E-3</c:v>
                </c:pt>
                <c:pt idx="85">
                  <c:v>6.5232954615406236E-3</c:v>
                </c:pt>
                <c:pt idx="86">
                  <c:v>6.6935227333351222E-3</c:v>
                </c:pt>
                <c:pt idx="87">
                  <c:v>7.0641704600016286E-3</c:v>
                </c:pt>
                <c:pt idx="88">
                  <c:v>7.2554889252707255E-3</c:v>
                </c:pt>
                <c:pt idx="89">
                  <c:v>8.1420921921744327E-3</c:v>
                </c:pt>
                <c:pt idx="90">
                  <c:v>8.5045000908929858E-3</c:v>
                </c:pt>
                <c:pt idx="91">
                  <c:v>8.7640500818036982E-3</c:v>
                </c:pt>
                <c:pt idx="92">
                  <c:v>8.4302260149263786E-3</c:v>
                </c:pt>
                <c:pt idx="93">
                  <c:v>8.7931111713843713E-3</c:v>
                </c:pt>
                <c:pt idx="94">
                  <c:v>9.0584585453237221E-3</c:v>
                </c:pt>
                <c:pt idx="95">
                  <c:v>9.1364200488213143E-3</c:v>
                </c:pt>
                <c:pt idx="96">
                  <c:v>9.3703514217122752E-3</c:v>
                </c:pt>
                <c:pt idx="97">
                  <c:v>9.6809483595323709E-3</c:v>
                </c:pt>
                <c:pt idx="98">
                  <c:v>9.9827223955715194E-3</c:v>
                </c:pt>
                <c:pt idx="99">
                  <c:v>9.9125681712212144E-3</c:v>
                </c:pt>
                <c:pt idx="100">
                  <c:v>9.552076888314831E-3</c:v>
                </c:pt>
                <c:pt idx="101">
                  <c:v>9.7295314033244429E-3</c:v>
                </c:pt>
                <c:pt idx="102">
                  <c:v>1.0856578262992023E-2</c:v>
                </c:pt>
                <c:pt idx="103">
                  <c:v>1.1305638511136085E-2</c:v>
                </c:pt>
                <c:pt idx="104">
                  <c:v>1.3027329886224015E-2</c:v>
                </c:pt>
                <c:pt idx="105">
                  <c:v>1.3864596897601555E-2</c:v>
                </c:pt>
                <c:pt idx="106">
                  <c:v>1.3798428579364308E-2</c:v>
                </c:pt>
                <c:pt idx="107">
                  <c:v>1.5868148664143544E-2</c:v>
                </c:pt>
                <c:pt idx="108">
                  <c:v>1.5609369808662787E-2</c:v>
                </c:pt>
                <c:pt idx="109">
                  <c:v>1.5533254434356603E-2</c:v>
                </c:pt>
                <c:pt idx="110">
                  <c:v>1.6475174406492821E-2</c:v>
                </c:pt>
                <c:pt idx="111">
                  <c:v>1.690765696584362E-2</c:v>
                </c:pt>
                <c:pt idx="112">
                  <c:v>1.7130575007054838E-2</c:v>
                </c:pt>
                <c:pt idx="113">
                  <c:v>1.7647202142333285E-2</c:v>
                </c:pt>
                <c:pt idx="114">
                  <c:v>1.7444333410943202E-2</c:v>
                </c:pt>
                <c:pt idx="115">
                  <c:v>1.9298901066172047E-2</c:v>
                </c:pt>
                <c:pt idx="116">
                  <c:v>1.9391110859922511E-2</c:v>
                </c:pt>
                <c:pt idx="117">
                  <c:v>1.8191119056577665E-2</c:v>
                </c:pt>
                <c:pt idx="118">
                  <c:v>1.9484601635132881E-2</c:v>
                </c:pt>
                <c:pt idx="119">
                  <c:v>1.8572806435827871E-2</c:v>
                </c:pt>
                <c:pt idx="120">
                  <c:v>1.8735525792245078E-2</c:v>
                </c:pt>
                <c:pt idx="121">
                  <c:v>1.9816724362180016E-2</c:v>
                </c:pt>
                <c:pt idx="122">
                  <c:v>1.9390286305415894E-2</c:v>
                </c:pt>
                <c:pt idx="123">
                  <c:v>2.0837265478021116E-2</c:v>
                </c:pt>
                <c:pt idx="124">
                  <c:v>2.1144025647766462E-2</c:v>
                </c:pt>
                <c:pt idx="125">
                  <c:v>1.9526680670855501E-2</c:v>
                </c:pt>
                <c:pt idx="126">
                  <c:v>2.0190895327410252E-2</c:v>
                </c:pt>
                <c:pt idx="127">
                  <c:v>1.9885676160485033E-2</c:v>
                </c:pt>
                <c:pt idx="128">
                  <c:v>1.9375833538287923E-2</c:v>
                </c:pt>
                <c:pt idx="129">
                  <c:v>2.0798927697371239E-2</c:v>
                </c:pt>
                <c:pt idx="130">
                  <c:v>2.0664090675973967E-2</c:v>
                </c:pt>
                <c:pt idx="131">
                  <c:v>2.032678195538834E-2</c:v>
                </c:pt>
                <c:pt idx="132">
                  <c:v>1.9982294072160095E-2</c:v>
                </c:pt>
                <c:pt idx="133">
                  <c:v>2.0220379024404322E-2</c:v>
                </c:pt>
                <c:pt idx="134">
                  <c:v>2.0651706968992323E-2</c:v>
                </c:pt>
                <c:pt idx="135">
                  <c:v>2.0095492378604723E-2</c:v>
                </c:pt>
                <c:pt idx="136">
                  <c:v>2.0323256308790755E-2</c:v>
                </c:pt>
                <c:pt idx="137">
                  <c:v>2.0943676231637259E-2</c:v>
                </c:pt>
                <c:pt idx="138">
                  <c:v>2.0178013944002829E-2</c:v>
                </c:pt>
                <c:pt idx="139">
                  <c:v>2.1982584245155715E-2</c:v>
                </c:pt>
                <c:pt idx="140">
                  <c:v>2.2004325820640144E-2</c:v>
                </c:pt>
                <c:pt idx="141">
                  <c:v>2.0039758712578279E-2</c:v>
                </c:pt>
                <c:pt idx="142">
                  <c:v>1.9857210733980647E-2</c:v>
                </c:pt>
                <c:pt idx="143">
                  <c:v>2.1262493936823362E-2</c:v>
                </c:pt>
                <c:pt idx="144">
                  <c:v>2.0083184101469566E-2</c:v>
                </c:pt>
                <c:pt idx="145">
                  <c:v>2.0890701956325482E-2</c:v>
                </c:pt>
                <c:pt idx="146">
                  <c:v>2.1896947558821163E-2</c:v>
                </c:pt>
                <c:pt idx="147">
                  <c:v>2.1907252802939051E-2</c:v>
                </c:pt>
                <c:pt idx="148">
                  <c:v>2.1005768681941914E-2</c:v>
                </c:pt>
                <c:pt idx="149">
                  <c:v>1.9834874770380623E-2</c:v>
                </c:pt>
                <c:pt idx="150">
                  <c:v>1.9123672632372968E-2</c:v>
                </c:pt>
                <c:pt idx="151">
                  <c:v>1.6670737317862172E-2</c:v>
                </c:pt>
                <c:pt idx="152">
                  <c:v>1.7123521458378255E-2</c:v>
                </c:pt>
                <c:pt idx="153">
                  <c:v>1.5880385263927821E-2</c:v>
                </c:pt>
                <c:pt idx="154">
                  <c:v>1.562719955941072E-2</c:v>
                </c:pt>
                <c:pt idx="155">
                  <c:v>1.4411060754249388E-2</c:v>
                </c:pt>
                <c:pt idx="156">
                  <c:v>1.4395200857403395E-2</c:v>
                </c:pt>
                <c:pt idx="157">
                  <c:v>1.493769774667883E-2</c:v>
                </c:pt>
                <c:pt idx="158">
                  <c:v>1.4422811503794652E-2</c:v>
                </c:pt>
                <c:pt idx="159">
                  <c:v>1.4080530353415166E-2</c:v>
                </c:pt>
                <c:pt idx="160">
                  <c:v>1.2896046943287165E-2</c:v>
                </c:pt>
                <c:pt idx="161">
                  <c:v>1.2391074438299066E-2</c:v>
                </c:pt>
                <c:pt idx="162">
                  <c:v>1.2643629053656014E-2</c:v>
                </c:pt>
                <c:pt idx="163">
                  <c:v>1.2310892184973388E-2</c:v>
                </c:pt>
                <c:pt idx="164">
                  <c:v>1.2585949234417415E-2</c:v>
                </c:pt>
                <c:pt idx="165">
                  <c:v>1.2752003041836102E-2</c:v>
                </c:pt>
                <c:pt idx="166">
                  <c:v>1.2586802737652503E-2</c:v>
                </c:pt>
                <c:pt idx="167">
                  <c:v>1.2438122463887258E-2</c:v>
                </c:pt>
                <c:pt idx="168">
                  <c:v>1.2415159859097635E-2</c:v>
                </c:pt>
                <c:pt idx="169">
                  <c:v>1.1744820485991958E-2</c:v>
                </c:pt>
                <c:pt idx="170">
                  <c:v>1.109639738891649E-2</c:v>
                </c:pt>
                <c:pt idx="171">
                  <c:v>1.0790938872573375E-2</c:v>
                </c:pt>
                <c:pt idx="172">
                  <c:v>1.1247437234581825E-2</c:v>
                </c:pt>
                <c:pt idx="173">
                  <c:v>1.1385506720859362E-2</c:v>
                </c:pt>
                <c:pt idx="174">
                  <c:v>1.0999658215630204E-2</c:v>
                </c:pt>
                <c:pt idx="175">
                  <c:v>1.1570828493724927E-2</c:v>
                </c:pt>
                <c:pt idx="176">
                  <c:v>1.1618416059301084E-2</c:v>
                </c:pt>
                <c:pt idx="177">
                  <c:v>1.1462371079917211E-2</c:v>
                </c:pt>
                <c:pt idx="178">
                  <c:v>1.1519917008033898E-2</c:v>
                </c:pt>
                <c:pt idx="179">
                  <c:v>1.1477925307230463E-2</c:v>
                </c:pt>
                <c:pt idx="180">
                  <c:v>1.0409490184029258E-2</c:v>
                </c:pt>
                <c:pt idx="181">
                  <c:v>9.1830254989803128E-3</c:v>
                </c:pt>
                <c:pt idx="182">
                  <c:v>8.4316870490637186E-3</c:v>
                </c:pt>
                <c:pt idx="183">
                  <c:v>7.5133844991657206E-3</c:v>
                </c:pt>
                <c:pt idx="184">
                  <c:v>7.0325278912191092E-3</c:v>
                </c:pt>
                <c:pt idx="185">
                  <c:v>6.7552840031999128E-3</c:v>
                </c:pt>
                <c:pt idx="186">
                  <c:v>6.1893007488776908E-3</c:v>
                </c:pt>
                <c:pt idx="187">
                  <c:v>5.4717800425918561E-3</c:v>
                </c:pt>
                <c:pt idx="188">
                  <c:v>5.0133336065909528E-3</c:v>
                </c:pt>
                <c:pt idx="189">
                  <c:v>4.152637394486014E-3</c:v>
                </c:pt>
                <c:pt idx="190">
                  <c:v>3.6295647996036351E-3</c:v>
                </c:pt>
                <c:pt idx="191">
                  <c:v>3.3636362895336225E-3</c:v>
                </c:pt>
                <c:pt idx="192">
                  <c:v>3.1437062244487057E-3</c:v>
                </c:pt>
                <c:pt idx="193">
                  <c:v>2.6459527389109949E-3</c:v>
                </c:pt>
                <c:pt idx="194">
                  <c:v>2.6642910252202556E-3</c:v>
                </c:pt>
                <c:pt idx="195">
                  <c:v>2.3554218886682188E-3</c:v>
                </c:pt>
                <c:pt idx="196">
                  <c:v>2.158075730428477E-3</c:v>
                </c:pt>
                <c:pt idx="197">
                  <c:v>1.9078917298213094E-3</c:v>
                </c:pt>
                <c:pt idx="198">
                  <c:v>1.7171025568391007E-3</c:v>
                </c:pt>
                <c:pt idx="199">
                  <c:v>1.5453923011552462E-3</c:v>
                </c:pt>
                <c:pt idx="200">
                  <c:v>1.3908530710396994E-3</c:v>
                </c:pt>
                <c:pt idx="201">
                  <c:v>1.1502730803734096E-3</c:v>
                </c:pt>
                <c:pt idx="202">
                  <c:v>1.0961425824734805E-3</c:v>
                </c:pt>
                <c:pt idx="203">
                  <c:v>9.2258667358180446E-4</c:v>
                </c:pt>
                <c:pt idx="204">
                  <c:v>8.4677014496070679E-4</c:v>
                </c:pt>
                <c:pt idx="205">
                  <c:v>8.2128482991827845E-4</c:v>
                </c:pt>
                <c:pt idx="206">
                  <c:v>7.3249728073787601E-4</c:v>
                </c:pt>
                <c:pt idx="207">
                  <c:v>6.6524071223372783E-4</c:v>
                </c:pt>
                <c:pt idx="208">
                  <c:v>5.9871664101041056E-4</c:v>
                </c:pt>
                <c:pt idx="209">
                  <c:v>5.3399051765790073E-4</c:v>
                </c:pt>
                <c:pt idx="210">
                  <c:v>4.5437738593434585E-4</c:v>
                </c:pt>
                <c:pt idx="211">
                  <c:v>-6.1285668864008436E-4</c:v>
                </c:pt>
                <c:pt idx="212">
                  <c:v>-1.5924932181874407E-3</c:v>
                </c:pt>
                <c:pt idx="213">
                  <c:v>-2.534988864224097E-3</c:v>
                </c:pt>
                <c:pt idx="214">
                  <c:v>-3.3730134681583257E-3</c:v>
                </c:pt>
                <c:pt idx="215">
                  <c:v>-4.259196686626332E-3</c:v>
                </c:pt>
                <c:pt idx="216">
                  <c:v>-4.9432770179637098E-3</c:v>
                </c:pt>
                <c:pt idx="217">
                  <c:v>-5.5589493161672943E-3</c:v>
                </c:pt>
                <c:pt idx="218">
                  <c:v>-6.1130543845505647E-3</c:v>
                </c:pt>
                <c:pt idx="219">
                  <c:v>-6.5521836402748779E-3</c:v>
                </c:pt>
                <c:pt idx="220">
                  <c:v>-7.0605740514859683E-3</c:v>
                </c:pt>
                <c:pt idx="221">
                  <c:v>-6.7247897714751703E-3</c:v>
                </c:pt>
                <c:pt idx="222">
                  <c:v>-7.1228339022708642E-3</c:v>
                </c:pt>
                <c:pt idx="223">
                  <c:v>-7.5674921063416667E-3</c:v>
                </c:pt>
                <c:pt idx="224">
                  <c:v>-7.5362480259713038E-3</c:v>
                </c:pt>
                <c:pt idx="225">
                  <c:v>-8.0081572604461249E-3</c:v>
                </c:pt>
                <c:pt idx="226">
                  <c:v>-8.8726232233741209E-3</c:v>
                </c:pt>
                <c:pt idx="227">
                  <c:v>-9.167955091046176E-3</c:v>
                </c:pt>
                <c:pt idx="228">
                  <c:v>-9.2768248109330598E-3</c:v>
                </c:pt>
                <c:pt idx="229">
                  <c:v>-9.4491423298397326E-3</c:v>
                </c:pt>
                <c:pt idx="230">
                  <c:v>-9.167672274271399E-3</c:v>
                </c:pt>
                <c:pt idx="231">
                  <c:v>-9.3009050468442767E-3</c:v>
                </c:pt>
                <c:pt idx="232">
                  <c:v>-8.8824822826078509E-3</c:v>
                </c:pt>
                <c:pt idx="233">
                  <c:v>-9.3472334100782595E-3</c:v>
                </c:pt>
                <c:pt idx="234">
                  <c:v>-9.0758106489123858E-3</c:v>
                </c:pt>
                <c:pt idx="235">
                  <c:v>-9.3432443230922479E-3</c:v>
                </c:pt>
                <c:pt idx="236">
                  <c:v>-1.0258229584021117E-2</c:v>
                </c:pt>
                <c:pt idx="237">
                  <c:v>-1.0426337594942825E-2</c:v>
                </c:pt>
                <c:pt idx="238">
                  <c:v>-1.0399165963057122E-2</c:v>
                </c:pt>
                <c:pt idx="239">
                  <c:v>-1.0078913026142278E-2</c:v>
                </c:pt>
                <c:pt idx="240">
                  <c:v>-9.7487190169798232E-3</c:v>
                </c:pt>
                <c:pt idx="241">
                  <c:v>-1.008190144220189E-2</c:v>
                </c:pt>
                <c:pt idx="242">
                  <c:v>-1.0316543894133723E-2</c:v>
                </c:pt>
                <c:pt idx="243">
                  <c:v>-1.0064565499915135E-2</c:v>
                </c:pt>
                <c:pt idx="244">
                  <c:v>-9.9039145470404266E-3</c:v>
                </c:pt>
                <c:pt idx="245">
                  <c:v>-1.0615235461418293E-2</c:v>
                </c:pt>
                <c:pt idx="246">
                  <c:v>-1.0839009381611864E-2</c:v>
                </c:pt>
                <c:pt idx="247">
                  <c:v>-1.0767224583599744E-2</c:v>
                </c:pt>
                <c:pt idx="248">
                  <c:v>-1.0790502125239798E-2</c:v>
                </c:pt>
                <c:pt idx="249">
                  <c:v>-1.0025164500881922E-2</c:v>
                </c:pt>
                <c:pt idx="250">
                  <c:v>-1.0042648050793745E-2</c:v>
                </c:pt>
                <c:pt idx="251">
                  <c:v>-9.8611600448180181E-3</c:v>
                </c:pt>
                <c:pt idx="252">
                  <c:v>-1.0368796242352984E-2</c:v>
                </c:pt>
                <c:pt idx="253">
                  <c:v>-1.0085290429028615E-2</c:v>
                </c:pt>
                <c:pt idx="254">
                  <c:v>-1.0294737099579232E-2</c:v>
                </c:pt>
                <c:pt idx="255">
                  <c:v>-1.0899797815945578E-2</c:v>
                </c:pt>
                <c:pt idx="256">
                  <c:v>-1.0909818034351038E-2</c:v>
                </c:pt>
                <c:pt idx="257">
                  <c:v>-1.0819574083362149E-2</c:v>
                </c:pt>
                <c:pt idx="258">
                  <c:v>-1.0132265145437108E-2</c:v>
                </c:pt>
                <c:pt idx="259">
                  <c:v>-1.053664798896764E-2</c:v>
                </c:pt>
                <c:pt idx="260">
                  <c:v>-1.0542983190070881E-2</c:v>
                </c:pt>
                <c:pt idx="261">
                  <c:v>-1.0250137186033681E-2</c:v>
                </c:pt>
                <c:pt idx="262">
                  <c:v>-9.8568662453941969E-3</c:v>
                </c:pt>
                <c:pt idx="263">
                  <c:v>-1.016000324572916E-2</c:v>
                </c:pt>
                <c:pt idx="264">
                  <c:v>-1.0861532533392448E-2</c:v>
                </c:pt>
                <c:pt idx="265">
                  <c:v>-1.0965061658769287E-2</c:v>
                </c:pt>
                <c:pt idx="266">
                  <c:v>-1.1068269633736832E-2</c:v>
                </c:pt>
                <c:pt idx="267">
                  <c:v>-9.9742726760028433E-3</c:v>
                </c:pt>
                <c:pt idx="268">
                  <c:v>-1.0774993041074765E-2</c:v>
                </c:pt>
                <c:pt idx="269">
                  <c:v>-1.0378327302264789E-2</c:v>
                </c:pt>
                <c:pt idx="270">
                  <c:v>-1.0180869676422191E-2</c:v>
                </c:pt>
                <c:pt idx="271">
                  <c:v>-1.0482276317861736E-2</c:v>
                </c:pt>
                <c:pt idx="272">
                  <c:v>-1.0284352520626511E-2</c:v>
                </c:pt>
                <c:pt idx="273">
                  <c:v>-1.1084823464180465E-2</c:v>
                </c:pt>
                <c:pt idx="274">
                  <c:v>-1.098646417075555E-2</c:v>
                </c:pt>
                <c:pt idx="275">
                  <c:v>-9.9889252306181731E-3</c:v>
                </c:pt>
                <c:pt idx="276">
                  <c:v>-9.9900327075563566E-3</c:v>
                </c:pt>
                <c:pt idx="277">
                  <c:v>-9.9910294368007191E-3</c:v>
                </c:pt>
                <c:pt idx="278">
                  <c:v>-9.9919264931206484E-3</c:v>
                </c:pt>
                <c:pt idx="279">
                  <c:v>-9.9927338438085839E-3</c:v>
                </c:pt>
                <c:pt idx="280">
                  <c:v>-9.9934604594277259E-3</c:v>
                </c:pt>
                <c:pt idx="281">
                  <c:v>-9.9941144134849513E-3</c:v>
                </c:pt>
                <c:pt idx="282">
                  <c:v>-9.9947029721364558E-3</c:v>
                </c:pt>
                <c:pt idx="283">
                  <c:v>-9.9952326749228118E-3</c:v>
                </c:pt>
                <c:pt idx="284">
                  <c:v>-9.9957094074305322E-3</c:v>
                </c:pt>
                <c:pt idx="285">
                  <c:v>-9.996138466687475E-3</c:v>
                </c:pt>
                <c:pt idx="286">
                  <c:v>-9.9965246200187305E-3</c:v>
                </c:pt>
                <c:pt idx="287">
                  <c:v>-9.9968721580168535E-3</c:v>
                </c:pt>
                <c:pt idx="288">
                  <c:v>-9.9971849422151732E-3</c:v>
                </c:pt>
                <c:pt idx="289">
                  <c:v>-9.9974664479936526E-3</c:v>
                </c:pt>
                <c:pt idx="290">
                  <c:v>-9.997719803194291E-3</c:v>
                </c:pt>
                <c:pt idx="291">
                  <c:v>-9.9979478228748586E-3</c:v>
                </c:pt>
                <c:pt idx="292">
                  <c:v>-9.9981530405873625E-3</c:v>
                </c:pt>
                <c:pt idx="293">
                  <c:v>-9.9983377365286397E-3</c:v>
                </c:pt>
                <c:pt idx="294">
                  <c:v>-9.998503962875771E-3</c:v>
                </c:pt>
                <c:pt idx="295">
                  <c:v>-9.9986535665881893E-3</c:v>
                </c:pt>
                <c:pt idx="296">
                  <c:v>-9.9987882099293879E-3</c:v>
                </c:pt>
                <c:pt idx="297">
                  <c:v>-9.9989093889364389E-3</c:v>
                </c:pt>
                <c:pt idx="298">
                  <c:v>-9.999018450042807E-3</c:v>
                </c:pt>
                <c:pt idx="299">
                  <c:v>-9.9991166050385216E-3</c:v>
                </c:pt>
                <c:pt idx="300">
                  <c:v>-9.9992049445346565E-3</c:v>
                </c:pt>
                <c:pt idx="301">
                  <c:v>-9.9992844500811917E-3</c:v>
                </c:pt>
                <c:pt idx="302">
                  <c:v>-9.9993560050730679E-3</c:v>
                </c:pt>
                <c:pt idx="303">
                  <c:v>-9.9994204045657786E-3</c:v>
                </c:pt>
                <c:pt idx="304">
                  <c:v>-9.9994783641091933E-3</c:v>
                </c:pt>
                <c:pt idx="305">
                  <c:v>-9.9995305276982527E-3</c:v>
                </c:pt>
                <c:pt idx="306">
                  <c:v>-9.9995774749284672E-3</c:v>
                </c:pt>
                <c:pt idx="307">
                  <c:v>-9.9996197274355714E-3</c:v>
                </c:pt>
                <c:pt idx="308">
                  <c:v>-9.9996577546920262E-3</c:v>
                </c:pt>
                <c:pt idx="309">
                  <c:v>-9.9996919792228467E-3</c:v>
                </c:pt>
                <c:pt idx="310">
                  <c:v>-9.9997227813005685E-3</c:v>
                </c:pt>
                <c:pt idx="311">
                  <c:v>-9.9997505031704792E-3</c:v>
                </c:pt>
                <c:pt idx="312">
                  <c:v>-9.9997754528534655E-3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636-460A-BA4D-0FAE2197CF20}"/>
            </c:ext>
          </c:extLst>
        </c:ser>
        <c:ser>
          <c:idx val="9"/>
          <c:order val="9"/>
          <c:tx>
            <c:strRef>
              <c:f>Computed!$K$1</c:f>
              <c:strCache>
                <c:ptCount val="1"/>
                <c:pt idx="0">
                  <c:v>correction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Computed!$A$2:$A$314</c:f>
              <c:numCache>
                <c:formatCode>General</c:formatCode>
                <c:ptCount val="313"/>
                <c:pt idx="0">
                  <c:v>11941</c:v>
                </c:pt>
                <c:pt idx="1">
                  <c:v>12052</c:v>
                </c:pt>
                <c:pt idx="2">
                  <c:v>12158</c:v>
                </c:pt>
                <c:pt idx="3">
                  <c:v>12260</c:v>
                </c:pt>
                <c:pt idx="4">
                  <c:v>12363</c:v>
                </c:pt>
                <c:pt idx="5">
                  <c:v>12465</c:v>
                </c:pt>
                <c:pt idx="6">
                  <c:v>12572</c:v>
                </c:pt>
                <c:pt idx="7">
                  <c:v>12676</c:v>
                </c:pt>
                <c:pt idx="8">
                  <c:v>12779</c:v>
                </c:pt>
                <c:pt idx="9">
                  <c:v>12880</c:v>
                </c:pt>
                <c:pt idx="10">
                  <c:v>12981</c:v>
                </c:pt>
                <c:pt idx="11">
                  <c:v>13081</c:v>
                </c:pt>
                <c:pt idx="12">
                  <c:v>13191</c:v>
                </c:pt>
                <c:pt idx="13">
                  <c:v>13291</c:v>
                </c:pt>
                <c:pt idx="14">
                  <c:v>13394</c:v>
                </c:pt>
                <c:pt idx="15">
                  <c:v>13504</c:v>
                </c:pt>
                <c:pt idx="16">
                  <c:v>13614</c:v>
                </c:pt>
                <c:pt idx="17">
                  <c:v>13724</c:v>
                </c:pt>
                <c:pt idx="18">
                  <c:v>13828</c:v>
                </c:pt>
                <c:pt idx="19">
                  <c:v>13928</c:v>
                </c:pt>
                <c:pt idx="20">
                  <c:v>14027</c:v>
                </c:pt>
                <c:pt idx="21">
                  <c:v>14128</c:v>
                </c:pt>
                <c:pt idx="22">
                  <c:v>14236</c:v>
                </c:pt>
                <c:pt idx="23">
                  <c:v>14339</c:v>
                </c:pt>
                <c:pt idx="24">
                  <c:v>14441</c:v>
                </c:pt>
                <c:pt idx="25">
                  <c:v>14551</c:v>
                </c:pt>
                <c:pt idx="26">
                  <c:v>14653</c:v>
                </c:pt>
                <c:pt idx="27">
                  <c:v>14753</c:v>
                </c:pt>
                <c:pt idx="28">
                  <c:v>14854</c:v>
                </c:pt>
                <c:pt idx="29">
                  <c:v>14954</c:v>
                </c:pt>
                <c:pt idx="30">
                  <c:v>15059</c:v>
                </c:pt>
                <c:pt idx="31">
                  <c:v>15165</c:v>
                </c:pt>
                <c:pt idx="32">
                  <c:v>15265</c:v>
                </c:pt>
                <c:pt idx="33">
                  <c:v>15375</c:v>
                </c:pt>
                <c:pt idx="34">
                  <c:v>15485</c:v>
                </c:pt>
                <c:pt idx="35">
                  <c:v>15596</c:v>
                </c:pt>
                <c:pt idx="36">
                  <c:v>15697</c:v>
                </c:pt>
                <c:pt idx="37">
                  <c:v>15798</c:v>
                </c:pt>
                <c:pt idx="38">
                  <c:v>15905</c:v>
                </c:pt>
                <c:pt idx="39">
                  <c:v>16006</c:v>
                </c:pt>
                <c:pt idx="40">
                  <c:v>16110</c:v>
                </c:pt>
                <c:pt idx="41">
                  <c:v>16216</c:v>
                </c:pt>
                <c:pt idx="42">
                  <c:v>16325</c:v>
                </c:pt>
                <c:pt idx="43">
                  <c:v>16435</c:v>
                </c:pt>
                <c:pt idx="44">
                  <c:v>16543</c:v>
                </c:pt>
                <c:pt idx="45">
                  <c:v>16647</c:v>
                </c:pt>
                <c:pt idx="46">
                  <c:v>16749</c:v>
                </c:pt>
                <c:pt idx="47">
                  <c:v>16848</c:v>
                </c:pt>
                <c:pt idx="48">
                  <c:v>16955</c:v>
                </c:pt>
                <c:pt idx="49">
                  <c:v>17058</c:v>
                </c:pt>
                <c:pt idx="50">
                  <c:v>17161</c:v>
                </c:pt>
                <c:pt idx="51">
                  <c:v>17271</c:v>
                </c:pt>
                <c:pt idx="52">
                  <c:v>17381</c:v>
                </c:pt>
                <c:pt idx="53">
                  <c:v>17489</c:v>
                </c:pt>
                <c:pt idx="54">
                  <c:v>17594</c:v>
                </c:pt>
                <c:pt idx="55">
                  <c:v>17696</c:v>
                </c:pt>
                <c:pt idx="56">
                  <c:v>17798</c:v>
                </c:pt>
                <c:pt idx="57">
                  <c:v>17906</c:v>
                </c:pt>
                <c:pt idx="58">
                  <c:v>18010</c:v>
                </c:pt>
                <c:pt idx="59">
                  <c:v>18113</c:v>
                </c:pt>
                <c:pt idx="60">
                  <c:v>18223</c:v>
                </c:pt>
                <c:pt idx="61">
                  <c:v>18333</c:v>
                </c:pt>
                <c:pt idx="62">
                  <c:v>18444</c:v>
                </c:pt>
                <c:pt idx="63">
                  <c:v>18554</c:v>
                </c:pt>
                <c:pt idx="64">
                  <c:v>18657</c:v>
                </c:pt>
                <c:pt idx="65">
                  <c:v>18762</c:v>
                </c:pt>
                <c:pt idx="66">
                  <c:v>18866</c:v>
                </c:pt>
                <c:pt idx="67">
                  <c:v>18974</c:v>
                </c:pt>
                <c:pt idx="68">
                  <c:v>19079</c:v>
                </c:pt>
                <c:pt idx="69">
                  <c:v>19180</c:v>
                </c:pt>
                <c:pt idx="70">
                  <c:v>19290</c:v>
                </c:pt>
                <c:pt idx="71">
                  <c:v>19400</c:v>
                </c:pt>
                <c:pt idx="72">
                  <c:v>19510</c:v>
                </c:pt>
                <c:pt idx="73">
                  <c:v>19620</c:v>
                </c:pt>
                <c:pt idx="74">
                  <c:v>19722</c:v>
                </c:pt>
                <c:pt idx="75">
                  <c:v>19830</c:v>
                </c:pt>
                <c:pt idx="76">
                  <c:v>19930</c:v>
                </c:pt>
                <c:pt idx="77">
                  <c:v>20035</c:v>
                </c:pt>
                <c:pt idx="78">
                  <c:v>20144</c:v>
                </c:pt>
                <c:pt idx="79">
                  <c:v>20253</c:v>
                </c:pt>
                <c:pt idx="80">
                  <c:v>20364</c:v>
                </c:pt>
                <c:pt idx="81">
                  <c:v>20474</c:v>
                </c:pt>
                <c:pt idx="82">
                  <c:v>20586</c:v>
                </c:pt>
                <c:pt idx="83">
                  <c:v>20686</c:v>
                </c:pt>
                <c:pt idx="84">
                  <c:v>20788</c:v>
                </c:pt>
                <c:pt idx="85">
                  <c:v>20896</c:v>
                </c:pt>
                <c:pt idx="86">
                  <c:v>21000</c:v>
                </c:pt>
                <c:pt idx="87">
                  <c:v>21104</c:v>
                </c:pt>
                <c:pt idx="88">
                  <c:v>21206</c:v>
                </c:pt>
                <c:pt idx="89">
                  <c:v>21316</c:v>
                </c:pt>
                <c:pt idx="90">
                  <c:v>21427</c:v>
                </c:pt>
                <c:pt idx="91">
                  <c:v>21538</c:v>
                </c:pt>
                <c:pt idx="92">
                  <c:v>21642</c:v>
                </c:pt>
                <c:pt idx="93">
                  <c:v>21748</c:v>
                </c:pt>
                <c:pt idx="94">
                  <c:v>21855</c:v>
                </c:pt>
                <c:pt idx="95">
                  <c:v>21961</c:v>
                </c:pt>
                <c:pt idx="96">
                  <c:v>22068</c:v>
                </c:pt>
                <c:pt idx="97">
                  <c:v>22177</c:v>
                </c:pt>
                <c:pt idx="98">
                  <c:v>22288</c:v>
                </c:pt>
                <c:pt idx="99">
                  <c:v>22397</c:v>
                </c:pt>
                <c:pt idx="100">
                  <c:v>22501</c:v>
                </c:pt>
                <c:pt idx="101">
                  <c:v>22606</c:v>
                </c:pt>
                <c:pt idx="102">
                  <c:v>22711</c:v>
                </c:pt>
                <c:pt idx="103">
                  <c:v>22811</c:v>
                </c:pt>
                <c:pt idx="104">
                  <c:v>22918</c:v>
                </c:pt>
                <c:pt idx="105">
                  <c:v>23025</c:v>
                </c:pt>
                <c:pt idx="106">
                  <c:v>23126</c:v>
                </c:pt>
                <c:pt idx="107">
                  <c:v>23237</c:v>
                </c:pt>
                <c:pt idx="108">
                  <c:v>23342</c:v>
                </c:pt>
                <c:pt idx="109">
                  <c:v>23443</c:v>
                </c:pt>
                <c:pt idx="110">
                  <c:v>23547</c:v>
                </c:pt>
                <c:pt idx="111">
                  <c:v>23651</c:v>
                </c:pt>
                <c:pt idx="112">
                  <c:v>23754</c:v>
                </c:pt>
                <c:pt idx="113">
                  <c:v>23858</c:v>
                </c:pt>
                <c:pt idx="114">
                  <c:v>23959</c:v>
                </c:pt>
                <c:pt idx="115">
                  <c:v>24069</c:v>
                </c:pt>
                <c:pt idx="116">
                  <c:v>24178</c:v>
                </c:pt>
                <c:pt idx="117">
                  <c:v>24279</c:v>
                </c:pt>
                <c:pt idx="118">
                  <c:v>24386</c:v>
                </c:pt>
                <c:pt idx="119">
                  <c:v>24487</c:v>
                </c:pt>
                <c:pt idx="120">
                  <c:v>24588</c:v>
                </c:pt>
                <c:pt idx="121">
                  <c:v>24694</c:v>
                </c:pt>
                <c:pt idx="122">
                  <c:v>24797</c:v>
                </c:pt>
                <c:pt idx="123">
                  <c:v>24907</c:v>
                </c:pt>
                <c:pt idx="124">
                  <c:v>25018</c:v>
                </c:pt>
                <c:pt idx="125">
                  <c:v>25120</c:v>
                </c:pt>
                <c:pt idx="126">
                  <c:v>25225</c:v>
                </c:pt>
                <c:pt idx="127">
                  <c:v>25328</c:v>
                </c:pt>
                <c:pt idx="128">
                  <c:v>25428</c:v>
                </c:pt>
                <c:pt idx="129">
                  <c:v>25535</c:v>
                </c:pt>
                <c:pt idx="130">
                  <c:v>25641</c:v>
                </c:pt>
                <c:pt idx="131">
                  <c:v>25745</c:v>
                </c:pt>
                <c:pt idx="132">
                  <c:v>25847</c:v>
                </c:pt>
                <c:pt idx="133">
                  <c:v>25950</c:v>
                </c:pt>
                <c:pt idx="134">
                  <c:v>26055</c:v>
                </c:pt>
                <c:pt idx="135">
                  <c:v>26157</c:v>
                </c:pt>
                <c:pt idx="136">
                  <c:v>26260</c:v>
                </c:pt>
                <c:pt idx="137">
                  <c:v>26366</c:v>
                </c:pt>
                <c:pt idx="138">
                  <c:v>26468</c:v>
                </c:pt>
                <c:pt idx="139">
                  <c:v>26579</c:v>
                </c:pt>
                <c:pt idx="140">
                  <c:v>26690</c:v>
                </c:pt>
                <c:pt idx="141">
                  <c:v>26791</c:v>
                </c:pt>
                <c:pt idx="142">
                  <c:v>26891</c:v>
                </c:pt>
                <c:pt idx="143">
                  <c:v>26998</c:v>
                </c:pt>
                <c:pt idx="144">
                  <c:v>27099</c:v>
                </c:pt>
                <c:pt idx="145">
                  <c:v>27204</c:v>
                </c:pt>
                <c:pt idx="146">
                  <c:v>27314</c:v>
                </c:pt>
                <c:pt idx="147">
                  <c:v>27424</c:v>
                </c:pt>
                <c:pt idx="148">
                  <c:v>27535</c:v>
                </c:pt>
                <c:pt idx="149">
                  <c:v>27645</c:v>
                </c:pt>
                <c:pt idx="150">
                  <c:v>27756</c:v>
                </c:pt>
                <c:pt idx="151">
                  <c:v>27857</c:v>
                </c:pt>
                <c:pt idx="152">
                  <c:v>27965</c:v>
                </c:pt>
                <c:pt idx="153">
                  <c:v>28069</c:v>
                </c:pt>
                <c:pt idx="154">
                  <c:v>28175</c:v>
                </c:pt>
                <c:pt idx="155">
                  <c:v>28276</c:v>
                </c:pt>
                <c:pt idx="156">
                  <c:v>28380</c:v>
                </c:pt>
                <c:pt idx="157">
                  <c:v>28491</c:v>
                </c:pt>
                <c:pt idx="158">
                  <c:v>28601</c:v>
                </c:pt>
                <c:pt idx="159">
                  <c:v>28711</c:v>
                </c:pt>
                <c:pt idx="160">
                  <c:v>28814</c:v>
                </c:pt>
                <c:pt idx="161">
                  <c:v>28915</c:v>
                </c:pt>
                <c:pt idx="162">
                  <c:v>29020</c:v>
                </c:pt>
                <c:pt idx="163">
                  <c:v>29124</c:v>
                </c:pt>
                <c:pt idx="164">
                  <c:v>29232</c:v>
                </c:pt>
                <c:pt idx="165">
                  <c:v>29343</c:v>
                </c:pt>
                <c:pt idx="166">
                  <c:v>29454</c:v>
                </c:pt>
                <c:pt idx="167">
                  <c:v>29565</c:v>
                </c:pt>
                <c:pt idx="168">
                  <c:v>29677</c:v>
                </c:pt>
                <c:pt idx="169">
                  <c:v>29784</c:v>
                </c:pt>
                <c:pt idx="170">
                  <c:v>29886</c:v>
                </c:pt>
                <c:pt idx="171">
                  <c:v>29986</c:v>
                </c:pt>
                <c:pt idx="172">
                  <c:v>30091</c:v>
                </c:pt>
                <c:pt idx="173">
                  <c:v>30198</c:v>
                </c:pt>
                <c:pt idx="174">
                  <c:v>30302</c:v>
                </c:pt>
                <c:pt idx="175">
                  <c:v>30412</c:v>
                </c:pt>
                <c:pt idx="176">
                  <c:v>30523</c:v>
                </c:pt>
                <c:pt idx="177">
                  <c:v>30633</c:v>
                </c:pt>
                <c:pt idx="178">
                  <c:v>30744</c:v>
                </c:pt>
                <c:pt idx="179">
                  <c:v>30855</c:v>
                </c:pt>
                <c:pt idx="180">
                  <c:v>30956</c:v>
                </c:pt>
                <c:pt idx="181">
                  <c:v>31055</c:v>
                </c:pt>
                <c:pt idx="182">
                  <c:v>31156</c:v>
                </c:pt>
                <c:pt idx="183">
                  <c:v>31256</c:v>
                </c:pt>
                <c:pt idx="184">
                  <c:v>31360</c:v>
                </c:pt>
                <c:pt idx="185">
                  <c:v>31471</c:v>
                </c:pt>
                <c:pt idx="186">
                  <c:v>31584</c:v>
                </c:pt>
                <c:pt idx="187">
                  <c:v>31695</c:v>
                </c:pt>
                <c:pt idx="188">
                  <c:v>31808</c:v>
                </c:pt>
                <c:pt idx="189">
                  <c:v>31912</c:v>
                </c:pt>
                <c:pt idx="190">
                  <c:v>32013</c:v>
                </c:pt>
                <c:pt idx="191">
                  <c:v>32117</c:v>
                </c:pt>
                <c:pt idx="192">
                  <c:v>32225</c:v>
                </c:pt>
                <c:pt idx="193">
                  <c:v>32326</c:v>
                </c:pt>
                <c:pt idx="194">
                  <c:v>32439</c:v>
                </c:pt>
                <c:pt idx="195">
                  <c:v>32550</c:v>
                </c:pt>
                <c:pt idx="196">
                  <c:v>32663</c:v>
                </c:pt>
                <c:pt idx="197">
                  <c:v>32774</c:v>
                </c:pt>
                <c:pt idx="198">
                  <c:v>32885</c:v>
                </c:pt>
                <c:pt idx="199">
                  <c:v>32996</c:v>
                </c:pt>
                <c:pt idx="200">
                  <c:v>33107</c:v>
                </c:pt>
                <c:pt idx="201">
                  <c:v>33209</c:v>
                </c:pt>
                <c:pt idx="202">
                  <c:v>33317</c:v>
                </c:pt>
                <c:pt idx="203">
                  <c:v>33418</c:v>
                </c:pt>
                <c:pt idx="204">
                  <c:v>33521</c:v>
                </c:pt>
                <c:pt idx="205">
                  <c:v>33632</c:v>
                </c:pt>
                <c:pt idx="206">
                  <c:v>33742</c:v>
                </c:pt>
                <c:pt idx="207">
                  <c:v>33853</c:v>
                </c:pt>
                <c:pt idx="208">
                  <c:v>33964</c:v>
                </c:pt>
                <c:pt idx="209">
                  <c:v>34074</c:v>
                </c:pt>
                <c:pt idx="210">
                  <c:v>34178</c:v>
                </c:pt>
                <c:pt idx="211">
                  <c:v>34279</c:v>
                </c:pt>
                <c:pt idx="212">
                  <c:v>34382</c:v>
                </c:pt>
                <c:pt idx="213">
                  <c:v>34488</c:v>
                </c:pt>
                <c:pt idx="214">
                  <c:v>34595</c:v>
                </c:pt>
                <c:pt idx="215">
                  <c:v>34706</c:v>
                </c:pt>
                <c:pt idx="216">
                  <c:v>34817</c:v>
                </c:pt>
                <c:pt idx="217">
                  <c:v>34928</c:v>
                </c:pt>
                <c:pt idx="218">
                  <c:v>35039</c:v>
                </c:pt>
                <c:pt idx="219">
                  <c:v>35149</c:v>
                </c:pt>
                <c:pt idx="220">
                  <c:v>35260</c:v>
                </c:pt>
                <c:pt idx="221">
                  <c:v>35360</c:v>
                </c:pt>
                <c:pt idx="222">
                  <c:v>35461</c:v>
                </c:pt>
                <c:pt idx="223">
                  <c:v>35564</c:v>
                </c:pt>
                <c:pt idx="224">
                  <c:v>35663</c:v>
                </c:pt>
                <c:pt idx="225">
                  <c:v>35765</c:v>
                </c:pt>
                <c:pt idx="226">
                  <c:v>35875</c:v>
                </c:pt>
                <c:pt idx="227">
                  <c:v>35986</c:v>
                </c:pt>
                <c:pt idx="228">
                  <c:v>36096</c:v>
                </c:pt>
                <c:pt idx="229">
                  <c:v>36206</c:v>
                </c:pt>
                <c:pt idx="230">
                  <c:v>36311</c:v>
                </c:pt>
                <c:pt idx="231">
                  <c:v>36416</c:v>
                </c:pt>
                <c:pt idx="232">
                  <c:v>36515</c:v>
                </c:pt>
                <c:pt idx="233">
                  <c:v>36618</c:v>
                </c:pt>
                <c:pt idx="234">
                  <c:v>36717</c:v>
                </c:pt>
                <c:pt idx="235">
                  <c:v>36818</c:v>
                </c:pt>
                <c:pt idx="236">
                  <c:v>36928</c:v>
                </c:pt>
                <c:pt idx="237">
                  <c:v>37039</c:v>
                </c:pt>
                <c:pt idx="238">
                  <c:v>37149</c:v>
                </c:pt>
                <c:pt idx="239">
                  <c:v>37255</c:v>
                </c:pt>
                <c:pt idx="240">
                  <c:v>37357</c:v>
                </c:pt>
                <c:pt idx="241">
                  <c:v>37462</c:v>
                </c:pt>
                <c:pt idx="242">
                  <c:v>37569</c:v>
                </c:pt>
                <c:pt idx="243">
                  <c:v>37673</c:v>
                </c:pt>
                <c:pt idx="244">
                  <c:v>37775</c:v>
                </c:pt>
                <c:pt idx="245">
                  <c:v>37884</c:v>
                </c:pt>
                <c:pt idx="246">
                  <c:v>37995</c:v>
                </c:pt>
                <c:pt idx="247">
                  <c:v>38105</c:v>
                </c:pt>
                <c:pt idx="248">
                  <c:v>38215</c:v>
                </c:pt>
                <c:pt idx="249">
                  <c:v>38317</c:v>
                </c:pt>
                <c:pt idx="250">
                  <c:v>38419</c:v>
                </c:pt>
                <c:pt idx="251">
                  <c:v>38519</c:v>
                </c:pt>
                <c:pt idx="252">
                  <c:v>38624</c:v>
                </c:pt>
                <c:pt idx="253">
                  <c:v>38726</c:v>
                </c:pt>
                <c:pt idx="254">
                  <c:v>38830</c:v>
                </c:pt>
                <c:pt idx="255">
                  <c:v>38940</c:v>
                </c:pt>
                <c:pt idx="256">
                  <c:v>39050</c:v>
                </c:pt>
                <c:pt idx="257">
                  <c:v>39159</c:v>
                </c:pt>
                <c:pt idx="258">
                  <c:v>39261</c:v>
                </c:pt>
                <c:pt idx="259">
                  <c:v>39367</c:v>
                </c:pt>
                <c:pt idx="260">
                  <c:v>39473</c:v>
                </c:pt>
                <c:pt idx="261">
                  <c:v>39576</c:v>
                </c:pt>
                <c:pt idx="262">
                  <c:v>39675</c:v>
                </c:pt>
                <c:pt idx="263">
                  <c:v>39777</c:v>
                </c:pt>
                <c:pt idx="264">
                  <c:v>39886</c:v>
                </c:pt>
                <c:pt idx="265">
                  <c:v>39996</c:v>
                </c:pt>
                <c:pt idx="266">
                  <c:v>40107</c:v>
                </c:pt>
                <c:pt idx="267">
                  <c:v>40207</c:v>
                </c:pt>
                <c:pt idx="268">
                  <c:v>40315</c:v>
                </c:pt>
                <c:pt idx="269">
                  <c:v>40419</c:v>
                </c:pt>
                <c:pt idx="270">
                  <c:v>40521</c:v>
                </c:pt>
                <c:pt idx="271">
                  <c:v>40626</c:v>
                </c:pt>
                <c:pt idx="272">
                  <c:v>40729</c:v>
                </c:pt>
                <c:pt idx="273">
                  <c:v>40840</c:v>
                </c:pt>
                <c:pt idx="274">
                  <c:v>40950</c:v>
                </c:pt>
                <c:pt idx="275">
                  <c:v>41050</c:v>
                </c:pt>
                <c:pt idx="276">
                  <c:v>41150</c:v>
                </c:pt>
                <c:pt idx="277">
                  <c:v>41250</c:v>
                </c:pt>
                <c:pt idx="278">
                  <c:v>41350</c:v>
                </c:pt>
                <c:pt idx="279">
                  <c:v>41450</c:v>
                </c:pt>
                <c:pt idx="280">
                  <c:v>41550</c:v>
                </c:pt>
                <c:pt idx="281">
                  <c:v>41650</c:v>
                </c:pt>
                <c:pt idx="282">
                  <c:v>41750</c:v>
                </c:pt>
                <c:pt idx="283">
                  <c:v>41850</c:v>
                </c:pt>
                <c:pt idx="284">
                  <c:v>41950</c:v>
                </c:pt>
                <c:pt idx="285">
                  <c:v>42050</c:v>
                </c:pt>
                <c:pt idx="286">
                  <c:v>42150</c:v>
                </c:pt>
                <c:pt idx="287">
                  <c:v>42250</c:v>
                </c:pt>
                <c:pt idx="288">
                  <c:v>42350</c:v>
                </c:pt>
                <c:pt idx="289">
                  <c:v>42450</c:v>
                </c:pt>
                <c:pt idx="290">
                  <c:v>42550</c:v>
                </c:pt>
                <c:pt idx="291">
                  <c:v>42650</c:v>
                </c:pt>
                <c:pt idx="292">
                  <c:v>42750</c:v>
                </c:pt>
                <c:pt idx="293">
                  <c:v>42850</c:v>
                </c:pt>
                <c:pt idx="294">
                  <c:v>42950</c:v>
                </c:pt>
                <c:pt idx="295">
                  <c:v>43050</c:v>
                </c:pt>
                <c:pt idx="296">
                  <c:v>43150</c:v>
                </c:pt>
                <c:pt idx="297">
                  <c:v>43250</c:v>
                </c:pt>
                <c:pt idx="298">
                  <c:v>43350</c:v>
                </c:pt>
                <c:pt idx="299">
                  <c:v>43450</c:v>
                </c:pt>
                <c:pt idx="300">
                  <c:v>43550</c:v>
                </c:pt>
                <c:pt idx="301">
                  <c:v>43650</c:v>
                </c:pt>
                <c:pt idx="302">
                  <c:v>43750</c:v>
                </c:pt>
                <c:pt idx="303">
                  <c:v>43850</c:v>
                </c:pt>
                <c:pt idx="304">
                  <c:v>43950</c:v>
                </c:pt>
                <c:pt idx="305">
                  <c:v>44050</c:v>
                </c:pt>
                <c:pt idx="306">
                  <c:v>44150</c:v>
                </c:pt>
                <c:pt idx="307">
                  <c:v>44250</c:v>
                </c:pt>
                <c:pt idx="308">
                  <c:v>44350</c:v>
                </c:pt>
                <c:pt idx="309">
                  <c:v>44450</c:v>
                </c:pt>
                <c:pt idx="310">
                  <c:v>44550</c:v>
                </c:pt>
                <c:pt idx="311">
                  <c:v>44650</c:v>
                </c:pt>
                <c:pt idx="312">
                  <c:v>44750</c:v>
                </c:pt>
              </c:numCache>
            </c:numRef>
          </c:xVal>
          <c:yVal>
            <c:numRef>
              <c:f>Computed!$K$2:$K$314</c:f>
              <c:numCache>
                <c:formatCode>General</c:formatCode>
                <c:ptCount val="3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-1</c:v>
                </c:pt>
                <c:pt idx="36">
                  <c:v>-1</c:v>
                </c:pt>
                <c:pt idx="37">
                  <c:v>-1</c:v>
                </c:pt>
                <c:pt idx="38">
                  <c:v>-1</c:v>
                </c:pt>
                <c:pt idx="39">
                  <c:v>-1</c:v>
                </c:pt>
                <c:pt idx="40">
                  <c:v>-1</c:v>
                </c:pt>
                <c:pt idx="41">
                  <c:v>-1</c:v>
                </c:pt>
                <c:pt idx="42">
                  <c:v>-1</c:v>
                </c:pt>
                <c:pt idx="43">
                  <c:v>-1</c:v>
                </c:pt>
                <c:pt idx="44">
                  <c:v>-1</c:v>
                </c:pt>
                <c:pt idx="45">
                  <c:v>-1</c:v>
                </c:pt>
                <c:pt idx="46">
                  <c:v>-1</c:v>
                </c:pt>
                <c:pt idx="47">
                  <c:v>-1</c:v>
                </c:pt>
                <c:pt idx="48">
                  <c:v>-1</c:v>
                </c:pt>
                <c:pt idx="49">
                  <c:v>-1</c:v>
                </c:pt>
                <c:pt idx="50">
                  <c:v>-1</c:v>
                </c:pt>
                <c:pt idx="51">
                  <c:v>-1</c:v>
                </c:pt>
                <c:pt idx="52">
                  <c:v>-1</c:v>
                </c:pt>
                <c:pt idx="53">
                  <c:v>-1</c:v>
                </c:pt>
                <c:pt idx="54">
                  <c:v>-1</c:v>
                </c:pt>
                <c:pt idx="55">
                  <c:v>-2</c:v>
                </c:pt>
                <c:pt idx="56">
                  <c:v>-2</c:v>
                </c:pt>
                <c:pt idx="57">
                  <c:v>-2</c:v>
                </c:pt>
                <c:pt idx="58">
                  <c:v>-2</c:v>
                </c:pt>
                <c:pt idx="59">
                  <c:v>-2</c:v>
                </c:pt>
                <c:pt idx="60">
                  <c:v>-2</c:v>
                </c:pt>
                <c:pt idx="61">
                  <c:v>-2</c:v>
                </c:pt>
                <c:pt idx="62">
                  <c:v>-2</c:v>
                </c:pt>
                <c:pt idx="63">
                  <c:v>-2</c:v>
                </c:pt>
                <c:pt idx="64">
                  <c:v>-2</c:v>
                </c:pt>
                <c:pt idx="65">
                  <c:v>-2</c:v>
                </c:pt>
                <c:pt idx="66">
                  <c:v>-2</c:v>
                </c:pt>
                <c:pt idx="67">
                  <c:v>-2</c:v>
                </c:pt>
                <c:pt idx="68">
                  <c:v>-2</c:v>
                </c:pt>
                <c:pt idx="69">
                  <c:v>-2</c:v>
                </c:pt>
                <c:pt idx="70">
                  <c:v>-2</c:v>
                </c:pt>
                <c:pt idx="71">
                  <c:v>-2</c:v>
                </c:pt>
                <c:pt idx="72">
                  <c:v>-2</c:v>
                </c:pt>
                <c:pt idx="73">
                  <c:v>-2</c:v>
                </c:pt>
                <c:pt idx="74">
                  <c:v>-2</c:v>
                </c:pt>
                <c:pt idx="75">
                  <c:v>-3</c:v>
                </c:pt>
                <c:pt idx="76">
                  <c:v>-3</c:v>
                </c:pt>
                <c:pt idx="77">
                  <c:v>-3</c:v>
                </c:pt>
                <c:pt idx="78">
                  <c:v>-3</c:v>
                </c:pt>
                <c:pt idx="79">
                  <c:v>-3</c:v>
                </c:pt>
                <c:pt idx="80">
                  <c:v>-3</c:v>
                </c:pt>
                <c:pt idx="81">
                  <c:v>-3</c:v>
                </c:pt>
                <c:pt idx="82">
                  <c:v>-3</c:v>
                </c:pt>
                <c:pt idx="83">
                  <c:v>-3</c:v>
                </c:pt>
                <c:pt idx="84">
                  <c:v>-3</c:v>
                </c:pt>
                <c:pt idx="85">
                  <c:v>-3</c:v>
                </c:pt>
                <c:pt idx="86">
                  <c:v>-3</c:v>
                </c:pt>
                <c:pt idx="87">
                  <c:v>-3</c:v>
                </c:pt>
                <c:pt idx="88">
                  <c:v>-3</c:v>
                </c:pt>
                <c:pt idx="89">
                  <c:v>-3</c:v>
                </c:pt>
                <c:pt idx="90">
                  <c:v>-3</c:v>
                </c:pt>
                <c:pt idx="91">
                  <c:v>-3</c:v>
                </c:pt>
                <c:pt idx="92">
                  <c:v>-3</c:v>
                </c:pt>
                <c:pt idx="93">
                  <c:v>-3</c:v>
                </c:pt>
                <c:pt idx="94">
                  <c:v>-3</c:v>
                </c:pt>
                <c:pt idx="95">
                  <c:v>-3</c:v>
                </c:pt>
                <c:pt idx="96">
                  <c:v>-3</c:v>
                </c:pt>
                <c:pt idx="97">
                  <c:v>-3</c:v>
                </c:pt>
                <c:pt idx="98">
                  <c:v>-3</c:v>
                </c:pt>
                <c:pt idx="99">
                  <c:v>-3</c:v>
                </c:pt>
                <c:pt idx="100">
                  <c:v>-3</c:v>
                </c:pt>
                <c:pt idx="101">
                  <c:v>-4</c:v>
                </c:pt>
                <c:pt idx="102">
                  <c:v>-4</c:v>
                </c:pt>
                <c:pt idx="103">
                  <c:v>-4</c:v>
                </c:pt>
                <c:pt idx="104">
                  <c:v>-4</c:v>
                </c:pt>
                <c:pt idx="105">
                  <c:v>-4</c:v>
                </c:pt>
                <c:pt idx="106">
                  <c:v>-4</c:v>
                </c:pt>
                <c:pt idx="107">
                  <c:v>-4</c:v>
                </c:pt>
                <c:pt idx="108">
                  <c:v>-4</c:v>
                </c:pt>
                <c:pt idx="109">
                  <c:v>-4</c:v>
                </c:pt>
                <c:pt idx="110">
                  <c:v>-4</c:v>
                </c:pt>
                <c:pt idx="111">
                  <c:v>-4</c:v>
                </c:pt>
                <c:pt idx="112">
                  <c:v>-4</c:v>
                </c:pt>
                <c:pt idx="113">
                  <c:v>-4</c:v>
                </c:pt>
                <c:pt idx="114">
                  <c:v>-4</c:v>
                </c:pt>
                <c:pt idx="115">
                  <c:v>-4</c:v>
                </c:pt>
                <c:pt idx="116">
                  <c:v>-4</c:v>
                </c:pt>
                <c:pt idx="117">
                  <c:v>-4</c:v>
                </c:pt>
                <c:pt idx="118">
                  <c:v>-4</c:v>
                </c:pt>
                <c:pt idx="119">
                  <c:v>-4</c:v>
                </c:pt>
                <c:pt idx="120">
                  <c:v>-4</c:v>
                </c:pt>
                <c:pt idx="121">
                  <c:v>-4</c:v>
                </c:pt>
                <c:pt idx="122">
                  <c:v>-4</c:v>
                </c:pt>
                <c:pt idx="123">
                  <c:v>-4</c:v>
                </c:pt>
                <c:pt idx="124">
                  <c:v>-4</c:v>
                </c:pt>
                <c:pt idx="125">
                  <c:v>-4</c:v>
                </c:pt>
                <c:pt idx="126">
                  <c:v>-4</c:v>
                </c:pt>
                <c:pt idx="127">
                  <c:v>-4</c:v>
                </c:pt>
                <c:pt idx="128">
                  <c:v>-4</c:v>
                </c:pt>
                <c:pt idx="129">
                  <c:v>-4</c:v>
                </c:pt>
                <c:pt idx="130">
                  <c:v>-4</c:v>
                </c:pt>
                <c:pt idx="131">
                  <c:v>-4</c:v>
                </c:pt>
                <c:pt idx="132">
                  <c:v>-4</c:v>
                </c:pt>
                <c:pt idx="133">
                  <c:v>-4</c:v>
                </c:pt>
                <c:pt idx="134">
                  <c:v>-4</c:v>
                </c:pt>
                <c:pt idx="135">
                  <c:v>-4</c:v>
                </c:pt>
                <c:pt idx="136">
                  <c:v>-4</c:v>
                </c:pt>
                <c:pt idx="137">
                  <c:v>-4</c:v>
                </c:pt>
                <c:pt idx="138">
                  <c:v>-4</c:v>
                </c:pt>
                <c:pt idx="139">
                  <c:v>-4</c:v>
                </c:pt>
                <c:pt idx="140">
                  <c:v>-4</c:v>
                </c:pt>
                <c:pt idx="141">
                  <c:v>-4</c:v>
                </c:pt>
                <c:pt idx="142">
                  <c:v>-4</c:v>
                </c:pt>
                <c:pt idx="143">
                  <c:v>-4</c:v>
                </c:pt>
                <c:pt idx="144">
                  <c:v>-4</c:v>
                </c:pt>
                <c:pt idx="145">
                  <c:v>-4</c:v>
                </c:pt>
                <c:pt idx="146">
                  <c:v>-4</c:v>
                </c:pt>
                <c:pt idx="147">
                  <c:v>-3</c:v>
                </c:pt>
                <c:pt idx="148">
                  <c:v>-3</c:v>
                </c:pt>
                <c:pt idx="149">
                  <c:v>-3</c:v>
                </c:pt>
                <c:pt idx="150">
                  <c:v>-3</c:v>
                </c:pt>
                <c:pt idx="151">
                  <c:v>-3</c:v>
                </c:pt>
                <c:pt idx="152">
                  <c:v>-3</c:v>
                </c:pt>
                <c:pt idx="153">
                  <c:v>-3</c:v>
                </c:pt>
                <c:pt idx="154">
                  <c:v>-3</c:v>
                </c:pt>
                <c:pt idx="155">
                  <c:v>-3</c:v>
                </c:pt>
                <c:pt idx="156">
                  <c:v>-3</c:v>
                </c:pt>
                <c:pt idx="157">
                  <c:v>-3</c:v>
                </c:pt>
                <c:pt idx="158">
                  <c:v>-3</c:v>
                </c:pt>
                <c:pt idx="159">
                  <c:v>-3</c:v>
                </c:pt>
                <c:pt idx="160">
                  <c:v>-3</c:v>
                </c:pt>
                <c:pt idx="161">
                  <c:v>-3</c:v>
                </c:pt>
                <c:pt idx="162">
                  <c:v>-3</c:v>
                </c:pt>
                <c:pt idx="163">
                  <c:v>-3</c:v>
                </c:pt>
                <c:pt idx="164">
                  <c:v>-3</c:v>
                </c:pt>
                <c:pt idx="165">
                  <c:v>-3</c:v>
                </c:pt>
                <c:pt idx="166">
                  <c:v>-3</c:v>
                </c:pt>
                <c:pt idx="167">
                  <c:v>-3</c:v>
                </c:pt>
                <c:pt idx="168">
                  <c:v>-3</c:v>
                </c:pt>
                <c:pt idx="169">
                  <c:v>-3</c:v>
                </c:pt>
                <c:pt idx="170">
                  <c:v>-3</c:v>
                </c:pt>
                <c:pt idx="171">
                  <c:v>-3</c:v>
                </c:pt>
                <c:pt idx="172">
                  <c:v>-3</c:v>
                </c:pt>
                <c:pt idx="173">
                  <c:v>-3</c:v>
                </c:pt>
                <c:pt idx="174">
                  <c:v>-3</c:v>
                </c:pt>
                <c:pt idx="175">
                  <c:v>-3</c:v>
                </c:pt>
                <c:pt idx="176">
                  <c:v>-3</c:v>
                </c:pt>
                <c:pt idx="177">
                  <c:v>-3</c:v>
                </c:pt>
                <c:pt idx="178">
                  <c:v>-3</c:v>
                </c:pt>
                <c:pt idx="179">
                  <c:v>-3</c:v>
                </c:pt>
                <c:pt idx="180">
                  <c:v>-2</c:v>
                </c:pt>
                <c:pt idx="181">
                  <c:v>-2</c:v>
                </c:pt>
                <c:pt idx="182">
                  <c:v>-2</c:v>
                </c:pt>
                <c:pt idx="183">
                  <c:v>-2</c:v>
                </c:pt>
                <c:pt idx="184">
                  <c:v>-2</c:v>
                </c:pt>
                <c:pt idx="185">
                  <c:v>-2</c:v>
                </c:pt>
                <c:pt idx="186">
                  <c:v>-2</c:v>
                </c:pt>
                <c:pt idx="187">
                  <c:v>-2</c:v>
                </c:pt>
                <c:pt idx="188">
                  <c:v>-2</c:v>
                </c:pt>
                <c:pt idx="189">
                  <c:v>-2</c:v>
                </c:pt>
                <c:pt idx="190">
                  <c:v>-2</c:v>
                </c:pt>
                <c:pt idx="191">
                  <c:v>-2</c:v>
                </c:pt>
                <c:pt idx="192">
                  <c:v>-2</c:v>
                </c:pt>
                <c:pt idx="193">
                  <c:v>-2</c:v>
                </c:pt>
                <c:pt idx="194">
                  <c:v>-2</c:v>
                </c:pt>
                <c:pt idx="195">
                  <c:v>-2</c:v>
                </c:pt>
                <c:pt idx="196">
                  <c:v>-2</c:v>
                </c:pt>
                <c:pt idx="197">
                  <c:v>-2</c:v>
                </c:pt>
                <c:pt idx="198">
                  <c:v>-2</c:v>
                </c:pt>
                <c:pt idx="199">
                  <c:v>-2</c:v>
                </c:pt>
                <c:pt idx="200">
                  <c:v>-2</c:v>
                </c:pt>
                <c:pt idx="201">
                  <c:v>-2</c:v>
                </c:pt>
                <c:pt idx="202">
                  <c:v>-2</c:v>
                </c:pt>
                <c:pt idx="203">
                  <c:v>-2</c:v>
                </c:pt>
                <c:pt idx="204">
                  <c:v>-2</c:v>
                </c:pt>
                <c:pt idx="205">
                  <c:v>-2</c:v>
                </c:pt>
                <c:pt idx="206">
                  <c:v>-2</c:v>
                </c:pt>
                <c:pt idx="207">
                  <c:v>-2</c:v>
                </c:pt>
                <c:pt idx="208">
                  <c:v>-2</c:v>
                </c:pt>
                <c:pt idx="209">
                  <c:v>-2</c:v>
                </c:pt>
                <c:pt idx="210">
                  <c:v>-1</c:v>
                </c:pt>
                <c:pt idx="211">
                  <c:v>-1</c:v>
                </c:pt>
                <c:pt idx="212">
                  <c:v>-1</c:v>
                </c:pt>
                <c:pt idx="213">
                  <c:v>-1</c:v>
                </c:pt>
                <c:pt idx="214">
                  <c:v>-1</c:v>
                </c:pt>
                <c:pt idx="215">
                  <c:v>-1</c:v>
                </c:pt>
                <c:pt idx="216">
                  <c:v>-1</c:v>
                </c:pt>
                <c:pt idx="217">
                  <c:v>-1</c:v>
                </c:pt>
                <c:pt idx="218">
                  <c:v>-1</c:v>
                </c:pt>
                <c:pt idx="219">
                  <c:v>-1</c:v>
                </c:pt>
                <c:pt idx="220">
                  <c:v>-1</c:v>
                </c:pt>
                <c:pt idx="221">
                  <c:v>-1</c:v>
                </c:pt>
                <c:pt idx="222">
                  <c:v>-1</c:v>
                </c:pt>
                <c:pt idx="223">
                  <c:v>-1</c:v>
                </c:pt>
                <c:pt idx="224">
                  <c:v>-1</c:v>
                </c:pt>
                <c:pt idx="225">
                  <c:v>-1</c:v>
                </c:pt>
                <c:pt idx="226">
                  <c:v>-1</c:v>
                </c:pt>
                <c:pt idx="227">
                  <c:v>-1</c:v>
                </c:pt>
                <c:pt idx="228">
                  <c:v>-1</c:v>
                </c:pt>
                <c:pt idx="229">
                  <c:v>-1</c:v>
                </c:pt>
                <c:pt idx="230">
                  <c:v>-1</c:v>
                </c:pt>
                <c:pt idx="231">
                  <c:v>-1</c:v>
                </c:pt>
                <c:pt idx="232">
                  <c:v>-1</c:v>
                </c:pt>
                <c:pt idx="233">
                  <c:v>-1</c:v>
                </c:pt>
                <c:pt idx="234">
                  <c:v>-1</c:v>
                </c:pt>
                <c:pt idx="235">
                  <c:v>-1</c:v>
                </c:pt>
                <c:pt idx="236">
                  <c:v>-1</c:v>
                </c:pt>
                <c:pt idx="237">
                  <c:v>-1</c:v>
                </c:pt>
                <c:pt idx="238">
                  <c:v>-1</c:v>
                </c:pt>
                <c:pt idx="239">
                  <c:v>-1</c:v>
                </c:pt>
                <c:pt idx="240">
                  <c:v>-1</c:v>
                </c:pt>
                <c:pt idx="241">
                  <c:v>-1</c:v>
                </c:pt>
                <c:pt idx="242">
                  <c:v>-1</c:v>
                </c:pt>
                <c:pt idx="243">
                  <c:v>-1</c:v>
                </c:pt>
                <c:pt idx="244">
                  <c:v>-1</c:v>
                </c:pt>
                <c:pt idx="245">
                  <c:v>-1</c:v>
                </c:pt>
                <c:pt idx="246">
                  <c:v>-1</c:v>
                </c:pt>
                <c:pt idx="247">
                  <c:v>-1</c:v>
                </c:pt>
                <c:pt idx="248">
                  <c:v>-1</c:v>
                </c:pt>
                <c:pt idx="249">
                  <c:v>-1</c:v>
                </c:pt>
                <c:pt idx="250">
                  <c:v>-1</c:v>
                </c:pt>
                <c:pt idx="251">
                  <c:v>-1</c:v>
                </c:pt>
                <c:pt idx="252">
                  <c:v>-1</c:v>
                </c:pt>
                <c:pt idx="253">
                  <c:v>-1</c:v>
                </c:pt>
                <c:pt idx="254">
                  <c:v>-1</c:v>
                </c:pt>
                <c:pt idx="255">
                  <c:v>-1</c:v>
                </c:pt>
                <c:pt idx="256">
                  <c:v>-1</c:v>
                </c:pt>
                <c:pt idx="257">
                  <c:v>-1</c:v>
                </c:pt>
                <c:pt idx="258">
                  <c:v>-1</c:v>
                </c:pt>
                <c:pt idx="259">
                  <c:v>-1</c:v>
                </c:pt>
                <c:pt idx="260">
                  <c:v>-1</c:v>
                </c:pt>
                <c:pt idx="261">
                  <c:v>-1</c:v>
                </c:pt>
                <c:pt idx="262">
                  <c:v>-1</c:v>
                </c:pt>
                <c:pt idx="263">
                  <c:v>-1</c:v>
                </c:pt>
                <c:pt idx="264">
                  <c:v>-1</c:v>
                </c:pt>
                <c:pt idx="265">
                  <c:v>-1</c:v>
                </c:pt>
                <c:pt idx="266">
                  <c:v>-1</c:v>
                </c:pt>
                <c:pt idx="267">
                  <c:v>-1</c:v>
                </c:pt>
                <c:pt idx="268">
                  <c:v>-1</c:v>
                </c:pt>
                <c:pt idx="269">
                  <c:v>-1</c:v>
                </c:pt>
                <c:pt idx="270">
                  <c:v>-1</c:v>
                </c:pt>
                <c:pt idx="271">
                  <c:v>-1</c:v>
                </c:pt>
                <c:pt idx="272">
                  <c:v>-1</c:v>
                </c:pt>
                <c:pt idx="273">
                  <c:v>-1</c:v>
                </c:pt>
                <c:pt idx="274">
                  <c:v>-1</c:v>
                </c:pt>
                <c:pt idx="275">
                  <c:v>-1</c:v>
                </c:pt>
                <c:pt idx="276">
                  <c:v>-1</c:v>
                </c:pt>
                <c:pt idx="277">
                  <c:v>-1</c:v>
                </c:pt>
                <c:pt idx="278">
                  <c:v>-1</c:v>
                </c:pt>
                <c:pt idx="279">
                  <c:v>-1</c:v>
                </c:pt>
                <c:pt idx="280">
                  <c:v>-1</c:v>
                </c:pt>
                <c:pt idx="281">
                  <c:v>-1</c:v>
                </c:pt>
                <c:pt idx="282">
                  <c:v>-1</c:v>
                </c:pt>
                <c:pt idx="283">
                  <c:v>-1</c:v>
                </c:pt>
                <c:pt idx="284">
                  <c:v>-1</c:v>
                </c:pt>
                <c:pt idx="285">
                  <c:v>-1</c:v>
                </c:pt>
                <c:pt idx="286">
                  <c:v>-1</c:v>
                </c:pt>
                <c:pt idx="287">
                  <c:v>-1</c:v>
                </c:pt>
                <c:pt idx="288">
                  <c:v>-1</c:v>
                </c:pt>
                <c:pt idx="289">
                  <c:v>-1</c:v>
                </c:pt>
                <c:pt idx="290">
                  <c:v>-1</c:v>
                </c:pt>
                <c:pt idx="291">
                  <c:v>-1</c:v>
                </c:pt>
                <c:pt idx="292">
                  <c:v>-1</c:v>
                </c:pt>
                <c:pt idx="293">
                  <c:v>-1</c:v>
                </c:pt>
                <c:pt idx="294">
                  <c:v>-1</c:v>
                </c:pt>
                <c:pt idx="295">
                  <c:v>-1</c:v>
                </c:pt>
                <c:pt idx="296">
                  <c:v>-1</c:v>
                </c:pt>
                <c:pt idx="297">
                  <c:v>-1</c:v>
                </c:pt>
                <c:pt idx="298">
                  <c:v>-1</c:v>
                </c:pt>
                <c:pt idx="299">
                  <c:v>-1</c:v>
                </c:pt>
                <c:pt idx="300">
                  <c:v>-1</c:v>
                </c:pt>
                <c:pt idx="301">
                  <c:v>-1</c:v>
                </c:pt>
                <c:pt idx="302">
                  <c:v>-1</c:v>
                </c:pt>
                <c:pt idx="303">
                  <c:v>-1</c:v>
                </c:pt>
                <c:pt idx="304">
                  <c:v>-1</c:v>
                </c:pt>
                <c:pt idx="305">
                  <c:v>-1</c:v>
                </c:pt>
                <c:pt idx="306">
                  <c:v>-1</c:v>
                </c:pt>
                <c:pt idx="307">
                  <c:v>-1</c:v>
                </c:pt>
                <c:pt idx="308">
                  <c:v>-1</c:v>
                </c:pt>
                <c:pt idx="309">
                  <c:v>-1</c:v>
                </c:pt>
                <c:pt idx="310">
                  <c:v>-1</c:v>
                </c:pt>
                <c:pt idx="311">
                  <c:v>-1</c:v>
                </c:pt>
                <c:pt idx="312">
                  <c:v>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E636-460A-BA4D-0FAE2197CF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6409456"/>
        <c:axId val="113641536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Computed!$B$1</c15:sqref>
                        </c15:formulaRef>
                      </c:ext>
                    </c:extLst>
                    <c:strCache>
                      <c:ptCount val="1"/>
                      <c:pt idx="0">
                        <c:v>dt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Computed!$A$2:$A$314</c15:sqref>
                        </c15:formulaRef>
                      </c:ext>
                    </c:extLst>
                    <c:numCache>
                      <c:formatCode>General</c:formatCode>
                      <c:ptCount val="313"/>
                      <c:pt idx="0">
                        <c:v>11941</c:v>
                      </c:pt>
                      <c:pt idx="1">
                        <c:v>12052</c:v>
                      </c:pt>
                      <c:pt idx="2">
                        <c:v>12158</c:v>
                      </c:pt>
                      <c:pt idx="3">
                        <c:v>12260</c:v>
                      </c:pt>
                      <c:pt idx="4">
                        <c:v>12363</c:v>
                      </c:pt>
                      <c:pt idx="5">
                        <c:v>12465</c:v>
                      </c:pt>
                      <c:pt idx="6">
                        <c:v>12572</c:v>
                      </c:pt>
                      <c:pt idx="7">
                        <c:v>12676</c:v>
                      </c:pt>
                      <c:pt idx="8">
                        <c:v>12779</c:v>
                      </c:pt>
                      <c:pt idx="9">
                        <c:v>12880</c:v>
                      </c:pt>
                      <c:pt idx="10">
                        <c:v>12981</c:v>
                      </c:pt>
                      <c:pt idx="11">
                        <c:v>13081</c:v>
                      </c:pt>
                      <c:pt idx="12">
                        <c:v>13191</c:v>
                      </c:pt>
                      <c:pt idx="13">
                        <c:v>13291</c:v>
                      </c:pt>
                      <c:pt idx="14">
                        <c:v>13394</c:v>
                      </c:pt>
                      <c:pt idx="15">
                        <c:v>13504</c:v>
                      </c:pt>
                      <c:pt idx="16">
                        <c:v>13614</c:v>
                      </c:pt>
                      <c:pt idx="17">
                        <c:v>13724</c:v>
                      </c:pt>
                      <c:pt idx="18">
                        <c:v>13828</c:v>
                      </c:pt>
                      <c:pt idx="19">
                        <c:v>13928</c:v>
                      </c:pt>
                      <c:pt idx="20">
                        <c:v>14027</c:v>
                      </c:pt>
                      <c:pt idx="21">
                        <c:v>14128</c:v>
                      </c:pt>
                      <c:pt idx="22">
                        <c:v>14236</c:v>
                      </c:pt>
                      <c:pt idx="23">
                        <c:v>14339</c:v>
                      </c:pt>
                      <c:pt idx="24">
                        <c:v>14441</c:v>
                      </c:pt>
                      <c:pt idx="25">
                        <c:v>14551</c:v>
                      </c:pt>
                      <c:pt idx="26">
                        <c:v>14653</c:v>
                      </c:pt>
                      <c:pt idx="27">
                        <c:v>14753</c:v>
                      </c:pt>
                      <c:pt idx="28">
                        <c:v>14854</c:v>
                      </c:pt>
                      <c:pt idx="29">
                        <c:v>14954</c:v>
                      </c:pt>
                      <c:pt idx="30">
                        <c:v>15059</c:v>
                      </c:pt>
                      <c:pt idx="31">
                        <c:v>15165</c:v>
                      </c:pt>
                      <c:pt idx="32">
                        <c:v>15265</c:v>
                      </c:pt>
                      <c:pt idx="33">
                        <c:v>15375</c:v>
                      </c:pt>
                      <c:pt idx="34">
                        <c:v>15485</c:v>
                      </c:pt>
                      <c:pt idx="35">
                        <c:v>15596</c:v>
                      </c:pt>
                      <c:pt idx="36">
                        <c:v>15697</c:v>
                      </c:pt>
                      <c:pt idx="37">
                        <c:v>15798</c:v>
                      </c:pt>
                      <c:pt idx="38">
                        <c:v>15905</c:v>
                      </c:pt>
                      <c:pt idx="39">
                        <c:v>16006</c:v>
                      </c:pt>
                      <c:pt idx="40">
                        <c:v>16110</c:v>
                      </c:pt>
                      <c:pt idx="41">
                        <c:v>16216</c:v>
                      </c:pt>
                      <c:pt idx="42">
                        <c:v>16325</c:v>
                      </c:pt>
                      <c:pt idx="43">
                        <c:v>16435</c:v>
                      </c:pt>
                      <c:pt idx="44">
                        <c:v>16543</c:v>
                      </c:pt>
                      <c:pt idx="45">
                        <c:v>16647</c:v>
                      </c:pt>
                      <c:pt idx="46">
                        <c:v>16749</c:v>
                      </c:pt>
                      <c:pt idx="47">
                        <c:v>16848</c:v>
                      </c:pt>
                      <c:pt idx="48">
                        <c:v>16955</c:v>
                      </c:pt>
                      <c:pt idx="49">
                        <c:v>17058</c:v>
                      </c:pt>
                      <c:pt idx="50">
                        <c:v>17161</c:v>
                      </c:pt>
                      <c:pt idx="51">
                        <c:v>17271</c:v>
                      </c:pt>
                      <c:pt idx="52">
                        <c:v>17381</c:v>
                      </c:pt>
                      <c:pt idx="53">
                        <c:v>17489</c:v>
                      </c:pt>
                      <c:pt idx="54">
                        <c:v>17594</c:v>
                      </c:pt>
                      <c:pt idx="55">
                        <c:v>17696</c:v>
                      </c:pt>
                      <c:pt idx="56">
                        <c:v>17798</c:v>
                      </c:pt>
                      <c:pt idx="57">
                        <c:v>17906</c:v>
                      </c:pt>
                      <c:pt idx="58">
                        <c:v>18010</c:v>
                      </c:pt>
                      <c:pt idx="59">
                        <c:v>18113</c:v>
                      </c:pt>
                      <c:pt idx="60">
                        <c:v>18223</c:v>
                      </c:pt>
                      <c:pt idx="61">
                        <c:v>18333</c:v>
                      </c:pt>
                      <c:pt idx="62">
                        <c:v>18444</c:v>
                      </c:pt>
                      <c:pt idx="63">
                        <c:v>18554</c:v>
                      </c:pt>
                      <c:pt idx="64">
                        <c:v>18657</c:v>
                      </c:pt>
                      <c:pt idx="65">
                        <c:v>18762</c:v>
                      </c:pt>
                      <c:pt idx="66">
                        <c:v>18866</c:v>
                      </c:pt>
                      <c:pt idx="67">
                        <c:v>18974</c:v>
                      </c:pt>
                      <c:pt idx="68">
                        <c:v>19079</c:v>
                      </c:pt>
                      <c:pt idx="69">
                        <c:v>19180</c:v>
                      </c:pt>
                      <c:pt idx="70">
                        <c:v>19290</c:v>
                      </c:pt>
                      <c:pt idx="71">
                        <c:v>19400</c:v>
                      </c:pt>
                      <c:pt idx="72">
                        <c:v>19510</c:v>
                      </c:pt>
                      <c:pt idx="73">
                        <c:v>19620</c:v>
                      </c:pt>
                      <c:pt idx="74">
                        <c:v>19722</c:v>
                      </c:pt>
                      <c:pt idx="75">
                        <c:v>19830</c:v>
                      </c:pt>
                      <c:pt idx="76">
                        <c:v>19930</c:v>
                      </c:pt>
                      <c:pt idx="77">
                        <c:v>20035</c:v>
                      </c:pt>
                      <c:pt idx="78">
                        <c:v>20144</c:v>
                      </c:pt>
                      <c:pt idx="79">
                        <c:v>20253</c:v>
                      </c:pt>
                      <c:pt idx="80">
                        <c:v>20364</c:v>
                      </c:pt>
                      <c:pt idx="81">
                        <c:v>20474</c:v>
                      </c:pt>
                      <c:pt idx="82">
                        <c:v>20586</c:v>
                      </c:pt>
                      <c:pt idx="83">
                        <c:v>20686</c:v>
                      </c:pt>
                      <c:pt idx="84">
                        <c:v>20788</c:v>
                      </c:pt>
                      <c:pt idx="85">
                        <c:v>20896</c:v>
                      </c:pt>
                      <c:pt idx="86">
                        <c:v>21000</c:v>
                      </c:pt>
                      <c:pt idx="87">
                        <c:v>21104</c:v>
                      </c:pt>
                      <c:pt idx="88">
                        <c:v>21206</c:v>
                      </c:pt>
                      <c:pt idx="89">
                        <c:v>21316</c:v>
                      </c:pt>
                      <c:pt idx="90">
                        <c:v>21427</c:v>
                      </c:pt>
                      <c:pt idx="91">
                        <c:v>21538</c:v>
                      </c:pt>
                      <c:pt idx="92">
                        <c:v>21642</c:v>
                      </c:pt>
                      <c:pt idx="93">
                        <c:v>21748</c:v>
                      </c:pt>
                      <c:pt idx="94">
                        <c:v>21855</c:v>
                      </c:pt>
                      <c:pt idx="95">
                        <c:v>21961</c:v>
                      </c:pt>
                      <c:pt idx="96">
                        <c:v>22068</c:v>
                      </c:pt>
                      <c:pt idx="97">
                        <c:v>22177</c:v>
                      </c:pt>
                      <c:pt idx="98">
                        <c:v>22288</c:v>
                      </c:pt>
                      <c:pt idx="99">
                        <c:v>22397</c:v>
                      </c:pt>
                      <c:pt idx="100">
                        <c:v>22501</c:v>
                      </c:pt>
                      <c:pt idx="101">
                        <c:v>22606</c:v>
                      </c:pt>
                      <c:pt idx="102">
                        <c:v>22711</c:v>
                      </c:pt>
                      <c:pt idx="103">
                        <c:v>22811</c:v>
                      </c:pt>
                      <c:pt idx="104">
                        <c:v>22918</c:v>
                      </c:pt>
                      <c:pt idx="105">
                        <c:v>23025</c:v>
                      </c:pt>
                      <c:pt idx="106">
                        <c:v>23126</c:v>
                      </c:pt>
                      <c:pt idx="107">
                        <c:v>23237</c:v>
                      </c:pt>
                      <c:pt idx="108">
                        <c:v>23342</c:v>
                      </c:pt>
                      <c:pt idx="109">
                        <c:v>23443</c:v>
                      </c:pt>
                      <c:pt idx="110">
                        <c:v>23547</c:v>
                      </c:pt>
                      <c:pt idx="111">
                        <c:v>23651</c:v>
                      </c:pt>
                      <c:pt idx="112">
                        <c:v>23754</c:v>
                      </c:pt>
                      <c:pt idx="113">
                        <c:v>23858</c:v>
                      </c:pt>
                      <c:pt idx="114">
                        <c:v>23959</c:v>
                      </c:pt>
                      <c:pt idx="115">
                        <c:v>24069</c:v>
                      </c:pt>
                      <c:pt idx="116">
                        <c:v>24178</c:v>
                      </c:pt>
                      <c:pt idx="117">
                        <c:v>24279</c:v>
                      </c:pt>
                      <c:pt idx="118">
                        <c:v>24386</c:v>
                      </c:pt>
                      <c:pt idx="119">
                        <c:v>24487</c:v>
                      </c:pt>
                      <c:pt idx="120">
                        <c:v>24588</c:v>
                      </c:pt>
                      <c:pt idx="121">
                        <c:v>24694</c:v>
                      </c:pt>
                      <c:pt idx="122">
                        <c:v>24797</c:v>
                      </c:pt>
                      <c:pt idx="123">
                        <c:v>24907</c:v>
                      </c:pt>
                      <c:pt idx="124">
                        <c:v>25018</c:v>
                      </c:pt>
                      <c:pt idx="125">
                        <c:v>25120</c:v>
                      </c:pt>
                      <c:pt idx="126">
                        <c:v>25225</c:v>
                      </c:pt>
                      <c:pt idx="127">
                        <c:v>25328</c:v>
                      </c:pt>
                      <c:pt idx="128">
                        <c:v>25428</c:v>
                      </c:pt>
                      <c:pt idx="129">
                        <c:v>25535</c:v>
                      </c:pt>
                      <c:pt idx="130">
                        <c:v>25641</c:v>
                      </c:pt>
                      <c:pt idx="131">
                        <c:v>25745</c:v>
                      </c:pt>
                      <c:pt idx="132">
                        <c:v>25847</c:v>
                      </c:pt>
                      <c:pt idx="133">
                        <c:v>25950</c:v>
                      </c:pt>
                      <c:pt idx="134">
                        <c:v>26055</c:v>
                      </c:pt>
                      <c:pt idx="135">
                        <c:v>26157</c:v>
                      </c:pt>
                      <c:pt idx="136">
                        <c:v>26260</c:v>
                      </c:pt>
                      <c:pt idx="137">
                        <c:v>26366</c:v>
                      </c:pt>
                      <c:pt idx="138">
                        <c:v>26468</c:v>
                      </c:pt>
                      <c:pt idx="139">
                        <c:v>26579</c:v>
                      </c:pt>
                      <c:pt idx="140">
                        <c:v>26690</c:v>
                      </c:pt>
                      <c:pt idx="141">
                        <c:v>26791</c:v>
                      </c:pt>
                      <c:pt idx="142">
                        <c:v>26891</c:v>
                      </c:pt>
                      <c:pt idx="143">
                        <c:v>26998</c:v>
                      </c:pt>
                      <c:pt idx="144">
                        <c:v>27099</c:v>
                      </c:pt>
                      <c:pt idx="145">
                        <c:v>27204</c:v>
                      </c:pt>
                      <c:pt idx="146">
                        <c:v>27314</c:v>
                      </c:pt>
                      <c:pt idx="147">
                        <c:v>27424</c:v>
                      </c:pt>
                      <c:pt idx="148">
                        <c:v>27535</c:v>
                      </c:pt>
                      <c:pt idx="149">
                        <c:v>27645</c:v>
                      </c:pt>
                      <c:pt idx="150">
                        <c:v>27756</c:v>
                      </c:pt>
                      <c:pt idx="151">
                        <c:v>27857</c:v>
                      </c:pt>
                      <c:pt idx="152">
                        <c:v>27965</c:v>
                      </c:pt>
                      <c:pt idx="153">
                        <c:v>28069</c:v>
                      </c:pt>
                      <c:pt idx="154">
                        <c:v>28175</c:v>
                      </c:pt>
                      <c:pt idx="155">
                        <c:v>28276</c:v>
                      </c:pt>
                      <c:pt idx="156">
                        <c:v>28380</c:v>
                      </c:pt>
                      <c:pt idx="157">
                        <c:v>28491</c:v>
                      </c:pt>
                      <c:pt idx="158">
                        <c:v>28601</c:v>
                      </c:pt>
                      <c:pt idx="159">
                        <c:v>28711</c:v>
                      </c:pt>
                      <c:pt idx="160">
                        <c:v>28814</c:v>
                      </c:pt>
                      <c:pt idx="161">
                        <c:v>28915</c:v>
                      </c:pt>
                      <c:pt idx="162">
                        <c:v>29020</c:v>
                      </c:pt>
                      <c:pt idx="163">
                        <c:v>29124</c:v>
                      </c:pt>
                      <c:pt idx="164">
                        <c:v>29232</c:v>
                      </c:pt>
                      <c:pt idx="165">
                        <c:v>29343</c:v>
                      </c:pt>
                      <c:pt idx="166">
                        <c:v>29454</c:v>
                      </c:pt>
                      <c:pt idx="167">
                        <c:v>29565</c:v>
                      </c:pt>
                      <c:pt idx="168">
                        <c:v>29677</c:v>
                      </c:pt>
                      <c:pt idx="169">
                        <c:v>29784</c:v>
                      </c:pt>
                      <c:pt idx="170">
                        <c:v>29886</c:v>
                      </c:pt>
                      <c:pt idx="171">
                        <c:v>29986</c:v>
                      </c:pt>
                      <c:pt idx="172">
                        <c:v>30091</c:v>
                      </c:pt>
                      <c:pt idx="173">
                        <c:v>30198</c:v>
                      </c:pt>
                      <c:pt idx="174">
                        <c:v>30302</c:v>
                      </c:pt>
                      <c:pt idx="175">
                        <c:v>30412</c:v>
                      </c:pt>
                      <c:pt idx="176">
                        <c:v>30523</c:v>
                      </c:pt>
                      <c:pt idx="177">
                        <c:v>30633</c:v>
                      </c:pt>
                      <c:pt idx="178">
                        <c:v>30744</c:v>
                      </c:pt>
                      <c:pt idx="179">
                        <c:v>30855</c:v>
                      </c:pt>
                      <c:pt idx="180">
                        <c:v>30956</c:v>
                      </c:pt>
                      <c:pt idx="181">
                        <c:v>31055</c:v>
                      </c:pt>
                      <c:pt idx="182">
                        <c:v>31156</c:v>
                      </c:pt>
                      <c:pt idx="183">
                        <c:v>31256</c:v>
                      </c:pt>
                      <c:pt idx="184">
                        <c:v>31360</c:v>
                      </c:pt>
                      <c:pt idx="185">
                        <c:v>31471</c:v>
                      </c:pt>
                      <c:pt idx="186">
                        <c:v>31584</c:v>
                      </c:pt>
                      <c:pt idx="187">
                        <c:v>31695</c:v>
                      </c:pt>
                      <c:pt idx="188">
                        <c:v>31808</c:v>
                      </c:pt>
                      <c:pt idx="189">
                        <c:v>31912</c:v>
                      </c:pt>
                      <c:pt idx="190">
                        <c:v>32013</c:v>
                      </c:pt>
                      <c:pt idx="191">
                        <c:v>32117</c:v>
                      </c:pt>
                      <c:pt idx="192">
                        <c:v>32225</c:v>
                      </c:pt>
                      <c:pt idx="193">
                        <c:v>32326</c:v>
                      </c:pt>
                      <c:pt idx="194">
                        <c:v>32439</c:v>
                      </c:pt>
                      <c:pt idx="195">
                        <c:v>32550</c:v>
                      </c:pt>
                      <c:pt idx="196">
                        <c:v>32663</c:v>
                      </c:pt>
                      <c:pt idx="197">
                        <c:v>32774</c:v>
                      </c:pt>
                      <c:pt idx="198">
                        <c:v>32885</c:v>
                      </c:pt>
                      <c:pt idx="199">
                        <c:v>32996</c:v>
                      </c:pt>
                      <c:pt idx="200">
                        <c:v>33107</c:v>
                      </c:pt>
                      <c:pt idx="201">
                        <c:v>33209</c:v>
                      </c:pt>
                      <c:pt idx="202">
                        <c:v>33317</c:v>
                      </c:pt>
                      <c:pt idx="203">
                        <c:v>33418</c:v>
                      </c:pt>
                      <c:pt idx="204">
                        <c:v>33521</c:v>
                      </c:pt>
                      <c:pt idx="205">
                        <c:v>33632</c:v>
                      </c:pt>
                      <c:pt idx="206">
                        <c:v>33742</c:v>
                      </c:pt>
                      <c:pt idx="207">
                        <c:v>33853</c:v>
                      </c:pt>
                      <c:pt idx="208">
                        <c:v>33964</c:v>
                      </c:pt>
                      <c:pt idx="209">
                        <c:v>34074</c:v>
                      </c:pt>
                      <c:pt idx="210">
                        <c:v>34178</c:v>
                      </c:pt>
                      <c:pt idx="211">
                        <c:v>34279</c:v>
                      </c:pt>
                      <c:pt idx="212">
                        <c:v>34382</c:v>
                      </c:pt>
                      <c:pt idx="213">
                        <c:v>34488</c:v>
                      </c:pt>
                      <c:pt idx="214">
                        <c:v>34595</c:v>
                      </c:pt>
                      <c:pt idx="215">
                        <c:v>34706</c:v>
                      </c:pt>
                      <c:pt idx="216">
                        <c:v>34817</c:v>
                      </c:pt>
                      <c:pt idx="217">
                        <c:v>34928</c:v>
                      </c:pt>
                      <c:pt idx="218">
                        <c:v>35039</c:v>
                      </c:pt>
                      <c:pt idx="219">
                        <c:v>35149</c:v>
                      </c:pt>
                      <c:pt idx="220">
                        <c:v>35260</c:v>
                      </c:pt>
                      <c:pt idx="221">
                        <c:v>35360</c:v>
                      </c:pt>
                      <c:pt idx="222">
                        <c:v>35461</c:v>
                      </c:pt>
                      <c:pt idx="223">
                        <c:v>35564</c:v>
                      </c:pt>
                      <c:pt idx="224">
                        <c:v>35663</c:v>
                      </c:pt>
                      <c:pt idx="225">
                        <c:v>35765</c:v>
                      </c:pt>
                      <c:pt idx="226">
                        <c:v>35875</c:v>
                      </c:pt>
                      <c:pt idx="227">
                        <c:v>35986</c:v>
                      </c:pt>
                      <c:pt idx="228">
                        <c:v>36096</c:v>
                      </c:pt>
                      <c:pt idx="229">
                        <c:v>36206</c:v>
                      </c:pt>
                      <c:pt idx="230">
                        <c:v>36311</c:v>
                      </c:pt>
                      <c:pt idx="231">
                        <c:v>36416</c:v>
                      </c:pt>
                      <c:pt idx="232">
                        <c:v>36515</c:v>
                      </c:pt>
                      <c:pt idx="233">
                        <c:v>36618</c:v>
                      </c:pt>
                      <c:pt idx="234">
                        <c:v>36717</c:v>
                      </c:pt>
                      <c:pt idx="235">
                        <c:v>36818</c:v>
                      </c:pt>
                      <c:pt idx="236">
                        <c:v>36928</c:v>
                      </c:pt>
                      <c:pt idx="237">
                        <c:v>37039</c:v>
                      </c:pt>
                      <c:pt idx="238">
                        <c:v>37149</c:v>
                      </c:pt>
                      <c:pt idx="239">
                        <c:v>37255</c:v>
                      </c:pt>
                      <c:pt idx="240">
                        <c:v>37357</c:v>
                      </c:pt>
                      <c:pt idx="241">
                        <c:v>37462</c:v>
                      </c:pt>
                      <c:pt idx="242">
                        <c:v>37569</c:v>
                      </c:pt>
                      <c:pt idx="243">
                        <c:v>37673</c:v>
                      </c:pt>
                      <c:pt idx="244">
                        <c:v>37775</c:v>
                      </c:pt>
                      <c:pt idx="245">
                        <c:v>37884</c:v>
                      </c:pt>
                      <c:pt idx="246">
                        <c:v>37995</c:v>
                      </c:pt>
                      <c:pt idx="247">
                        <c:v>38105</c:v>
                      </c:pt>
                      <c:pt idx="248">
                        <c:v>38215</c:v>
                      </c:pt>
                      <c:pt idx="249">
                        <c:v>38317</c:v>
                      </c:pt>
                      <c:pt idx="250">
                        <c:v>38419</c:v>
                      </c:pt>
                      <c:pt idx="251">
                        <c:v>38519</c:v>
                      </c:pt>
                      <c:pt idx="252">
                        <c:v>38624</c:v>
                      </c:pt>
                      <c:pt idx="253">
                        <c:v>38726</c:v>
                      </c:pt>
                      <c:pt idx="254">
                        <c:v>38830</c:v>
                      </c:pt>
                      <c:pt idx="255">
                        <c:v>38940</c:v>
                      </c:pt>
                      <c:pt idx="256">
                        <c:v>39050</c:v>
                      </c:pt>
                      <c:pt idx="257">
                        <c:v>39159</c:v>
                      </c:pt>
                      <c:pt idx="258">
                        <c:v>39261</c:v>
                      </c:pt>
                      <c:pt idx="259">
                        <c:v>39367</c:v>
                      </c:pt>
                      <c:pt idx="260">
                        <c:v>39473</c:v>
                      </c:pt>
                      <c:pt idx="261">
                        <c:v>39576</c:v>
                      </c:pt>
                      <c:pt idx="262">
                        <c:v>39675</c:v>
                      </c:pt>
                      <c:pt idx="263">
                        <c:v>39777</c:v>
                      </c:pt>
                      <c:pt idx="264">
                        <c:v>39886</c:v>
                      </c:pt>
                      <c:pt idx="265">
                        <c:v>39996</c:v>
                      </c:pt>
                      <c:pt idx="266">
                        <c:v>40107</c:v>
                      </c:pt>
                      <c:pt idx="267">
                        <c:v>40207</c:v>
                      </c:pt>
                      <c:pt idx="268">
                        <c:v>40315</c:v>
                      </c:pt>
                      <c:pt idx="269">
                        <c:v>40419</c:v>
                      </c:pt>
                      <c:pt idx="270">
                        <c:v>40521</c:v>
                      </c:pt>
                      <c:pt idx="271">
                        <c:v>40626</c:v>
                      </c:pt>
                      <c:pt idx="272">
                        <c:v>40729</c:v>
                      </c:pt>
                      <c:pt idx="273">
                        <c:v>40840</c:v>
                      </c:pt>
                      <c:pt idx="274">
                        <c:v>40950</c:v>
                      </c:pt>
                      <c:pt idx="275">
                        <c:v>41050</c:v>
                      </c:pt>
                      <c:pt idx="276">
                        <c:v>41150</c:v>
                      </c:pt>
                      <c:pt idx="277">
                        <c:v>41250</c:v>
                      </c:pt>
                      <c:pt idx="278">
                        <c:v>41350</c:v>
                      </c:pt>
                      <c:pt idx="279">
                        <c:v>41450</c:v>
                      </c:pt>
                      <c:pt idx="280">
                        <c:v>41550</c:v>
                      </c:pt>
                      <c:pt idx="281">
                        <c:v>41650</c:v>
                      </c:pt>
                      <c:pt idx="282">
                        <c:v>41750</c:v>
                      </c:pt>
                      <c:pt idx="283">
                        <c:v>41850</c:v>
                      </c:pt>
                      <c:pt idx="284">
                        <c:v>41950</c:v>
                      </c:pt>
                      <c:pt idx="285">
                        <c:v>42050</c:v>
                      </c:pt>
                      <c:pt idx="286">
                        <c:v>42150</c:v>
                      </c:pt>
                      <c:pt idx="287">
                        <c:v>42250</c:v>
                      </c:pt>
                      <c:pt idx="288">
                        <c:v>42350</c:v>
                      </c:pt>
                      <c:pt idx="289">
                        <c:v>42450</c:v>
                      </c:pt>
                      <c:pt idx="290">
                        <c:v>42550</c:v>
                      </c:pt>
                      <c:pt idx="291">
                        <c:v>42650</c:v>
                      </c:pt>
                      <c:pt idx="292">
                        <c:v>42750</c:v>
                      </c:pt>
                      <c:pt idx="293">
                        <c:v>42850</c:v>
                      </c:pt>
                      <c:pt idx="294">
                        <c:v>42950</c:v>
                      </c:pt>
                      <c:pt idx="295">
                        <c:v>43050</c:v>
                      </c:pt>
                      <c:pt idx="296">
                        <c:v>43150</c:v>
                      </c:pt>
                      <c:pt idx="297">
                        <c:v>43250</c:v>
                      </c:pt>
                      <c:pt idx="298">
                        <c:v>43350</c:v>
                      </c:pt>
                      <c:pt idx="299">
                        <c:v>43450</c:v>
                      </c:pt>
                      <c:pt idx="300">
                        <c:v>43550</c:v>
                      </c:pt>
                      <c:pt idx="301">
                        <c:v>43650</c:v>
                      </c:pt>
                      <c:pt idx="302">
                        <c:v>43750</c:v>
                      </c:pt>
                      <c:pt idx="303">
                        <c:v>43850</c:v>
                      </c:pt>
                      <c:pt idx="304">
                        <c:v>43950</c:v>
                      </c:pt>
                      <c:pt idx="305">
                        <c:v>44050</c:v>
                      </c:pt>
                      <c:pt idx="306">
                        <c:v>44150</c:v>
                      </c:pt>
                      <c:pt idx="307">
                        <c:v>44250</c:v>
                      </c:pt>
                      <c:pt idx="308">
                        <c:v>44350</c:v>
                      </c:pt>
                      <c:pt idx="309">
                        <c:v>44450</c:v>
                      </c:pt>
                      <c:pt idx="310">
                        <c:v>44550</c:v>
                      </c:pt>
                      <c:pt idx="311">
                        <c:v>44650</c:v>
                      </c:pt>
                      <c:pt idx="312">
                        <c:v>44750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Computed!$B$2:$B$314</c15:sqref>
                        </c15:formulaRef>
                      </c:ext>
                    </c:extLst>
                    <c:numCache>
                      <c:formatCode>0.000</c:formatCode>
                      <c:ptCount val="313"/>
                      <c:pt idx="0">
                        <c:v>0.10299999999999999</c:v>
                      </c:pt>
                      <c:pt idx="1">
                        <c:v>0.111</c:v>
                      </c:pt>
                      <c:pt idx="2">
                        <c:v>0.106</c:v>
                      </c:pt>
                      <c:pt idx="3">
                        <c:v>0.10199999999999999</c:v>
                      </c:pt>
                      <c:pt idx="4">
                        <c:v>0.10299999999999999</c:v>
                      </c:pt>
                      <c:pt idx="5">
                        <c:v>0.10199999999999999</c:v>
                      </c:pt>
                      <c:pt idx="6">
                        <c:v>0.107</c:v>
                      </c:pt>
                      <c:pt idx="7">
                        <c:v>0.104</c:v>
                      </c:pt>
                      <c:pt idx="8">
                        <c:v>0.10299999999999999</c:v>
                      </c:pt>
                      <c:pt idx="9">
                        <c:v>0.10100000000000001</c:v>
                      </c:pt>
                      <c:pt idx="10">
                        <c:v>0.10100000000000001</c:v>
                      </c:pt>
                      <c:pt idx="11">
                        <c:v>0.1</c:v>
                      </c:pt>
                      <c:pt idx="12">
                        <c:v>0.11</c:v>
                      </c:pt>
                      <c:pt idx="13">
                        <c:v>0.1</c:v>
                      </c:pt>
                      <c:pt idx="14">
                        <c:v>0.10299999999999999</c:v>
                      </c:pt>
                      <c:pt idx="15">
                        <c:v>0.11</c:v>
                      </c:pt>
                      <c:pt idx="16">
                        <c:v>0.11</c:v>
                      </c:pt>
                      <c:pt idx="17">
                        <c:v>0.11</c:v>
                      </c:pt>
                      <c:pt idx="18">
                        <c:v>0.104</c:v>
                      </c:pt>
                      <c:pt idx="19">
                        <c:v>0.1</c:v>
                      </c:pt>
                      <c:pt idx="20">
                        <c:v>9.9000000000000005E-2</c:v>
                      </c:pt>
                      <c:pt idx="21">
                        <c:v>0.10100000000000001</c:v>
                      </c:pt>
                      <c:pt idx="22">
                        <c:v>0.108</c:v>
                      </c:pt>
                      <c:pt idx="23">
                        <c:v>0.10299999999999999</c:v>
                      </c:pt>
                      <c:pt idx="24">
                        <c:v>0.10199999999999999</c:v>
                      </c:pt>
                      <c:pt idx="25">
                        <c:v>0.11</c:v>
                      </c:pt>
                      <c:pt idx="26">
                        <c:v>0.10199999999999999</c:v>
                      </c:pt>
                      <c:pt idx="27">
                        <c:v>0.1</c:v>
                      </c:pt>
                      <c:pt idx="28">
                        <c:v>0.10100000000000001</c:v>
                      </c:pt>
                      <c:pt idx="29">
                        <c:v>0.1</c:v>
                      </c:pt>
                      <c:pt idx="30">
                        <c:v>0.105</c:v>
                      </c:pt>
                      <c:pt idx="31">
                        <c:v>0.106</c:v>
                      </c:pt>
                      <c:pt idx="32">
                        <c:v>0.1</c:v>
                      </c:pt>
                      <c:pt idx="33">
                        <c:v>0.11</c:v>
                      </c:pt>
                      <c:pt idx="34">
                        <c:v>0.11</c:v>
                      </c:pt>
                      <c:pt idx="35">
                        <c:v>0.111</c:v>
                      </c:pt>
                      <c:pt idx="36">
                        <c:v>0.10100000000000001</c:v>
                      </c:pt>
                      <c:pt idx="37">
                        <c:v>0.10100000000000001</c:v>
                      </c:pt>
                      <c:pt idx="38">
                        <c:v>0.107</c:v>
                      </c:pt>
                      <c:pt idx="39">
                        <c:v>0.10100000000000001</c:v>
                      </c:pt>
                      <c:pt idx="40">
                        <c:v>0.104</c:v>
                      </c:pt>
                      <c:pt idx="41">
                        <c:v>0.106</c:v>
                      </c:pt>
                      <c:pt idx="42">
                        <c:v>0.109</c:v>
                      </c:pt>
                      <c:pt idx="43">
                        <c:v>0.11</c:v>
                      </c:pt>
                      <c:pt idx="44">
                        <c:v>0.108</c:v>
                      </c:pt>
                      <c:pt idx="45">
                        <c:v>0.104</c:v>
                      </c:pt>
                      <c:pt idx="46">
                        <c:v>0.10199999999999999</c:v>
                      </c:pt>
                      <c:pt idx="47">
                        <c:v>9.9000000000000005E-2</c:v>
                      </c:pt>
                      <c:pt idx="48">
                        <c:v>0.107</c:v>
                      </c:pt>
                      <c:pt idx="49">
                        <c:v>0.10299999999999999</c:v>
                      </c:pt>
                      <c:pt idx="50">
                        <c:v>0.10299999999999999</c:v>
                      </c:pt>
                      <c:pt idx="51">
                        <c:v>0.11</c:v>
                      </c:pt>
                      <c:pt idx="52">
                        <c:v>0.11</c:v>
                      </c:pt>
                      <c:pt idx="53">
                        <c:v>0.108</c:v>
                      </c:pt>
                      <c:pt idx="54">
                        <c:v>0.105</c:v>
                      </c:pt>
                      <c:pt idx="55">
                        <c:v>0.10199999999999999</c:v>
                      </c:pt>
                      <c:pt idx="56">
                        <c:v>0.10199999999999999</c:v>
                      </c:pt>
                      <c:pt idx="57">
                        <c:v>0.108</c:v>
                      </c:pt>
                      <c:pt idx="58">
                        <c:v>0.104</c:v>
                      </c:pt>
                      <c:pt idx="59">
                        <c:v>0.10299999999999999</c:v>
                      </c:pt>
                      <c:pt idx="60">
                        <c:v>0.11</c:v>
                      </c:pt>
                      <c:pt idx="61">
                        <c:v>0.11</c:v>
                      </c:pt>
                      <c:pt idx="62">
                        <c:v>0.111</c:v>
                      </c:pt>
                      <c:pt idx="63">
                        <c:v>0.11</c:v>
                      </c:pt>
                      <c:pt idx="64">
                        <c:v>0.10299999999999999</c:v>
                      </c:pt>
                      <c:pt idx="65">
                        <c:v>0.105</c:v>
                      </c:pt>
                      <c:pt idx="66">
                        <c:v>0.104</c:v>
                      </c:pt>
                      <c:pt idx="67">
                        <c:v>0.108</c:v>
                      </c:pt>
                      <c:pt idx="68">
                        <c:v>0.105</c:v>
                      </c:pt>
                      <c:pt idx="69">
                        <c:v>0.10100000000000001</c:v>
                      </c:pt>
                      <c:pt idx="70">
                        <c:v>0.11</c:v>
                      </c:pt>
                      <c:pt idx="71">
                        <c:v>0.11</c:v>
                      </c:pt>
                      <c:pt idx="72">
                        <c:v>0.11</c:v>
                      </c:pt>
                      <c:pt idx="73">
                        <c:v>0.11</c:v>
                      </c:pt>
                      <c:pt idx="74">
                        <c:v>0.10199999999999999</c:v>
                      </c:pt>
                      <c:pt idx="75">
                        <c:v>0.108</c:v>
                      </c:pt>
                      <c:pt idx="76">
                        <c:v>0.1</c:v>
                      </c:pt>
                      <c:pt idx="77">
                        <c:v>0.105</c:v>
                      </c:pt>
                      <c:pt idx="78">
                        <c:v>0.109</c:v>
                      </c:pt>
                      <c:pt idx="79">
                        <c:v>0.109</c:v>
                      </c:pt>
                      <c:pt idx="80">
                        <c:v>0.111</c:v>
                      </c:pt>
                      <c:pt idx="81">
                        <c:v>0.11</c:v>
                      </c:pt>
                      <c:pt idx="82">
                        <c:v>0.112</c:v>
                      </c:pt>
                      <c:pt idx="83">
                        <c:v>0.1</c:v>
                      </c:pt>
                      <c:pt idx="84">
                        <c:v>0.10199999999999999</c:v>
                      </c:pt>
                      <c:pt idx="85">
                        <c:v>0.108</c:v>
                      </c:pt>
                      <c:pt idx="86">
                        <c:v>0.104</c:v>
                      </c:pt>
                      <c:pt idx="87">
                        <c:v>0.104</c:v>
                      </c:pt>
                      <c:pt idx="88">
                        <c:v>0.10199999999999999</c:v>
                      </c:pt>
                      <c:pt idx="89">
                        <c:v>0.11</c:v>
                      </c:pt>
                      <c:pt idx="90">
                        <c:v>0.111</c:v>
                      </c:pt>
                      <c:pt idx="91">
                        <c:v>0.111</c:v>
                      </c:pt>
                      <c:pt idx="92">
                        <c:v>0.104</c:v>
                      </c:pt>
                      <c:pt idx="93">
                        <c:v>0.106</c:v>
                      </c:pt>
                      <c:pt idx="94">
                        <c:v>0.107</c:v>
                      </c:pt>
                      <c:pt idx="95">
                        <c:v>0.106</c:v>
                      </c:pt>
                      <c:pt idx="96">
                        <c:v>0.107</c:v>
                      </c:pt>
                      <c:pt idx="97">
                        <c:v>0.109</c:v>
                      </c:pt>
                      <c:pt idx="98">
                        <c:v>0.111</c:v>
                      </c:pt>
                      <c:pt idx="99">
                        <c:v>0.109</c:v>
                      </c:pt>
                      <c:pt idx="100">
                        <c:v>0.104</c:v>
                      </c:pt>
                      <c:pt idx="101">
                        <c:v>0.105</c:v>
                      </c:pt>
                      <c:pt idx="102">
                        <c:v>0.105</c:v>
                      </c:pt>
                      <c:pt idx="103">
                        <c:v>0.1</c:v>
                      </c:pt>
                      <c:pt idx="104">
                        <c:v>0.107</c:v>
                      </c:pt>
                      <c:pt idx="105">
                        <c:v>0.107</c:v>
                      </c:pt>
                      <c:pt idx="106">
                        <c:v>0.10100000000000001</c:v>
                      </c:pt>
                      <c:pt idx="107">
                        <c:v>0.111</c:v>
                      </c:pt>
                      <c:pt idx="108">
                        <c:v>0.105</c:v>
                      </c:pt>
                      <c:pt idx="109">
                        <c:v>0.10100000000000001</c:v>
                      </c:pt>
                      <c:pt idx="110">
                        <c:v>0.104</c:v>
                      </c:pt>
                      <c:pt idx="111">
                        <c:v>0.104</c:v>
                      </c:pt>
                      <c:pt idx="112">
                        <c:v>0.10299999999999999</c:v>
                      </c:pt>
                      <c:pt idx="113">
                        <c:v>0.104</c:v>
                      </c:pt>
                      <c:pt idx="114">
                        <c:v>0.10100000000000001</c:v>
                      </c:pt>
                      <c:pt idx="115">
                        <c:v>0.11</c:v>
                      </c:pt>
                      <c:pt idx="116">
                        <c:v>0.109</c:v>
                      </c:pt>
                      <c:pt idx="117">
                        <c:v>0.10100000000000001</c:v>
                      </c:pt>
                      <c:pt idx="118">
                        <c:v>0.107</c:v>
                      </c:pt>
                      <c:pt idx="119">
                        <c:v>0.10100000000000001</c:v>
                      </c:pt>
                      <c:pt idx="120">
                        <c:v>0.10100000000000001</c:v>
                      </c:pt>
                      <c:pt idx="121">
                        <c:v>0.106</c:v>
                      </c:pt>
                      <c:pt idx="122">
                        <c:v>0.10299999999999999</c:v>
                      </c:pt>
                      <c:pt idx="123">
                        <c:v>0.11</c:v>
                      </c:pt>
                      <c:pt idx="124">
                        <c:v>0.111</c:v>
                      </c:pt>
                      <c:pt idx="125">
                        <c:v>0.10199999999999999</c:v>
                      </c:pt>
                      <c:pt idx="126">
                        <c:v>0.105</c:v>
                      </c:pt>
                      <c:pt idx="127">
                        <c:v>0.10299999999999999</c:v>
                      </c:pt>
                      <c:pt idx="128">
                        <c:v>0.1</c:v>
                      </c:pt>
                      <c:pt idx="129">
                        <c:v>0.107</c:v>
                      </c:pt>
                      <c:pt idx="130">
                        <c:v>0.106</c:v>
                      </c:pt>
                      <c:pt idx="131">
                        <c:v>0.104</c:v>
                      </c:pt>
                      <c:pt idx="132">
                        <c:v>0.10199999999999999</c:v>
                      </c:pt>
                      <c:pt idx="133">
                        <c:v>0.10299999999999999</c:v>
                      </c:pt>
                      <c:pt idx="134">
                        <c:v>0.105</c:v>
                      </c:pt>
                      <c:pt idx="135">
                        <c:v>0.10199999999999999</c:v>
                      </c:pt>
                      <c:pt idx="136">
                        <c:v>0.10299999999999999</c:v>
                      </c:pt>
                      <c:pt idx="137">
                        <c:v>0.106</c:v>
                      </c:pt>
                      <c:pt idx="138">
                        <c:v>0.10199999999999999</c:v>
                      </c:pt>
                      <c:pt idx="139">
                        <c:v>0.111</c:v>
                      </c:pt>
                      <c:pt idx="140">
                        <c:v>0.111</c:v>
                      </c:pt>
                      <c:pt idx="141">
                        <c:v>0.10100000000000001</c:v>
                      </c:pt>
                      <c:pt idx="142">
                        <c:v>0.1</c:v>
                      </c:pt>
                      <c:pt idx="143">
                        <c:v>0.107</c:v>
                      </c:pt>
                      <c:pt idx="144">
                        <c:v>0.10100000000000001</c:v>
                      </c:pt>
                      <c:pt idx="145">
                        <c:v>0.105</c:v>
                      </c:pt>
                      <c:pt idx="146">
                        <c:v>0.11</c:v>
                      </c:pt>
                      <c:pt idx="147">
                        <c:v>0.11</c:v>
                      </c:pt>
                      <c:pt idx="148">
                        <c:v>0.111</c:v>
                      </c:pt>
                      <c:pt idx="149">
                        <c:v>0.11</c:v>
                      </c:pt>
                      <c:pt idx="150">
                        <c:v>0.111</c:v>
                      </c:pt>
                      <c:pt idx="151">
                        <c:v>0.10100000000000001</c:v>
                      </c:pt>
                      <c:pt idx="152">
                        <c:v>0.108</c:v>
                      </c:pt>
                      <c:pt idx="153">
                        <c:v>0.104</c:v>
                      </c:pt>
                      <c:pt idx="154">
                        <c:v>0.106</c:v>
                      </c:pt>
                      <c:pt idx="155">
                        <c:v>0.10100000000000001</c:v>
                      </c:pt>
                      <c:pt idx="156">
                        <c:v>0.104</c:v>
                      </c:pt>
                      <c:pt idx="157">
                        <c:v>0.111</c:v>
                      </c:pt>
                      <c:pt idx="158">
                        <c:v>0.11</c:v>
                      </c:pt>
                      <c:pt idx="159">
                        <c:v>0.11</c:v>
                      </c:pt>
                      <c:pt idx="160">
                        <c:v>0.10299999999999999</c:v>
                      </c:pt>
                      <c:pt idx="161">
                        <c:v>0.10100000000000001</c:v>
                      </c:pt>
                      <c:pt idx="162">
                        <c:v>0.105</c:v>
                      </c:pt>
                      <c:pt idx="163">
                        <c:v>0.104</c:v>
                      </c:pt>
                      <c:pt idx="164">
                        <c:v>0.108</c:v>
                      </c:pt>
                      <c:pt idx="165">
                        <c:v>0.111</c:v>
                      </c:pt>
                      <c:pt idx="166">
                        <c:v>0.111</c:v>
                      </c:pt>
                      <c:pt idx="167">
                        <c:v>0.111</c:v>
                      </c:pt>
                      <c:pt idx="168">
                        <c:v>0.112</c:v>
                      </c:pt>
                      <c:pt idx="169">
                        <c:v>0.107</c:v>
                      </c:pt>
                      <c:pt idx="170">
                        <c:v>0.10199999999999999</c:v>
                      </c:pt>
                      <c:pt idx="171">
                        <c:v>0.1</c:v>
                      </c:pt>
                      <c:pt idx="172">
                        <c:v>0.105</c:v>
                      </c:pt>
                      <c:pt idx="173">
                        <c:v>0.107</c:v>
                      </c:pt>
                      <c:pt idx="174">
                        <c:v>0.104</c:v>
                      </c:pt>
                      <c:pt idx="175">
                        <c:v>0.11</c:v>
                      </c:pt>
                      <c:pt idx="176">
                        <c:v>0.111</c:v>
                      </c:pt>
                      <c:pt idx="177">
                        <c:v>0.11</c:v>
                      </c:pt>
                      <c:pt idx="178">
                        <c:v>0.111</c:v>
                      </c:pt>
                      <c:pt idx="179">
                        <c:v>0.111</c:v>
                      </c:pt>
                      <c:pt idx="180">
                        <c:v>0.10100000000000001</c:v>
                      </c:pt>
                      <c:pt idx="181">
                        <c:v>9.9000000000000005E-2</c:v>
                      </c:pt>
                      <c:pt idx="182">
                        <c:v>0.10100000000000001</c:v>
                      </c:pt>
                      <c:pt idx="183">
                        <c:v>0.1</c:v>
                      </c:pt>
                      <c:pt idx="184">
                        <c:v>0.104</c:v>
                      </c:pt>
                      <c:pt idx="185">
                        <c:v>0.111</c:v>
                      </c:pt>
                      <c:pt idx="186">
                        <c:v>0.113</c:v>
                      </c:pt>
                      <c:pt idx="187">
                        <c:v>0.111</c:v>
                      </c:pt>
                      <c:pt idx="188">
                        <c:v>0.113</c:v>
                      </c:pt>
                      <c:pt idx="189">
                        <c:v>0.104</c:v>
                      </c:pt>
                      <c:pt idx="190">
                        <c:v>0.10100000000000001</c:v>
                      </c:pt>
                      <c:pt idx="191">
                        <c:v>0.104</c:v>
                      </c:pt>
                      <c:pt idx="192">
                        <c:v>0.108</c:v>
                      </c:pt>
                      <c:pt idx="193">
                        <c:v>0.10100000000000001</c:v>
                      </c:pt>
                      <c:pt idx="194">
                        <c:v>0.113</c:v>
                      </c:pt>
                      <c:pt idx="195">
                        <c:v>0.111</c:v>
                      </c:pt>
                      <c:pt idx="196">
                        <c:v>0.113</c:v>
                      </c:pt>
                      <c:pt idx="197">
                        <c:v>0.111</c:v>
                      </c:pt>
                      <c:pt idx="198">
                        <c:v>0.111</c:v>
                      </c:pt>
                      <c:pt idx="199">
                        <c:v>0.111</c:v>
                      </c:pt>
                      <c:pt idx="200">
                        <c:v>0.111</c:v>
                      </c:pt>
                      <c:pt idx="201">
                        <c:v>0.10199999999999999</c:v>
                      </c:pt>
                      <c:pt idx="202">
                        <c:v>0.108</c:v>
                      </c:pt>
                      <c:pt idx="203">
                        <c:v>0.10100000000000001</c:v>
                      </c:pt>
                      <c:pt idx="204">
                        <c:v>0.10299999999999999</c:v>
                      </c:pt>
                      <c:pt idx="205">
                        <c:v>0.111</c:v>
                      </c:pt>
                      <c:pt idx="206">
                        <c:v>0.11</c:v>
                      </c:pt>
                      <c:pt idx="207">
                        <c:v>0.111</c:v>
                      </c:pt>
                      <c:pt idx="208">
                        <c:v>0.111</c:v>
                      </c:pt>
                      <c:pt idx="209">
                        <c:v>0.11</c:v>
                      </c:pt>
                      <c:pt idx="210">
                        <c:v>0.104</c:v>
                      </c:pt>
                      <c:pt idx="211">
                        <c:v>0.10100000000000001</c:v>
                      </c:pt>
                      <c:pt idx="212">
                        <c:v>0.10299999999999999</c:v>
                      </c:pt>
                      <c:pt idx="213">
                        <c:v>0.106</c:v>
                      </c:pt>
                      <c:pt idx="214">
                        <c:v>0.107</c:v>
                      </c:pt>
                      <c:pt idx="215">
                        <c:v>0.111</c:v>
                      </c:pt>
                      <c:pt idx="216">
                        <c:v>0.111</c:v>
                      </c:pt>
                      <c:pt idx="217">
                        <c:v>0.111</c:v>
                      </c:pt>
                      <c:pt idx="218">
                        <c:v>0.111</c:v>
                      </c:pt>
                      <c:pt idx="219">
                        <c:v>0.11</c:v>
                      </c:pt>
                      <c:pt idx="220">
                        <c:v>0.111</c:v>
                      </c:pt>
                      <c:pt idx="221">
                        <c:v>0.1</c:v>
                      </c:pt>
                      <c:pt idx="222">
                        <c:v>0.10100000000000001</c:v>
                      </c:pt>
                      <c:pt idx="223">
                        <c:v>0.10299999999999999</c:v>
                      </c:pt>
                      <c:pt idx="224">
                        <c:v>9.9000000000000005E-2</c:v>
                      </c:pt>
                      <c:pt idx="225">
                        <c:v>0.10199999999999999</c:v>
                      </c:pt>
                      <c:pt idx="226">
                        <c:v>0.11</c:v>
                      </c:pt>
                      <c:pt idx="227">
                        <c:v>0.111</c:v>
                      </c:pt>
                      <c:pt idx="228">
                        <c:v>0.11</c:v>
                      </c:pt>
                      <c:pt idx="229">
                        <c:v>0.11</c:v>
                      </c:pt>
                      <c:pt idx="230">
                        <c:v>0.105</c:v>
                      </c:pt>
                      <c:pt idx="231">
                        <c:v>0.105</c:v>
                      </c:pt>
                      <c:pt idx="232">
                        <c:v>9.9000000000000005E-2</c:v>
                      </c:pt>
                      <c:pt idx="233">
                        <c:v>0.10299999999999999</c:v>
                      </c:pt>
                      <c:pt idx="234">
                        <c:v>9.9000000000000005E-2</c:v>
                      </c:pt>
                      <c:pt idx="235">
                        <c:v>0.10100000000000001</c:v>
                      </c:pt>
                      <c:pt idx="236">
                        <c:v>0.11</c:v>
                      </c:pt>
                      <c:pt idx="237">
                        <c:v>0.111</c:v>
                      </c:pt>
                      <c:pt idx="238">
                        <c:v>0.11</c:v>
                      </c:pt>
                      <c:pt idx="239">
                        <c:v>0.106</c:v>
                      </c:pt>
                      <c:pt idx="240">
                        <c:v>0.10199999999999999</c:v>
                      </c:pt>
                      <c:pt idx="241">
                        <c:v>0.105</c:v>
                      </c:pt>
                      <c:pt idx="242">
                        <c:v>0.107</c:v>
                      </c:pt>
                      <c:pt idx="243">
                        <c:v>0.104</c:v>
                      </c:pt>
                      <c:pt idx="244">
                        <c:v>0.10199999999999999</c:v>
                      </c:pt>
                      <c:pt idx="245">
                        <c:v>0.109</c:v>
                      </c:pt>
                      <c:pt idx="246">
                        <c:v>0.111</c:v>
                      </c:pt>
                      <c:pt idx="247">
                        <c:v>0.11</c:v>
                      </c:pt>
                      <c:pt idx="248">
                        <c:v>0.11</c:v>
                      </c:pt>
                      <c:pt idx="249">
                        <c:v>0.10199999999999999</c:v>
                      </c:pt>
                      <c:pt idx="250">
                        <c:v>0.10199999999999999</c:v>
                      </c:pt>
                      <c:pt idx="251">
                        <c:v>0.1</c:v>
                      </c:pt>
                      <c:pt idx="252">
                        <c:v>0.105</c:v>
                      </c:pt>
                      <c:pt idx="253">
                        <c:v>0.10199999999999999</c:v>
                      </c:pt>
                      <c:pt idx="254">
                        <c:v>0.104</c:v>
                      </c:pt>
                      <c:pt idx="255">
                        <c:v>0.11</c:v>
                      </c:pt>
                      <c:pt idx="256">
                        <c:v>0.11</c:v>
                      </c:pt>
                      <c:pt idx="257">
                        <c:v>0.109</c:v>
                      </c:pt>
                      <c:pt idx="258">
                        <c:v>0.10199999999999999</c:v>
                      </c:pt>
                      <c:pt idx="259">
                        <c:v>0.106</c:v>
                      </c:pt>
                      <c:pt idx="260">
                        <c:v>0.106</c:v>
                      </c:pt>
                      <c:pt idx="261">
                        <c:v>0.10299999999999999</c:v>
                      </c:pt>
                      <c:pt idx="262">
                        <c:v>9.9000000000000005E-2</c:v>
                      </c:pt>
                      <c:pt idx="263">
                        <c:v>0.10199999999999999</c:v>
                      </c:pt>
                      <c:pt idx="264">
                        <c:v>0.109</c:v>
                      </c:pt>
                      <c:pt idx="265">
                        <c:v>0.11</c:v>
                      </c:pt>
                      <c:pt idx="266">
                        <c:v>0.111</c:v>
                      </c:pt>
                      <c:pt idx="267">
                        <c:v>0.1</c:v>
                      </c:pt>
                      <c:pt idx="268">
                        <c:v>0.108</c:v>
                      </c:pt>
                      <c:pt idx="269">
                        <c:v>0.104</c:v>
                      </c:pt>
                      <c:pt idx="270">
                        <c:v>0.10199999999999999</c:v>
                      </c:pt>
                      <c:pt idx="271">
                        <c:v>0.105</c:v>
                      </c:pt>
                      <c:pt idx="272">
                        <c:v>0.10299999999999999</c:v>
                      </c:pt>
                      <c:pt idx="273">
                        <c:v>0.111</c:v>
                      </c:pt>
                      <c:pt idx="274">
                        <c:v>0.11</c:v>
                      </c:pt>
                      <c:pt idx="275">
                        <c:v>0.1</c:v>
                      </c:pt>
                      <c:pt idx="276">
                        <c:v>0.1</c:v>
                      </c:pt>
                      <c:pt idx="277">
                        <c:v>0.1</c:v>
                      </c:pt>
                      <c:pt idx="278">
                        <c:v>0.1</c:v>
                      </c:pt>
                      <c:pt idx="279">
                        <c:v>0.1</c:v>
                      </c:pt>
                      <c:pt idx="280">
                        <c:v>0.1</c:v>
                      </c:pt>
                      <c:pt idx="281">
                        <c:v>0.1</c:v>
                      </c:pt>
                      <c:pt idx="282">
                        <c:v>0.1</c:v>
                      </c:pt>
                      <c:pt idx="283">
                        <c:v>0.1</c:v>
                      </c:pt>
                      <c:pt idx="284">
                        <c:v>0.1</c:v>
                      </c:pt>
                      <c:pt idx="285">
                        <c:v>0.1</c:v>
                      </c:pt>
                      <c:pt idx="286">
                        <c:v>0.1</c:v>
                      </c:pt>
                      <c:pt idx="287">
                        <c:v>0.1</c:v>
                      </c:pt>
                      <c:pt idx="288">
                        <c:v>0.1</c:v>
                      </c:pt>
                      <c:pt idx="289">
                        <c:v>0.1</c:v>
                      </c:pt>
                      <c:pt idx="290">
                        <c:v>0.1</c:v>
                      </c:pt>
                      <c:pt idx="291">
                        <c:v>0.1</c:v>
                      </c:pt>
                      <c:pt idx="292">
                        <c:v>0.1</c:v>
                      </c:pt>
                      <c:pt idx="293">
                        <c:v>0.1</c:v>
                      </c:pt>
                      <c:pt idx="294">
                        <c:v>0.1</c:v>
                      </c:pt>
                      <c:pt idx="295">
                        <c:v>0.1</c:v>
                      </c:pt>
                      <c:pt idx="296">
                        <c:v>0.1</c:v>
                      </c:pt>
                      <c:pt idx="297">
                        <c:v>0.1</c:v>
                      </c:pt>
                      <c:pt idx="298">
                        <c:v>0.1</c:v>
                      </c:pt>
                      <c:pt idx="299">
                        <c:v>0.1</c:v>
                      </c:pt>
                      <c:pt idx="300">
                        <c:v>0.1</c:v>
                      </c:pt>
                      <c:pt idx="301">
                        <c:v>0.1</c:v>
                      </c:pt>
                      <c:pt idx="302">
                        <c:v>0.1</c:v>
                      </c:pt>
                      <c:pt idx="303">
                        <c:v>0.1</c:v>
                      </c:pt>
                      <c:pt idx="304">
                        <c:v>0.1</c:v>
                      </c:pt>
                      <c:pt idx="305">
                        <c:v>0.1</c:v>
                      </c:pt>
                      <c:pt idx="306">
                        <c:v>0.1</c:v>
                      </c:pt>
                      <c:pt idx="307">
                        <c:v>0.1</c:v>
                      </c:pt>
                      <c:pt idx="308">
                        <c:v>0.1</c:v>
                      </c:pt>
                      <c:pt idx="309">
                        <c:v>0.1</c:v>
                      </c:pt>
                      <c:pt idx="310">
                        <c:v>0.1</c:v>
                      </c:pt>
                      <c:pt idx="311">
                        <c:v>0.1</c:v>
                      </c:pt>
                      <c:pt idx="312">
                        <c:v>0.1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E636-460A-BA4D-0FAE2197CF20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Computed!$C$1</c15:sqref>
                        </c15:formulaRef>
                      </c:ext>
                    </c:extLst>
                    <c:strCache>
                      <c:ptCount val="1"/>
                      <c:pt idx="0">
                        <c:v>wz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Computed!$A$2:$A$314</c15:sqref>
                        </c15:formulaRef>
                      </c:ext>
                    </c:extLst>
                    <c:numCache>
                      <c:formatCode>General</c:formatCode>
                      <c:ptCount val="313"/>
                      <c:pt idx="0">
                        <c:v>11941</c:v>
                      </c:pt>
                      <c:pt idx="1">
                        <c:v>12052</c:v>
                      </c:pt>
                      <c:pt idx="2">
                        <c:v>12158</c:v>
                      </c:pt>
                      <c:pt idx="3">
                        <c:v>12260</c:v>
                      </c:pt>
                      <c:pt idx="4">
                        <c:v>12363</c:v>
                      </c:pt>
                      <c:pt idx="5">
                        <c:v>12465</c:v>
                      </c:pt>
                      <c:pt idx="6">
                        <c:v>12572</c:v>
                      </c:pt>
                      <c:pt idx="7">
                        <c:v>12676</c:v>
                      </c:pt>
                      <c:pt idx="8">
                        <c:v>12779</c:v>
                      </c:pt>
                      <c:pt idx="9">
                        <c:v>12880</c:v>
                      </c:pt>
                      <c:pt idx="10">
                        <c:v>12981</c:v>
                      </c:pt>
                      <c:pt idx="11">
                        <c:v>13081</c:v>
                      </c:pt>
                      <c:pt idx="12">
                        <c:v>13191</c:v>
                      </c:pt>
                      <c:pt idx="13">
                        <c:v>13291</c:v>
                      </c:pt>
                      <c:pt idx="14">
                        <c:v>13394</c:v>
                      </c:pt>
                      <c:pt idx="15">
                        <c:v>13504</c:v>
                      </c:pt>
                      <c:pt idx="16">
                        <c:v>13614</c:v>
                      </c:pt>
                      <c:pt idx="17">
                        <c:v>13724</c:v>
                      </c:pt>
                      <c:pt idx="18">
                        <c:v>13828</c:v>
                      </c:pt>
                      <c:pt idx="19">
                        <c:v>13928</c:v>
                      </c:pt>
                      <c:pt idx="20">
                        <c:v>14027</c:v>
                      </c:pt>
                      <c:pt idx="21">
                        <c:v>14128</c:v>
                      </c:pt>
                      <c:pt idx="22">
                        <c:v>14236</c:v>
                      </c:pt>
                      <c:pt idx="23">
                        <c:v>14339</c:v>
                      </c:pt>
                      <c:pt idx="24">
                        <c:v>14441</c:v>
                      </c:pt>
                      <c:pt idx="25">
                        <c:v>14551</c:v>
                      </c:pt>
                      <c:pt idx="26">
                        <c:v>14653</c:v>
                      </c:pt>
                      <c:pt idx="27">
                        <c:v>14753</c:v>
                      </c:pt>
                      <c:pt idx="28">
                        <c:v>14854</c:v>
                      </c:pt>
                      <c:pt idx="29">
                        <c:v>14954</c:v>
                      </c:pt>
                      <c:pt idx="30">
                        <c:v>15059</c:v>
                      </c:pt>
                      <c:pt idx="31">
                        <c:v>15165</c:v>
                      </c:pt>
                      <c:pt idx="32">
                        <c:v>15265</c:v>
                      </c:pt>
                      <c:pt idx="33">
                        <c:v>15375</c:v>
                      </c:pt>
                      <c:pt idx="34">
                        <c:v>15485</c:v>
                      </c:pt>
                      <c:pt idx="35">
                        <c:v>15596</c:v>
                      </c:pt>
                      <c:pt idx="36">
                        <c:v>15697</c:v>
                      </c:pt>
                      <c:pt idx="37">
                        <c:v>15798</c:v>
                      </c:pt>
                      <c:pt idx="38">
                        <c:v>15905</c:v>
                      </c:pt>
                      <c:pt idx="39">
                        <c:v>16006</c:v>
                      </c:pt>
                      <c:pt idx="40">
                        <c:v>16110</c:v>
                      </c:pt>
                      <c:pt idx="41">
                        <c:v>16216</c:v>
                      </c:pt>
                      <c:pt idx="42">
                        <c:v>16325</c:v>
                      </c:pt>
                      <c:pt idx="43">
                        <c:v>16435</c:v>
                      </c:pt>
                      <c:pt idx="44">
                        <c:v>16543</c:v>
                      </c:pt>
                      <c:pt idx="45">
                        <c:v>16647</c:v>
                      </c:pt>
                      <c:pt idx="46">
                        <c:v>16749</c:v>
                      </c:pt>
                      <c:pt idx="47">
                        <c:v>16848</c:v>
                      </c:pt>
                      <c:pt idx="48">
                        <c:v>16955</c:v>
                      </c:pt>
                      <c:pt idx="49">
                        <c:v>17058</c:v>
                      </c:pt>
                      <c:pt idx="50">
                        <c:v>17161</c:v>
                      </c:pt>
                      <c:pt idx="51">
                        <c:v>17271</c:v>
                      </c:pt>
                      <c:pt idx="52">
                        <c:v>17381</c:v>
                      </c:pt>
                      <c:pt idx="53">
                        <c:v>17489</c:v>
                      </c:pt>
                      <c:pt idx="54">
                        <c:v>17594</c:v>
                      </c:pt>
                      <c:pt idx="55">
                        <c:v>17696</c:v>
                      </c:pt>
                      <c:pt idx="56">
                        <c:v>17798</c:v>
                      </c:pt>
                      <c:pt idx="57">
                        <c:v>17906</c:v>
                      </c:pt>
                      <c:pt idx="58">
                        <c:v>18010</c:v>
                      </c:pt>
                      <c:pt idx="59">
                        <c:v>18113</c:v>
                      </c:pt>
                      <c:pt idx="60">
                        <c:v>18223</c:v>
                      </c:pt>
                      <c:pt idx="61">
                        <c:v>18333</c:v>
                      </c:pt>
                      <c:pt idx="62">
                        <c:v>18444</c:v>
                      </c:pt>
                      <c:pt idx="63">
                        <c:v>18554</c:v>
                      </c:pt>
                      <c:pt idx="64">
                        <c:v>18657</c:v>
                      </c:pt>
                      <c:pt idx="65">
                        <c:v>18762</c:v>
                      </c:pt>
                      <c:pt idx="66">
                        <c:v>18866</c:v>
                      </c:pt>
                      <c:pt idx="67">
                        <c:v>18974</c:v>
                      </c:pt>
                      <c:pt idx="68">
                        <c:v>19079</c:v>
                      </c:pt>
                      <c:pt idx="69">
                        <c:v>19180</c:v>
                      </c:pt>
                      <c:pt idx="70">
                        <c:v>19290</c:v>
                      </c:pt>
                      <c:pt idx="71">
                        <c:v>19400</c:v>
                      </c:pt>
                      <c:pt idx="72">
                        <c:v>19510</c:v>
                      </c:pt>
                      <c:pt idx="73">
                        <c:v>19620</c:v>
                      </c:pt>
                      <c:pt idx="74">
                        <c:v>19722</c:v>
                      </c:pt>
                      <c:pt idx="75">
                        <c:v>19830</c:v>
                      </c:pt>
                      <c:pt idx="76">
                        <c:v>19930</c:v>
                      </c:pt>
                      <c:pt idx="77">
                        <c:v>20035</c:v>
                      </c:pt>
                      <c:pt idx="78">
                        <c:v>20144</c:v>
                      </c:pt>
                      <c:pt idx="79">
                        <c:v>20253</c:v>
                      </c:pt>
                      <c:pt idx="80">
                        <c:v>20364</c:v>
                      </c:pt>
                      <c:pt idx="81">
                        <c:v>20474</c:v>
                      </c:pt>
                      <c:pt idx="82">
                        <c:v>20586</c:v>
                      </c:pt>
                      <c:pt idx="83">
                        <c:v>20686</c:v>
                      </c:pt>
                      <c:pt idx="84">
                        <c:v>20788</c:v>
                      </c:pt>
                      <c:pt idx="85">
                        <c:v>20896</c:v>
                      </c:pt>
                      <c:pt idx="86">
                        <c:v>21000</c:v>
                      </c:pt>
                      <c:pt idx="87">
                        <c:v>21104</c:v>
                      </c:pt>
                      <c:pt idx="88">
                        <c:v>21206</c:v>
                      </c:pt>
                      <c:pt idx="89">
                        <c:v>21316</c:v>
                      </c:pt>
                      <c:pt idx="90">
                        <c:v>21427</c:v>
                      </c:pt>
                      <c:pt idx="91">
                        <c:v>21538</c:v>
                      </c:pt>
                      <c:pt idx="92">
                        <c:v>21642</c:v>
                      </c:pt>
                      <c:pt idx="93">
                        <c:v>21748</c:v>
                      </c:pt>
                      <c:pt idx="94">
                        <c:v>21855</c:v>
                      </c:pt>
                      <c:pt idx="95">
                        <c:v>21961</c:v>
                      </c:pt>
                      <c:pt idx="96">
                        <c:v>22068</c:v>
                      </c:pt>
                      <c:pt idx="97">
                        <c:v>22177</c:v>
                      </c:pt>
                      <c:pt idx="98">
                        <c:v>22288</c:v>
                      </c:pt>
                      <c:pt idx="99">
                        <c:v>22397</c:v>
                      </c:pt>
                      <c:pt idx="100">
                        <c:v>22501</c:v>
                      </c:pt>
                      <c:pt idx="101">
                        <c:v>22606</c:v>
                      </c:pt>
                      <c:pt idx="102">
                        <c:v>22711</c:v>
                      </c:pt>
                      <c:pt idx="103">
                        <c:v>22811</c:v>
                      </c:pt>
                      <c:pt idx="104">
                        <c:v>22918</c:v>
                      </c:pt>
                      <c:pt idx="105">
                        <c:v>23025</c:v>
                      </c:pt>
                      <c:pt idx="106">
                        <c:v>23126</c:v>
                      </c:pt>
                      <c:pt idx="107">
                        <c:v>23237</c:v>
                      </c:pt>
                      <c:pt idx="108">
                        <c:v>23342</c:v>
                      </c:pt>
                      <c:pt idx="109">
                        <c:v>23443</c:v>
                      </c:pt>
                      <c:pt idx="110">
                        <c:v>23547</c:v>
                      </c:pt>
                      <c:pt idx="111">
                        <c:v>23651</c:v>
                      </c:pt>
                      <c:pt idx="112">
                        <c:v>23754</c:v>
                      </c:pt>
                      <c:pt idx="113">
                        <c:v>23858</c:v>
                      </c:pt>
                      <c:pt idx="114">
                        <c:v>23959</c:v>
                      </c:pt>
                      <c:pt idx="115">
                        <c:v>24069</c:v>
                      </c:pt>
                      <c:pt idx="116">
                        <c:v>24178</c:v>
                      </c:pt>
                      <c:pt idx="117">
                        <c:v>24279</c:v>
                      </c:pt>
                      <c:pt idx="118">
                        <c:v>24386</c:v>
                      </c:pt>
                      <c:pt idx="119">
                        <c:v>24487</c:v>
                      </c:pt>
                      <c:pt idx="120">
                        <c:v>24588</c:v>
                      </c:pt>
                      <c:pt idx="121">
                        <c:v>24694</c:v>
                      </c:pt>
                      <c:pt idx="122">
                        <c:v>24797</c:v>
                      </c:pt>
                      <c:pt idx="123">
                        <c:v>24907</c:v>
                      </c:pt>
                      <c:pt idx="124">
                        <c:v>25018</c:v>
                      </c:pt>
                      <c:pt idx="125">
                        <c:v>25120</c:v>
                      </c:pt>
                      <c:pt idx="126">
                        <c:v>25225</c:v>
                      </c:pt>
                      <c:pt idx="127">
                        <c:v>25328</c:v>
                      </c:pt>
                      <c:pt idx="128">
                        <c:v>25428</c:v>
                      </c:pt>
                      <c:pt idx="129">
                        <c:v>25535</c:v>
                      </c:pt>
                      <c:pt idx="130">
                        <c:v>25641</c:v>
                      </c:pt>
                      <c:pt idx="131">
                        <c:v>25745</c:v>
                      </c:pt>
                      <c:pt idx="132">
                        <c:v>25847</c:v>
                      </c:pt>
                      <c:pt idx="133">
                        <c:v>25950</c:v>
                      </c:pt>
                      <c:pt idx="134">
                        <c:v>26055</c:v>
                      </c:pt>
                      <c:pt idx="135">
                        <c:v>26157</c:v>
                      </c:pt>
                      <c:pt idx="136">
                        <c:v>26260</c:v>
                      </c:pt>
                      <c:pt idx="137">
                        <c:v>26366</c:v>
                      </c:pt>
                      <c:pt idx="138">
                        <c:v>26468</c:v>
                      </c:pt>
                      <c:pt idx="139">
                        <c:v>26579</c:v>
                      </c:pt>
                      <c:pt idx="140">
                        <c:v>26690</c:v>
                      </c:pt>
                      <c:pt idx="141">
                        <c:v>26791</c:v>
                      </c:pt>
                      <c:pt idx="142">
                        <c:v>26891</c:v>
                      </c:pt>
                      <c:pt idx="143">
                        <c:v>26998</c:v>
                      </c:pt>
                      <c:pt idx="144">
                        <c:v>27099</c:v>
                      </c:pt>
                      <c:pt idx="145">
                        <c:v>27204</c:v>
                      </c:pt>
                      <c:pt idx="146">
                        <c:v>27314</c:v>
                      </c:pt>
                      <c:pt idx="147">
                        <c:v>27424</c:v>
                      </c:pt>
                      <c:pt idx="148">
                        <c:v>27535</c:v>
                      </c:pt>
                      <c:pt idx="149">
                        <c:v>27645</c:v>
                      </c:pt>
                      <c:pt idx="150">
                        <c:v>27756</c:v>
                      </c:pt>
                      <c:pt idx="151">
                        <c:v>27857</c:v>
                      </c:pt>
                      <c:pt idx="152">
                        <c:v>27965</c:v>
                      </c:pt>
                      <c:pt idx="153">
                        <c:v>28069</c:v>
                      </c:pt>
                      <c:pt idx="154">
                        <c:v>28175</c:v>
                      </c:pt>
                      <c:pt idx="155">
                        <c:v>28276</c:v>
                      </c:pt>
                      <c:pt idx="156">
                        <c:v>28380</c:v>
                      </c:pt>
                      <c:pt idx="157">
                        <c:v>28491</c:v>
                      </c:pt>
                      <c:pt idx="158">
                        <c:v>28601</c:v>
                      </c:pt>
                      <c:pt idx="159">
                        <c:v>28711</c:v>
                      </c:pt>
                      <c:pt idx="160">
                        <c:v>28814</c:v>
                      </c:pt>
                      <c:pt idx="161">
                        <c:v>28915</c:v>
                      </c:pt>
                      <c:pt idx="162">
                        <c:v>29020</c:v>
                      </c:pt>
                      <c:pt idx="163">
                        <c:v>29124</c:v>
                      </c:pt>
                      <c:pt idx="164">
                        <c:v>29232</c:v>
                      </c:pt>
                      <c:pt idx="165">
                        <c:v>29343</c:v>
                      </c:pt>
                      <c:pt idx="166">
                        <c:v>29454</c:v>
                      </c:pt>
                      <c:pt idx="167">
                        <c:v>29565</c:v>
                      </c:pt>
                      <c:pt idx="168">
                        <c:v>29677</c:v>
                      </c:pt>
                      <c:pt idx="169">
                        <c:v>29784</c:v>
                      </c:pt>
                      <c:pt idx="170">
                        <c:v>29886</c:v>
                      </c:pt>
                      <c:pt idx="171">
                        <c:v>29986</c:v>
                      </c:pt>
                      <c:pt idx="172">
                        <c:v>30091</c:v>
                      </c:pt>
                      <c:pt idx="173">
                        <c:v>30198</c:v>
                      </c:pt>
                      <c:pt idx="174">
                        <c:v>30302</c:v>
                      </c:pt>
                      <c:pt idx="175">
                        <c:v>30412</c:v>
                      </c:pt>
                      <c:pt idx="176">
                        <c:v>30523</c:v>
                      </c:pt>
                      <c:pt idx="177">
                        <c:v>30633</c:v>
                      </c:pt>
                      <c:pt idx="178">
                        <c:v>30744</c:v>
                      </c:pt>
                      <c:pt idx="179">
                        <c:v>30855</c:v>
                      </c:pt>
                      <c:pt idx="180">
                        <c:v>30956</c:v>
                      </c:pt>
                      <c:pt idx="181">
                        <c:v>31055</c:v>
                      </c:pt>
                      <c:pt idx="182">
                        <c:v>31156</c:v>
                      </c:pt>
                      <c:pt idx="183">
                        <c:v>31256</c:v>
                      </c:pt>
                      <c:pt idx="184">
                        <c:v>31360</c:v>
                      </c:pt>
                      <c:pt idx="185">
                        <c:v>31471</c:v>
                      </c:pt>
                      <c:pt idx="186">
                        <c:v>31584</c:v>
                      </c:pt>
                      <c:pt idx="187">
                        <c:v>31695</c:v>
                      </c:pt>
                      <c:pt idx="188">
                        <c:v>31808</c:v>
                      </c:pt>
                      <c:pt idx="189">
                        <c:v>31912</c:v>
                      </c:pt>
                      <c:pt idx="190">
                        <c:v>32013</c:v>
                      </c:pt>
                      <c:pt idx="191">
                        <c:v>32117</c:v>
                      </c:pt>
                      <c:pt idx="192">
                        <c:v>32225</c:v>
                      </c:pt>
                      <c:pt idx="193">
                        <c:v>32326</c:v>
                      </c:pt>
                      <c:pt idx="194">
                        <c:v>32439</c:v>
                      </c:pt>
                      <c:pt idx="195">
                        <c:v>32550</c:v>
                      </c:pt>
                      <c:pt idx="196">
                        <c:v>32663</c:v>
                      </c:pt>
                      <c:pt idx="197">
                        <c:v>32774</c:v>
                      </c:pt>
                      <c:pt idx="198">
                        <c:v>32885</c:v>
                      </c:pt>
                      <c:pt idx="199">
                        <c:v>32996</c:v>
                      </c:pt>
                      <c:pt idx="200">
                        <c:v>33107</c:v>
                      </c:pt>
                      <c:pt idx="201">
                        <c:v>33209</c:v>
                      </c:pt>
                      <c:pt idx="202">
                        <c:v>33317</c:v>
                      </c:pt>
                      <c:pt idx="203">
                        <c:v>33418</c:v>
                      </c:pt>
                      <c:pt idx="204">
                        <c:v>33521</c:v>
                      </c:pt>
                      <c:pt idx="205">
                        <c:v>33632</c:v>
                      </c:pt>
                      <c:pt idx="206">
                        <c:v>33742</c:v>
                      </c:pt>
                      <c:pt idx="207">
                        <c:v>33853</c:v>
                      </c:pt>
                      <c:pt idx="208">
                        <c:v>33964</c:v>
                      </c:pt>
                      <c:pt idx="209">
                        <c:v>34074</c:v>
                      </c:pt>
                      <c:pt idx="210">
                        <c:v>34178</c:v>
                      </c:pt>
                      <c:pt idx="211">
                        <c:v>34279</c:v>
                      </c:pt>
                      <c:pt idx="212">
                        <c:v>34382</c:v>
                      </c:pt>
                      <c:pt idx="213">
                        <c:v>34488</c:v>
                      </c:pt>
                      <c:pt idx="214">
                        <c:v>34595</c:v>
                      </c:pt>
                      <c:pt idx="215">
                        <c:v>34706</c:v>
                      </c:pt>
                      <c:pt idx="216">
                        <c:v>34817</c:v>
                      </c:pt>
                      <c:pt idx="217">
                        <c:v>34928</c:v>
                      </c:pt>
                      <c:pt idx="218">
                        <c:v>35039</c:v>
                      </c:pt>
                      <c:pt idx="219">
                        <c:v>35149</c:v>
                      </c:pt>
                      <c:pt idx="220">
                        <c:v>35260</c:v>
                      </c:pt>
                      <c:pt idx="221">
                        <c:v>35360</c:v>
                      </c:pt>
                      <c:pt idx="222">
                        <c:v>35461</c:v>
                      </c:pt>
                      <c:pt idx="223">
                        <c:v>35564</c:v>
                      </c:pt>
                      <c:pt idx="224">
                        <c:v>35663</c:v>
                      </c:pt>
                      <c:pt idx="225">
                        <c:v>35765</c:v>
                      </c:pt>
                      <c:pt idx="226">
                        <c:v>35875</c:v>
                      </c:pt>
                      <c:pt idx="227">
                        <c:v>35986</c:v>
                      </c:pt>
                      <c:pt idx="228">
                        <c:v>36096</c:v>
                      </c:pt>
                      <c:pt idx="229">
                        <c:v>36206</c:v>
                      </c:pt>
                      <c:pt idx="230">
                        <c:v>36311</c:v>
                      </c:pt>
                      <c:pt idx="231">
                        <c:v>36416</c:v>
                      </c:pt>
                      <c:pt idx="232">
                        <c:v>36515</c:v>
                      </c:pt>
                      <c:pt idx="233">
                        <c:v>36618</c:v>
                      </c:pt>
                      <c:pt idx="234">
                        <c:v>36717</c:v>
                      </c:pt>
                      <c:pt idx="235">
                        <c:v>36818</c:v>
                      </c:pt>
                      <c:pt idx="236">
                        <c:v>36928</c:v>
                      </c:pt>
                      <c:pt idx="237">
                        <c:v>37039</c:v>
                      </c:pt>
                      <c:pt idx="238">
                        <c:v>37149</c:v>
                      </c:pt>
                      <c:pt idx="239">
                        <c:v>37255</c:v>
                      </c:pt>
                      <c:pt idx="240">
                        <c:v>37357</c:v>
                      </c:pt>
                      <c:pt idx="241">
                        <c:v>37462</c:v>
                      </c:pt>
                      <c:pt idx="242">
                        <c:v>37569</c:v>
                      </c:pt>
                      <c:pt idx="243">
                        <c:v>37673</c:v>
                      </c:pt>
                      <c:pt idx="244">
                        <c:v>37775</c:v>
                      </c:pt>
                      <c:pt idx="245">
                        <c:v>37884</c:v>
                      </c:pt>
                      <c:pt idx="246">
                        <c:v>37995</c:v>
                      </c:pt>
                      <c:pt idx="247">
                        <c:v>38105</c:v>
                      </c:pt>
                      <c:pt idx="248">
                        <c:v>38215</c:v>
                      </c:pt>
                      <c:pt idx="249">
                        <c:v>38317</c:v>
                      </c:pt>
                      <c:pt idx="250">
                        <c:v>38419</c:v>
                      </c:pt>
                      <c:pt idx="251">
                        <c:v>38519</c:v>
                      </c:pt>
                      <c:pt idx="252">
                        <c:v>38624</c:v>
                      </c:pt>
                      <c:pt idx="253">
                        <c:v>38726</c:v>
                      </c:pt>
                      <c:pt idx="254">
                        <c:v>38830</c:v>
                      </c:pt>
                      <c:pt idx="255">
                        <c:v>38940</c:v>
                      </c:pt>
                      <c:pt idx="256">
                        <c:v>39050</c:v>
                      </c:pt>
                      <c:pt idx="257">
                        <c:v>39159</c:v>
                      </c:pt>
                      <c:pt idx="258">
                        <c:v>39261</c:v>
                      </c:pt>
                      <c:pt idx="259">
                        <c:v>39367</c:v>
                      </c:pt>
                      <c:pt idx="260">
                        <c:v>39473</c:v>
                      </c:pt>
                      <c:pt idx="261">
                        <c:v>39576</c:v>
                      </c:pt>
                      <c:pt idx="262">
                        <c:v>39675</c:v>
                      </c:pt>
                      <c:pt idx="263">
                        <c:v>39777</c:v>
                      </c:pt>
                      <c:pt idx="264">
                        <c:v>39886</c:v>
                      </c:pt>
                      <c:pt idx="265">
                        <c:v>39996</c:v>
                      </c:pt>
                      <c:pt idx="266">
                        <c:v>40107</c:v>
                      </c:pt>
                      <c:pt idx="267">
                        <c:v>40207</c:v>
                      </c:pt>
                      <c:pt idx="268">
                        <c:v>40315</c:v>
                      </c:pt>
                      <c:pt idx="269">
                        <c:v>40419</c:v>
                      </c:pt>
                      <c:pt idx="270">
                        <c:v>40521</c:v>
                      </c:pt>
                      <c:pt idx="271">
                        <c:v>40626</c:v>
                      </c:pt>
                      <c:pt idx="272">
                        <c:v>40729</c:v>
                      </c:pt>
                      <c:pt idx="273">
                        <c:v>40840</c:v>
                      </c:pt>
                      <c:pt idx="274">
                        <c:v>40950</c:v>
                      </c:pt>
                      <c:pt idx="275">
                        <c:v>41050</c:v>
                      </c:pt>
                      <c:pt idx="276">
                        <c:v>41150</c:v>
                      </c:pt>
                      <c:pt idx="277">
                        <c:v>41250</c:v>
                      </c:pt>
                      <c:pt idx="278">
                        <c:v>41350</c:v>
                      </c:pt>
                      <c:pt idx="279">
                        <c:v>41450</c:v>
                      </c:pt>
                      <c:pt idx="280">
                        <c:v>41550</c:v>
                      </c:pt>
                      <c:pt idx="281">
                        <c:v>41650</c:v>
                      </c:pt>
                      <c:pt idx="282">
                        <c:v>41750</c:v>
                      </c:pt>
                      <c:pt idx="283">
                        <c:v>41850</c:v>
                      </c:pt>
                      <c:pt idx="284">
                        <c:v>41950</c:v>
                      </c:pt>
                      <c:pt idx="285">
                        <c:v>42050</c:v>
                      </c:pt>
                      <c:pt idx="286">
                        <c:v>42150</c:v>
                      </c:pt>
                      <c:pt idx="287">
                        <c:v>42250</c:v>
                      </c:pt>
                      <c:pt idx="288">
                        <c:v>42350</c:v>
                      </c:pt>
                      <c:pt idx="289">
                        <c:v>42450</c:v>
                      </c:pt>
                      <c:pt idx="290">
                        <c:v>42550</c:v>
                      </c:pt>
                      <c:pt idx="291">
                        <c:v>42650</c:v>
                      </c:pt>
                      <c:pt idx="292">
                        <c:v>42750</c:v>
                      </c:pt>
                      <c:pt idx="293">
                        <c:v>42850</c:v>
                      </c:pt>
                      <c:pt idx="294">
                        <c:v>42950</c:v>
                      </c:pt>
                      <c:pt idx="295">
                        <c:v>43050</c:v>
                      </c:pt>
                      <c:pt idx="296">
                        <c:v>43150</c:v>
                      </c:pt>
                      <c:pt idx="297">
                        <c:v>43250</c:v>
                      </c:pt>
                      <c:pt idx="298">
                        <c:v>43350</c:v>
                      </c:pt>
                      <c:pt idx="299">
                        <c:v>43450</c:v>
                      </c:pt>
                      <c:pt idx="300">
                        <c:v>43550</c:v>
                      </c:pt>
                      <c:pt idx="301">
                        <c:v>43650</c:v>
                      </c:pt>
                      <c:pt idx="302">
                        <c:v>43750</c:v>
                      </c:pt>
                      <c:pt idx="303">
                        <c:v>43850</c:v>
                      </c:pt>
                      <c:pt idx="304">
                        <c:v>43950</c:v>
                      </c:pt>
                      <c:pt idx="305">
                        <c:v>44050</c:v>
                      </c:pt>
                      <c:pt idx="306">
                        <c:v>44150</c:v>
                      </c:pt>
                      <c:pt idx="307">
                        <c:v>44250</c:v>
                      </c:pt>
                      <c:pt idx="308">
                        <c:v>44350</c:v>
                      </c:pt>
                      <c:pt idx="309">
                        <c:v>44450</c:v>
                      </c:pt>
                      <c:pt idx="310">
                        <c:v>44550</c:v>
                      </c:pt>
                      <c:pt idx="311">
                        <c:v>44650</c:v>
                      </c:pt>
                      <c:pt idx="312">
                        <c:v>44750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Computed!$C$2:$C$314</c15:sqref>
                        </c15:formulaRef>
                      </c:ext>
                    </c:extLst>
                    <c:numCache>
                      <c:formatCode>0.000</c:formatCode>
                      <c:ptCount val="313"/>
                      <c:pt idx="0">
                        <c:v>0.2</c:v>
                      </c:pt>
                      <c:pt idx="1">
                        <c:v>0.2</c:v>
                      </c:pt>
                      <c:pt idx="2">
                        <c:v>0.2</c:v>
                      </c:pt>
                      <c:pt idx="3">
                        <c:v>0.2</c:v>
                      </c:pt>
                      <c:pt idx="4">
                        <c:v>0.2</c:v>
                      </c:pt>
                      <c:pt idx="5">
                        <c:v>0.2</c:v>
                      </c:pt>
                      <c:pt idx="6">
                        <c:v>0.2</c:v>
                      </c:pt>
                      <c:pt idx="7">
                        <c:v>0.2</c:v>
                      </c:pt>
                      <c:pt idx="8">
                        <c:v>0.2</c:v>
                      </c:pt>
                      <c:pt idx="9">
                        <c:v>0.2</c:v>
                      </c:pt>
                      <c:pt idx="10">
                        <c:v>0.2</c:v>
                      </c:pt>
                      <c:pt idx="11">
                        <c:v>0.2</c:v>
                      </c:pt>
                      <c:pt idx="12">
                        <c:v>0.2</c:v>
                      </c:pt>
                      <c:pt idx="13">
                        <c:v>0.2</c:v>
                      </c:pt>
                      <c:pt idx="14">
                        <c:v>0.2</c:v>
                      </c:pt>
                      <c:pt idx="15">
                        <c:v>0.2</c:v>
                      </c:pt>
                      <c:pt idx="16">
                        <c:v>0.2</c:v>
                      </c:pt>
                      <c:pt idx="17">
                        <c:v>0.2</c:v>
                      </c:pt>
                      <c:pt idx="18">
                        <c:v>0.2</c:v>
                      </c:pt>
                      <c:pt idx="19">
                        <c:v>0.2</c:v>
                      </c:pt>
                      <c:pt idx="20">
                        <c:v>0.2</c:v>
                      </c:pt>
                      <c:pt idx="21">
                        <c:v>0.2</c:v>
                      </c:pt>
                      <c:pt idx="22">
                        <c:v>0.2</c:v>
                      </c:pt>
                      <c:pt idx="23">
                        <c:v>0.2</c:v>
                      </c:pt>
                      <c:pt idx="24">
                        <c:v>0.2</c:v>
                      </c:pt>
                      <c:pt idx="25">
                        <c:v>0.2</c:v>
                      </c:pt>
                      <c:pt idx="26">
                        <c:v>0.2</c:v>
                      </c:pt>
                      <c:pt idx="27">
                        <c:v>0.2</c:v>
                      </c:pt>
                      <c:pt idx="28">
                        <c:v>0.2</c:v>
                      </c:pt>
                      <c:pt idx="29">
                        <c:v>0.2</c:v>
                      </c:pt>
                      <c:pt idx="30">
                        <c:v>0.2</c:v>
                      </c:pt>
                      <c:pt idx="31">
                        <c:v>0.2</c:v>
                      </c:pt>
                      <c:pt idx="32">
                        <c:v>0.2</c:v>
                      </c:pt>
                      <c:pt idx="33">
                        <c:v>0.2</c:v>
                      </c:pt>
                      <c:pt idx="34">
                        <c:v>0.2</c:v>
                      </c:pt>
                      <c:pt idx="35">
                        <c:v>0.2</c:v>
                      </c:pt>
                      <c:pt idx="36">
                        <c:v>0.1</c:v>
                      </c:pt>
                      <c:pt idx="37">
                        <c:v>0.1</c:v>
                      </c:pt>
                      <c:pt idx="38">
                        <c:v>0.1</c:v>
                      </c:pt>
                      <c:pt idx="39">
                        <c:v>0.1</c:v>
                      </c:pt>
                      <c:pt idx="40">
                        <c:v>0.1</c:v>
                      </c:pt>
                      <c:pt idx="41">
                        <c:v>0.1</c:v>
                      </c:pt>
                      <c:pt idx="42">
                        <c:v>0.1</c:v>
                      </c:pt>
                      <c:pt idx="43">
                        <c:v>0.1</c:v>
                      </c:pt>
                      <c:pt idx="44">
                        <c:v>0.1</c:v>
                      </c:pt>
                      <c:pt idx="45">
                        <c:v>0.1</c:v>
                      </c:pt>
                      <c:pt idx="46">
                        <c:v>0.1</c:v>
                      </c:pt>
                      <c:pt idx="47">
                        <c:v>0.1</c:v>
                      </c:pt>
                      <c:pt idx="48">
                        <c:v>0.1</c:v>
                      </c:pt>
                      <c:pt idx="49">
                        <c:v>0.1</c:v>
                      </c:pt>
                      <c:pt idx="50">
                        <c:v>0.1</c:v>
                      </c:pt>
                      <c:pt idx="51">
                        <c:v>0.1</c:v>
                      </c:pt>
                      <c:pt idx="52">
                        <c:v>0.1</c:v>
                      </c:pt>
                      <c:pt idx="53">
                        <c:v>0.1</c:v>
                      </c:pt>
                      <c:pt idx="54">
                        <c:v>0.1</c:v>
                      </c:pt>
                      <c:pt idx="55">
                        <c:v>0.1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-0.10000000000000003</c:v>
                      </c:pt>
                      <c:pt idx="77">
                        <c:v>-0.10000000000000003</c:v>
                      </c:pt>
                      <c:pt idx="78">
                        <c:v>-0.10000000000000003</c:v>
                      </c:pt>
                      <c:pt idx="79">
                        <c:v>-0.10000000000000003</c:v>
                      </c:pt>
                      <c:pt idx="80">
                        <c:v>-0.10000000000000003</c:v>
                      </c:pt>
                      <c:pt idx="81">
                        <c:v>-0.10000000000000003</c:v>
                      </c:pt>
                      <c:pt idx="82">
                        <c:v>-0.10000000000000003</c:v>
                      </c:pt>
                      <c:pt idx="83">
                        <c:v>-0.10000000000000003</c:v>
                      </c:pt>
                      <c:pt idx="84">
                        <c:v>-0.10000000000000003</c:v>
                      </c:pt>
                      <c:pt idx="85">
                        <c:v>-0.10000000000000003</c:v>
                      </c:pt>
                      <c:pt idx="86">
                        <c:v>-0.10000000000000003</c:v>
                      </c:pt>
                      <c:pt idx="87">
                        <c:v>-0.10000000000000003</c:v>
                      </c:pt>
                      <c:pt idx="88">
                        <c:v>-0.10000000000000003</c:v>
                      </c:pt>
                      <c:pt idx="89">
                        <c:v>-0.10000000000000003</c:v>
                      </c:pt>
                      <c:pt idx="90">
                        <c:v>-0.10000000000000003</c:v>
                      </c:pt>
                      <c:pt idx="91">
                        <c:v>-0.10000000000000003</c:v>
                      </c:pt>
                      <c:pt idx="92">
                        <c:v>-0.10000000000000003</c:v>
                      </c:pt>
                      <c:pt idx="93">
                        <c:v>-0.10000000000000003</c:v>
                      </c:pt>
                      <c:pt idx="94">
                        <c:v>-0.10000000000000003</c:v>
                      </c:pt>
                      <c:pt idx="95">
                        <c:v>-0.10000000000000003</c:v>
                      </c:pt>
                      <c:pt idx="96">
                        <c:v>-0.10000000000000003</c:v>
                      </c:pt>
                      <c:pt idx="97">
                        <c:v>-0.10000000000000003</c:v>
                      </c:pt>
                      <c:pt idx="98">
                        <c:v>-0.10000000000000003</c:v>
                      </c:pt>
                      <c:pt idx="99">
                        <c:v>-0.10000000000000003</c:v>
                      </c:pt>
                      <c:pt idx="100">
                        <c:v>-0.10000000000000003</c:v>
                      </c:pt>
                      <c:pt idx="101">
                        <c:v>-0.10000000000000003</c:v>
                      </c:pt>
                      <c:pt idx="102">
                        <c:v>-0.2</c:v>
                      </c:pt>
                      <c:pt idx="103">
                        <c:v>-0.2</c:v>
                      </c:pt>
                      <c:pt idx="104">
                        <c:v>-0.2</c:v>
                      </c:pt>
                      <c:pt idx="105">
                        <c:v>-0.2</c:v>
                      </c:pt>
                      <c:pt idx="106">
                        <c:v>-0.2</c:v>
                      </c:pt>
                      <c:pt idx="107">
                        <c:v>-0.2</c:v>
                      </c:pt>
                      <c:pt idx="108">
                        <c:v>-0.2</c:v>
                      </c:pt>
                      <c:pt idx="109">
                        <c:v>-0.2</c:v>
                      </c:pt>
                      <c:pt idx="110">
                        <c:v>-0.2</c:v>
                      </c:pt>
                      <c:pt idx="111">
                        <c:v>-0.2</c:v>
                      </c:pt>
                      <c:pt idx="112">
                        <c:v>-0.2</c:v>
                      </c:pt>
                      <c:pt idx="113">
                        <c:v>-0.2</c:v>
                      </c:pt>
                      <c:pt idx="114">
                        <c:v>-0.2</c:v>
                      </c:pt>
                      <c:pt idx="115">
                        <c:v>-0.2</c:v>
                      </c:pt>
                      <c:pt idx="116">
                        <c:v>-0.2</c:v>
                      </c:pt>
                      <c:pt idx="117">
                        <c:v>-0.2</c:v>
                      </c:pt>
                      <c:pt idx="118">
                        <c:v>-0.2</c:v>
                      </c:pt>
                      <c:pt idx="119">
                        <c:v>-0.2</c:v>
                      </c:pt>
                      <c:pt idx="120">
                        <c:v>-0.2</c:v>
                      </c:pt>
                      <c:pt idx="121">
                        <c:v>-0.2</c:v>
                      </c:pt>
                      <c:pt idx="122">
                        <c:v>-0.2</c:v>
                      </c:pt>
                      <c:pt idx="123">
                        <c:v>-0.2</c:v>
                      </c:pt>
                      <c:pt idx="124">
                        <c:v>-0.2</c:v>
                      </c:pt>
                      <c:pt idx="125">
                        <c:v>-0.2</c:v>
                      </c:pt>
                      <c:pt idx="126">
                        <c:v>-0.2</c:v>
                      </c:pt>
                      <c:pt idx="127">
                        <c:v>-0.2</c:v>
                      </c:pt>
                      <c:pt idx="128">
                        <c:v>-0.2</c:v>
                      </c:pt>
                      <c:pt idx="129">
                        <c:v>-0.2</c:v>
                      </c:pt>
                      <c:pt idx="130">
                        <c:v>-0.2</c:v>
                      </c:pt>
                      <c:pt idx="131">
                        <c:v>-0.2</c:v>
                      </c:pt>
                      <c:pt idx="132">
                        <c:v>-0.2</c:v>
                      </c:pt>
                      <c:pt idx="133">
                        <c:v>-0.2</c:v>
                      </c:pt>
                      <c:pt idx="134">
                        <c:v>-0.2</c:v>
                      </c:pt>
                      <c:pt idx="135">
                        <c:v>-0.2</c:v>
                      </c:pt>
                      <c:pt idx="136">
                        <c:v>-0.2</c:v>
                      </c:pt>
                      <c:pt idx="137">
                        <c:v>-0.2</c:v>
                      </c:pt>
                      <c:pt idx="138">
                        <c:v>-0.2</c:v>
                      </c:pt>
                      <c:pt idx="139">
                        <c:v>-0.2</c:v>
                      </c:pt>
                      <c:pt idx="140">
                        <c:v>-0.2</c:v>
                      </c:pt>
                      <c:pt idx="141">
                        <c:v>-0.2</c:v>
                      </c:pt>
                      <c:pt idx="142">
                        <c:v>-0.2</c:v>
                      </c:pt>
                      <c:pt idx="143">
                        <c:v>-0.2</c:v>
                      </c:pt>
                      <c:pt idx="144">
                        <c:v>-0.2</c:v>
                      </c:pt>
                      <c:pt idx="145">
                        <c:v>-0.2</c:v>
                      </c:pt>
                      <c:pt idx="146">
                        <c:v>-0.2</c:v>
                      </c:pt>
                      <c:pt idx="147">
                        <c:v>-0.2</c:v>
                      </c:pt>
                      <c:pt idx="148">
                        <c:v>-0.10000000000000003</c:v>
                      </c:pt>
                      <c:pt idx="149">
                        <c:v>-0.10000000000000003</c:v>
                      </c:pt>
                      <c:pt idx="150">
                        <c:v>-0.10000000000000003</c:v>
                      </c:pt>
                      <c:pt idx="151">
                        <c:v>-0.10000000000000003</c:v>
                      </c:pt>
                      <c:pt idx="152">
                        <c:v>-0.10000000000000003</c:v>
                      </c:pt>
                      <c:pt idx="153">
                        <c:v>-0.10000000000000003</c:v>
                      </c:pt>
                      <c:pt idx="154">
                        <c:v>-0.10000000000000003</c:v>
                      </c:pt>
                      <c:pt idx="155">
                        <c:v>-0.10000000000000003</c:v>
                      </c:pt>
                      <c:pt idx="156">
                        <c:v>-0.10000000000000003</c:v>
                      </c:pt>
                      <c:pt idx="157">
                        <c:v>-0.10000000000000003</c:v>
                      </c:pt>
                      <c:pt idx="158">
                        <c:v>-0.10000000000000003</c:v>
                      </c:pt>
                      <c:pt idx="159">
                        <c:v>-0.10000000000000003</c:v>
                      </c:pt>
                      <c:pt idx="160">
                        <c:v>-0.10000000000000003</c:v>
                      </c:pt>
                      <c:pt idx="161">
                        <c:v>-0.10000000000000003</c:v>
                      </c:pt>
                      <c:pt idx="162">
                        <c:v>-0.10000000000000003</c:v>
                      </c:pt>
                      <c:pt idx="163">
                        <c:v>-0.10000000000000003</c:v>
                      </c:pt>
                      <c:pt idx="164">
                        <c:v>-0.10000000000000003</c:v>
                      </c:pt>
                      <c:pt idx="165">
                        <c:v>-0.10000000000000003</c:v>
                      </c:pt>
                      <c:pt idx="166">
                        <c:v>-0.10000000000000003</c:v>
                      </c:pt>
                      <c:pt idx="167">
                        <c:v>-0.10000000000000003</c:v>
                      </c:pt>
                      <c:pt idx="168">
                        <c:v>-0.10000000000000003</c:v>
                      </c:pt>
                      <c:pt idx="169">
                        <c:v>-0.10000000000000003</c:v>
                      </c:pt>
                      <c:pt idx="170">
                        <c:v>-0.10000000000000003</c:v>
                      </c:pt>
                      <c:pt idx="171">
                        <c:v>-0.10000000000000003</c:v>
                      </c:pt>
                      <c:pt idx="172">
                        <c:v>-0.10000000000000003</c:v>
                      </c:pt>
                      <c:pt idx="173">
                        <c:v>-0.10000000000000003</c:v>
                      </c:pt>
                      <c:pt idx="174">
                        <c:v>-0.10000000000000003</c:v>
                      </c:pt>
                      <c:pt idx="175">
                        <c:v>-0.10000000000000003</c:v>
                      </c:pt>
                      <c:pt idx="176">
                        <c:v>-0.10000000000000003</c:v>
                      </c:pt>
                      <c:pt idx="177">
                        <c:v>-0.10000000000000003</c:v>
                      </c:pt>
                      <c:pt idx="178">
                        <c:v>-0.10000000000000003</c:v>
                      </c:pt>
                      <c:pt idx="179">
                        <c:v>-0.10000000000000003</c:v>
                      </c:pt>
                      <c:pt idx="180">
                        <c:v>-0.10000000000000003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0.1</c:v>
                      </c:pt>
                      <c:pt idx="212">
                        <c:v>0.1</c:v>
                      </c:pt>
                      <c:pt idx="213">
                        <c:v>0.1</c:v>
                      </c:pt>
                      <c:pt idx="214">
                        <c:v>0.1</c:v>
                      </c:pt>
                      <c:pt idx="215">
                        <c:v>0.1</c:v>
                      </c:pt>
                      <c:pt idx="216">
                        <c:v>0.1</c:v>
                      </c:pt>
                      <c:pt idx="217">
                        <c:v>0.1</c:v>
                      </c:pt>
                      <c:pt idx="218">
                        <c:v>0.1</c:v>
                      </c:pt>
                      <c:pt idx="219">
                        <c:v>0.1</c:v>
                      </c:pt>
                      <c:pt idx="220">
                        <c:v>0.1</c:v>
                      </c:pt>
                      <c:pt idx="221">
                        <c:v>0.1</c:v>
                      </c:pt>
                      <c:pt idx="222">
                        <c:v>0.1</c:v>
                      </c:pt>
                      <c:pt idx="223">
                        <c:v>0.1</c:v>
                      </c:pt>
                      <c:pt idx="224">
                        <c:v>0.1</c:v>
                      </c:pt>
                      <c:pt idx="225">
                        <c:v>0.1</c:v>
                      </c:pt>
                      <c:pt idx="226">
                        <c:v>0.1</c:v>
                      </c:pt>
                      <c:pt idx="227">
                        <c:v>0.1</c:v>
                      </c:pt>
                      <c:pt idx="228">
                        <c:v>0.1</c:v>
                      </c:pt>
                      <c:pt idx="229">
                        <c:v>0.1</c:v>
                      </c:pt>
                      <c:pt idx="230">
                        <c:v>0.1</c:v>
                      </c:pt>
                      <c:pt idx="231">
                        <c:v>0.1</c:v>
                      </c:pt>
                      <c:pt idx="232">
                        <c:v>0.1</c:v>
                      </c:pt>
                      <c:pt idx="233">
                        <c:v>0.1</c:v>
                      </c:pt>
                      <c:pt idx="234">
                        <c:v>0.1</c:v>
                      </c:pt>
                      <c:pt idx="235">
                        <c:v>0.1</c:v>
                      </c:pt>
                      <c:pt idx="236">
                        <c:v>0.1</c:v>
                      </c:pt>
                      <c:pt idx="237">
                        <c:v>0.1</c:v>
                      </c:pt>
                      <c:pt idx="238">
                        <c:v>0.1</c:v>
                      </c:pt>
                      <c:pt idx="239">
                        <c:v>0.1</c:v>
                      </c:pt>
                      <c:pt idx="240">
                        <c:v>0.1</c:v>
                      </c:pt>
                      <c:pt idx="241">
                        <c:v>0.1</c:v>
                      </c:pt>
                      <c:pt idx="242">
                        <c:v>0.1</c:v>
                      </c:pt>
                      <c:pt idx="243">
                        <c:v>0.1</c:v>
                      </c:pt>
                      <c:pt idx="244">
                        <c:v>0.1</c:v>
                      </c:pt>
                      <c:pt idx="245">
                        <c:v>0.1</c:v>
                      </c:pt>
                      <c:pt idx="246">
                        <c:v>0.1</c:v>
                      </c:pt>
                      <c:pt idx="247">
                        <c:v>0.1</c:v>
                      </c:pt>
                      <c:pt idx="248">
                        <c:v>0.1</c:v>
                      </c:pt>
                      <c:pt idx="249">
                        <c:v>0.1</c:v>
                      </c:pt>
                      <c:pt idx="250">
                        <c:v>0.1</c:v>
                      </c:pt>
                      <c:pt idx="251">
                        <c:v>0.1</c:v>
                      </c:pt>
                      <c:pt idx="252">
                        <c:v>0.1</c:v>
                      </c:pt>
                      <c:pt idx="253">
                        <c:v>0.1</c:v>
                      </c:pt>
                      <c:pt idx="254">
                        <c:v>0.1</c:v>
                      </c:pt>
                      <c:pt idx="255">
                        <c:v>0.1</c:v>
                      </c:pt>
                      <c:pt idx="256">
                        <c:v>0.1</c:v>
                      </c:pt>
                      <c:pt idx="257">
                        <c:v>0.1</c:v>
                      </c:pt>
                      <c:pt idx="258">
                        <c:v>0.1</c:v>
                      </c:pt>
                      <c:pt idx="259">
                        <c:v>0.1</c:v>
                      </c:pt>
                      <c:pt idx="260">
                        <c:v>0.1</c:v>
                      </c:pt>
                      <c:pt idx="261">
                        <c:v>0.1</c:v>
                      </c:pt>
                      <c:pt idx="262">
                        <c:v>0.1</c:v>
                      </c:pt>
                      <c:pt idx="263">
                        <c:v>0.1</c:v>
                      </c:pt>
                      <c:pt idx="264">
                        <c:v>0.1</c:v>
                      </c:pt>
                      <c:pt idx="265">
                        <c:v>0.1</c:v>
                      </c:pt>
                      <c:pt idx="266">
                        <c:v>0.1</c:v>
                      </c:pt>
                      <c:pt idx="267">
                        <c:v>0.1</c:v>
                      </c:pt>
                      <c:pt idx="268">
                        <c:v>0.1</c:v>
                      </c:pt>
                      <c:pt idx="269">
                        <c:v>0.1</c:v>
                      </c:pt>
                      <c:pt idx="270">
                        <c:v>0.1</c:v>
                      </c:pt>
                      <c:pt idx="271">
                        <c:v>0.1</c:v>
                      </c:pt>
                      <c:pt idx="272">
                        <c:v>0.1</c:v>
                      </c:pt>
                      <c:pt idx="273">
                        <c:v>0.1</c:v>
                      </c:pt>
                      <c:pt idx="274">
                        <c:v>0.1</c:v>
                      </c:pt>
                      <c:pt idx="275">
                        <c:v>0.1</c:v>
                      </c:pt>
                      <c:pt idx="276">
                        <c:v>0.1</c:v>
                      </c:pt>
                      <c:pt idx="277">
                        <c:v>0.1</c:v>
                      </c:pt>
                      <c:pt idx="278">
                        <c:v>0.1</c:v>
                      </c:pt>
                      <c:pt idx="279">
                        <c:v>0.1</c:v>
                      </c:pt>
                      <c:pt idx="280">
                        <c:v>0.1</c:v>
                      </c:pt>
                      <c:pt idx="281">
                        <c:v>0.1</c:v>
                      </c:pt>
                      <c:pt idx="282">
                        <c:v>0.1</c:v>
                      </c:pt>
                      <c:pt idx="283">
                        <c:v>0.1</c:v>
                      </c:pt>
                      <c:pt idx="284">
                        <c:v>0.1</c:v>
                      </c:pt>
                      <c:pt idx="285">
                        <c:v>0.1</c:v>
                      </c:pt>
                      <c:pt idx="286">
                        <c:v>0.1</c:v>
                      </c:pt>
                      <c:pt idx="287">
                        <c:v>0.1</c:v>
                      </c:pt>
                      <c:pt idx="288">
                        <c:v>0.1</c:v>
                      </c:pt>
                      <c:pt idx="289">
                        <c:v>0.1</c:v>
                      </c:pt>
                      <c:pt idx="290">
                        <c:v>0.1</c:v>
                      </c:pt>
                      <c:pt idx="291">
                        <c:v>0.1</c:v>
                      </c:pt>
                      <c:pt idx="292">
                        <c:v>0.1</c:v>
                      </c:pt>
                      <c:pt idx="293">
                        <c:v>0.1</c:v>
                      </c:pt>
                      <c:pt idx="294">
                        <c:v>0.1</c:v>
                      </c:pt>
                      <c:pt idx="295">
                        <c:v>0.1</c:v>
                      </c:pt>
                      <c:pt idx="296">
                        <c:v>0.1</c:v>
                      </c:pt>
                      <c:pt idx="297">
                        <c:v>0.1</c:v>
                      </c:pt>
                      <c:pt idx="298">
                        <c:v>0.1</c:v>
                      </c:pt>
                      <c:pt idx="299">
                        <c:v>0.1</c:v>
                      </c:pt>
                      <c:pt idx="300">
                        <c:v>0.1</c:v>
                      </c:pt>
                      <c:pt idx="301">
                        <c:v>0.1</c:v>
                      </c:pt>
                      <c:pt idx="302">
                        <c:v>0.1</c:v>
                      </c:pt>
                      <c:pt idx="303">
                        <c:v>0.1</c:v>
                      </c:pt>
                      <c:pt idx="304">
                        <c:v>0.1</c:v>
                      </c:pt>
                      <c:pt idx="305">
                        <c:v>0.1</c:v>
                      </c:pt>
                      <c:pt idx="306">
                        <c:v>0.1</c:v>
                      </c:pt>
                      <c:pt idx="307">
                        <c:v>0.1</c:v>
                      </c:pt>
                      <c:pt idx="308">
                        <c:v>0.1</c:v>
                      </c:pt>
                      <c:pt idx="309">
                        <c:v>0.1</c:v>
                      </c:pt>
                      <c:pt idx="310">
                        <c:v>0.1</c:v>
                      </c:pt>
                      <c:pt idx="311">
                        <c:v>0.1</c:v>
                      </c:pt>
                      <c:pt idx="312">
                        <c:v>0.1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E636-460A-BA4D-0FAE2197CF20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Computed!$D$1</c15:sqref>
                        </c15:formulaRef>
                      </c:ext>
                    </c:extLst>
                    <c:strCache>
                      <c:ptCount val="1"/>
                      <c:pt idx="0">
                        <c:v>w0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Computed!$A$2:$A$314</c15:sqref>
                        </c15:formulaRef>
                      </c:ext>
                    </c:extLst>
                    <c:numCache>
                      <c:formatCode>General</c:formatCode>
                      <c:ptCount val="313"/>
                      <c:pt idx="0">
                        <c:v>11941</c:v>
                      </c:pt>
                      <c:pt idx="1">
                        <c:v>12052</c:v>
                      </c:pt>
                      <c:pt idx="2">
                        <c:v>12158</c:v>
                      </c:pt>
                      <c:pt idx="3">
                        <c:v>12260</c:v>
                      </c:pt>
                      <c:pt idx="4">
                        <c:v>12363</c:v>
                      </c:pt>
                      <c:pt idx="5">
                        <c:v>12465</c:v>
                      </c:pt>
                      <c:pt idx="6">
                        <c:v>12572</c:v>
                      </c:pt>
                      <c:pt idx="7">
                        <c:v>12676</c:v>
                      </c:pt>
                      <c:pt idx="8">
                        <c:v>12779</c:v>
                      </c:pt>
                      <c:pt idx="9">
                        <c:v>12880</c:v>
                      </c:pt>
                      <c:pt idx="10">
                        <c:v>12981</c:v>
                      </c:pt>
                      <c:pt idx="11">
                        <c:v>13081</c:v>
                      </c:pt>
                      <c:pt idx="12">
                        <c:v>13191</c:v>
                      </c:pt>
                      <c:pt idx="13">
                        <c:v>13291</c:v>
                      </c:pt>
                      <c:pt idx="14">
                        <c:v>13394</c:v>
                      </c:pt>
                      <c:pt idx="15">
                        <c:v>13504</c:v>
                      </c:pt>
                      <c:pt idx="16">
                        <c:v>13614</c:v>
                      </c:pt>
                      <c:pt idx="17">
                        <c:v>13724</c:v>
                      </c:pt>
                      <c:pt idx="18">
                        <c:v>13828</c:v>
                      </c:pt>
                      <c:pt idx="19">
                        <c:v>13928</c:v>
                      </c:pt>
                      <c:pt idx="20">
                        <c:v>14027</c:v>
                      </c:pt>
                      <c:pt idx="21">
                        <c:v>14128</c:v>
                      </c:pt>
                      <c:pt idx="22">
                        <c:v>14236</c:v>
                      </c:pt>
                      <c:pt idx="23">
                        <c:v>14339</c:v>
                      </c:pt>
                      <c:pt idx="24">
                        <c:v>14441</c:v>
                      </c:pt>
                      <c:pt idx="25">
                        <c:v>14551</c:v>
                      </c:pt>
                      <c:pt idx="26">
                        <c:v>14653</c:v>
                      </c:pt>
                      <c:pt idx="27">
                        <c:v>14753</c:v>
                      </c:pt>
                      <c:pt idx="28">
                        <c:v>14854</c:v>
                      </c:pt>
                      <c:pt idx="29">
                        <c:v>14954</c:v>
                      </c:pt>
                      <c:pt idx="30">
                        <c:v>15059</c:v>
                      </c:pt>
                      <c:pt idx="31">
                        <c:v>15165</c:v>
                      </c:pt>
                      <c:pt idx="32">
                        <c:v>15265</c:v>
                      </c:pt>
                      <c:pt idx="33">
                        <c:v>15375</c:v>
                      </c:pt>
                      <c:pt idx="34">
                        <c:v>15485</c:v>
                      </c:pt>
                      <c:pt idx="35">
                        <c:v>15596</c:v>
                      </c:pt>
                      <c:pt idx="36">
                        <c:v>15697</c:v>
                      </c:pt>
                      <c:pt idx="37">
                        <c:v>15798</c:v>
                      </c:pt>
                      <c:pt idx="38">
                        <c:v>15905</c:v>
                      </c:pt>
                      <c:pt idx="39">
                        <c:v>16006</c:v>
                      </c:pt>
                      <c:pt idx="40">
                        <c:v>16110</c:v>
                      </c:pt>
                      <c:pt idx="41">
                        <c:v>16216</c:v>
                      </c:pt>
                      <c:pt idx="42">
                        <c:v>16325</c:v>
                      </c:pt>
                      <c:pt idx="43">
                        <c:v>16435</c:v>
                      </c:pt>
                      <c:pt idx="44">
                        <c:v>16543</c:v>
                      </c:pt>
                      <c:pt idx="45">
                        <c:v>16647</c:v>
                      </c:pt>
                      <c:pt idx="46">
                        <c:v>16749</c:v>
                      </c:pt>
                      <c:pt idx="47">
                        <c:v>16848</c:v>
                      </c:pt>
                      <c:pt idx="48">
                        <c:v>16955</c:v>
                      </c:pt>
                      <c:pt idx="49">
                        <c:v>17058</c:v>
                      </c:pt>
                      <c:pt idx="50">
                        <c:v>17161</c:v>
                      </c:pt>
                      <c:pt idx="51">
                        <c:v>17271</c:v>
                      </c:pt>
                      <c:pt idx="52">
                        <c:v>17381</c:v>
                      </c:pt>
                      <c:pt idx="53">
                        <c:v>17489</c:v>
                      </c:pt>
                      <c:pt idx="54">
                        <c:v>17594</c:v>
                      </c:pt>
                      <c:pt idx="55">
                        <c:v>17696</c:v>
                      </c:pt>
                      <c:pt idx="56">
                        <c:v>17798</c:v>
                      </c:pt>
                      <c:pt idx="57">
                        <c:v>17906</c:v>
                      </c:pt>
                      <c:pt idx="58">
                        <c:v>18010</c:v>
                      </c:pt>
                      <c:pt idx="59">
                        <c:v>18113</c:v>
                      </c:pt>
                      <c:pt idx="60">
                        <c:v>18223</c:v>
                      </c:pt>
                      <c:pt idx="61">
                        <c:v>18333</c:v>
                      </c:pt>
                      <c:pt idx="62">
                        <c:v>18444</c:v>
                      </c:pt>
                      <c:pt idx="63">
                        <c:v>18554</c:v>
                      </c:pt>
                      <c:pt idx="64">
                        <c:v>18657</c:v>
                      </c:pt>
                      <c:pt idx="65">
                        <c:v>18762</c:v>
                      </c:pt>
                      <c:pt idx="66">
                        <c:v>18866</c:v>
                      </c:pt>
                      <c:pt idx="67">
                        <c:v>18974</c:v>
                      </c:pt>
                      <c:pt idx="68">
                        <c:v>19079</c:v>
                      </c:pt>
                      <c:pt idx="69">
                        <c:v>19180</c:v>
                      </c:pt>
                      <c:pt idx="70">
                        <c:v>19290</c:v>
                      </c:pt>
                      <c:pt idx="71">
                        <c:v>19400</c:v>
                      </c:pt>
                      <c:pt idx="72">
                        <c:v>19510</c:v>
                      </c:pt>
                      <c:pt idx="73">
                        <c:v>19620</c:v>
                      </c:pt>
                      <c:pt idx="74">
                        <c:v>19722</c:v>
                      </c:pt>
                      <c:pt idx="75">
                        <c:v>19830</c:v>
                      </c:pt>
                      <c:pt idx="76">
                        <c:v>19930</c:v>
                      </c:pt>
                      <c:pt idx="77">
                        <c:v>20035</c:v>
                      </c:pt>
                      <c:pt idx="78">
                        <c:v>20144</c:v>
                      </c:pt>
                      <c:pt idx="79">
                        <c:v>20253</c:v>
                      </c:pt>
                      <c:pt idx="80">
                        <c:v>20364</c:v>
                      </c:pt>
                      <c:pt idx="81">
                        <c:v>20474</c:v>
                      </c:pt>
                      <c:pt idx="82">
                        <c:v>20586</c:v>
                      </c:pt>
                      <c:pt idx="83">
                        <c:v>20686</c:v>
                      </c:pt>
                      <c:pt idx="84">
                        <c:v>20788</c:v>
                      </c:pt>
                      <c:pt idx="85">
                        <c:v>20896</c:v>
                      </c:pt>
                      <c:pt idx="86">
                        <c:v>21000</c:v>
                      </c:pt>
                      <c:pt idx="87">
                        <c:v>21104</c:v>
                      </c:pt>
                      <c:pt idx="88">
                        <c:v>21206</c:v>
                      </c:pt>
                      <c:pt idx="89">
                        <c:v>21316</c:v>
                      </c:pt>
                      <c:pt idx="90">
                        <c:v>21427</c:v>
                      </c:pt>
                      <c:pt idx="91">
                        <c:v>21538</c:v>
                      </c:pt>
                      <c:pt idx="92">
                        <c:v>21642</c:v>
                      </c:pt>
                      <c:pt idx="93">
                        <c:v>21748</c:v>
                      </c:pt>
                      <c:pt idx="94">
                        <c:v>21855</c:v>
                      </c:pt>
                      <c:pt idx="95">
                        <c:v>21961</c:v>
                      </c:pt>
                      <c:pt idx="96">
                        <c:v>22068</c:v>
                      </c:pt>
                      <c:pt idx="97">
                        <c:v>22177</c:v>
                      </c:pt>
                      <c:pt idx="98">
                        <c:v>22288</c:v>
                      </c:pt>
                      <c:pt idx="99">
                        <c:v>22397</c:v>
                      </c:pt>
                      <c:pt idx="100">
                        <c:v>22501</c:v>
                      </c:pt>
                      <c:pt idx="101">
                        <c:v>22606</c:v>
                      </c:pt>
                      <c:pt idx="102">
                        <c:v>22711</c:v>
                      </c:pt>
                      <c:pt idx="103">
                        <c:v>22811</c:v>
                      </c:pt>
                      <c:pt idx="104">
                        <c:v>22918</c:v>
                      </c:pt>
                      <c:pt idx="105">
                        <c:v>23025</c:v>
                      </c:pt>
                      <c:pt idx="106">
                        <c:v>23126</c:v>
                      </c:pt>
                      <c:pt idx="107">
                        <c:v>23237</c:v>
                      </c:pt>
                      <c:pt idx="108">
                        <c:v>23342</c:v>
                      </c:pt>
                      <c:pt idx="109">
                        <c:v>23443</c:v>
                      </c:pt>
                      <c:pt idx="110">
                        <c:v>23547</c:v>
                      </c:pt>
                      <c:pt idx="111">
                        <c:v>23651</c:v>
                      </c:pt>
                      <c:pt idx="112">
                        <c:v>23754</c:v>
                      </c:pt>
                      <c:pt idx="113">
                        <c:v>23858</c:v>
                      </c:pt>
                      <c:pt idx="114">
                        <c:v>23959</c:v>
                      </c:pt>
                      <c:pt idx="115">
                        <c:v>24069</c:v>
                      </c:pt>
                      <c:pt idx="116">
                        <c:v>24178</c:v>
                      </c:pt>
                      <c:pt idx="117">
                        <c:v>24279</c:v>
                      </c:pt>
                      <c:pt idx="118">
                        <c:v>24386</c:v>
                      </c:pt>
                      <c:pt idx="119">
                        <c:v>24487</c:v>
                      </c:pt>
                      <c:pt idx="120">
                        <c:v>24588</c:v>
                      </c:pt>
                      <c:pt idx="121">
                        <c:v>24694</c:v>
                      </c:pt>
                      <c:pt idx="122">
                        <c:v>24797</c:v>
                      </c:pt>
                      <c:pt idx="123">
                        <c:v>24907</c:v>
                      </c:pt>
                      <c:pt idx="124">
                        <c:v>25018</c:v>
                      </c:pt>
                      <c:pt idx="125">
                        <c:v>25120</c:v>
                      </c:pt>
                      <c:pt idx="126">
                        <c:v>25225</c:v>
                      </c:pt>
                      <c:pt idx="127">
                        <c:v>25328</c:v>
                      </c:pt>
                      <c:pt idx="128">
                        <c:v>25428</c:v>
                      </c:pt>
                      <c:pt idx="129">
                        <c:v>25535</c:v>
                      </c:pt>
                      <c:pt idx="130">
                        <c:v>25641</c:v>
                      </c:pt>
                      <c:pt idx="131">
                        <c:v>25745</c:v>
                      </c:pt>
                      <c:pt idx="132">
                        <c:v>25847</c:v>
                      </c:pt>
                      <c:pt idx="133">
                        <c:v>25950</c:v>
                      </c:pt>
                      <c:pt idx="134">
                        <c:v>26055</c:v>
                      </c:pt>
                      <c:pt idx="135">
                        <c:v>26157</c:v>
                      </c:pt>
                      <c:pt idx="136">
                        <c:v>26260</c:v>
                      </c:pt>
                      <c:pt idx="137">
                        <c:v>26366</c:v>
                      </c:pt>
                      <c:pt idx="138">
                        <c:v>26468</c:v>
                      </c:pt>
                      <c:pt idx="139">
                        <c:v>26579</c:v>
                      </c:pt>
                      <c:pt idx="140">
                        <c:v>26690</c:v>
                      </c:pt>
                      <c:pt idx="141">
                        <c:v>26791</c:v>
                      </c:pt>
                      <c:pt idx="142">
                        <c:v>26891</c:v>
                      </c:pt>
                      <c:pt idx="143">
                        <c:v>26998</c:v>
                      </c:pt>
                      <c:pt idx="144">
                        <c:v>27099</c:v>
                      </c:pt>
                      <c:pt idx="145">
                        <c:v>27204</c:v>
                      </c:pt>
                      <c:pt idx="146">
                        <c:v>27314</c:v>
                      </c:pt>
                      <c:pt idx="147">
                        <c:v>27424</c:v>
                      </c:pt>
                      <c:pt idx="148">
                        <c:v>27535</c:v>
                      </c:pt>
                      <c:pt idx="149">
                        <c:v>27645</c:v>
                      </c:pt>
                      <c:pt idx="150">
                        <c:v>27756</c:v>
                      </c:pt>
                      <c:pt idx="151">
                        <c:v>27857</c:v>
                      </c:pt>
                      <c:pt idx="152">
                        <c:v>27965</c:v>
                      </c:pt>
                      <c:pt idx="153">
                        <c:v>28069</c:v>
                      </c:pt>
                      <c:pt idx="154">
                        <c:v>28175</c:v>
                      </c:pt>
                      <c:pt idx="155">
                        <c:v>28276</c:v>
                      </c:pt>
                      <c:pt idx="156">
                        <c:v>28380</c:v>
                      </c:pt>
                      <c:pt idx="157">
                        <c:v>28491</c:v>
                      </c:pt>
                      <c:pt idx="158">
                        <c:v>28601</c:v>
                      </c:pt>
                      <c:pt idx="159">
                        <c:v>28711</c:v>
                      </c:pt>
                      <c:pt idx="160">
                        <c:v>28814</c:v>
                      </c:pt>
                      <c:pt idx="161">
                        <c:v>28915</c:v>
                      </c:pt>
                      <c:pt idx="162">
                        <c:v>29020</c:v>
                      </c:pt>
                      <c:pt idx="163">
                        <c:v>29124</c:v>
                      </c:pt>
                      <c:pt idx="164">
                        <c:v>29232</c:v>
                      </c:pt>
                      <c:pt idx="165">
                        <c:v>29343</c:v>
                      </c:pt>
                      <c:pt idx="166">
                        <c:v>29454</c:v>
                      </c:pt>
                      <c:pt idx="167">
                        <c:v>29565</c:v>
                      </c:pt>
                      <c:pt idx="168">
                        <c:v>29677</c:v>
                      </c:pt>
                      <c:pt idx="169">
                        <c:v>29784</c:v>
                      </c:pt>
                      <c:pt idx="170">
                        <c:v>29886</c:v>
                      </c:pt>
                      <c:pt idx="171">
                        <c:v>29986</c:v>
                      </c:pt>
                      <c:pt idx="172">
                        <c:v>30091</c:v>
                      </c:pt>
                      <c:pt idx="173">
                        <c:v>30198</c:v>
                      </c:pt>
                      <c:pt idx="174">
                        <c:v>30302</c:v>
                      </c:pt>
                      <c:pt idx="175">
                        <c:v>30412</c:v>
                      </c:pt>
                      <c:pt idx="176">
                        <c:v>30523</c:v>
                      </c:pt>
                      <c:pt idx="177">
                        <c:v>30633</c:v>
                      </c:pt>
                      <c:pt idx="178">
                        <c:v>30744</c:v>
                      </c:pt>
                      <c:pt idx="179">
                        <c:v>30855</c:v>
                      </c:pt>
                      <c:pt idx="180">
                        <c:v>30956</c:v>
                      </c:pt>
                      <c:pt idx="181">
                        <c:v>31055</c:v>
                      </c:pt>
                      <c:pt idx="182">
                        <c:v>31156</c:v>
                      </c:pt>
                      <c:pt idx="183">
                        <c:v>31256</c:v>
                      </c:pt>
                      <c:pt idx="184">
                        <c:v>31360</c:v>
                      </c:pt>
                      <c:pt idx="185">
                        <c:v>31471</c:v>
                      </c:pt>
                      <c:pt idx="186">
                        <c:v>31584</c:v>
                      </c:pt>
                      <c:pt idx="187">
                        <c:v>31695</c:v>
                      </c:pt>
                      <c:pt idx="188">
                        <c:v>31808</c:v>
                      </c:pt>
                      <c:pt idx="189">
                        <c:v>31912</c:v>
                      </c:pt>
                      <c:pt idx="190">
                        <c:v>32013</c:v>
                      </c:pt>
                      <c:pt idx="191">
                        <c:v>32117</c:v>
                      </c:pt>
                      <c:pt idx="192">
                        <c:v>32225</c:v>
                      </c:pt>
                      <c:pt idx="193">
                        <c:v>32326</c:v>
                      </c:pt>
                      <c:pt idx="194">
                        <c:v>32439</c:v>
                      </c:pt>
                      <c:pt idx="195">
                        <c:v>32550</c:v>
                      </c:pt>
                      <c:pt idx="196">
                        <c:v>32663</c:v>
                      </c:pt>
                      <c:pt idx="197">
                        <c:v>32774</c:v>
                      </c:pt>
                      <c:pt idx="198">
                        <c:v>32885</c:v>
                      </c:pt>
                      <c:pt idx="199">
                        <c:v>32996</c:v>
                      </c:pt>
                      <c:pt idx="200">
                        <c:v>33107</c:v>
                      </c:pt>
                      <c:pt idx="201">
                        <c:v>33209</c:v>
                      </c:pt>
                      <c:pt idx="202">
                        <c:v>33317</c:v>
                      </c:pt>
                      <c:pt idx="203">
                        <c:v>33418</c:v>
                      </c:pt>
                      <c:pt idx="204">
                        <c:v>33521</c:v>
                      </c:pt>
                      <c:pt idx="205">
                        <c:v>33632</c:v>
                      </c:pt>
                      <c:pt idx="206">
                        <c:v>33742</c:v>
                      </c:pt>
                      <c:pt idx="207">
                        <c:v>33853</c:v>
                      </c:pt>
                      <c:pt idx="208">
                        <c:v>33964</c:v>
                      </c:pt>
                      <c:pt idx="209">
                        <c:v>34074</c:v>
                      </c:pt>
                      <c:pt idx="210">
                        <c:v>34178</c:v>
                      </c:pt>
                      <c:pt idx="211">
                        <c:v>34279</c:v>
                      </c:pt>
                      <c:pt idx="212">
                        <c:v>34382</c:v>
                      </c:pt>
                      <c:pt idx="213">
                        <c:v>34488</c:v>
                      </c:pt>
                      <c:pt idx="214">
                        <c:v>34595</c:v>
                      </c:pt>
                      <c:pt idx="215">
                        <c:v>34706</c:v>
                      </c:pt>
                      <c:pt idx="216">
                        <c:v>34817</c:v>
                      </c:pt>
                      <c:pt idx="217">
                        <c:v>34928</c:v>
                      </c:pt>
                      <c:pt idx="218">
                        <c:v>35039</c:v>
                      </c:pt>
                      <c:pt idx="219">
                        <c:v>35149</c:v>
                      </c:pt>
                      <c:pt idx="220">
                        <c:v>35260</c:v>
                      </c:pt>
                      <c:pt idx="221">
                        <c:v>35360</c:v>
                      </c:pt>
                      <c:pt idx="222">
                        <c:v>35461</c:v>
                      </c:pt>
                      <c:pt idx="223">
                        <c:v>35564</c:v>
                      </c:pt>
                      <c:pt idx="224">
                        <c:v>35663</c:v>
                      </c:pt>
                      <c:pt idx="225">
                        <c:v>35765</c:v>
                      </c:pt>
                      <c:pt idx="226">
                        <c:v>35875</c:v>
                      </c:pt>
                      <c:pt idx="227">
                        <c:v>35986</c:v>
                      </c:pt>
                      <c:pt idx="228">
                        <c:v>36096</c:v>
                      </c:pt>
                      <c:pt idx="229">
                        <c:v>36206</c:v>
                      </c:pt>
                      <c:pt idx="230">
                        <c:v>36311</c:v>
                      </c:pt>
                      <c:pt idx="231">
                        <c:v>36416</c:v>
                      </c:pt>
                      <c:pt idx="232">
                        <c:v>36515</c:v>
                      </c:pt>
                      <c:pt idx="233">
                        <c:v>36618</c:v>
                      </c:pt>
                      <c:pt idx="234">
                        <c:v>36717</c:v>
                      </c:pt>
                      <c:pt idx="235">
                        <c:v>36818</c:v>
                      </c:pt>
                      <c:pt idx="236">
                        <c:v>36928</c:v>
                      </c:pt>
                      <c:pt idx="237">
                        <c:v>37039</c:v>
                      </c:pt>
                      <c:pt idx="238">
                        <c:v>37149</c:v>
                      </c:pt>
                      <c:pt idx="239">
                        <c:v>37255</c:v>
                      </c:pt>
                      <c:pt idx="240">
                        <c:v>37357</c:v>
                      </c:pt>
                      <c:pt idx="241">
                        <c:v>37462</c:v>
                      </c:pt>
                      <c:pt idx="242">
                        <c:v>37569</c:v>
                      </c:pt>
                      <c:pt idx="243">
                        <c:v>37673</c:v>
                      </c:pt>
                      <c:pt idx="244">
                        <c:v>37775</c:v>
                      </c:pt>
                      <c:pt idx="245">
                        <c:v>37884</c:v>
                      </c:pt>
                      <c:pt idx="246">
                        <c:v>37995</c:v>
                      </c:pt>
                      <c:pt idx="247">
                        <c:v>38105</c:v>
                      </c:pt>
                      <c:pt idx="248">
                        <c:v>38215</c:v>
                      </c:pt>
                      <c:pt idx="249">
                        <c:v>38317</c:v>
                      </c:pt>
                      <c:pt idx="250">
                        <c:v>38419</c:v>
                      </c:pt>
                      <c:pt idx="251">
                        <c:v>38519</c:v>
                      </c:pt>
                      <c:pt idx="252">
                        <c:v>38624</c:v>
                      </c:pt>
                      <c:pt idx="253">
                        <c:v>38726</c:v>
                      </c:pt>
                      <c:pt idx="254">
                        <c:v>38830</c:v>
                      </c:pt>
                      <c:pt idx="255">
                        <c:v>38940</c:v>
                      </c:pt>
                      <c:pt idx="256">
                        <c:v>39050</c:v>
                      </c:pt>
                      <c:pt idx="257">
                        <c:v>39159</c:v>
                      </c:pt>
                      <c:pt idx="258">
                        <c:v>39261</c:v>
                      </c:pt>
                      <c:pt idx="259">
                        <c:v>39367</c:v>
                      </c:pt>
                      <c:pt idx="260">
                        <c:v>39473</c:v>
                      </c:pt>
                      <c:pt idx="261">
                        <c:v>39576</c:v>
                      </c:pt>
                      <c:pt idx="262">
                        <c:v>39675</c:v>
                      </c:pt>
                      <c:pt idx="263">
                        <c:v>39777</c:v>
                      </c:pt>
                      <c:pt idx="264">
                        <c:v>39886</c:v>
                      </c:pt>
                      <c:pt idx="265">
                        <c:v>39996</c:v>
                      </c:pt>
                      <c:pt idx="266">
                        <c:v>40107</c:v>
                      </c:pt>
                      <c:pt idx="267">
                        <c:v>40207</c:v>
                      </c:pt>
                      <c:pt idx="268">
                        <c:v>40315</c:v>
                      </c:pt>
                      <c:pt idx="269">
                        <c:v>40419</c:v>
                      </c:pt>
                      <c:pt idx="270">
                        <c:v>40521</c:v>
                      </c:pt>
                      <c:pt idx="271">
                        <c:v>40626</c:v>
                      </c:pt>
                      <c:pt idx="272">
                        <c:v>40729</c:v>
                      </c:pt>
                      <c:pt idx="273">
                        <c:v>40840</c:v>
                      </c:pt>
                      <c:pt idx="274">
                        <c:v>40950</c:v>
                      </c:pt>
                      <c:pt idx="275">
                        <c:v>41050</c:v>
                      </c:pt>
                      <c:pt idx="276">
                        <c:v>41150</c:v>
                      </c:pt>
                      <c:pt idx="277">
                        <c:v>41250</c:v>
                      </c:pt>
                      <c:pt idx="278">
                        <c:v>41350</c:v>
                      </c:pt>
                      <c:pt idx="279">
                        <c:v>41450</c:v>
                      </c:pt>
                      <c:pt idx="280">
                        <c:v>41550</c:v>
                      </c:pt>
                      <c:pt idx="281">
                        <c:v>41650</c:v>
                      </c:pt>
                      <c:pt idx="282">
                        <c:v>41750</c:v>
                      </c:pt>
                      <c:pt idx="283">
                        <c:v>41850</c:v>
                      </c:pt>
                      <c:pt idx="284">
                        <c:v>41950</c:v>
                      </c:pt>
                      <c:pt idx="285">
                        <c:v>42050</c:v>
                      </c:pt>
                      <c:pt idx="286">
                        <c:v>42150</c:v>
                      </c:pt>
                      <c:pt idx="287">
                        <c:v>42250</c:v>
                      </c:pt>
                      <c:pt idx="288">
                        <c:v>42350</c:v>
                      </c:pt>
                      <c:pt idx="289">
                        <c:v>42450</c:v>
                      </c:pt>
                      <c:pt idx="290">
                        <c:v>42550</c:v>
                      </c:pt>
                      <c:pt idx="291">
                        <c:v>42650</c:v>
                      </c:pt>
                      <c:pt idx="292">
                        <c:v>42750</c:v>
                      </c:pt>
                      <c:pt idx="293">
                        <c:v>42850</c:v>
                      </c:pt>
                      <c:pt idx="294">
                        <c:v>42950</c:v>
                      </c:pt>
                      <c:pt idx="295">
                        <c:v>43050</c:v>
                      </c:pt>
                      <c:pt idx="296">
                        <c:v>43150</c:v>
                      </c:pt>
                      <c:pt idx="297">
                        <c:v>43250</c:v>
                      </c:pt>
                      <c:pt idx="298">
                        <c:v>43350</c:v>
                      </c:pt>
                      <c:pt idx="299">
                        <c:v>43450</c:v>
                      </c:pt>
                      <c:pt idx="300">
                        <c:v>43550</c:v>
                      </c:pt>
                      <c:pt idx="301">
                        <c:v>43650</c:v>
                      </c:pt>
                      <c:pt idx="302">
                        <c:v>43750</c:v>
                      </c:pt>
                      <c:pt idx="303">
                        <c:v>43850</c:v>
                      </c:pt>
                      <c:pt idx="304">
                        <c:v>43950</c:v>
                      </c:pt>
                      <c:pt idx="305">
                        <c:v>44050</c:v>
                      </c:pt>
                      <c:pt idx="306">
                        <c:v>44150</c:v>
                      </c:pt>
                      <c:pt idx="307">
                        <c:v>44250</c:v>
                      </c:pt>
                      <c:pt idx="308">
                        <c:v>44350</c:v>
                      </c:pt>
                      <c:pt idx="309">
                        <c:v>44450</c:v>
                      </c:pt>
                      <c:pt idx="310">
                        <c:v>44550</c:v>
                      </c:pt>
                      <c:pt idx="311">
                        <c:v>44650</c:v>
                      </c:pt>
                      <c:pt idx="312">
                        <c:v>44750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Computed!$D$2:$D$314</c15:sqref>
                        </c15:formulaRef>
                      </c:ext>
                    </c:extLst>
                    <c:numCache>
                      <c:formatCode>0.000</c:formatCode>
                      <c:ptCount val="313"/>
                      <c:pt idx="0">
                        <c:v>0</c:v>
                      </c:pt>
                      <c:pt idx="1">
                        <c:v>1.9999999999999997E-2</c:v>
                      </c:pt>
                      <c:pt idx="2">
                        <c:v>3.7999999999999992E-2</c:v>
                      </c:pt>
                      <c:pt idx="3">
                        <c:v>5.4199999999999991E-2</c:v>
                      </c:pt>
                      <c:pt idx="4">
                        <c:v>6.877999999999998E-2</c:v>
                      </c:pt>
                      <c:pt idx="5">
                        <c:v>8.1901999999999975E-2</c:v>
                      </c:pt>
                      <c:pt idx="6">
                        <c:v>9.3711799999999984E-2</c:v>
                      </c:pt>
                      <c:pt idx="7">
                        <c:v>0.10434062</c:v>
                      </c:pt>
                      <c:pt idx="8">
                        <c:v>0.11390655799999999</c:v>
                      </c:pt>
                      <c:pt idx="9">
                        <c:v>0.1225159022</c:v>
                      </c:pt>
                      <c:pt idx="10">
                        <c:v>0.13026431197999999</c:v>
                      </c:pt>
                      <c:pt idx="11">
                        <c:v>0.137237880782</c:v>
                      </c:pt>
                      <c:pt idx="12">
                        <c:v>0.1435140927038</c:v>
                      </c:pt>
                      <c:pt idx="13">
                        <c:v>0.14916268343341998</c:v>
                      </c:pt>
                      <c:pt idx="14">
                        <c:v>0.15424641509007797</c:v>
                      </c:pt>
                      <c:pt idx="15">
                        <c:v>0.15882177358107016</c:v>
                      </c:pt>
                      <c:pt idx="16">
                        <c:v>0.16293959622296314</c:v>
                      </c:pt>
                      <c:pt idx="17">
                        <c:v>0.16664563660066681</c:v>
                      </c:pt>
                      <c:pt idx="18">
                        <c:v>0.16998107294060011</c:v>
                      </c:pt>
                      <c:pt idx="19">
                        <c:v>0.17298296564654009</c:v>
                      </c:pt>
                      <c:pt idx="20">
                        <c:v>0.17568466908188607</c:v>
                      </c:pt>
                      <c:pt idx="21">
                        <c:v>0.17811620217369745</c:v>
                      </c:pt>
                      <c:pt idx="22">
                        <c:v>0.1803045819563277</c:v>
                      </c:pt>
                      <c:pt idx="23">
                        <c:v>0.18227412376069493</c:v>
                      </c:pt>
                      <c:pt idx="24">
                        <c:v>0.18404671138462544</c:v>
                      </c:pt>
                      <c:pt idx="25">
                        <c:v>0.1856420402461629</c:v>
                      </c:pt>
                      <c:pt idx="26">
                        <c:v>0.18707783622154661</c:v>
                      </c:pt>
                      <c:pt idx="27">
                        <c:v>0.18837005259939194</c:v>
                      </c:pt>
                      <c:pt idx="28">
                        <c:v>0.18953304733945273</c:v>
                      </c:pt>
                      <c:pt idx="29">
                        <c:v>0.19057974260550745</c:v>
                      </c:pt>
                      <c:pt idx="30">
                        <c:v>0.19152176834495668</c:v>
                      </c:pt>
                      <c:pt idx="31">
                        <c:v>0.19236959151046101</c:v>
                      </c:pt>
                      <c:pt idx="32">
                        <c:v>0.19313263235941491</c:v>
                      </c:pt>
                      <c:pt idx="33">
                        <c:v>0.19381936912347342</c:v>
                      </c:pt>
                      <c:pt idx="34">
                        <c:v>0.19443743221112608</c:v>
                      </c:pt>
                      <c:pt idx="35">
                        <c:v>0.19499368899001346</c:v>
                      </c:pt>
                      <c:pt idx="36">
                        <c:v>0.19549432009101211</c:v>
                      </c:pt>
                      <c:pt idx="37">
                        <c:v>0.18594488808191093</c:v>
                      </c:pt>
                      <c:pt idx="38">
                        <c:v>0.17735039927371984</c:v>
                      </c:pt>
                      <c:pt idx="39">
                        <c:v>0.16961535934634786</c:v>
                      </c:pt>
                      <c:pt idx="40">
                        <c:v>0.16265382341171308</c:v>
                      </c:pt>
                      <c:pt idx="41">
                        <c:v>0.15638844107054178</c:v>
                      </c:pt>
                      <c:pt idx="42">
                        <c:v>0.15074959696348761</c:v>
                      </c:pt>
                      <c:pt idx="43">
                        <c:v>0.14567463726713886</c:v>
                      </c:pt>
                      <c:pt idx="44">
                        <c:v>0.14110717354042498</c:v>
                      </c:pt>
                      <c:pt idx="45">
                        <c:v>0.13699645618638251</c:v>
                      </c:pt>
                      <c:pt idx="46">
                        <c:v>0.13329681056774426</c:v>
                      </c:pt>
                      <c:pt idx="47">
                        <c:v>0.12996712951096984</c:v>
                      </c:pt>
                      <c:pt idx="48">
                        <c:v>0.12697041655987285</c:v>
                      </c:pt>
                      <c:pt idx="49">
                        <c:v>0.12427337490388556</c:v>
                      </c:pt>
                      <c:pt idx="50">
                        <c:v>0.12184603741349699</c:v>
                      </c:pt>
                      <c:pt idx="51">
                        <c:v>0.11966143367214729</c:v>
                      </c:pt>
                      <c:pt idx="52">
                        <c:v>0.11769529030493256</c:v>
                      </c:pt>
                      <c:pt idx="53">
                        <c:v>0.11592576127443931</c:v>
                      </c:pt>
                      <c:pt idx="54">
                        <c:v>0.11433318514699538</c:v>
                      </c:pt>
                      <c:pt idx="55">
                        <c:v>0.11289986663229584</c:v>
                      </c:pt>
                      <c:pt idx="56">
                        <c:v>0.11160987996906625</c:v>
                      </c:pt>
                      <c:pt idx="57">
                        <c:v>0.10044889197215963</c:v>
                      </c:pt>
                      <c:pt idx="58">
                        <c:v>9.0404002774943662E-2</c:v>
                      </c:pt>
                      <c:pt idx="59">
                        <c:v>8.1363602497449297E-2</c:v>
                      </c:pt>
                      <c:pt idx="60">
                        <c:v>7.3227242247704369E-2</c:v>
                      </c:pt>
                      <c:pt idx="61">
                        <c:v>6.5904518022933928E-2</c:v>
                      </c:pt>
                      <c:pt idx="62">
                        <c:v>5.9314066220640539E-2</c:v>
                      </c:pt>
                      <c:pt idx="63">
                        <c:v>5.3382659598576486E-2</c:v>
                      </c:pt>
                      <c:pt idx="64">
                        <c:v>4.8044393638718839E-2</c:v>
                      </c:pt>
                      <c:pt idx="65">
                        <c:v>4.3239954274846955E-2</c:v>
                      </c:pt>
                      <c:pt idx="66">
                        <c:v>3.8915958847362257E-2</c:v>
                      </c:pt>
                      <c:pt idx="67">
                        <c:v>3.5024362962626031E-2</c:v>
                      </c:pt>
                      <c:pt idx="68">
                        <c:v>3.1521926666363428E-2</c:v>
                      </c:pt>
                      <c:pt idx="69">
                        <c:v>2.8369733999727087E-2</c:v>
                      </c:pt>
                      <c:pt idx="70">
                        <c:v>2.553276059975438E-2</c:v>
                      </c:pt>
                      <c:pt idx="71">
                        <c:v>2.2979484539778942E-2</c:v>
                      </c:pt>
                      <c:pt idx="72">
                        <c:v>2.0681536085801047E-2</c:v>
                      </c:pt>
                      <c:pt idx="73">
                        <c:v>1.8613382477220945E-2</c:v>
                      </c:pt>
                      <c:pt idx="74">
                        <c:v>1.6752044229498851E-2</c:v>
                      </c:pt>
                      <c:pt idx="75">
                        <c:v>1.5076839806548966E-2</c:v>
                      </c:pt>
                      <c:pt idx="76">
                        <c:v>1.356915582589407E-2</c:v>
                      </c:pt>
                      <c:pt idx="77">
                        <c:v>2.2122402433046601E-3</c:v>
                      </c:pt>
                      <c:pt idx="78">
                        <c:v>-8.0089837810258073E-3</c:v>
                      </c:pt>
                      <c:pt idx="79">
                        <c:v>-1.7208085402923227E-2</c:v>
                      </c:pt>
                      <c:pt idx="80">
                        <c:v>-2.5487276862630907E-2</c:v>
                      </c:pt>
                      <c:pt idx="81">
                        <c:v>-3.2938549176367821E-2</c:v>
                      </c:pt>
                      <c:pt idx="82">
                        <c:v>-3.9644694258731045E-2</c:v>
                      </c:pt>
                      <c:pt idx="83">
                        <c:v>-4.5680224832857941E-2</c:v>
                      </c:pt>
                      <c:pt idx="84">
                        <c:v>-5.1112202349572151E-2</c:v>
                      </c:pt>
                      <c:pt idx="85">
                        <c:v>-5.600098211461494E-2</c:v>
                      </c:pt>
                      <c:pt idx="86">
                        <c:v>-6.040088390315345E-2</c:v>
                      </c:pt>
                      <c:pt idx="87">
                        <c:v>-6.4360795512838104E-2</c:v>
                      </c:pt>
                      <c:pt idx="88">
                        <c:v>-6.7924715961554305E-2</c:v>
                      </c:pt>
                      <c:pt idx="89">
                        <c:v>-7.1132244365398875E-2</c:v>
                      </c:pt>
                      <c:pt idx="90">
                        <c:v>-7.4019019928858981E-2</c:v>
                      </c:pt>
                      <c:pt idx="91">
                        <c:v>-7.6617117935973089E-2</c:v>
                      </c:pt>
                      <c:pt idx="92">
                        <c:v>-7.8955406142375784E-2</c:v>
                      </c:pt>
                      <c:pt idx="93">
                        <c:v>-8.1059865528138209E-2</c:v>
                      </c:pt>
                      <c:pt idx="94">
                        <c:v>-8.2953878975324385E-2</c:v>
                      </c:pt>
                      <c:pt idx="95">
                        <c:v>-8.4658491077791942E-2</c:v>
                      </c:pt>
                      <c:pt idx="96">
                        <c:v>-8.6192641970012751E-2</c:v>
                      </c:pt>
                      <c:pt idx="97">
                        <c:v>-8.7573377773011468E-2</c:v>
                      </c:pt>
                      <c:pt idx="98">
                        <c:v>-8.8816039995710333E-2</c:v>
                      </c:pt>
                      <c:pt idx="99">
                        <c:v>-8.9934435996139317E-2</c:v>
                      </c:pt>
                      <c:pt idx="100">
                        <c:v>-9.0940992396525394E-2</c:v>
                      </c:pt>
                      <c:pt idx="101">
                        <c:v>-9.1846893156872861E-2</c:v>
                      </c:pt>
                      <c:pt idx="102">
                        <c:v>-9.2662203841185592E-2</c:v>
                      </c:pt>
                      <c:pt idx="103">
                        <c:v>-0.10339598345706702</c:v>
                      </c:pt>
                      <c:pt idx="104">
                        <c:v>-0.11305638511136032</c:v>
                      </c:pt>
                      <c:pt idx="105">
                        <c:v>-0.12175074660022428</c:v>
                      </c:pt>
                      <c:pt idx="106">
                        <c:v>-0.12957567194020186</c:v>
                      </c:pt>
                      <c:pt idx="107">
                        <c:v>-0.13661810474618169</c:v>
                      </c:pt>
                      <c:pt idx="108">
                        <c:v>-0.14295629427156353</c:v>
                      </c:pt>
                      <c:pt idx="109">
                        <c:v>-0.14866066484440718</c:v>
                      </c:pt>
                      <c:pt idx="110">
                        <c:v>-0.15379459835996645</c:v>
                      </c:pt>
                      <c:pt idx="111">
                        <c:v>-0.1584151385239698</c:v>
                      </c:pt>
                      <c:pt idx="112">
                        <c:v>-0.1625736246715728</c:v>
                      </c:pt>
                      <c:pt idx="113">
                        <c:v>-0.1663162622044155</c:v>
                      </c:pt>
                      <c:pt idx="114">
                        <c:v>-0.16968463598397396</c:v>
                      </c:pt>
                      <c:pt idx="115">
                        <c:v>-0.17271617238557654</c:v>
                      </c:pt>
                      <c:pt idx="116">
                        <c:v>-0.17544455514701887</c:v>
                      </c:pt>
                      <c:pt idx="117">
                        <c:v>-0.17790009963231698</c:v>
                      </c:pt>
                      <c:pt idx="118">
                        <c:v>-0.18011008966908529</c:v>
                      </c:pt>
                      <c:pt idx="119">
                        <c:v>-0.18209908070217676</c:v>
                      </c:pt>
                      <c:pt idx="120">
                        <c:v>-0.18388917263195909</c:v>
                      </c:pt>
                      <c:pt idx="121">
                        <c:v>-0.18550025536876316</c:v>
                      </c:pt>
                      <c:pt idx="122">
                        <c:v>-0.18695022983188683</c:v>
                      </c:pt>
                      <c:pt idx="123">
                        <c:v>-0.18825520684869815</c:v>
                      </c:pt>
                      <c:pt idx="124">
                        <c:v>-0.18942968616382833</c:v>
                      </c:pt>
                      <c:pt idx="125">
                        <c:v>-0.19048671754744548</c:v>
                      </c:pt>
                      <c:pt idx="126">
                        <c:v>-0.19143804579270093</c:v>
                      </c:pt>
                      <c:pt idx="127">
                        <c:v>-0.19229424121343083</c:v>
                      </c:pt>
                      <c:pt idx="128">
                        <c:v>-0.19306481709208775</c:v>
                      </c:pt>
                      <c:pt idx="129">
                        <c:v>-0.19375833538287898</c:v>
                      </c:pt>
                      <c:pt idx="130">
                        <c:v>-0.19438250184459108</c:v>
                      </c:pt>
                      <c:pt idx="131">
                        <c:v>-0.19494425166013196</c:v>
                      </c:pt>
                      <c:pt idx="132">
                        <c:v>-0.19544982649411877</c:v>
                      </c:pt>
                      <c:pt idx="133">
                        <c:v>-0.19590484384470688</c:v>
                      </c:pt>
                      <c:pt idx="134">
                        <c:v>-0.19631435946023618</c:v>
                      </c:pt>
                      <c:pt idx="135">
                        <c:v>-0.19668292351421254</c:v>
                      </c:pt>
                      <c:pt idx="136">
                        <c:v>-0.19701463116279128</c:v>
                      </c:pt>
                      <c:pt idx="137">
                        <c:v>-0.19731316804651214</c:v>
                      </c:pt>
                      <c:pt idx="138">
                        <c:v>-0.19758185124186092</c:v>
                      </c:pt>
                      <c:pt idx="139">
                        <c:v>-0.19782366611767482</c:v>
                      </c:pt>
                      <c:pt idx="140">
                        <c:v>-0.19804129950590735</c:v>
                      </c:pt>
                      <c:pt idx="141">
                        <c:v>-0.19823716955531662</c:v>
                      </c:pt>
                      <c:pt idx="142">
                        <c:v>-0.19841345259978496</c:v>
                      </c:pt>
                      <c:pt idx="143">
                        <c:v>-0.19857210733980646</c:v>
                      </c:pt>
                      <c:pt idx="144">
                        <c:v>-0.19871489660582581</c:v>
                      </c:pt>
                      <c:pt idx="145">
                        <c:v>-0.19884340694524322</c:v>
                      </c:pt>
                      <c:pt idx="146">
                        <c:v>-0.19895906625071888</c:v>
                      </c:pt>
                      <c:pt idx="147">
                        <c:v>-0.199063159625647</c:v>
                      </c:pt>
                      <c:pt idx="148">
                        <c:v>-0.19915684366308228</c:v>
                      </c:pt>
                      <c:pt idx="149">
                        <c:v>-0.18924115929677407</c:v>
                      </c:pt>
                      <c:pt idx="150">
                        <c:v>-0.18031704336709667</c:v>
                      </c:pt>
                      <c:pt idx="151">
                        <c:v>-0.17228533903038701</c:v>
                      </c:pt>
                      <c:pt idx="152">
                        <c:v>-0.16505680512734833</c:v>
                      </c:pt>
                      <c:pt idx="153">
                        <c:v>-0.15855112461461351</c:v>
                      </c:pt>
                      <c:pt idx="154">
                        <c:v>-0.15269601215315218</c:v>
                      </c:pt>
                      <c:pt idx="155">
                        <c:v>-0.14742641093783698</c:v>
                      </c:pt>
                      <c:pt idx="156">
                        <c:v>-0.14268376984405329</c:v>
                      </c:pt>
                      <c:pt idx="157">
                        <c:v>-0.13841539285964796</c:v>
                      </c:pt>
                      <c:pt idx="158">
                        <c:v>-0.13457385357368318</c:v>
                      </c:pt>
                      <c:pt idx="159">
                        <c:v>-0.13111646821631487</c:v>
                      </c:pt>
                      <c:pt idx="160">
                        <c:v>-0.12800482139468339</c:v>
                      </c:pt>
                      <c:pt idx="161">
                        <c:v>-0.12520433925521504</c:v>
                      </c:pt>
                      <c:pt idx="162">
                        <c:v>-0.12268390532969353</c:v>
                      </c:pt>
                      <c:pt idx="163">
                        <c:v>-0.12041551479672419</c:v>
                      </c:pt>
                      <c:pt idx="164">
                        <c:v>-0.11837396331705177</c:v>
                      </c:pt>
                      <c:pt idx="165">
                        <c:v>-0.11653656698534659</c:v>
                      </c:pt>
                      <c:pt idx="166">
                        <c:v>-0.11488291028681194</c:v>
                      </c:pt>
                      <c:pt idx="167">
                        <c:v>-0.11339461925813074</c:v>
                      </c:pt>
                      <c:pt idx="168">
                        <c:v>-0.11205515733231766</c:v>
                      </c:pt>
                      <c:pt idx="169">
                        <c:v>-0.11084964159908589</c:v>
                      </c:pt>
                      <c:pt idx="170">
                        <c:v>-0.10976467743917731</c:v>
                      </c:pt>
                      <c:pt idx="171">
                        <c:v>-0.1087882096952596</c:v>
                      </c:pt>
                      <c:pt idx="172">
                        <c:v>-0.10790938872573363</c:v>
                      </c:pt>
                      <c:pt idx="173">
                        <c:v>-0.10711844985316027</c:v>
                      </c:pt>
                      <c:pt idx="174">
                        <c:v>-0.10640660486784426</c:v>
                      </c:pt>
                      <c:pt idx="175">
                        <c:v>-0.10576594438105982</c:v>
                      </c:pt>
                      <c:pt idx="176">
                        <c:v>-0.10518934994295384</c:v>
                      </c:pt>
                      <c:pt idx="177">
                        <c:v>-0.10467041494865847</c:v>
                      </c:pt>
                      <c:pt idx="178">
                        <c:v>-0.10420337345379263</c:v>
                      </c:pt>
                      <c:pt idx="179">
                        <c:v>-0.10378303610841338</c:v>
                      </c:pt>
                      <c:pt idx="180">
                        <c:v>-0.10340473249757204</c:v>
                      </c:pt>
                      <c:pt idx="181">
                        <c:v>-0.10306425924781484</c:v>
                      </c:pt>
                      <c:pt idx="182">
                        <c:v>-9.2757833323033362E-2</c:v>
                      </c:pt>
                      <c:pt idx="183">
                        <c:v>-8.3482049990730028E-2</c:v>
                      </c:pt>
                      <c:pt idx="184">
                        <c:v>-7.5133844991657026E-2</c:v>
                      </c:pt>
                      <c:pt idx="185">
                        <c:v>-6.7620460492491319E-2</c:v>
                      </c:pt>
                      <c:pt idx="186">
                        <c:v>-6.0858414443242186E-2</c:v>
                      </c:pt>
                      <c:pt idx="187">
                        <c:v>-5.4772572998917968E-2</c:v>
                      </c:pt>
                      <c:pt idx="188">
                        <c:v>-4.929531569902617E-2</c:v>
                      </c:pt>
                      <c:pt idx="189">
                        <c:v>-4.4365784129123551E-2</c:v>
                      </c:pt>
                      <c:pt idx="190">
                        <c:v>-3.9929205716211197E-2</c:v>
                      </c:pt>
                      <c:pt idx="191">
                        <c:v>-3.5936285144590081E-2</c:v>
                      </c:pt>
                      <c:pt idx="192">
                        <c:v>-3.2342656630131077E-2</c:v>
                      </c:pt>
                      <c:pt idx="193">
                        <c:v>-2.910839096711797E-2</c:v>
                      </c:pt>
                      <c:pt idx="194">
                        <c:v>-2.6197551870406174E-2</c:v>
                      </c:pt>
                      <c:pt idx="195">
                        <c:v>-2.3577796683365557E-2</c:v>
                      </c:pt>
                      <c:pt idx="196">
                        <c:v>-2.1220017015029003E-2</c:v>
                      </c:pt>
                      <c:pt idx="197">
                        <c:v>-1.9098015313526104E-2</c:v>
                      </c:pt>
                      <c:pt idx="198">
                        <c:v>-1.7188213782173493E-2</c:v>
                      </c:pt>
                      <c:pt idx="199">
                        <c:v>-1.5469392403956145E-2</c:v>
                      </c:pt>
                      <c:pt idx="200">
                        <c:v>-1.3922453163560531E-2</c:v>
                      </c:pt>
                      <c:pt idx="201">
                        <c:v>-1.2530207847204478E-2</c:v>
                      </c:pt>
                      <c:pt idx="202">
                        <c:v>-1.1277187062484031E-2</c:v>
                      </c:pt>
                      <c:pt idx="203">
                        <c:v>-1.0149468356235628E-2</c:v>
                      </c:pt>
                      <c:pt idx="204">
                        <c:v>-9.1345215206120652E-3</c:v>
                      </c:pt>
                      <c:pt idx="205">
                        <c:v>-8.2210693685508592E-3</c:v>
                      </c:pt>
                      <c:pt idx="206">
                        <c:v>-7.3989624316957731E-3</c:v>
                      </c:pt>
                      <c:pt idx="207">
                        <c:v>-6.6590661885261963E-3</c:v>
                      </c:pt>
                      <c:pt idx="208">
                        <c:v>-5.993159569673577E-3</c:v>
                      </c:pt>
                      <c:pt idx="209">
                        <c:v>-5.3938436127062197E-3</c:v>
                      </c:pt>
                      <c:pt idx="210">
                        <c:v>-4.8544592514355982E-3</c:v>
                      </c:pt>
                      <c:pt idx="211">
                        <c:v>-4.3690133262920382E-3</c:v>
                      </c:pt>
                      <c:pt idx="212">
                        <c:v>6.0678880063371639E-3</c:v>
                      </c:pt>
                      <c:pt idx="213">
                        <c:v>1.5461099205703446E-2</c:v>
                      </c:pt>
                      <c:pt idx="214">
                        <c:v>2.3914989285133102E-2</c:v>
                      </c:pt>
                      <c:pt idx="215">
                        <c:v>3.152349035661979E-2</c:v>
                      </c:pt>
                      <c:pt idx="216">
                        <c:v>3.8371141320957813E-2</c:v>
                      </c:pt>
                      <c:pt idx="217">
                        <c:v>4.4534027188862027E-2</c:v>
                      </c:pt>
                      <c:pt idx="218">
                        <c:v>5.0080624469975826E-2</c:v>
                      </c:pt>
                      <c:pt idx="219">
                        <c:v>5.507256202297825E-2</c:v>
                      </c:pt>
                      <c:pt idx="220">
                        <c:v>5.9565305820680425E-2</c:v>
                      </c:pt>
                      <c:pt idx="221">
                        <c:v>6.3608775238612386E-2</c:v>
                      </c:pt>
                      <c:pt idx="222">
                        <c:v>6.7247897714751148E-2</c:v>
                      </c:pt>
                      <c:pt idx="223">
                        <c:v>7.0523107943276028E-2</c:v>
                      </c:pt>
                      <c:pt idx="224">
                        <c:v>7.3470797148948427E-2</c:v>
                      </c:pt>
                      <c:pt idx="225">
                        <c:v>7.6123717434053578E-2</c:v>
                      </c:pt>
                      <c:pt idx="226">
                        <c:v>7.8511345690648215E-2</c:v>
                      </c:pt>
                      <c:pt idx="227">
                        <c:v>8.0660211121583392E-2</c:v>
                      </c:pt>
                      <c:pt idx="228">
                        <c:v>8.2594190009425056E-2</c:v>
                      </c:pt>
                      <c:pt idx="229">
                        <c:v>8.4334771008482551E-2</c:v>
                      </c:pt>
                      <c:pt idx="230">
                        <c:v>8.5901293907634291E-2</c:v>
                      </c:pt>
                      <c:pt idx="231">
                        <c:v>8.7311164516870862E-2</c:v>
                      </c:pt>
                      <c:pt idx="232">
                        <c:v>8.858004806518377E-2</c:v>
                      </c:pt>
                      <c:pt idx="233">
                        <c:v>8.9722043258665396E-2</c:v>
                      </c:pt>
                      <c:pt idx="234">
                        <c:v>9.0749838932798851E-2</c:v>
                      </c:pt>
                      <c:pt idx="235">
                        <c:v>9.1674855039518957E-2</c:v>
                      </c:pt>
                      <c:pt idx="236">
                        <c:v>9.2507369535567055E-2</c:v>
                      </c:pt>
                      <c:pt idx="237">
                        <c:v>9.3256632582010349E-2</c:v>
                      </c:pt>
                      <c:pt idx="238">
                        <c:v>9.3930969323809316E-2</c:v>
                      </c:pt>
                      <c:pt idx="239">
                        <c:v>9.4537872391428385E-2</c:v>
                      </c:pt>
                      <c:pt idx="240">
                        <c:v>9.5084085152285544E-2</c:v>
                      </c:pt>
                      <c:pt idx="241">
                        <c:v>9.5575676637056989E-2</c:v>
                      </c:pt>
                      <c:pt idx="242">
                        <c:v>9.6018108973351293E-2</c:v>
                      </c:pt>
                      <c:pt idx="243">
                        <c:v>9.6416298076016163E-2</c:v>
                      </c:pt>
                      <c:pt idx="244">
                        <c:v>9.6774668268414549E-2</c:v>
                      </c:pt>
                      <c:pt idx="245">
                        <c:v>9.7097201441573092E-2</c:v>
                      </c:pt>
                      <c:pt idx="246">
                        <c:v>9.7387481297415784E-2</c:v>
                      </c:pt>
                      <c:pt idx="247">
                        <c:v>9.7648733167674209E-2</c:v>
                      </c:pt>
                      <c:pt idx="248">
                        <c:v>9.7883859850906779E-2</c:v>
                      </c:pt>
                      <c:pt idx="249">
                        <c:v>9.8095473865816102E-2</c:v>
                      </c:pt>
                      <c:pt idx="250">
                        <c:v>9.8285926479234495E-2</c:v>
                      </c:pt>
                      <c:pt idx="251">
                        <c:v>9.8457333831311042E-2</c:v>
                      </c:pt>
                      <c:pt idx="252">
                        <c:v>9.8611600448179931E-2</c:v>
                      </c:pt>
                      <c:pt idx="253">
                        <c:v>9.8750440403361936E-2</c:v>
                      </c:pt>
                      <c:pt idx="254">
                        <c:v>9.8875396363025739E-2</c:v>
                      </c:pt>
                      <c:pt idx="255">
                        <c:v>9.8987856726723167E-2</c:v>
                      </c:pt>
                      <c:pt idx="256">
                        <c:v>9.9089071054050848E-2</c:v>
                      </c:pt>
                      <c:pt idx="257">
                        <c:v>9.9180163948645761E-2</c:v>
                      </c:pt>
                      <c:pt idx="258">
                        <c:v>9.9262147553781183E-2</c:v>
                      </c:pt>
                      <c:pt idx="259">
                        <c:v>9.9335932798403068E-2</c:v>
                      </c:pt>
                      <c:pt idx="260">
                        <c:v>9.9402339518562755E-2</c:v>
                      </c:pt>
                      <c:pt idx="261">
                        <c:v>9.9462105566706482E-2</c:v>
                      </c:pt>
                      <c:pt idx="262">
                        <c:v>9.9515895010035826E-2</c:v>
                      </c:pt>
                      <c:pt idx="263">
                        <c:v>9.9564305509032239E-2</c:v>
                      </c:pt>
                      <c:pt idx="264">
                        <c:v>9.9607874958129006E-2</c:v>
                      </c:pt>
                      <c:pt idx="265">
                        <c:v>9.9647087462316097E-2</c:v>
                      </c:pt>
                      <c:pt idx="266">
                        <c:v>9.9682378716084485E-2</c:v>
                      </c:pt>
                      <c:pt idx="267">
                        <c:v>9.9714140844476037E-2</c:v>
                      </c:pt>
                      <c:pt idx="268">
                        <c:v>9.9742726760028433E-2</c:v>
                      </c:pt>
                      <c:pt idx="269">
                        <c:v>9.9768454084025585E-2</c:v>
                      </c:pt>
                      <c:pt idx="270">
                        <c:v>9.979160867562302E-2</c:v>
                      </c:pt>
                      <c:pt idx="271">
                        <c:v>9.9812447808060714E-2</c:v>
                      </c:pt>
                      <c:pt idx="272">
                        <c:v>9.9831203027254636E-2</c:v>
                      </c:pt>
                      <c:pt idx="273">
                        <c:v>9.9848082724529164E-2</c:v>
                      </c:pt>
                      <c:pt idx="274">
                        <c:v>9.9863274452076239E-2</c:v>
                      </c:pt>
                      <c:pt idx="275">
                        <c:v>9.987694700686861E-2</c:v>
                      </c:pt>
                      <c:pt idx="276">
                        <c:v>9.9889252306181744E-2</c:v>
                      </c:pt>
                      <c:pt idx="277">
                        <c:v>9.9900327075563566E-2</c:v>
                      </c:pt>
                      <c:pt idx="278">
                        <c:v>9.9910294368007205E-2</c:v>
                      </c:pt>
                      <c:pt idx="279">
                        <c:v>9.9919264931206481E-2</c:v>
                      </c:pt>
                      <c:pt idx="280">
                        <c:v>9.9927338438085836E-2</c:v>
                      </c:pt>
                      <c:pt idx="281">
                        <c:v>9.9934604594277249E-2</c:v>
                      </c:pt>
                      <c:pt idx="282">
                        <c:v>9.9941144134849516E-2</c:v>
                      </c:pt>
                      <c:pt idx="283">
                        <c:v>9.9947029721364558E-2</c:v>
                      </c:pt>
                      <c:pt idx="284">
                        <c:v>9.9952326749228104E-2</c:v>
                      </c:pt>
                      <c:pt idx="285">
                        <c:v>9.9957094074305294E-2</c:v>
                      </c:pt>
                      <c:pt idx="286">
                        <c:v>9.9961384666874764E-2</c:v>
                      </c:pt>
                      <c:pt idx="287">
                        <c:v>9.9965246200187291E-2</c:v>
                      </c:pt>
                      <c:pt idx="288">
                        <c:v>9.9968721580168562E-2</c:v>
                      </c:pt>
                      <c:pt idx="289">
                        <c:v>9.9971849422151704E-2</c:v>
                      </c:pt>
                      <c:pt idx="290">
                        <c:v>9.9974664479936526E-2</c:v>
                      </c:pt>
                      <c:pt idx="291">
                        <c:v>9.9977198031942868E-2</c:v>
                      </c:pt>
                      <c:pt idx="292">
                        <c:v>9.9979478228748572E-2</c:v>
                      </c:pt>
                      <c:pt idx="293">
                        <c:v>9.9981530405873709E-2</c:v>
                      </c:pt>
                      <c:pt idx="294">
                        <c:v>9.9983377365286341E-2</c:v>
                      </c:pt>
                      <c:pt idx="295">
                        <c:v>9.998503962875771E-2</c:v>
                      </c:pt>
                      <c:pt idx="296">
                        <c:v>9.9986535665881934E-2</c:v>
                      </c:pt>
                      <c:pt idx="297">
                        <c:v>9.998788209929374E-2</c:v>
                      </c:pt>
                      <c:pt idx="298">
                        <c:v>9.9989093889364361E-2</c:v>
                      </c:pt>
                      <c:pt idx="299">
                        <c:v>9.9990184500427917E-2</c:v>
                      </c:pt>
                      <c:pt idx="300">
                        <c:v>9.9991166050385119E-2</c:v>
                      </c:pt>
                      <c:pt idx="301">
                        <c:v>9.9992049445346606E-2</c:v>
                      </c:pt>
                      <c:pt idx="302">
                        <c:v>9.9992844500811945E-2</c:v>
                      </c:pt>
                      <c:pt idx="303">
                        <c:v>9.9993560050730748E-2</c:v>
                      </c:pt>
                      <c:pt idx="304">
                        <c:v>9.9994204045657675E-2</c:v>
                      </c:pt>
                      <c:pt idx="305">
                        <c:v>9.9994783641091906E-2</c:v>
                      </c:pt>
                      <c:pt idx="306">
                        <c:v>9.9995305276982707E-2</c:v>
                      </c:pt>
                      <c:pt idx="307">
                        <c:v>9.9995774749284436E-2</c:v>
                      </c:pt>
                      <c:pt idx="308">
                        <c:v>9.9996197274355991E-2</c:v>
                      </c:pt>
                      <c:pt idx="309">
                        <c:v>9.9996577546920387E-2</c:v>
                      </c:pt>
                      <c:pt idx="310">
                        <c:v>9.9996919792228342E-2</c:v>
                      </c:pt>
                      <c:pt idx="311">
                        <c:v>9.9997227813005504E-2</c:v>
                      </c:pt>
                      <c:pt idx="312">
                        <c:v>9.9997505031704945E-2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5-E636-460A-BA4D-0FAE2197CF20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Computed!$E$1</c15:sqref>
                        </c15:formulaRef>
                      </c:ext>
                    </c:extLst>
                    <c:strCache>
                      <c:ptCount val="1"/>
                      <c:pt idx="0">
                        <c:v>w1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Computed!$A$2:$A$314</c15:sqref>
                        </c15:formulaRef>
                      </c:ext>
                    </c:extLst>
                    <c:numCache>
                      <c:formatCode>General</c:formatCode>
                      <c:ptCount val="313"/>
                      <c:pt idx="0">
                        <c:v>11941</c:v>
                      </c:pt>
                      <c:pt idx="1">
                        <c:v>12052</c:v>
                      </c:pt>
                      <c:pt idx="2">
                        <c:v>12158</c:v>
                      </c:pt>
                      <c:pt idx="3">
                        <c:v>12260</c:v>
                      </c:pt>
                      <c:pt idx="4">
                        <c:v>12363</c:v>
                      </c:pt>
                      <c:pt idx="5">
                        <c:v>12465</c:v>
                      </c:pt>
                      <c:pt idx="6">
                        <c:v>12572</c:v>
                      </c:pt>
                      <c:pt idx="7">
                        <c:v>12676</c:v>
                      </c:pt>
                      <c:pt idx="8">
                        <c:v>12779</c:v>
                      </c:pt>
                      <c:pt idx="9">
                        <c:v>12880</c:v>
                      </c:pt>
                      <c:pt idx="10">
                        <c:v>12981</c:v>
                      </c:pt>
                      <c:pt idx="11">
                        <c:v>13081</c:v>
                      </c:pt>
                      <c:pt idx="12">
                        <c:v>13191</c:v>
                      </c:pt>
                      <c:pt idx="13">
                        <c:v>13291</c:v>
                      </c:pt>
                      <c:pt idx="14">
                        <c:v>13394</c:v>
                      </c:pt>
                      <c:pt idx="15">
                        <c:v>13504</c:v>
                      </c:pt>
                      <c:pt idx="16">
                        <c:v>13614</c:v>
                      </c:pt>
                      <c:pt idx="17">
                        <c:v>13724</c:v>
                      </c:pt>
                      <c:pt idx="18">
                        <c:v>13828</c:v>
                      </c:pt>
                      <c:pt idx="19">
                        <c:v>13928</c:v>
                      </c:pt>
                      <c:pt idx="20">
                        <c:v>14027</c:v>
                      </c:pt>
                      <c:pt idx="21">
                        <c:v>14128</c:v>
                      </c:pt>
                      <c:pt idx="22">
                        <c:v>14236</c:v>
                      </c:pt>
                      <c:pt idx="23">
                        <c:v>14339</c:v>
                      </c:pt>
                      <c:pt idx="24">
                        <c:v>14441</c:v>
                      </c:pt>
                      <c:pt idx="25">
                        <c:v>14551</c:v>
                      </c:pt>
                      <c:pt idx="26">
                        <c:v>14653</c:v>
                      </c:pt>
                      <c:pt idx="27">
                        <c:v>14753</c:v>
                      </c:pt>
                      <c:pt idx="28">
                        <c:v>14854</c:v>
                      </c:pt>
                      <c:pt idx="29">
                        <c:v>14954</c:v>
                      </c:pt>
                      <c:pt idx="30">
                        <c:v>15059</c:v>
                      </c:pt>
                      <c:pt idx="31">
                        <c:v>15165</c:v>
                      </c:pt>
                      <c:pt idx="32">
                        <c:v>15265</c:v>
                      </c:pt>
                      <c:pt idx="33">
                        <c:v>15375</c:v>
                      </c:pt>
                      <c:pt idx="34">
                        <c:v>15485</c:v>
                      </c:pt>
                      <c:pt idx="35">
                        <c:v>15596</c:v>
                      </c:pt>
                      <c:pt idx="36">
                        <c:v>15697</c:v>
                      </c:pt>
                      <c:pt idx="37">
                        <c:v>15798</c:v>
                      </c:pt>
                      <c:pt idx="38">
                        <c:v>15905</c:v>
                      </c:pt>
                      <c:pt idx="39">
                        <c:v>16006</c:v>
                      </c:pt>
                      <c:pt idx="40">
                        <c:v>16110</c:v>
                      </c:pt>
                      <c:pt idx="41">
                        <c:v>16216</c:v>
                      </c:pt>
                      <c:pt idx="42">
                        <c:v>16325</c:v>
                      </c:pt>
                      <c:pt idx="43">
                        <c:v>16435</c:v>
                      </c:pt>
                      <c:pt idx="44">
                        <c:v>16543</c:v>
                      </c:pt>
                      <c:pt idx="45">
                        <c:v>16647</c:v>
                      </c:pt>
                      <c:pt idx="46">
                        <c:v>16749</c:v>
                      </c:pt>
                      <c:pt idx="47">
                        <c:v>16848</c:v>
                      </c:pt>
                      <c:pt idx="48">
                        <c:v>16955</c:v>
                      </c:pt>
                      <c:pt idx="49">
                        <c:v>17058</c:v>
                      </c:pt>
                      <c:pt idx="50">
                        <c:v>17161</c:v>
                      </c:pt>
                      <c:pt idx="51">
                        <c:v>17271</c:v>
                      </c:pt>
                      <c:pt idx="52">
                        <c:v>17381</c:v>
                      </c:pt>
                      <c:pt idx="53">
                        <c:v>17489</c:v>
                      </c:pt>
                      <c:pt idx="54">
                        <c:v>17594</c:v>
                      </c:pt>
                      <c:pt idx="55">
                        <c:v>17696</c:v>
                      </c:pt>
                      <c:pt idx="56">
                        <c:v>17798</c:v>
                      </c:pt>
                      <c:pt idx="57">
                        <c:v>17906</c:v>
                      </c:pt>
                      <c:pt idx="58">
                        <c:v>18010</c:v>
                      </c:pt>
                      <c:pt idx="59">
                        <c:v>18113</c:v>
                      </c:pt>
                      <c:pt idx="60">
                        <c:v>18223</c:v>
                      </c:pt>
                      <c:pt idx="61">
                        <c:v>18333</c:v>
                      </c:pt>
                      <c:pt idx="62">
                        <c:v>18444</c:v>
                      </c:pt>
                      <c:pt idx="63">
                        <c:v>18554</c:v>
                      </c:pt>
                      <c:pt idx="64">
                        <c:v>18657</c:v>
                      </c:pt>
                      <c:pt idx="65">
                        <c:v>18762</c:v>
                      </c:pt>
                      <c:pt idx="66">
                        <c:v>18866</c:v>
                      </c:pt>
                      <c:pt idx="67">
                        <c:v>18974</c:v>
                      </c:pt>
                      <c:pt idx="68">
                        <c:v>19079</c:v>
                      </c:pt>
                      <c:pt idx="69">
                        <c:v>19180</c:v>
                      </c:pt>
                      <c:pt idx="70">
                        <c:v>19290</c:v>
                      </c:pt>
                      <c:pt idx="71">
                        <c:v>19400</c:v>
                      </c:pt>
                      <c:pt idx="72">
                        <c:v>19510</c:v>
                      </c:pt>
                      <c:pt idx="73">
                        <c:v>19620</c:v>
                      </c:pt>
                      <c:pt idx="74">
                        <c:v>19722</c:v>
                      </c:pt>
                      <c:pt idx="75">
                        <c:v>19830</c:v>
                      </c:pt>
                      <c:pt idx="76">
                        <c:v>19930</c:v>
                      </c:pt>
                      <c:pt idx="77">
                        <c:v>20035</c:v>
                      </c:pt>
                      <c:pt idx="78">
                        <c:v>20144</c:v>
                      </c:pt>
                      <c:pt idx="79">
                        <c:v>20253</c:v>
                      </c:pt>
                      <c:pt idx="80">
                        <c:v>20364</c:v>
                      </c:pt>
                      <c:pt idx="81">
                        <c:v>20474</c:v>
                      </c:pt>
                      <c:pt idx="82">
                        <c:v>20586</c:v>
                      </c:pt>
                      <c:pt idx="83">
                        <c:v>20686</c:v>
                      </c:pt>
                      <c:pt idx="84">
                        <c:v>20788</c:v>
                      </c:pt>
                      <c:pt idx="85">
                        <c:v>20896</c:v>
                      </c:pt>
                      <c:pt idx="86">
                        <c:v>21000</c:v>
                      </c:pt>
                      <c:pt idx="87">
                        <c:v>21104</c:v>
                      </c:pt>
                      <c:pt idx="88">
                        <c:v>21206</c:v>
                      </c:pt>
                      <c:pt idx="89">
                        <c:v>21316</c:v>
                      </c:pt>
                      <c:pt idx="90">
                        <c:v>21427</c:v>
                      </c:pt>
                      <c:pt idx="91">
                        <c:v>21538</c:v>
                      </c:pt>
                      <c:pt idx="92">
                        <c:v>21642</c:v>
                      </c:pt>
                      <c:pt idx="93">
                        <c:v>21748</c:v>
                      </c:pt>
                      <c:pt idx="94">
                        <c:v>21855</c:v>
                      </c:pt>
                      <c:pt idx="95">
                        <c:v>21961</c:v>
                      </c:pt>
                      <c:pt idx="96">
                        <c:v>22068</c:v>
                      </c:pt>
                      <c:pt idx="97">
                        <c:v>22177</c:v>
                      </c:pt>
                      <c:pt idx="98">
                        <c:v>22288</c:v>
                      </c:pt>
                      <c:pt idx="99">
                        <c:v>22397</c:v>
                      </c:pt>
                      <c:pt idx="100">
                        <c:v>22501</c:v>
                      </c:pt>
                      <c:pt idx="101">
                        <c:v>22606</c:v>
                      </c:pt>
                      <c:pt idx="102">
                        <c:v>22711</c:v>
                      </c:pt>
                      <c:pt idx="103">
                        <c:v>22811</c:v>
                      </c:pt>
                      <c:pt idx="104">
                        <c:v>22918</c:v>
                      </c:pt>
                      <c:pt idx="105">
                        <c:v>23025</c:v>
                      </c:pt>
                      <c:pt idx="106">
                        <c:v>23126</c:v>
                      </c:pt>
                      <c:pt idx="107">
                        <c:v>23237</c:v>
                      </c:pt>
                      <c:pt idx="108">
                        <c:v>23342</c:v>
                      </c:pt>
                      <c:pt idx="109">
                        <c:v>23443</c:v>
                      </c:pt>
                      <c:pt idx="110">
                        <c:v>23547</c:v>
                      </c:pt>
                      <c:pt idx="111">
                        <c:v>23651</c:v>
                      </c:pt>
                      <c:pt idx="112">
                        <c:v>23754</c:v>
                      </c:pt>
                      <c:pt idx="113">
                        <c:v>23858</c:v>
                      </c:pt>
                      <c:pt idx="114">
                        <c:v>23959</c:v>
                      </c:pt>
                      <c:pt idx="115">
                        <c:v>24069</c:v>
                      </c:pt>
                      <c:pt idx="116">
                        <c:v>24178</c:v>
                      </c:pt>
                      <c:pt idx="117">
                        <c:v>24279</c:v>
                      </c:pt>
                      <c:pt idx="118">
                        <c:v>24386</c:v>
                      </c:pt>
                      <c:pt idx="119">
                        <c:v>24487</c:v>
                      </c:pt>
                      <c:pt idx="120">
                        <c:v>24588</c:v>
                      </c:pt>
                      <c:pt idx="121">
                        <c:v>24694</c:v>
                      </c:pt>
                      <c:pt idx="122">
                        <c:v>24797</c:v>
                      </c:pt>
                      <c:pt idx="123">
                        <c:v>24907</c:v>
                      </c:pt>
                      <c:pt idx="124">
                        <c:v>25018</c:v>
                      </c:pt>
                      <c:pt idx="125">
                        <c:v>25120</c:v>
                      </c:pt>
                      <c:pt idx="126">
                        <c:v>25225</c:v>
                      </c:pt>
                      <c:pt idx="127">
                        <c:v>25328</c:v>
                      </c:pt>
                      <c:pt idx="128">
                        <c:v>25428</c:v>
                      </c:pt>
                      <c:pt idx="129">
                        <c:v>25535</c:v>
                      </c:pt>
                      <c:pt idx="130">
                        <c:v>25641</c:v>
                      </c:pt>
                      <c:pt idx="131">
                        <c:v>25745</c:v>
                      </c:pt>
                      <c:pt idx="132">
                        <c:v>25847</c:v>
                      </c:pt>
                      <c:pt idx="133">
                        <c:v>25950</c:v>
                      </c:pt>
                      <c:pt idx="134">
                        <c:v>26055</c:v>
                      </c:pt>
                      <c:pt idx="135">
                        <c:v>26157</c:v>
                      </c:pt>
                      <c:pt idx="136">
                        <c:v>26260</c:v>
                      </c:pt>
                      <c:pt idx="137">
                        <c:v>26366</c:v>
                      </c:pt>
                      <c:pt idx="138">
                        <c:v>26468</c:v>
                      </c:pt>
                      <c:pt idx="139">
                        <c:v>26579</c:v>
                      </c:pt>
                      <c:pt idx="140">
                        <c:v>26690</c:v>
                      </c:pt>
                      <c:pt idx="141">
                        <c:v>26791</c:v>
                      </c:pt>
                      <c:pt idx="142">
                        <c:v>26891</c:v>
                      </c:pt>
                      <c:pt idx="143">
                        <c:v>26998</c:v>
                      </c:pt>
                      <c:pt idx="144">
                        <c:v>27099</c:v>
                      </c:pt>
                      <c:pt idx="145">
                        <c:v>27204</c:v>
                      </c:pt>
                      <c:pt idx="146">
                        <c:v>27314</c:v>
                      </c:pt>
                      <c:pt idx="147">
                        <c:v>27424</c:v>
                      </c:pt>
                      <c:pt idx="148">
                        <c:v>27535</c:v>
                      </c:pt>
                      <c:pt idx="149">
                        <c:v>27645</c:v>
                      </c:pt>
                      <c:pt idx="150">
                        <c:v>27756</c:v>
                      </c:pt>
                      <c:pt idx="151">
                        <c:v>27857</c:v>
                      </c:pt>
                      <c:pt idx="152">
                        <c:v>27965</c:v>
                      </c:pt>
                      <c:pt idx="153">
                        <c:v>28069</c:v>
                      </c:pt>
                      <c:pt idx="154">
                        <c:v>28175</c:v>
                      </c:pt>
                      <c:pt idx="155">
                        <c:v>28276</c:v>
                      </c:pt>
                      <c:pt idx="156">
                        <c:v>28380</c:v>
                      </c:pt>
                      <c:pt idx="157">
                        <c:v>28491</c:v>
                      </c:pt>
                      <c:pt idx="158">
                        <c:v>28601</c:v>
                      </c:pt>
                      <c:pt idx="159">
                        <c:v>28711</c:v>
                      </c:pt>
                      <c:pt idx="160">
                        <c:v>28814</c:v>
                      </c:pt>
                      <c:pt idx="161">
                        <c:v>28915</c:v>
                      </c:pt>
                      <c:pt idx="162">
                        <c:v>29020</c:v>
                      </c:pt>
                      <c:pt idx="163">
                        <c:v>29124</c:v>
                      </c:pt>
                      <c:pt idx="164">
                        <c:v>29232</c:v>
                      </c:pt>
                      <c:pt idx="165">
                        <c:v>29343</c:v>
                      </c:pt>
                      <c:pt idx="166">
                        <c:v>29454</c:v>
                      </c:pt>
                      <c:pt idx="167">
                        <c:v>29565</c:v>
                      </c:pt>
                      <c:pt idx="168">
                        <c:v>29677</c:v>
                      </c:pt>
                      <c:pt idx="169">
                        <c:v>29784</c:v>
                      </c:pt>
                      <c:pt idx="170">
                        <c:v>29886</c:v>
                      </c:pt>
                      <c:pt idx="171">
                        <c:v>29986</c:v>
                      </c:pt>
                      <c:pt idx="172">
                        <c:v>30091</c:v>
                      </c:pt>
                      <c:pt idx="173">
                        <c:v>30198</c:v>
                      </c:pt>
                      <c:pt idx="174">
                        <c:v>30302</c:v>
                      </c:pt>
                      <c:pt idx="175">
                        <c:v>30412</c:v>
                      </c:pt>
                      <c:pt idx="176">
                        <c:v>30523</c:v>
                      </c:pt>
                      <c:pt idx="177">
                        <c:v>30633</c:v>
                      </c:pt>
                      <c:pt idx="178">
                        <c:v>30744</c:v>
                      </c:pt>
                      <c:pt idx="179">
                        <c:v>30855</c:v>
                      </c:pt>
                      <c:pt idx="180">
                        <c:v>30956</c:v>
                      </c:pt>
                      <c:pt idx="181">
                        <c:v>31055</c:v>
                      </c:pt>
                      <c:pt idx="182">
                        <c:v>31156</c:v>
                      </c:pt>
                      <c:pt idx="183">
                        <c:v>31256</c:v>
                      </c:pt>
                      <c:pt idx="184">
                        <c:v>31360</c:v>
                      </c:pt>
                      <c:pt idx="185">
                        <c:v>31471</c:v>
                      </c:pt>
                      <c:pt idx="186">
                        <c:v>31584</c:v>
                      </c:pt>
                      <c:pt idx="187">
                        <c:v>31695</c:v>
                      </c:pt>
                      <c:pt idx="188">
                        <c:v>31808</c:v>
                      </c:pt>
                      <c:pt idx="189">
                        <c:v>31912</c:v>
                      </c:pt>
                      <c:pt idx="190">
                        <c:v>32013</c:v>
                      </c:pt>
                      <c:pt idx="191">
                        <c:v>32117</c:v>
                      </c:pt>
                      <c:pt idx="192">
                        <c:v>32225</c:v>
                      </c:pt>
                      <c:pt idx="193">
                        <c:v>32326</c:v>
                      </c:pt>
                      <c:pt idx="194">
                        <c:v>32439</c:v>
                      </c:pt>
                      <c:pt idx="195">
                        <c:v>32550</c:v>
                      </c:pt>
                      <c:pt idx="196">
                        <c:v>32663</c:v>
                      </c:pt>
                      <c:pt idx="197">
                        <c:v>32774</c:v>
                      </c:pt>
                      <c:pt idx="198">
                        <c:v>32885</c:v>
                      </c:pt>
                      <c:pt idx="199">
                        <c:v>32996</c:v>
                      </c:pt>
                      <c:pt idx="200">
                        <c:v>33107</c:v>
                      </c:pt>
                      <c:pt idx="201">
                        <c:v>33209</c:v>
                      </c:pt>
                      <c:pt idx="202">
                        <c:v>33317</c:v>
                      </c:pt>
                      <c:pt idx="203">
                        <c:v>33418</c:v>
                      </c:pt>
                      <c:pt idx="204">
                        <c:v>33521</c:v>
                      </c:pt>
                      <c:pt idx="205">
                        <c:v>33632</c:v>
                      </c:pt>
                      <c:pt idx="206">
                        <c:v>33742</c:v>
                      </c:pt>
                      <c:pt idx="207">
                        <c:v>33853</c:v>
                      </c:pt>
                      <c:pt idx="208">
                        <c:v>33964</c:v>
                      </c:pt>
                      <c:pt idx="209">
                        <c:v>34074</c:v>
                      </c:pt>
                      <c:pt idx="210">
                        <c:v>34178</c:v>
                      </c:pt>
                      <c:pt idx="211">
                        <c:v>34279</c:v>
                      </c:pt>
                      <c:pt idx="212">
                        <c:v>34382</c:v>
                      </c:pt>
                      <c:pt idx="213">
                        <c:v>34488</c:v>
                      </c:pt>
                      <c:pt idx="214">
                        <c:v>34595</c:v>
                      </c:pt>
                      <c:pt idx="215">
                        <c:v>34706</c:v>
                      </c:pt>
                      <c:pt idx="216">
                        <c:v>34817</c:v>
                      </c:pt>
                      <c:pt idx="217">
                        <c:v>34928</c:v>
                      </c:pt>
                      <c:pt idx="218">
                        <c:v>35039</c:v>
                      </c:pt>
                      <c:pt idx="219">
                        <c:v>35149</c:v>
                      </c:pt>
                      <c:pt idx="220">
                        <c:v>35260</c:v>
                      </c:pt>
                      <c:pt idx="221">
                        <c:v>35360</c:v>
                      </c:pt>
                      <c:pt idx="222">
                        <c:v>35461</c:v>
                      </c:pt>
                      <c:pt idx="223">
                        <c:v>35564</c:v>
                      </c:pt>
                      <c:pt idx="224">
                        <c:v>35663</c:v>
                      </c:pt>
                      <c:pt idx="225">
                        <c:v>35765</c:v>
                      </c:pt>
                      <c:pt idx="226">
                        <c:v>35875</c:v>
                      </c:pt>
                      <c:pt idx="227">
                        <c:v>35986</c:v>
                      </c:pt>
                      <c:pt idx="228">
                        <c:v>36096</c:v>
                      </c:pt>
                      <c:pt idx="229">
                        <c:v>36206</c:v>
                      </c:pt>
                      <c:pt idx="230">
                        <c:v>36311</c:v>
                      </c:pt>
                      <c:pt idx="231">
                        <c:v>36416</c:v>
                      </c:pt>
                      <c:pt idx="232">
                        <c:v>36515</c:v>
                      </c:pt>
                      <c:pt idx="233">
                        <c:v>36618</c:v>
                      </c:pt>
                      <c:pt idx="234">
                        <c:v>36717</c:v>
                      </c:pt>
                      <c:pt idx="235">
                        <c:v>36818</c:v>
                      </c:pt>
                      <c:pt idx="236">
                        <c:v>36928</c:v>
                      </c:pt>
                      <c:pt idx="237">
                        <c:v>37039</c:v>
                      </c:pt>
                      <c:pt idx="238">
                        <c:v>37149</c:v>
                      </c:pt>
                      <c:pt idx="239">
                        <c:v>37255</c:v>
                      </c:pt>
                      <c:pt idx="240">
                        <c:v>37357</c:v>
                      </c:pt>
                      <c:pt idx="241">
                        <c:v>37462</c:v>
                      </c:pt>
                      <c:pt idx="242">
                        <c:v>37569</c:v>
                      </c:pt>
                      <c:pt idx="243">
                        <c:v>37673</c:v>
                      </c:pt>
                      <c:pt idx="244">
                        <c:v>37775</c:v>
                      </c:pt>
                      <c:pt idx="245">
                        <c:v>37884</c:v>
                      </c:pt>
                      <c:pt idx="246">
                        <c:v>37995</c:v>
                      </c:pt>
                      <c:pt idx="247">
                        <c:v>38105</c:v>
                      </c:pt>
                      <c:pt idx="248">
                        <c:v>38215</c:v>
                      </c:pt>
                      <c:pt idx="249">
                        <c:v>38317</c:v>
                      </c:pt>
                      <c:pt idx="250">
                        <c:v>38419</c:v>
                      </c:pt>
                      <c:pt idx="251">
                        <c:v>38519</c:v>
                      </c:pt>
                      <c:pt idx="252">
                        <c:v>38624</c:v>
                      </c:pt>
                      <c:pt idx="253">
                        <c:v>38726</c:v>
                      </c:pt>
                      <c:pt idx="254">
                        <c:v>38830</c:v>
                      </c:pt>
                      <c:pt idx="255">
                        <c:v>38940</c:v>
                      </c:pt>
                      <c:pt idx="256">
                        <c:v>39050</c:v>
                      </c:pt>
                      <c:pt idx="257">
                        <c:v>39159</c:v>
                      </c:pt>
                      <c:pt idx="258">
                        <c:v>39261</c:v>
                      </c:pt>
                      <c:pt idx="259">
                        <c:v>39367</c:v>
                      </c:pt>
                      <c:pt idx="260">
                        <c:v>39473</c:v>
                      </c:pt>
                      <c:pt idx="261">
                        <c:v>39576</c:v>
                      </c:pt>
                      <c:pt idx="262">
                        <c:v>39675</c:v>
                      </c:pt>
                      <c:pt idx="263">
                        <c:v>39777</c:v>
                      </c:pt>
                      <c:pt idx="264">
                        <c:v>39886</c:v>
                      </c:pt>
                      <c:pt idx="265">
                        <c:v>39996</c:v>
                      </c:pt>
                      <c:pt idx="266">
                        <c:v>40107</c:v>
                      </c:pt>
                      <c:pt idx="267">
                        <c:v>40207</c:v>
                      </c:pt>
                      <c:pt idx="268">
                        <c:v>40315</c:v>
                      </c:pt>
                      <c:pt idx="269">
                        <c:v>40419</c:v>
                      </c:pt>
                      <c:pt idx="270">
                        <c:v>40521</c:v>
                      </c:pt>
                      <c:pt idx="271">
                        <c:v>40626</c:v>
                      </c:pt>
                      <c:pt idx="272">
                        <c:v>40729</c:v>
                      </c:pt>
                      <c:pt idx="273">
                        <c:v>40840</c:v>
                      </c:pt>
                      <c:pt idx="274">
                        <c:v>40950</c:v>
                      </c:pt>
                      <c:pt idx="275">
                        <c:v>41050</c:v>
                      </c:pt>
                      <c:pt idx="276">
                        <c:v>41150</c:v>
                      </c:pt>
                      <c:pt idx="277">
                        <c:v>41250</c:v>
                      </c:pt>
                      <c:pt idx="278">
                        <c:v>41350</c:v>
                      </c:pt>
                      <c:pt idx="279">
                        <c:v>41450</c:v>
                      </c:pt>
                      <c:pt idx="280">
                        <c:v>41550</c:v>
                      </c:pt>
                      <c:pt idx="281">
                        <c:v>41650</c:v>
                      </c:pt>
                      <c:pt idx="282">
                        <c:v>41750</c:v>
                      </c:pt>
                      <c:pt idx="283">
                        <c:v>41850</c:v>
                      </c:pt>
                      <c:pt idx="284">
                        <c:v>41950</c:v>
                      </c:pt>
                      <c:pt idx="285">
                        <c:v>42050</c:v>
                      </c:pt>
                      <c:pt idx="286">
                        <c:v>42150</c:v>
                      </c:pt>
                      <c:pt idx="287">
                        <c:v>42250</c:v>
                      </c:pt>
                      <c:pt idx="288">
                        <c:v>42350</c:v>
                      </c:pt>
                      <c:pt idx="289">
                        <c:v>42450</c:v>
                      </c:pt>
                      <c:pt idx="290">
                        <c:v>42550</c:v>
                      </c:pt>
                      <c:pt idx="291">
                        <c:v>42650</c:v>
                      </c:pt>
                      <c:pt idx="292">
                        <c:v>42750</c:v>
                      </c:pt>
                      <c:pt idx="293">
                        <c:v>42850</c:v>
                      </c:pt>
                      <c:pt idx="294">
                        <c:v>42950</c:v>
                      </c:pt>
                      <c:pt idx="295">
                        <c:v>43050</c:v>
                      </c:pt>
                      <c:pt idx="296">
                        <c:v>43150</c:v>
                      </c:pt>
                      <c:pt idx="297">
                        <c:v>43250</c:v>
                      </c:pt>
                      <c:pt idx="298">
                        <c:v>43350</c:v>
                      </c:pt>
                      <c:pt idx="299">
                        <c:v>43450</c:v>
                      </c:pt>
                      <c:pt idx="300">
                        <c:v>43550</c:v>
                      </c:pt>
                      <c:pt idx="301">
                        <c:v>43650</c:v>
                      </c:pt>
                      <c:pt idx="302">
                        <c:v>43750</c:v>
                      </c:pt>
                      <c:pt idx="303">
                        <c:v>43850</c:v>
                      </c:pt>
                      <c:pt idx="304">
                        <c:v>43950</c:v>
                      </c:pt>
                      <c:pt idx="305">
                        <c:v>44050</c:v>
                      </c:pt>
                      <c:pt idx="306">
                        <c:v>44150</c:v>
                      </c:pt>
                      <c:pt idx="307">
                        <c:v>44250</c:v>
                      </c:pt>
                      <c:pt idx="308">
                        <c:v>44350</c:v>
                      </c:pt>
                      <c:pt idx="309">
                        <c:v>44450</c:v>
                      </c:pt>
                      <c:pt idx="310">
                        <c:v>44550</c:v>
                      </c:pt>
                      <c:pt idx="311">
                        <c:v>44650</c:v>
                      </c:pt>
                      <c:pt idx="312">
                        <c:v>44750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Computed!$E$2:$E$314</c15:sqref>
                        </c15:formulaRef>
                      </c:ext>
                    </c:extLst>
                    <c:numCache>
                      <c:formatCode>0.000</c:formatCode>
                      <c:ptCount val="313"/>
                      <c:pt idx="0">
                        <c:v>1.9999999999999997E-2</c:v>
                      </c:pt>
                      <c:pt idx="1">
                        <c:v>3.7999999999999992E-2</c:v>
                      </c:pt>
                      <c:pt idx="2">
                        <c:v>5.4199999999999991E-2</c:v>
                      </c:pt>
                      <c:pt idx="3">
                        <c:v>6.877999999999998E-2</c:v>
                      </c:pt>
                      <c:pt idx="4">
                        <c:v>8.1901999999999975E-2</c:v>
                      </c:pt>
                      <c:pt idx="5">
                        <c:v>9.3711799999999984E-2</c:v>
                      </c:pt>
                      <c:pt idx="6">
                        <c:v>0.10434062</c:v>
                      </c:pt>
                      <c:pt idx="7">
                        <c:v>0.11390655799999999</c:v>
                      </c:pt>
                      <c:pt idx="8">
                        <c:v>0.1225159022</c:v>
                      </c:pt>
                      <c:pt idx="9">
                        <c:v>0.13026431197999999</c:v>
                      </c:pt>
                      <c:pt idx="10">
                        <c:v>0.137237880782</c:v>
                      </c:pt>
                      <c:pt idx="11">
                        <c:v>0.1435140927038</c:v>
                      </c:pt>
                      <c:pt idx="12">
                        <c:v>0.14916268343341998</c:v>
                      </c:pt>
                      <c:pt idx="13">
                        <c:v>0.15424641509007797</c:v>
                      </c:pt>
                      <c:pt idx="14">
                        <c:v>0.15882177358107016</c:v>
                      </c:pt>
                      <c:pt idx="15">
                        <c:v>0.16293959622296314</c:v>
                      </c:pt>
                      <c:pt idx="16">
                        <c:v>0.16664563660066681</c:v>
                      </c:pt>
                      <c:pt idx="17">
                        <c:v>0.16998107294060011</c:v>
                      </c:pt>
                      <c:pt idx="18">
                        <c:v>0.17298296564654009</c:v>
                      </c:pt>
                      <c:pt idx="19">
                        <c:v>0.17568466908188607</c:v>
                      </c:pt>
                      <c:pt idx="20">
                        <c:v>0.17811620217369745</c:v>
                      </c:pt>
                      <c:pt idx="21">
                        <c:v>0.1803045819563277</c:v>
                      </c:pt>
                      <c:pt idx="22">
                        <c:v>0.18227412376069493</c:v>
                      </c:pt>
                      <c:pt idx="23">
                        <c:v>0.18404671138462544</c:v>
                      </c:pt>
                      <c:pt idx="24">
                        <c:v>0.1856420402461629</c:v>
                      </c:pt>
                      <c:pt idx="25">
                        <c:v>0.18707783622154661</c:v>
                      </c:pt>
                      <c:pt idx="26">
                        <c:v>0.18837005259939194</c:v>
                      </c:pt>
                      <c:pt idx="27">
                        <c:v>0.18953304733945273</c:v>
                      </c:pt>
                      <c:pt idx="28">
                        <c:v>0.19057974260550745</c:v>
                      </c:pt>
                      <c:pt idx="29">
                        <c:v>0.19152176834495668</c:v>
                      </c:pt>
                      <c:pt idx="30">
                        <c:v>0.19236959151046101</c:v>
                      </c:pt>
                      <c:pt idx="31">
                        <c:v>0.19313263235941491</c:v>
                      </c:pt>
                      <c:pt idx="32">
                        <c:v>0.19381936912347342</c:v>
                      </c:pt>
                      <c:pt idx="33">
                        <c:v>0.19443743221112608</c:v>
                      </c:pt>
                      <c:pt idx="34">
                        <c:v>0.19499368899001346</c:v>
                      </c:pt>
                      <c:pt idx="35">
                        <c:v>0.19549432009101211</c:v>
                      </c:pt>
                      <c:pt idx="36">
                        <c:v>0.18594488808191093</c:v>
                      </c:pt>
                      <c:pt idx="37">
                        <c:v>0.17735039927371984</c:v>
                      </c:pt>
                      <c:pt idx="38">
                        <c:v>0.16961535934634786</c:v>
                      </c:pt>
                      <c:pt idx="39">
                        <c:v>0.16265382341171308</c:v>
                      </c:pt>
                      <c:pt idx="40">
                        <c:v>0.15638844107054178</c:v>
                      </c:pt>
                      <c:pt idx="41">
                        <c:v>0.15074959696348761</c:v>
                      </c:pt>
                      <c:pt idx="42">
                        <c:v>0.14567463726713886</c:v>
                      </c:pt>
                      <c:pt idx="43">
                        <c:v>0.14110717354042498</c:v>
                      </c:pt>
                      <c:pt idx="44">
                        <c:v>0.13699645618638251</c:v>
                      </c:pt>
                      <c:pt idx="45">
                        <c:v>0.13329681056774426</c:v>
                      </c:pt>
                      <c:pt idx="46">
                        <c:v>0.12996712951096984</c:v>
                      </c:pt>
                      <c:pt idx="47">
                        <c:v>0.12697041655987285</c:v>
                      </c:pt>
                      <c:pt idx="48">
                        <c:v>0.12427337490388556</c:v>
                      </c:pt>
                      <c:pt idx="49">
                        <c:v>0.12184603741349699</c:v>
                      </c:pt>
                      <c:pt idx="50">
                        <c:v>0.11966143367214729</c:v>
                      </c:pt>
                      <c:pt idx="51">
                        <c:v>0.11769529030493256</c:v>
                      </c:pt>
                      <c:pt idx="52">
                        <c:v>0.11592576127443931</c:v>
                      </c:pt>
                      <c:pt idx="53">
                        <c:v>0.11433318514699538</c:v>
                      </c:pt>
                      <c:pt idx="54">
                        <c:v>0.11289986663229584</c:v>
                      </c:pt>
                      <c:pt idx="55">
                        <c:v>0.11160987996906625</c:v>
                      </c:pt>
                      <c:pt idx="56">
                        <c:v>0.10044889197215963</c:v>
                      </c:pt>
                      <c:pt idx="57">
                        <c:v>9.0404002774943662E-2</c:v>
                      </c:pt>
                      <c:pt idx="58">
                        <c:v>8.1363602497449297E-2</c:v>
                      </c:pt>
                      <c:pt idx="59">
                        <c:v>7.3227242247704369E-2</c:v>
                      </c:pt>
                      <c:pt idx="60">
                        <c:v>6.5904518022933928E-2</c:v>
                      </c:pt>
                      <c:pt idx="61">
                        <c:v>5.9314066220640539E-2</c:v>
                      </c:pt>
                      <c:pt idx="62">
                        <c:v>5.3382659598576486E-2</c:v>
                      </c:pt>
                      <c:pt idx="63">
                        <c:v>4.8044393638718839E-2</c:v>
                      </c:pt>
                      <c:pt idx="64">
                        <c:v>4.3239954274846955E-2</c:v>
                      </c:pt>
                      <c:pt idx="65">
                        <c:v>3.8915958847362257E-2</c:v>
                      </c:pt>
                      <c:pt idx="66">
                        <c:v>3.5024362962626031E-2</c:v>
                      </c:pt>
                      <c:pt idx="67">
                        <c:v>3.1521926666363428E-2</c:v>
                      </c:pt>
                      <c:pt idx="68">
                        <c:v>2.8369733999727087E-2</c:v>
                      </c:pt>
                      <c:pt idx="69">
                        <c:v>2.553276059975438E-2</c:v>
                      </c:pt>
                      <c:pt idx="70">
                        <c:v>2.2979484539778942E-2</c:v>
                      </c:pt>
                      <c:pt idx="71">
                        <c:v>2.0681536085801047E-2</c:v>
                      </c:pt>
                      <c:pt idx="72">
                        <c:v>1.8613382477220945E-2</c:v>
                      </c:pt>
                      <c:pt idx="73">
                        <c:v>1.6752044229498851E-2</c:v>
                      </c:pt>
                      <c:pt idx="74">
                        <c:v>1.5076839806548966E-2</c:v>
                      </c:pt>
                      <c:pt idx="75">
                        <c:v>1.356915582589407E-2</c:v>
                      </c:pt>
                      <c:pt idx="76">
                        <c:v>2.2122402433046601E-3</c:v>
                      </c:pt>
                      <c:pt idx="77">
                        <c:v>-8.0089837810258073E-3</c:v>
                      </c:pt>
                      <c:pt idx="78">
                        <c:v>-1.7208085402923227E-2</c:v>
                      </c:pt>
                      <c:pt idx="79">
                        <c:v>-2.5487276862630907E-2</c:v>
                      </c:pt>
                      <c:pt idx="80">
                        <c:v>-3.2938549176367821E-2</c:v>
                      </c:pt>
                      <c:pt idx="81">
                        <c:v>-3.9644694258731045E-2</c:v>
                      </c:pt>
                      <c:pt idx="82">
                        <c:v>-4.5680224832857941E-2</c:v>
                      </c:pt>
                      <c:pt idx="83">
                        <c:v>-5.1112202349572151E-2</c:v>
                      </c:pt>
                      <c:pt idx="84">
                        <c:v>-5.600098211461494E-2</c:v>
                      </c:pt>
                      <c:pt idx="85">
                        <c:v>-6.040088390315345E-2</c:v>
                      </c:pt>
                      <c:pt idx="86">
                        <c:v>-6.4360795512838104E-2</c:v>
                      </c:pt>
                      <c:pt idx="87">
                        <c:v>-6.7924715961554305E-2</c:v>
                      </c:pt>
                      <c:pt idx="88">
                        <c:v>-7.1132244365398875E-2</c:v>
                      </c:pt>
                      <c:pt idx="89">
                        <c:v>-7.4019019928858981E-2</c:v>
                      </c:pt>
                      <c:pt idx="90">
                        <c:v>-7.6617117935973089E-2</c:v>
                      </c:pt>
                      <c:pt idx="91">
                        <c:v>-7.8955406142375784E-2</c:v>
                      </c:pt>
                      <c:pt idx="92">
                        <c:v>-8.1059865528138209E-2</c:v>
                      </c:pt>
                      <c:pt idx="93">
                        <c:v>-8.2953878975324385E-2</c:v>
                      </c:pt>
                      <c:pt idx="94">
                        <c:v>-8.4658491077791942E-2</c:v>
                      </c:pt>
                      <c:pt idx="95">
                        <c:v>-8.6192641970012751E-2</c:v>
                      </c:pt>
                      <c:pt idx="96">
                        <c:v>-8.7573377773011468E-2</c:v>
                      </c:pt>
                      <c:pt idx="97">
                        <c:v>-8.8816039995710333E-2</c:v>
                      </c:pt>
                      <c:pt idx="98">
                        <c:v>-8.9934435996139317E-2</c:v>
                      </c:pt>
                      <c:pt idx="99">
                        <c:v>-9.0940992396525394E-2</c:v>
                      </c:pt>
                      <c:pt idx="100">
                        <c:v>-9.1846893156872861E-2</c:v>
                      </c:pt>
                      <c:pt idx="101">
                        <c:v>-9.2662203841185592E-2</c:v>
                      </c:pt>
                      <c:pt idx="102">
                        <c:v>-0.10339598345706702</c:v>
                      </c:pt>
                      <c:pt idx="103">
                        <c:v>-0.11305638511136032</c:v>
                      </c:pt>
                      <c:pt idx="104">
                        <c:v>-0.12175074660022428</c:v>
                      </c:pt>
                      <c:pt idx="105">
                        <c:v>-0.12957567194020186</c:v>
                      </c:pt>
                      <c:pt idx="106">
                        <c:v>-0.13661810474618169</c:v>
                      </c:pt>
                      <c:pt idx="107">
                        <c:v>-0.14295629427156353</c:v>
                      </c:pt>
                      <c:pt idx="108">
                        <c:v>-0.14866066484440718</c:v>
                      </c:pt>
                      <c:pt idx="109">
                        <c:v>-0.15379459835996645</c:v>
                      </c:pt>
                      <c:pt idx="110">
                        <c:v>-0.1584151385239698</c:v>
                      </c:pt>
                      <c:pt idx="111">
                        <c:v>-0.1625736246715728</c:v>
                      </c:pt>
                      <c:pt idx="112">
                        <c:v>-0.1663162622044155</c:v>
                      </c:pt>
                      <c:pt idx="113">
                        <c:v>-0.16968463598397396</c:v>
                      </c:pt>
                      <c:pt idx="114">
                        <c:v>-0.17271617238557654</c:v>
                      </c:pt>
                      <c:pt idx="115">
                        <c:v>-0.17544455514701887</c:v>
                      </c:pt>
                      <c:pt idx="116">
                        <c:v>-0.17790009963231698</c:v>
                      </c:pt>
                      <c:pt idx="117">
                        <c:v>-0.18011008966908529</c:v>
                      </c:pt>
                      <c:pt idx="118">
                        <c:v>-0.18209908070217676</c:v>
                      </c:pt>
                      <c:pt idx="119">
                        <c:v>-0.18388917263195909</c:v>
                      </c:pt>
                      <c:pt idx="120">
                        <c:v>-0.18550025536876316</c:v>
                      </c:pt>
                      <c:pt idx="121">
                        <c:v>-0.18695022983188683</c:v>
                      </c:pt>
                      <c:pt idx="122">
                        <c:v>-0.18825520684869815</c:v>
                      </c:pt>
                      <c:pt idx="123">
                        <c:v>-0.18942968616382833</c:v>
                      </c:pt>
                      <c:pt idx="124">
                        <c:v>-0.19048671754744548</c:v>
                      </c:pt>
                      <c:pt idx="125">
                        <c:v>-0.19143804579270093</c:v>
                      </c:pt>
                      <c:pt idx="126">
                        <c:v>-0.19229424121343083</c:v>
                      </c:pt>
                      <c:pt idx="127">
                        <c:v>-0.19306481709208775</c:v>
                      </c:pt>
                      <c:pt idx="128">
                        <c:v>-0.19375833538287898</c:v>
                      </c:pt>
                      <c:pt idx="129">
                        <c:v>-0.19438250184459108</c:v>
                      </c:pt>
                      <c:pt idx="130">
                        <c:v>-0.19494425166013196</c:v>
                      </c:pt>
                      <c:pt idx="131">
                        <c:v>-0.19544982649411877</c:v>
                      </c:pt>
                      <c:pt idx="132">
                        <c:v>-0.19590484384470688</c:v>
                      </c:pt>
                      <c:pt idx="133">
                        <c:v>-0.19631435946023618</c:v>
                      </c:pt>
                      <c:pt idx="134">
                        <c:v>-0.19668292351421254</c:v>
                      </c:pt>
                      <c:pt idx="135">
                        <c:v>-0.19701463116279128</c:v>
                      </c:pt>
                      <c:pt idx="136">
                        <c:v>-0.19731316804651214</c:v>
                      </c:pt>
                      <c:pt idx="137">
                        <c:v>-0.19758185124186092</c:v>
                      </c:pt>
                      <c:pt idx="138">
                        <c:v>-0.19782366611767482</c:v>
                      </c:pt>
                      <c:pt idx="139">
                        <c:v>-0.19804129950590735</c:v>
                      </c:pt>
                      <c:pt idx="140">
                        <c:v>-0.19823716955531662</c:v>
                      </c:pt>
                      <c:pt idx="141">
                        <c:v>-0.19841345259978496</c:v>
                      </c:pt>
                      <c:pt idx="142">
                        <c:v>-0.19857210733980646</c:v>
                      </c:pt>
                      <c:pt idx="143">
                        <c:v>-0.19871489660582581</c:v>
                      </c:pt>
                      <c:pt idx="144">
                        <c:v>-0.19884340694524322</c:v>
                      </c:pt>
                      <c:pt idx="145">
                        <c:v>-0.19895906625071888</c:v>
                      </c:pt>
                      <c:pt idx="146">
                        <c:v>-0.199063159625647</c:v>
                      </c:pt>
                      <c:pt idx="147">
                        <c:v>-0.19915684366308228</c:v>
                      </c:pt>
                      <c:pt idx="148">
                        <c:v>-0.18924115929677407</c:v>
                      </c:pt>
                      <c:pt idx="149">
                        <c:v>-0.18031704336709667</c:v>
                      </c:pt>
                      <c:pt idx="150">
                        <c:v>-0.17228533903038701</c:v>
                      </c:pt>
                      <c:pt idx="151">
                        <c:v>-0.16505680512734833</c:v>
                      </c:pt>
                      <c:pt idx="152">
                        <c:v>-0.15855112461461351</c:v>
                      </c:pt>
                      <c:pt idx="153">
                        <c:v>-0.15269601215315218</c:v>
                      </c:pt>
                      <c:pt idx="154">
                        <c:v>-0.14742641093783698</c:v>
                      </c:pt>
                      <c:pt idx="155">
                        <c:v>-0.14268376984405329</c:v>
                      </c:pt>
                      <c:pt idx="156">
                        <c:v>-0.13841539285964796</c:v>
                      </c:pt>
                      <c:pt idx="157">
                        <c:v>-0.13457385357368318</c:v>
                      </c:pt>
                      <c:pt idx="158">
                        <c:v>-0.13111646821631487</c:v>
                      </c:pt>
                      <c:pt idx="159">
                        <c:v>-0.12800482139468339</c:v>
                      </c:pt>
                      <c:pt idx="160">
                        <c:v>-0.12520433925521504</c:v>
                      </c:pt>
                      <c:pt idx="161">
                        <c:v>-0.12268390532969353</c:v>
                      </c:pt>
                      <c:pt idx="162">
                        <c:v>-0.12041551479672419</c:v>
                      </c:pt>
                      <c:pt idx="163">
                        <c:v>-0.11837396331705177</c:v>
                      </c:pt>
                      <c:pt idx="164">
                        <c:v>-0.11653656698534659</c:v>
                      </c:pt>
                      <c:pt idx="165">
                        <c:v>-0.11488291028681194</c:v>
                      </c:pt>
                      <c:pt idx="166">
                        <c:v>-0.11339461925813074</c:v>
                      </c:pt>
                      <c:pt idx="167">
                        <c:v>-0.11205515733231766</c:v>
                      </c:pt>
                      <c:pt idx="168">
                        <c:v>-0.11084964159908589</c:v>
                      </c:pt>
                      <c:pt idx="169">
                        <c:v>-0.10976467743917731</c:v>
                      </c:pt>
                      <c:pt idx="170">
                        <c:v>-0.1087882096952596</c:v>
                      </c:pt>
                      <c:pt idx="171">
                        <c:v>-0.10790938872573363</c:v>
                      </c:pt>
                      <c:pt idx="172">
                        <c:v>-0.10711844985316027</c:v>
                      </c:pt>
                      <c:pt idx="173">
                        <c:v>-0.10640660486784426</c:v>
                      </c:pt>
                      <c:pt idx="174">
                        <c:v>-0.10576594438105982</c:v>
                      </c:pt>
                      <c:pt idx="175">
                        <c:v>-0.10518934994295384</c:v>
                      </c:pt>
                      <c:pt idx="176">
                        <c:v>-0.10467041494865847</c:v>
                      </c:pt>
                      <c:pt idx="177">
                        <c:v>-0.10420337345379263</c:v>
                      </c:pt>
                      <c:pt idx="178">
                        <c:v>-0.10378303610841338</c:v>
                      </c:pt>
                      <c:pt idx="179">
                        <c:v>-0.10340473249757204</c:v>
                      </c:pt>
                      <c:pt idx="180">
                        <c:v>-0.10306425924781484</c:v>
                      </c:pt>
                      <c:pt idx="181">
                        <c:v>-9.2757833323033362E-2</c:v>
                      </c:pt>
                      <c:pt idx="182">
                        <c:v>-8.3482049990730028E-2</c:v>
                      </c:pt>
                      <c:pt idx="183">
                        <c:v>-7.5133844991657026E-2</c:v>
                      </c:pt>
                      <c:pt idx="184">
                        <c:v>-6.7620460492491319E-2</c:v>
                      </c:pt>
                      <c:pt idx="185">
                        <c:v>-6.0858414443242186E-2</c:v>
                      </c:pt>
                      <c:pt idx="186">
                        <c:v>-5.4772572998917968E-2</c:v>
                      </c:pt>
                      <c:pt idx="187">
                        <c:v>-4.929531569902617E-2</c:v>
                      </c:pt>
                      <c:pt idx="188">
                        <c:v>-4.4365784129123551E-2</c:v>
                      </c:pt>
                      <c:pt idx="189">
                        <c:v>-3.9929205716211197E-2</c:v>
                      </c:pt>
                      <c:pt idx="190">
                        <c:v>-3.5936285144590081E-2</c:v>
                      </c:pt>
                      <c:pt idx="191">
                        <c:v>-3.2342656630131077E-2</c:v>
                      </c:pt>
                      <c:pt idx="192">
                        <c:v>-2.910839096711797E-2</c:v>
                      </c:pt>
                      <c:pt idx="193">
                        <c:v>-2.6197551870406174E-2</c:v>
                      </c:pt>
                      <c:pt idx="194">
                        <c:v>-2.3577796683365557E-2</c:v>
                      </c:pt>
                      <c:pt idx="195">
                        <c:v>-2.1220017015029003E-2</c:v>
                      </c:pt>
                      <c:pt idx="196">
                        <c:v>-1.9098015313526104E-2</c:v>
                      </c:pt>
                      <c:pt idx="197">
                        <c:v>-1.7188213782173493E-2</c:v>
                      </c:pt>
                      <c:pt idx="198">
                        <c:v>-1.5469392403956145E-2</c:v>
                      </c:pt>
                      <c:pt idx="199">
                        <c:v>-1.3922453163560531E-2</c:v>
                      </c:pt>
                      <c:pt idx="200">
                        <c:v>-1.2530207847204478E-2</c:v>
                      </c:pt>
                      <c:pt idx="201">
                        <c:v>-1.1277187062484031E-2</c:v>
                      </c:pt>
                      <c:pt idx="202">
                        <c:v>-1.0149468356235628E-2</c:v>
                      </c:pt>
                      <c:pt idx="203">
                        <c:v>-9.1345215206120652E-3</c:v>
                      </c:pt>
                      <c:pt idx="204">
                        <c:v>-8.2210693685508592E-3</c:v>
                      </c:pt>
                      <c:pt idx="205">
                        <c:v>-7.3989624316957731E-3</c:v>
                      </c:pt>
                      <c:pt idx="206">
                        <c:v>-6.6590661885261963E-3</c:v>
                      </c:pt>
                      <c:pt idx="207">
                        <c:v>-5.993159569673577E-3</c:v>
                      </c:pt>
                      <c:pt idx="208">
                        <c:v>-5.3938436127062197E-3</c:v>
                      </c:pt>
                      <c:pt idx="209">
                        <c:v>-4.8544592514355982E-3</c:v>
                      </c:pt>
                      <c:pt idx="210">
                        <c:v>-4.3690133262920382E-3</c:v>
                      </c:pt>
                      <c:pt idx="211">
                        <c:v>6.0678880063371639E-3</c:v>
                      </c:pt>
                      <c:pt idx="212">
                        <c:v>1.5461099205703446E-2</c:v>
                      </c:pt>
                      <c:pt idx="213">
                        <c:v>2.3914989285133102E-2</c:v>
                      </c:pt>
                      <c:pt idx="214">
                        <c:v>3.152349035661979E-2</c:v>
                      </c:pt>
                      <c:pt idx="215">
                        <c:v>3.8371141320957813E-2</c:v>
                      </c:pt>
                      <c:pt idx="216">
                        <c:v>4.4534027188862027E-2</c:v>
                      </c:pt>
                      <c:pt idx="217">
                        <c:v>5.0080624469975826E-2</c:v>
                      </c:pt>
                      <c:pt idx="218">
                        <c:v>5.507256202297825E-2</c:v>
                      </c:pt>
                      <c:pt idx="219">
                        <c:v>5.9565305820680425E-2</c:v>
                      </c:pt>
                      <c:pt idx="220">
                        <c:v>6.3608775238612386E-2</c:v>
                      </c:pt>
                      <c:pt idx="221">
                        <c:v>6.7247897714751148E-2</c:v>
                      </c:pt>
                      <c:pt idx="222">
                        <c:v>7.0523107943276028E-2</c:v>
                      </c:pt>
                      <c:pt idx="223">
                        <c:v>7.3470797148948427E-2</c:v>
                      </c:pt>
                      <c:pt idx="224">
                        <c:v>7.6123717434053578E-2</c:v>
                      </c:pt>
                      <c:pt idx="225">
                        <c:v>7.8511345690648215E-2</c:v>
                      </c:pt>
                      <c:pt idx="226">
                        <c:v>8.0660211121583392E-2</c:v>
                      </c:pt>
                      <c:pt idx="227">
                        <c:v>8.2594190009425056E-2</c:v>
                      </c:pt>
                      <c:pt idx="228">
                        <c:v>8.4334771008482551E-2</c:v>
                      </c:pt>
                      <c:pt idx="229">
                        <c:v>8.5901293907634291E-2</c:v>
                      </c:pt>
                      <c:pt idx="230">
                        <c:v>8.7311164516870862E-2</c:v>
                      </c:pt>
                      <c:pt idx="231">
                        <c:v>8.858004806518377E-2</c:v>
                      </c:pt>
                      <c:pt idx="232">
                        <c:v>8.9722043258665396E-2</c:v>
                      </c:pt>
                      <c:pt idx="233">
                        <c:v>9.0749838932798851E-2</c:v>
                      </c:pt>
                      <c:pt idx="234">
                        <c:v>9.1674855039518957E-2</c:v>
                      </c:pt>
                      <c:pt idx="235">
                        <c:v>9.2507369535567055E-2</c:v>
                      </c:pt>
                      <c:pt idx="236">
                        <c:v>9.3256632582010349E-2</c:v>
                      </c:pt>
                      <c:pt idx="237">
                        <c:v>9.3930969323809316E-2</c:v>
                      </c:pt>
                      <c:pt idx="238">
                        <c:v>9.4537872391428385E-2</c:v>
                      </c:pt>
                      <c:pt idx="239">
                        <c:v>9.5084085152285544E-2</c:v>
                      </c:pt>
                      <c:pt idx="240">
                        <c:v>9.5575676637056989E-2</c:v>
                      </c:pt>
                      <c:pt idx="241">
                        <c:v>9.6018108973351293E-2</c:v>
                      </c:pt>
                      <c:pt idx="242">
                        <c:v>9.6416298076016163E-2</c:v>
                      </c:pt>
                      <c:pt idx="243">
                        <c:v>9.6774668268414549E-2</c:v>
                      </c:pt>
                      <c:pt idx="244">
                        <c:v>9.7097201441573092E-2</c:v>
                      </c:pt>
                      <c:pt idx="245">
                        <c:v>9.7387481297415784E-2</c:v>
                      </c:pt>
                      <c:pt idx="246">
                        <c:v>9.7648733167674209E-2</c:v>
                      </c:pt>
                      <c:pt idx="247">
                        <c:v>9.7883859850906779E-2</c:v>
                      </c:pt>
                      <c:pt idx="248">
                        <c:v>9.8095473865816102E-2</c:v>
                      </c:pt>
                      <c:pt idx="249">
                        <c:v>9.8285926479234495E-2</c:v>
                      </c:pt>
                      <c:pt idx="250">
                        <c:v>9.8457333831311042E-2</c:v>
                      </c:pt>
                      <c:pt idx="251">
                        <c:v>9.8611600448179931E-2</c:v>
                      </c:pt>
                      <c:pt idx="252">
                        <c:v>9.8750440403361936E-2</c:v>
                      </c:pt>
                      <c:pt idx="253">
                        <c:v>9.8875396363025739E-2</c:v>
                      </c:pt>
                      <c:pt idx="254">
                        <c:v>9.8987856726723167E-2</c:v>
                      </c:pt>
                      <c:pt idx="255">
                        <c:v>9.9089071054050848E-2</c:v>
                      </c:pt>
                      <c:pt idx="256">
                        <c:v>9.9180163948645761E-2</c:v>
                      </c:pt>
                      <c:pt idx="257">
                        <c:v>9.9262147553781183E-2</c:v>
                      </c:pt>
                      <c:pt idx="258">
                        <c:v>9.9335932798403068E-2</c:v>
                      </c:pt>
                      <c:pt idx="259">
                        <c:v>9.9402339518562755E-2</c:v>
                      </c:pt>
                      <c:pt idx="260">
                        <c:v>9.9462105566706482E-2</c:v>
                      </c:pt>
                      <c:pt idx="261">
                        <c:v>9.9515895010035826E-2</c:v>
                      </c:pt>
                      <c:pt idx="262">
                        <c:v>9.9564305509032239E-2</c:v>
                      </c:pt>
                      <c:pt idx="263">
                        <c:v>9.9607874958129006E-2</c:v>
                      </c:pt>
                      <c:pt idx="264">
                        <c:v>9.9647087462316097E-2</c:v>
                      </c:pt>
                      <c:pt idx="265">
                        <c:v>9.9682378716084485E-2</c:v>
                      </c:pt>
                      <c:pt idx="266">
                        <c:v>9.9714140844476037E-2</c:v>
                      </c:pt>
                      <c:pt idx="267">
                        <c:v>9.9742726760028433E-2</c:v>
                      </c:pt>
                      <c:pt idx="268">
                        <c:v>9.9768454084025585E-2</c:v>
                      </c:pt>
                      <c:pt idx="269">
                        <c:v>9.979160867562302E-2</c:v>
                      </c:pt>
                      <c:pt idx="270">
                        <c:v>9.9812447808060714E-2</c:v>
                      </c:pt>
                      <c:pt idx="271">
                        <c:v>9.9831203027254636E-2</c:v>
                      </c:pt>
                      <c:pt idx="272">
                        <c:v>9.9848082724529164E-2</c:v>
                      </c:pt>
                      <c:pt idx="273">
                        <c:v>9.9863274452076239E-2</c:v>
                      </c:pt>
                      <c:pt idx="274">
                        <c:v>9.987694700686861E-2</c:v>
                      </c:pt>
                      <c:pt idx="275">
                        <c:v>9.9889252306181744E-2</c:v>
                      </c:pt>
                      <c:pt idx="276">
                        <c:v>9.9900327075563566E-2</c:v>
                      </c:pt>
                      <c:pt idx="277">
                        <c:v>9.9910294368007205E-2</c:v>
                      </c:pt>
                      <c:pt idx="278">
                        <c:v>9.9919264931206481E-2</c:v>
                      </c:pt>
                      <c:pt idx="279">
                        <c:v>9.9927338438085836E-2</c:v>
                      </c:pt>
                      <c:pt idx="280">
                        <c:v>9.9934604594277249E-2</c:v>
                      </c:pt>
                      <c:pt idx="281">
                        <c:v>9.9941144134849516E-2</c:v>
                      </c:pt>
                      <c:pt idx="282">
                        <c:v>9.9947029721364558E-2</c:v>
                      </c:pt>
                      <c:pt idx="283">
                        <c:v>9.9952326749228104E-2</c:v>
                      </c:pt>
                      <c:pt idx="284">
                        <c:v>9.9957094074305294E-2</c:v>
                      </c:pt>
                      <c:pt idx="285">
                        <c:v>9.9961384666874764E-2</c:v>
                      </c:pt>
                      <c:pt idx="286">
                        <c:v>9.9965246200187291E-2</c:v>
                      </c:pt>
                      <c:pt idx="287">
                        <c:v>9.9968721580168562E-2</c:v>
                      </c:pt>
                      <c:pt idx="288">
                        <c:v>9.9971849422151704E-2</c:v>
                      </c:pt>
                      <c:pt idx="289">
                        <c:v>9.9974664479936526E-2</c:v>
                      </c:pt>
                      <c:pt idx="290">
                        <c:v>9.9977198031942868E-2</c:v>
                      </c:pt>
                      <c:pt idx="291">
                        <c:v>9.9979478228748572E-2</c:v>
                      </c:pt>
                      <c:pt idx="292">
                        <c:v>9.9981530405873709E-2</c:v>
                      </c:pt>
                      <c:pt idx="293">
                        <c:v>9.9983377365286341E-2</c:v>
                      </c:pt>
                      <c:pt idx="294">
                        <c:v>9.998503962875771E-2</c:v>
                      </c:pt>
                      <c:pt idx="295">
                        <c:v>9.9986535665881934E-2</c:v>
                      </c:pt>
                      <c:pt idx="296">
                        <c:v>9.998788209929374E-2</c:v>
                      </c:pt>
                      <c:pt idx="297">
                        <c:v>9.9989093889364361E-2</c:v>
                      </c:pt>
                      <c:pt idx="298">
                        <c:v>9.9990184500427917E-2</c:v>
                      </c:pt>
                      <c:pt idx="299">
                        <c:v>9.9991166050385119E-2</c:v>
                      </c:pt>
                      <c:pt idx="300">
                        <c:v>9.9992049445346606E-2</c:v>
                      </c:pt>
                      <c:pt idx="301">
                        <c:v>9.9992844500811945E-2</c:v>
                      </c:pt>
                      <c:pt idx="302">
                        <c:v>9.9993560050730748E-2</c:v>
                      </c:pt>
                      <c:pt idx="303">
                        <c:v>9.9994204045657675E-2</c:v>
                      </c:pt>
                      <c:pt idx="304">
                        <c:v>9.9994783641091906E-2</c:v>
                      </c:pt>
                      <c:pt idx="305">
                        <c:v>9.9995305276982707E-2</c:v>
                      </c:pt>
                      <c:pt idx="306">
                        <c:v>9.9995774749284436E-2</c:v>
                      </c:pt>
                      <c:pt idx="307">
                        <c:v>9.9996197274355991E-2</c:v>
                      </c:pt>
                      <c:pt idx="308">
                        <c:v>9.9996577546920387E-2</c:v>
                      </c:pt>
                      <c:pt idx="309">
                        <c:v>9.9996919792228342E-2</c:v>
                      </c:pt>
                      <c:pt idx="310">
                        <c:v>9.9997227813005504E-2</c:v>
                      </c:pt>
                      <c:pt idx="311">
                        <c:v>9.9997505031704945E-2</c:v>
                      </c:pt>
                      <c:pt idx="312">
                        <c:v>9.9997754528534447E-2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6-E636-460A-BA4D-0FAE2197CF20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Computed!$F$1</c15:sqref>
                        </c15:formulaRef>
                      </c:ext>
                    </c:extLst>
                    <c:strCache>
                      <c:ptCount val="1"/>
                      <c:pt idx="0">
                        <c:v>h0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Computed!$A$2:$A$314</c15:sqref>
                        </c15:formulaRef>
                      </c:ext>
                    </c:extLst>
                    <c:numCache>
                      <c:formatCode>General</c:formatCode>
                      <c:ptCount val="313"/>
                      <c:pt idx="0">
                        <c:v>11941</c:v>
                      </c:pt>
                      <c:pt idx="1">
                        <c:v>12052</c:v>
                      </c:pt>
                      <c:pt idx="2">
                        <c:v>12158</c:v>
                      </c:pt>
                      <c:pt idx="3">
                        <c:v>12260</c:v>
                      </c:pt>
                      <c:pt idx="4">
                        <c:v>12363</c:v>
                      </c:pt>
                      <c:pt idx="5">
                        <c:v>12465</c:v>
                      </c:pt>
                      <c:pt idx="6">
                        <c:v>12572</c:v>
                      </c:pt>
                      <c:pt idx="7">
                        <c:v>12676</c:v>
                      </c:pt>
                      <c:pt idx="8">
                        <c:v>12779</c:v>
                      </c:pt>
                      <c:pt idx="9">
                        <c:v>12880</c:v>
                      </c:pt>
                      <c:pt idx="10">
                        <c:v>12981</c:v>
                      </c:pt>
                      <c:pt idx="11">
                        <c:v>13081</c:v>
                      </c:pt>
                      <c:pt idx="12">
                        <c:v>13191</c:v>
                      </c:pt>
                      <c:pt idx="13">
                        <c:v>13291</c:v>
                      </c:pt>
                      <c:pt idx="14">
                        <c:v>13394</c:v>
                      </c:pt>
                      <c:pt idx="15">
                        <c:v>13504</c:v>
                      </c:pt>
                      <c:pt idx="16">
                        <c:v>13614</c:v>
                      </c:pt>
                      <c:pt idx="17">
                        <c:v>13724</c:v>
                      </c:pt>
                      <c:pt idx="18">
                        <c:v>13828</c:v>
                      </c:pt>
                      <c:pt idx="19">
                        <c:v>13928</c:v>
                      </c:pt>
                      <c:pt idx="20">
                        <c:v>14027</c:v>
                      </c:pt>
                      <c:pt idx="21">
                        <c:v>14128</c:v>
                      </c:pt>
                      <c:pt idx="22">
                        <c:v>14236</c:v>
                      </c:pt>
                      <c:pt idx="23">
                        <c:v>14339</c:v>
                      </c:pt>
                      <c:pt idx="24">
                        <c:v>14441</c:v>
                      </c:pt>
                      <c:pt idx="25">
                        <c:v>14551</c:v>
                      </c:pt>
                      <c:pt idx="26">
                        <c:v>14653</c:v>
                      </c:pt>
                      <c:pt idx="27">
                        <c:v>14753</c:v>
                      </c:pt>
                      <c:pt idx="28">
                        <c:v>14854</c:v>
                      </c:pt>
                      <c:pt idx="29">
                        <c:v>14954</c:v>
                      </c:pt>
                      <c:pt idx="30">
                        <c:v>15059</c:v>
                      </c:pt>
                      <c:pt idx="31">
                        <c:v>15165</c:v>
                      </c:pt>
                      <c:pt idx="32">
                        <c:v>15265</c:v>
                      </c:pt>
                      <c:pt idx="33">
                        <c:v>15375</c:v>
                      </c:pt>
                      <c:pt idx="34">
                        <c:v>15485</c:v>
                      </c:pt>
                      <c:pt idx="35">
                        <c:v>15596</c:v>
                      </c:pt>
                      <c:pt idx="36">
                        <c:v>15697</c:v>
                      </c:pt>
                      <c:pt idx="37">
                        <c:v>15798</c:v>
                      </c:pt>
                      <c:pt idx="38">
                        <c:v>15905</c:v>
                      </c:pt>
                      <c:pt idx="39">
                        <c:v>16006</c:v>
                      </c:pt>
                      <c:pt idx="40">
                        <c:v>16110</c:v>
                      </c:pt>
                      <c:pt idx="41">
                        <c:v>16216</c:v>
                      </c:pt>
                      <c:pt idx="42">
                        <c:v>16325</c:v>
                      </c:pt>
                      <c:pt idx="43">
                        <c:v>16435</c:v>
                      </c:pt>
                      <c:pt idx="44">
                        <c:v>16543</c:v>
                      </c:pt>
                      <c:pt idx="45">
                        <c:v>16647</c:v>
                      </c:pt>
                      <c:pt idx="46">
                        <c:v>16749</c:v>
                      </c:pt>
                      <c:pt idx="47">
                        <c:v>16848</c:v>
                      </c:pt>
                      <c:pt idx="48">
                        <c:v>16955</c:v>
                      </c:pt>
                      <c:pt idx="49">
                        <c:v>17058</c:v>
                      </c:pt>
                      <c:pt idx="50">
                        <c:v>17161</c:v>
                      </c:pt>
                      <c:pt idx="51">
                        <c:v>17271</c:v>
                      </c:pt>
                      <c:pt idx="52">
                        <c:v>17381</c:v>
                      </c:pt>
                      <c:pt idx="53">
                        <c:v>17489</c:v>
                      </c:pt>
                      <c:pt idx="54">
                        <c:v>17594</c:v>
                      </c:pt>
                      <c:pt idx="55">
                        <c:v>17696</c:v>
                      </c:pt>
                      <c:pt idx="56">
                        <c:v>17798</c:v>
                      </c:pt>
                      <c:pt idx="57">
                        <c:v>17906</c:v>
                      </c:pt>
                      <c:pt idx="58">
                        <c:v>18010</c:v>
                      </c:pt>
                      <c:pt idx="59">
                        <c:v>18113</c:v>
                      </c:pt>
                      <c:pt idx="60">
                        <c:v>18223</c:v>
                      </c:pt>
                      <c:pt idx="61">
                        <c:v>18333</c:v>
                      </c:pt>
                      <c:pt idx="62">
                        <c:v>18444</c:v>
                      </c:pt>
                      <c:pt idx="63">
                        <c:v>18554</c:v>
                      </c:pt>
                      <c:pt idx="64">
                        <c:v>18657</c:v>
                      </c:pt>
                      <c:pt idx="65">
                        <c:v>18762</c:v>
                      </c:pt>
                      <c:pt idx="66">
                        <c:v>18866</c:v>
                      </c:pt>
                      <c:pt idx="67">
                        <c:v>18974</c:v>
                      </c:pt>
                      <c:pt idx="68">
                        <c:v>19079</c:v>
                      </c:pt>
                      <c:pt idx="69">
                        <c:v>19180</c:v>
                      </c:pt>
                      <c:pt idx="70">
                        <c:v>19290</c:v>
                      </c:pt>
                      <c:pt idx="71">
                        <c:v>19400</c:v>
                      </c:pt>
                      <c:pt idx="72">
                        <c:v>19510</c:v>
                      </c:pt>
                      <c:pt idx="73">
                        <c:v>19620</c:v>
                      </c:pt>
                      <c:pt idx="74">
                        <c:v>19722</c:v>
                      </c:pt>
                      <c:pt idx="75">
                        <c:v>19830</c:v>
                      </c:pt>
                      <c:pt idx="76">
                        <c:v>19930</c:v>
                      </c:pt>
                      <c:pt idx="77">
                        <c:v>20035</c:v>
                      </c:pt>
                      <c:pt idx="78">
                        <c:v>20144</c:v>
                      </c:pt>
                      <c:pt idx="79">
                        <c:v>20253</c:v>
                      </c:pt>
                      <c:pt idx="80">
                        <c:v>20364</c:v>
                      </c:pt>
                      <c:pt idx="81">
                        <c:v>20474</c:v>
                      </c:pt>
                      <c:pt idx="82">
                        <c:v>20586</c:v>
                      </c:pt>
                      <c:pt idx="83">
                        <c:v>20686</c:v>
                      </c:pt>
                      <c:pt idx="84">
                        <c:v>20788</c:v>
                      </c:pt>
                      <c:pt idx="85">
                        <c:v>20896</c:v>
                      </c:pt>
                      <c:pt idx="86">
                        <c:v>21000</c:v>
                      </c:pt>
                      <c:pt idx="87">
                        <c:v>21104</c:v>
                      </c:pt>
                      <c:pt idx="88">
                        <c:v>21206</c:v>
                      </c:pt>
                      <c:pt idx="89">
                        <c:v>21316</c:v>
                      </c:pt>
                      <c:pt idx="90">
                        <c:v>21427</c:v>
                      </c:pt>
                      <c:pt idx="91">
                        <c:v>21538</c:v>
                      </c:pt>
                      <c:pt idx="92">
                        <c:v>21642</c:v>
                      </c:pt>
                      <c:pt idx="93">
                        <c:v>21748</c:v>
                      </c:pt>
                      <c:pt idx="94">
                        <c:v>21855</c:v>
                      </c:pt>
                      <c:pt idx="95">
                        <c:v>21961</c:v>
                      </c:pt>
                      <c:pt idx="96">
                        <c:v>22068</c:v>
                      </c:pt>
                      <c:pt idx="97">
                        <c:v>22177</c:v>
                      </c:pt>
                      <c:pt idx="98">
                        <c:v>22288</c:v>
                      </c:pt>
                      <c:pt idx="99">
                        <c:v>22397</c:v>
                      </c:pt>
                      <c:pt idx="100">
                        <c:v>22501</c:v>
                      </c:pt>
                      <c:pt idx="101">
                        <c:v>22606</c:v>
                      </c:pt>
                      <c:pt idx="102">
                        <c:v>22711</c:v>
                      </c:pt>
                      <c:pt idx="103">
                        <c:v>22811</c:v>
                      </c:pt>
                      <c:pt idx="104">
                        <c:v>22918</c:v>
                      </c:pt>
                      <c:pt idx="105">
                        <c:v>23025</c:v>
                      </c:pt>
                      <c:pt idx="106">
                        <c:v>23126</c:v>
                      </c:pt>
                      <c:pt idx="107">
                        <c:v>23237</c:v>
                      </c:pt>
                      <c:pt idx="108">
                        <c:v>23342</c:v>
                      </c:pt>
                      <c:pt idx="109">
                        <c:v>23443</c:v>
                      </c:pt>
                      <c:pt idx="110">
                        <c:v>23547</c:v>
                      </c:pt>
                      <c:pt idx="111">
                        <c:v>23651</c:v>
                      </c:pt>
                      <c:pt idx="112">
                        <c:v>23754</c:v>
                      </c:pt>
                      <c:pt idx="113">
                        <c:v>23858</c:v>
                      </c:pt>
                      <c:pt idx="114">
                        <c:v>23959</c:v>
                      </c:pt>
                      <c:pt idx="115">
                        <c:v>24069</c:v>
                      </c:pt>
                      <c:pt idx="116">
                        <c:v>24178</c:v>
                      </c:pt>
                      <c:pt idx="117">
                        <c:v>24279</c:v>
                      </c:pt>
                      <c:pt idx="118">
                        <c:v>24386</c:v>
                      </c:pt>
                      <c:pt idx="119">
                        <c:v>24487</c:v>
                      </c:pt>
                      <c:pt idx="120">
                        <c:v>24588</c:v>
                      </c:pt>
                      <c:pt idx="121">
                        <c:v>24694</c:v>
                      </c:pt>
                      <c:pt idx="122">
                        <c:v>24797</c:v>
                      </c:pt>
                      <c:pt idx="123">
                        <c:v>24907</c:v>
                      </c:pt>
                      <c:pt idx="124">
                        <c:v>25018</c:v>
                      </c:pt>
                      <c:pt idx="125">
                        <c:v>25120</c:v>
                      </c:pt>
                      <c:pt idx="126">
                        <c:v>25225</c:v>
                      </c:pt>
                      <c:pt idx="127">
                        <c:v>25328</c:v>
                      </c:pt>
                      <c:pt idx="128">
                        <c:v>25428</c:v>
                      </c:pt>
                      <c:pt idx="129">
                        <c:v>25535</c:v>
                      </c:pt>
                      <c:pt idx="130">
                        <c:v>25641</c:v>
                      </c:pt>
                      <c:pt idx="131">
                        <c:v>25745</c:v>
                      </c:pt>
                      <c:pt idx="132">
                        <c:v>25847</c:v>
                      </c:pt>
                      <c:pt idx="133">
                        <c:v>25950</c:v>
                      </c:pt>
                      <c:pt idx="134">
                        <c:v>26055</c:v>
                      </c:pt>
                      <c:pt idx="135">
                        <c:v>26157</c:v>
                      </c:pt>
                      <c:pt idx="136">
                        <c:v>26260</c:v>
                      </c:pt>
                      <c:pt idx="137">
                        <c:v>26366</c:v>
                      </c:pt>
                      <c:pt idx="138">
                        <c:v>26468</c:v>
                      </c:pt>
                      <c:pt idx="139">
                        <c:v>26579</c:v>
                      </c:pt>
                      <c:pt idx="140">
                        <c:v>26690</c:v>
                      </c:pt>
                      <c:pt idx="141">
                        <c:v>26791</c:v>
                      </c:pt>
                      <c:pt idx="142">
                        <c:v>26891</c:v>
                      </c:pt>
                      <c:pt idx="143">
                        <c:v>26998</c:v>
                      </c:pt>
                      <c:pt idx="144">
                        <c:v>27099</c:v>
                      </c:pt>
                      <c:pt idx="145">
                        <c:v>27204</c:v>
                      </c:pt>
                      <c:pt idx="146">
                        <c:v>27314</c:v>
                      </c:pt>
                      <c:pt idx="147">
                        <c:v>27424</c:v>
                      </c:pt>
                      <c:pt idx="148">
                        <c:v>27535</c:v>
                      </c:pt>
                      <c:pt idx="149">
                        <c:v>27645</c:v>
                      </c:pt>
                      <c:pt idx="150">
                        <c:v>27756</c:v>
                      </c:pt>
                      <c:pt idx="151">
                        <c:v>27857</c:v>
                      </c:pt>
                      <c:pt idx="152">
                        <c:v>27965</c:v>
                      </c:pt>
                      <c:pt idx="153">
                        <c:v>28069</c:v>
                      </c:pt>
                      <c:pt idx="154">
                        <c:v>28175</c:v>
                      </c:pt>
                      <c:pt idx="155">
                        <c:v>28276</c:v>
                      </c:pt>
                      <c:pt idx="156">
                        <c:v>28380</c:v>
                      </c:pt>
                      <c:pt idx="157">
                        <c:v>28491</c:v>
                      </c:pt>
                      <c:pt idx="158">
                        <c:v>28601</c:v>
                      </c:pt>
                      <c:pt idx="159">
                        <c:v>28711</c:v>
                      </c:pt>
                      <c:pt idx="160">
                        <c:v>28814</c:v>
                      </c:pt>
                      <c:pt idx="161">
                        <c:v>28915</c:v>
                      </c:pt>
                      <c:pt idx="162">
                        <c:v>29020</c:v>
                      </c:pt>
                      <c:pt idx="163">
                        <c:v>29124</c:v>
                      </c:pt>
                      <c:pt idx="164">
                        <c:v>29232</c:v>
                      </c:pt>
                      <c:pt idx="165">
                        <c:v>29343</c:v>
                      </c:pt>
                      <c:pt idx="166">
                        <c:v>29454</c:v>
                      </c:pt>
                      <c:pt idx="167">
                        <c:v>29565</c:v>
                      </c:pt>
                      <c:pt idx="168">
                        <c:v>29677</c:v>
                      </c:pt>
                      <c:pt idx="169">
                        <c:v>29784</c:v>
                      </c:pt>
                      <c:pt idx="170">
                        <c:v>29886</c:v>
                      </c:pt>
                      <c:pt idx="171">
                        <c:v>29986</c:v>
                      </c:pt>
                      <c:pt idx="172">
                        <c:v>30091</c:v>
                      </c:pt>
                      <c:pt idx="173">
                        <c:v>30198</c:v>
                      </c:pt>
                      <c:pt idx="174">
                        <c:v>30302</c:v>
                      </c:pt>
                      <c:pt idx="175">
                        <c:v>30412</c:v>
                      </c:pt>
                      <c:pt idx="176">
                        <c:v>30523</c:v>
                      </c:pt>
                      <c:pt idx="177">
                        <c:v>30633</c:v>
                      </c:pt>
                      <c:pt idx="178">
                        <c:v>30744</c:v>
                      </c:pt>
                      <c:pt idx="179">
                        <c:v>30855</c:v>
                      </c:pt>
                      <c:pt idx="180">
                        <c:v>30956</c:v>
                      </c:pt>
                      <c:pt idx="181">
                        <c:v>31055</c:v>
                      </c:pt>
                      <c:pt idx="182">
                        <c:v>31156</c:v>
                      </c:pt>
                      <c:pt idx="183">
                        <c:v>31256</c:v>
                      </c:pt>
                      <c:pt idx="184">
                        <c:v>31360</c:v>
                      </c:pt>
                      <c:pt idx="185">
                        <c:v>31471</c:v>
                      </c:pt>
                      <c:pt idx="186">
                        <c:v>31584</c:v>
                      </c:pt>
                      <c:pt idx="187">
                        <c:v>31695</c:v>
                      </c:pt>
                      <c:pt idx="188">
                        <c:v>31808</c:v>
                      </c:pt>
                      <c:pt idx="189">
                        <c:v>31912</c:v>
                      </c:pt>
                      <c:pt idx="190">
                        <c:v>32013</c:v>
                      </c:pt>
                      <c:pt idx="191">
                        <c:v>32117</c:v>
                      </c:pt>
                      <c:pt idx="192">
                        <c:v>32225</c:v>
                      </c:pt>
                      <c:pt idx="193">
                        <c:v>32326</c:v>
                      </c:pt>
                      <c:pt idx="194">
                        <c:v>32439</c:v>
                      </c:pt>
                      <c:pt idx="195">
                        <c:v>32550</c:v>
                      </c:pt>
                      <c:pt idx="196">
                        <c:v>32663</c:v>
                      </c:pt>
                      <c:pt idx="197">
                        <c:v>32774</c:v>
                      </c:pt>
                      <c:pt idx="198">
                        <c:v>32885</c:v>
                      </c:pt>
                      <c:pt idx="199">
                        <c:v>32996</c:v>
                      </c:pt>
                      <c:pt idx="200">
                        <c:v>33107</c:v>
                      </c:pt>
                      <c:pt idx="201">
                        <c:v>33209</c:v>
                      </c:pt>
                      <c:pt idx="202">
                        <c:v>33317</c:v>
                      </c:pt>
                      <c:pt idx="203">
                        <c:v>33418</c:v>
                      </c:pt>
                      <c:pt idx="204">
                        <c:v>33521</c:v>
                      </c:pt>
                      <c:pt idx="205">
                        <c:v>33632</c:v>
                      </c:pt>
                      <c:pt idx="206">
                        <c:v>33742</c:v>
                      </c:pt>
                      <c:pt idx="207">
                        <c:v>33853</c:v>
                      </c:pt>
                      <c:pt idx="208">
                        <c:v>33964</c:v>
                      </c:pt>
                      <c:pt idx="209">
                        <c:v>34074</c:v>
                      </c:pt>
                      <c:pt idx="210">
                        <c:v>34178</c:v>
                      </c:pt>
                      <c:pt idx="211">
                        <c:v>34279</c:v>
                      </c:pt>
                      <c:pt idx="212">
                        <c:v>34382</c:v>
                      </c:pt>
                      <c:pt idx="213">
                        <c:v>34488</c:v>
                      </c:pt>
                      <c:pt idx="214">
                        <c:v>34595</c:v>
                      </c:pt>
                      <c:pt idx="215">
                        <c:v>34706</c:v>
                      </c:pt>
                      <c:pt idx="216">
                        <c:v>34817</c:v>
                      </c:pt>
                      <c:pt idx="217">
                        <c:v>34928</c:v>
                      </c:pt>
                      <c:pt idx="218">
                        <c:v>35039</c:v>
                      </c:pt>
                      <c:pt idx="219">
                        <c:v>35149</c:v>
                      </c:pt>
                      <c:pt idx="220">
                        <c:v>35260</c:v>
                      </c:pt>
                      <c:pt idx="221">
                        <c:v>35360</c:v>
                      </c:pt>
                      <c:pt idx="222">
                        <c:v>35461</c:v>
                      </c:pt>
                      <c:pt idx="223">
                        <c:v>35564</c:v>
                      </c:pt>
                      <c:pt idx="224">
                        <c:v>35663</c:v>
                      </c:pt>
                      <c:pt idx="225">
                        <c:v>35765</c:v>
                      </c:pt>
                      <c:pt idx="226">
                        <c:v>35875</c:v>
                      </c:pt>
                      <c:pt idx="227">
                        <c:v>35986</c:v>
                      </c:pt>
                      <c:pt idx="228">
                        <c:v>36096</c:v>
                      </c:pt>
                      <c:pt idx="229">
                        <c:v>36206</c:v>
                      </c:pt>
                      <c:pt idx="230">
                        <c:v>36311</c:v>
                      </c:pt>
                      <c:pt idx="231">
                        <c:v>36416</c:v>
                      </c:pt>
                      <c:pt idx="232">
                        <c:v>36515</c:v>
                      </c:pt>
                      <c:pt idx="233">
                        <c:v>36618</c:v>
                      </c:pt>
                      <c:pt idx="234">
                        <c:v>36717</c:v>
                      </c:pt>
                      <c:pt idx="235">
                        <c:v>36818</c:v>
                      </c:pt>
                      <c:pt idx="236">
                        <c:v>36928</c:v>
                      </c:pt>
                      <c:pt idx="237">
                        <c:v>37039</c:v>
                      </c:pt>
                      <c:pt idx="238">
                        <c:v>37149</c:v>
                      </c:pt>
                      <c:pt idx="239">
                        <c:v>37255</c:v>
                      </c:pt>
                      <c:pt idx="240">
                        <c:v>37357</c:v>
                      </c:pt>
                      <c:pt idx="241">
                        <c:v>37462</c:v>
                      </c:pt>
                      <c:pt idx="242">
                        <c:v>37569</c:v>
                      </c:pt>
                      <c:pt idx="243">
                        <c:v>37673</c:v>
                      </c:pt>
                      <c:pt idx="244">
                        <c:v>37775</c:v>
                      </c:pt>
                      <c:pt idx="245">
                        <c:v>37884</c:v>
                      </c:pt>
                      <c:pt idx="246">
                        <c:v>37995</c:v>
                      </c:pt>
                      <c:pt idx="247">
                        <c:v>38105</c:v>
                      </c:pt>
                      <c:pt idx="248">
                        <c:v>38215</c:v>
                      </c:pt>
                      <c:pt idx="249">
                        <c:v>38317</c:v>
                      </c:pt>
                      <c:pt idx="250">
                        <c:v>38419</c:v>
                      </c:pt>
                      <c:pt idx="251">
                        <c:v>38519</c:v>
                      </c:pt>
                      <c:pt idx="252">
                        <c:v>38624</c:v>
                      </c:pt>
                      <c:pt idx="253">
                        <c:v>38726</c:v>
                      </c:pt>
                      <c:pt idx="254">
                        <c:v>38830</c:v>
                      </c:pt>
                      <c:pt idx="255">
                        <c:v>38940</c:v>
                      </c:pt>
                      <c:pt idx="256">
                        <c:v>39050</c:v>
                      </c:pt>
                      <c:pt idx="257">
                        <c:v>39159</c:v>
                      </c:pt>
                      <c:pt idx="258">
                        <c:v>39261</c:v>
                      </c:pt>
                      <c:pt idx="259">
                        <c:v>39367</c:v>
                      </c:pt>
                      <c:pt idx="260">
                        <c:v>39473</c:v>
                      </c:pt>
                      <c:pt idx="261">
                        <c:v>39576</c:v>
                      </c:pt>
                      <c:pt idx="262">
                        <c:v>39675</c:v>
                      </c:pt>
                      <c:pt idx="263">
                        <c:v>39777</c:v>
                      </c:pt>
                      <c:pt idx="264">
                        <c:v>39886</c:v>
                      </c:pt>
                      <c:pt idx="265">
                        <c:v>39996</c:v>
                      </c:pt>
                      <c:pt idx="266">
                        <c:v>40107</c:v>
                      </c:pt>
                      <c:pt idx="267">
                        <c:v>40207</c:v>
                      </c:pt>
                      <c:pt idx="268">
                        <c:v>40315</c:v>
                      </c:pt>
                      <c:pt idx="269">
                        <c:v>40419</c:v>
                      </c:pt>
                      <c:pt idx="270">
                        <c:v>40521</c:v>
                      </c:pt>
                      <c:pt idx="271">
                        <c:v>40626</c:v>
                      </c:pt>
                      <c:pt idx="272">
                        <c:v>40729</c:v>
                      </c:pt>
                      <c:pt idx="273">
                        <c:v>40840</c:v>
                      </c:pt>
                      <c:pt idx="274">
                        <c:v>40950</c:v>
                      </c:pt>
                      <c:pt idx="275">
                        <c:v>41050</c:v>
                      </c:pt>
                      <c:pt idx="276">
                        <c:v>41150</c:v>
                      </c:pt>
                      <c:pt idx="277">
                        <c:v>41250</c:v>
                      </c:pt>
                      <c:pt idx="278">
                        <c:v>41350</c:v>
                      </c:pt>
                      <c:pt idx="279">
                        <c:v>41450</c:v>
                      </c:pt>
                      <c:pt idx="280">
                        <c:v>41550</c:v>
                      </c:pt>
                      <c:pt idx="281">
                        <c:v>41650</c:v>
                      </c:pt>
                      <c:pt idx="282">
                        <c:v>41750</c:v>
                      </c:pt>
                      <c:pt idx="283">
                        <c:v>41850</c:v>
                      </c:pt>
                      <c:pt idx="284">
                        <c:v>41950</c:v>
                      </c:pt>
                      <c:pt idx="285">
                        <c:v>42050</c:v>
                      </c:pt>
                      <c:pt idx="286">
                        <c:v>42150</c:v>
                      </c:pt>
                      <c:pt idx="287">
                        <c:v>42250</c:v>
                      </c:pt>
                      <c:pt idx="288">
                        <c:v>42350</c:v>
                      </c:pt>
                      <c:pt idx="289">
                        <c:v>42450</c:v>
                      </c:pt>
                      <c:pt idx="290">
                        <c:v>42550</c:v>
                      </c:pt>
                      <c:pt idx="291">
                        <c:v>42650</c:v>
                      </c:pt>
                      <c:pt idx="292">
                        <c:v>42750</c:v>
                      </c:pt>
                      <c:pt idx="293">
                        <c:v>42850</c:v>
                      </c:pt>
                      <c:pt idx="294">
                        <c:v>42950</c:v>
                      </c:pt>
                      <c:pt idx="295">
                        <c:v>43050</c:v>
                      </c:pt>
                      <c:pt idx="296">
                        <c:v>43150</c:v>
                      </c:pt>
                      <c:pt idx="297">
                        <c:v>43250</c:v>
                      </c:pt>
                      <c:pt idx="298">
                        <c:v>43350</c:v>
                      </c:pt>
                      <c:pt idx="299">
                        <c:v>43450</c:v>
                      </c:pt>
                      <c:pt idx="300">
                        <c:v>43550</c:v>
                      </c:pt>
                      <c:pt idx="301">
                        <c:v>43650</c:v>
                      </c:pt>
                      <c:pt idx="302">
                        <c:v>43750</c:v>
                      </c:pt>
                      <c:pt idx="303">
                        <c:v>43850</c:v>
                      </c:pt>
                      <c:pt idx="304">
                        <c:v>43950</c:v>
                      </c:pt>
                      <c:pt idx="305">
                        <c:v>44050</c:v>
                      </c:pt>
                      <c:pt idx="306">
                        <c:v>44150</c:v>
                      </c:pt>
                      <c:pt idx="307">
                        <c:v>44250</c:v>
                      </c:pt>
                      <c:pt idx="308">
                        <c:v>44350</c:v>
                      </c:pt>
                      <c:pt idx="309">
                        <c:v>44450</c:v>
                      </c:pt>
                      <c:pt idx="310">
                        <c:v>44550</c:v>
                      </c:pt>
                      <c:pt idx="311">
                        <c:v>44650</c:v>
                      </c:pt>
                      <c:pt idx="312">
                        <c:v>44750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Computed!$F$2:$F$314</c15:sqref>
                        </c15:formulaRef>
                      </c:ext>
                    </c:extLst>
                    <c:numCache>
                      <c:formatCode>0.000</c:formatCode>
                      <c:ptCount val="313"/>
                      <c:pt idx="0">
                        <c:v>0</c:v>
                      </c:pt>
                      <c:pt idx="1">
                        <c:v>2.0599999999999998E-3</c:v>
                      </c:pt>
                      <c:pt idx="2">
                        <c:v>6.2779999999999989E-3</c:v>
                      </c:pt>
                      <c:pt idx="3">
                        <c:v>1.2023199999999998E-2</c:v>
                      </c:pt>
                      <c:pt idx="4">
                        <c:v>1.9038759999999995E-2</c:v>
                      </c:pt>
                      <c:pt idx="5">
                        <c:v>2.7474665999999991E-2</c:v>
                      </c:pt>
                      <c:pt idx="6">
                        <c:v>3.7033269599999988E-2</c:v>
                      </c:pt>
                      <c:pt idx="7">
                        <c:v>4.8197715939999983E-2</c:v>
                      </c:pt>
                      <c:pt idx="8">
                        <c:v>6.0043997971999982E-2</c:v>
                      </c:pt>
                      <c:pt idx="9">
                        <c:v>7.2663135898599976E-2</c:v>
                      </c:pt>
                      <c:pt idx="10">
                        <c:v>8.5819831408579975E-2</c:v>
                      </c:pt>
                      <c:pt idx="11">
                        <c:v>9.9680857367561979E-2</c:v>
                      </c:pt>
                      <c:pt idx="12">
                        <c:v>0.11403226663794198</c:v>
                      </c:pt>
                      <c:pt idx="13">
                        <c:v>0.13044016181561818</c:v>
                      </c:pt>
                      <c:pt idx="14">
                        <c:v>0.14586480332462598</c:v>
                      </c:pt>
                      <c:pt idx="15">
                        <c:v>0.16222344600347621</c:v>
                      </c:pt>
                      <c:pt idx="16">
                        <c:v>0.18014680158800217</c:v>
                      </c:pt>
                      <c:pt idx="17">
                        <c:v>0.19847782161407551</c:v>
                      </c:pt>
                      <c:pt idx="18">
                        <c:v>0.21717573963754153</c:v>
                      </c:pt>
                      <c:pt idx="19">
                        <c:v>0.23516596806478168</c:v>
                      </c:pt>
                      <c:pt idx="20">
                        <c:v>0.25273443497297027</c:v>
                      </c:pt>
                      <c:pt idx="21">
                        <c:v>0.2703679389881663</c:v>
                      </c:pt>
                      <c:pt idx="22">
                        <c:v>0.2885787017657554</c:v>
                      </c:pt>
                      <c:pt idx="23">
                        <c:v>0.30826430713191044</c:v>
                      </c:pt>
                      <c:pt idx="24">
                        <c:v>0.32722111840452683</c:v>
                      </c:pt>
                      <c:pt idx="25">
                        <c:v>0.34615660650963542</c:v>
                      </c:pt>
                      <c:pt idx="26">
                        <c:v>0.36673516849400556</c:v>
                      </c:pt>
                      <c:pt idx="27">
                        <c:v>0.38594891385914354</c:v>
                      </c:pt>
                      <c:pt idx="28">
                        <c:v>0.40490221859308884</c:v>
                      </c:pt>
                      <c:pt idx="29">
                        <c:v>0.42415077259624512</c:v>
                      </c:pt>
                      <c:pt idx="30">
                        <c:v>0.44330294943074078</c:v>
                      </c:pt>
                      <c:pt idx="31">
                        <c:v>0.46350175653933917</c:v>
                      </c:pt>
                      <c:pt idx="32">
                        <c:v>0.48397381556943714</c:v>
                      </c:pt>
                      <c:pt idx="33">
                        <c:v>0.50335575248178444</c:v>
                      </c:pt>
                      <c:pt idx="34">
                        <c:v>0.52474387002500833</c:v>
                      </c:pt>
                      <c:pt idx="35">
                        <c:v>0.5461931758139098</c:v>
                      </c:pt>
                      <c:pt idx="36">
                        <c:v>0.56789304534401219</c:v>
                      </c:pt>
                      <c:pt idx="37">
                        <c:v>0.58667347904028522</c:v>
                      </c:pt>
                      <c:pt idx="38">
                        <c:v>0.60458586936693093</c:v>
                      </c:pt>
                      <c:pt idx="39">
                        <c:v>0.62273471281699011</c:v>
                      </c:pt>
                      <c:pt idx="40">
                        <c:v>0.6391627489815731</c:v>
                      </c:pt>
                      <c:pt idx="41">
                        <c:v>0.65542714685290948</c:v>
                      </c:pt>
                      <c:pt idx="42">
                        <c:v>0.67140660413103914</c:v>
                      </c:pt>
                      <c:pt idx="43">
                        <c:v>0.68728513959315729</c:v>
                      </c:pt>
                      <c:pt idx="44">
                        <c:v>0.70280692868260408</c:v>
                      </c:pt>
                      <c:pt idx="45">
                        <c:v>0.71760254595073336</c:v>
                      </c:pt>
                      <c:pt idx="46">
                        <c:v>0.73146541424977873</c:v>
                      </c:pt>
                      <c:pt idx="47">
                        <c:v>0.74472206145989761</c:v>
                      </c:pt>
                      <c:pt idx="48">
                        <c:v>0.75729213269932505</c:v>
                      </c:pt>
                      <c:pt idx="49">
                        <c:v>0.77058938381404085</c:v>
                      </c:pt>
                      <c:pt idx="50">
                        <c:v>0.78313952566763101</c:v>
                      </c:pt>
                      <c:pt idx="51">
                        <c:v>0.79546465333586214</c:v>
                      </c:pt>
                      <c:pt idx="52">
                        <c:v>0.80841113526940467</c:v>
                      </c:pt>
                      <c:pt idx="53">
                        <c:v>0.82116296900959296</c:v>
                      </c:pt>
                      <c:pt idx="54">
                        <c:v>0.83351095300546851</c:v>
                      </c:pt>
                      <c:pt idx="55">
                        <c:v>0.84536543900185956</c:v>
                      </c:pt>
                      <c:pt idx="56">
                        <c:v>0.85674964675870435</c:v>
                      </c:pt>
                      <c:pt idx="57">
                        <c:v>0.86699543373986465</c:v>
                      </c:pt>
                      <c:pt idx="58">
                        <c:v>0.87675906603955855</c:v>
                      </c:pt>
                      <c:pt idx="59">
                        <c:v>0.88522088069929328</c:v>
                      </c:pt>
                      <c:pt idx="60">
                        <c:v>0.89276328665080684</c:v>
                      </c:pt>
                      <c:pt idx="61">
                        <c:v>0.90001278363332959</c:v>
                      </c:pt>
                      <c:pt idx="62">
                        <c:v>0.90653733091760003</c:v>
                      </c:pt>
                      <c:pt idx="63">
                        <c:v>0.91246280613304198</c:v>
                      </c:pt>
                      <c:pt idx="64">
                        <c:v>0.91774768943330109</c:v>
                      </c:pt>
                      <c:pt idx="65">
                        <c:v>0.92220140472361034</c:v>
                      </c:pt>
                      <c:pt idx="66">
                        <c:v>0.92628758040258341</c:v>
                      </c:pt>
                      <c:pt idx="67">
                        <c:v>0.92993011415069649</c:v>
                      </c:pt>
                      <c:pt idx="68">
                        <c:v>0.93333448223066373</c:v>
                      </c:pt>
                      <c:pt idx="69">
                        <c:v>0.93631330430063509</c:v>
                      </c:pt>
                      <c:pt idx="70">
                        <c:v>0.93889211312121024</c:v>
                      </c:pt>
                      <c:pt idx="71">
                        <c:v>0.9414198564205859</c:v>
                      </c:pt>
                      <c:pt idx="72">
                        <c:v>0.94369482539002403</c:v>
                      </c:pt>
                      <c:pt idx="73">
                        <c:v>0.94574229746251837</c:v>
                      </c:pt>
                      <c:pt idx="74">
                        <c:v>0.9475850223277632</c:v>
                      </c:pt>
                      <c:pt idx="75">
                        <c:v>0.94912285998803125</c:v>
                      </c:pt>
                      <c:pt idx="76">
                        <c:v>0.95058832881722777</c:v>
                      </c:pt>
                      <c:pt idx="77">
                        <c:v>0.95080955284155821</c:v>
                      </c:pt>
                      <c:pt idx="78">
                        <c:v>0.94996860954455054</c:v>
                      </c:pt>
                      <c:pt idx="79">
                        <c:v>0.94809292823563185</c:v>
                      </c:pt>
                      <c:pt idx="80">
                        <c:v>0.94531481505760506</c:v>
                      </c:pt>
                      <c:pt idx="81">
                        <c:v>0.94165863609902822</c:v>
                      </c:pt>
                      <c:pt idx="82">
                        <c:v>0.93729771973056786</c:v>
                      </c:pt>
                      <c:pt idx="83">
                        <c:v>0.93218153454928776</c:v>
                      </c:pt>
                      <c:pt idx="84">
                        <c:v>0.92707031431433051</c:v>
                      </c:pt>
                      <c:pt idx="85">
                        <c:v>0.92135821413863983</c:v>
                      </c:pt>
                      <c:pt idx="86">
                        <c:v>0.91483491867709921</c:v>
                      </c:pt>
                      <c:pt idx="87">
                        <c:v>0.90814139594376408</c:v>
                      </c:pt>
                      <c:pt idx="88">
                        <c:v>0.90107722548376246</c:v>
                      </c:pt>
                      <c:pt idx="89">
                        <c:v>0.89382173655849173</c:v>
                      </c:pt>
                      <c:pt idx="90">
                        <c:v>0.8856796443663173</c:v>
                      </c:pt>
                      <c:pt idx="91">
                        <c:v>0.87717514427542431</c:v>
                      </c:pt>
                      <c:pt idx="92">
                        <c:v>0.86841109419362061</c:v>
                      </c:pt>
                      <c:pt idx="93">
                        <c:v>0.85998086817869424</c:v>
                      </c:pt>
                      <c:pt idx="94">
                        <c:v>0.85118775700730986</c:v>
                      </c:pt>
                      <c:pt idx="95">
                        <c:v>0.84212929846198614</c:v>
                      </c:pt>
                      <c:pt idx="96">
                        <c:v>0.83299287841316483</c:v>
                      </c:pt>
                      <c:pt idx="97">
                        <c:v>0.82362252699145255</c:v>
                      </c:pt>
                      <c:pt idx="98">
                        <c:v>0.81394157863192018</c:v>
                      </c:pt>
                      <c:pt idx="99">
                        <c:v>0.80395885623634866</c:v>
                      </c:pt>
                      <c:pt idx="100">
                        <c:v>0.79404628806512745</c:v>
                      </c:pt>
                      <c:pt idx="101">
                        <c:v>0.78449421117681262</c:v>
                      </c:pt>
                      <c:pt idx="102">
                        <c:v>0.77476467977348817</c:v>
                      </c:pt>
                      <c:pt idx="103">
                        <c:v>0.76390810151049615</c:v>
                      </c:pt>
                      <c:pt idx="104">
                        <c:v>0.75260246299936007</c:v>
                      </c:pt>
                      <c:pt idx="105">
                        <c:v>0.73957513311313605</c:v>
                      </c:pt>
                      <c:pt idx="106">
                        <c:v>0.7257105362155345</c:v>
                      </c:pt>
                      <c:pt idx="107">
                        <c:v>0.71191210763617019</c:v>
                      </c:pt>
                      <c:pt idx="108">
                        <c:v>0.69604395897202664</c:v>
                      </c:pt>
                      <c:pt idx="109">
                        <c:v>0.68043458916336386</c:v>
                      </c:pt>
                      <c:pt idx="110">
                        <c:v>0.66490133472900725</c:v>
                      </c:pt>
                      <c:pt idx="111">
                        <c:v>0.64842616032251443</c:v>
                      </c:pt>
                      <c:pt idx="112">
                        <c:v>0.63151850335667081</c:v>
                      </c:pt>
                      <c:pt idx="113">
                        <c:v>0.61438792834961597</c:v>
                      </c:pt>
                      <c:pt idx="114">
                        <c:v>0.59674072620728269</c:v>
                      </c:pt>
                      <c:pt idx="115">
                        <c:v>0.57929639279633949</c:v>
                      </c:pt>
                      <c:pt idx="116">
                        <c:v>0.55999749173016744</c:v>
                      </c:pt>
                      <c:pt idx="117">
                        <c:v>0.54060638087024493</c:v>
                      </c:pt>
                      <c:pt idx="118">
                        <c:v>0.52241526181366726</c:v>
                      </c:pt>
                      <c:pt idx="119">
                        <c:v>0.50293066017853438</c:v>
                      </c:pt>
                      <c:pt idx="120">
                        <c:v>0.48435785374270651</c:v>
                      </c:pt>
                      <c:pt idx="121">
                        <c:v>0.46562232795046143</c:v>
                      </c:pt>
                      <c:pt idx="122">
                        <c:v>0.44580560358828142</c:v>
                      </c:pt>
                      <c:pt idx="123">
                        <c:v>0.42641531728286552</c:v>
                      </c:pt>
                      <c:pt idx="124">
                        <c:v>0.40557805180484441</c:v>
                      </c:pt>
                      <c:pt idx="125">
                        <c:v>0.38443402615707795</c:v>
                      </c:pt>
                      <c:pt idx="126">
                        <c:v>0.36490734548622245</c:v>
                      </c:pt>
                      <c:pt idx="127">
                        <c:v>0.34471645015881219</c:v>
                      </c:pt>
                      <c:pt idx="128">
                        <c:v>0.32483077399832716</c:v>
                      </c:pt>
                      <c:pt idx="129">
                        <c:v>0.30545494046003924</c:v>
                      </c:pt>
                      <c:pt idx="130">
                        <c:v>0.284656012762668</c:v>
                      </c:pt>
                      <c:pt idx="131">
                        <c:v>0.26399192208669403</c:v>
                      </c:pt>
                      <c:pt idx="132">
                        <c:v>0.24366514013130569</c:v>
                      </c:pt>
                      <c:pt idx="133">
                        <c:v>0.2236828460591456</c:v>
                      </c:pt>
                      <c:pt idx="134">
                        <c:v>0.20346246703474127</c:v>
                      </c:pt>
                      <c:pt idx="135">
                        <c:v>0.18281076006574895</c:v>
                      </c:pt>
                      <c:pt idx="136">
                        <c:v>0.16271526768714423</c:v>
                      </c:pt>
                      <c:pt idx="137">
                        <c:v>0.14239201137835347</c:v>
                      </c:pt>
                      <c:pt idx="138">
                        <c:v>0.12144833514671621</c:v>
                      </c:pt>
                      <c:pt idx="139">
                        <c:v>0.10127032120271338</c:v>
                      </c:pt>
                      <c:pt idx="140">
                        <c:v>7.928773695755767E-2</c:v>
                      </c:pt>
                      <c:pt idx="141">
                        <c:v>5.7283411136917525E-2</c:v>
                      </c:pt>
                      <c:pt idx="142">
                        <c:v>3.7243652424339246E-2</c:v>
                      </c:pt>
                      <c:pt idx="143">
                        <c:v>1.7386441690358599E-2</c:v>
                      </c:pt>
                      <c:pt idx="144">
                        <c:v>-3.8760522464647632E-3</c:v>
                      </c:pt>
                      <c:pt idx="145">
                        <c:v>-2.3959236347934329E-2</c:v>
                      </c:pt>
                      <c:pt idx="146">
                        <c:v>-4.4849938304259811E-2</c:v>
                      </c:pt>
                      <c:pt idx="147">
                        <c:v>-6.6746885863080974E-2</c:v>
                      </c:pt>
                      <c:pt idx="148">
                        <c:v>-8.8654138666020024E-2</c:v>
                      </c:pt>
                      <c:pt idx="149">
                        <c:v>-0.10965990734796194</c:v>
                      </c:pt>
                      <c:pt idx="150">
                        <c:v>-0.12949478211834256</c:v>
                      </c:pt>
                      <c:pt idx="151">
                        <c:v>-0.14861845475071553</c:v>
                      </c:pt>
                      <c:pt idx="152">
                        <c:v>-0.1652891920685777</c:v>
                      </c:pt>
                      <c:pt idx="153">
                        <c:v>-0.18241271352695596</c:v>
                      </c:pt>
                      <c:pt idx="154">
                        <c:v>-0.19829309879088378</c:v>
                      </c:pt>
                      <c:pt idx="155">
                        <c:v>-0.2139202983502945</c:v>
                      </c:pt>
                      <c:pt idx="156">
                        <c:v>-0.22833135910454389</c:v>
                      </c:pt>
                      <c:pt idx="157">
                        <c:v>-0.24272655996194728</c:v>
                      </c:pt>
                      <c:pt idx="158">
                        <c:v>-0.25766425770862611</c:v>
                      </c:pt>
                      <c:pt idx="159">
                        <c:v>-0.27208706921242076</c:v>
                      </c:pt>
                      <c:pt idx="160">
                        <c:v>-0.28616759956583593</c:v>
                      </c:pt>
                      <c:pt idx="161">
                        <c:v>-0.29906364650912309</c:v>
                      </c:pt>
                      <c:pt idx="162">
                        <c:v>-0.31145472094742216</c:v>
                      </c:pt>
                      <c:pt idx="163">
                        <c:v>-0.32409835000107817</c:v>
                      </c:pt>
                      <c:pt idx="164">
                        <c:v>-0.33640924218605156</c:v>
                      </c:pt>
                      <c:pt idx="165">
                        <c:v>-0.34899519142046898</c:v>
                      </c:pt>
                      <c:pt idx="166">
                        <c:v>-0.36174719446230508</c:v>
                      </c:pt>
                      <c:pt idx="167">
                        <c:v>-0.37433399719995758</c:v>
                      </c:pt>
                      <c:pt idx="168">
                        <c:v>-0.38677211966384484</c:v>
                      </c:pt>
                      <c:pt idx="169">
                        <c:v>-0.39918727952294247</c:v>
                      </c:pt>
                      <c:pt idx="170">
                        <c:v>-0.41093210000893443</c:v>
                      </c:pt>
                      <c:pt idx="171">
                        <c:v>-0.42202849739785092</c:v>
                      </c:pt>
                      <c:pt idx="172">
                        <c:v>-0.4328194362704243</c:v>
                      </c:pt>
                      <c:pt idx="173">
                        <c:v>-0.44406687350500612</c:v>
                      </c:pt>
                      <c:pt idx="174">
                        <c:v>-0.45545238022586548</c:v>
                      </c:pt>
                      <c:pt idx="175">
                        <c:v>-0.46645203844149569</c:v>
                      </c:pt>
                      <c:pt idx="176">
                        <c:v>-0.47802286693522061</c:v>
                      </c:pt>
                      <c:pt idx="177">
                        <c:v>-0.4896412829945217</c:v>
                      </c:pt>
                      <c:pt idx="178">
                        <c:v>-0.50110365407443891</c:v>
                      </c:pt>
                      <c:pt idx="179">
                        <c:v>-0.51262357108247281</c:v>
                      </c:pt>
                      <c:pt idx="180">
                        <c:v>-0.52410149638970327</c:v>
                      </c:pt>
                      <c:pt idx="181">
                        <c:v>-0.53451098657373253</c:v>
                      </c:pt>
                      <c:pt idx="182">
                        <c:v>-0.54369401207271284</c:v>
                      </c:pt>
                      <c:pt idx="183">
                        <c:v>-0.55212569912177656</c:v>
                      </c:pt>
                      <c:pt idx="184">
                        <c:v>-0.55963908362094228</c:v>
                      </c:pt>
                      <c:pt idx="185">
                        <c:v>-0.56667161151216139</c:v>
                      </c:pt>
                      <c:pt idx="186">
                        <c:v>-0.5734268955153613</c:v>
                      </c:pt>
                      <c:pt idx="187">
                        <c:v>-0.57961619626423899</c:v>
                      </c:pt>
                      <c:pt idx="188">
                        <c:v>-0.58508797630683085</c:v>
                      </c:pt>
                      <c:pt idx="189">
                        <c:v>-0.5901013099134218</c:v>
                      </c:pt>
                      <c:pt idx="190">
                        <c:v>-0.59425394730790781</c:v>
                      </c:pt>
                      <c:pt idx="191">
                        <c:v>-0.59788351210751145</c:v>
                      </c:pt>
                      <c:pt idx="192">
                        <c:v>-0.60124714839704507</c:v>
                      </c:pt>
                      <c:pt idx="193">
                        <c:v>-0.60439085462149378</c:v>
                      </c:pt>
                      <c:pt idx="194">
                        <c:v>-0.60703680736040477</c:v>
                      </c:pt>
                      <c:pt idx="195">
                        <c:v>-0.60970109838562503</c:v>
                      </c:pt>
                      <c:pt idx="196">
                        <c:v>-0.61205652027429325</c:v>
                      </c:pt>
                      <c:pt idx="197">
                        <c:v>-0.61421459600472172</c:v>
                      </c:pt>
                      <c:pt idx="198">
                        <c:v>-0.61612248773454303</c:v>
                      </c:pt>
                      <c:pt idx="199">
                        <c:v>-0.61783959029138213</c:v>
                      </c:pt>
                      <c:pt idx="200">
                        <c:v>-0.61938498259253738</c:v>
                      </c:pt>
                      <c:pt idx="201">
                        <c:v>-0.62077583566357708</c:v>
                      </c:pt>
                      <c:pt idx="202">
                        <c:v>-0.62192610874395049</c:v>
                      </c:pt>
                      <c:pt idx="203">
                        <c:v>-0.62302225132642397</c:v>
                      </c:pt>
                      <c:pt idx="204">
                        <c:v>-0.62394483800000577</c:v>
                      </c:pt>
                      <c:pt idx="205">
                        <c:v>-0.62479160814496648</c:v>
                      </c:pt>
                      <c:pt idx="206">
                        <c:v>-0.62561289297488476</c:v>
                      </c:pt>
                      <c:pt idx="207">
                        <c:v>-0.62634539025562264</c:v>
                      </c:pt>
                      <c:pt idx="208">
                        <c:v>-0.62701063096785636</c:v>
                      </c:pt>
                      <c:pt idx="209">
                        <c:v>-0.62760934760886677</c:v>
                      </c:pt>
                      <c:pt idx="210">
                        <c:v>-0.62814333812652468</c:v>
                      </c:pt>
                      <c:pt idx="211">
                        <c:v>-0.62859771551245902</c:v>
                      </c:pt>
                      <c:pt idx="212">
                        <c:v>-0.62798485882381894</c:v>
                      </c:pt>
                      <c:pt idx="213">
                        <c:v>-0.6263923656056315</c:v>
                      </c:pt>
                      <c:pt idx="214">
                        <c:v>-0.6238573767414074</c:v>
                      </c:pt>
                      <c:pt idx="215">
                        <c:v>-0.62048436327324907</c:v>
                      </c:pt>
                      <c:pt idx="216">
                        <c:v>-0.61622516658662274</c:v>
                      </c:pt>
                      <c:pt idx="217">
                        <c:v>-0.61128188956865903</c:v>
                      </c:pt>
                      <c:pt idx="218">
                        <c:v>-0.60572294025249174</c:v>
                      </c:pt>
                      <c:pt idx="219">
                        <c:v>-0.59960988586794117</c:v>
                      </c:pt>
                      <c:pt idx="220">
                        <c:v>-0.59305770222766629</c:v>
                      </c:pt>
                      <c:pt idx="221">
                        <c:v>-0.58599712817618033</c:v>
                      </c:pt>
                      <c:pt idx="222">
                        <c:v>-0.57927233840470516</c:v>
                      </c:pt>
                      <c:pt idx="223">
                        <c:v>-0.57214950450243429</c:v>
                      </c:pt>
                      <c:pt idx="224">
                        <c:v>-0.56458201239609263</c:v>
                      </c:pt>
                      <c:pt idx="225">
                        <c:v>-0.55704576437012132</c:v>
                      </c:pt>
                      <c:pt idx="226">
                        <c:v>-0.5490376071096752</c:v>
                      </c:pt>
                      <c:pt idx="227">
                        <c:v>-0.54016498388630108</c:v>
                      </c:pt>
                      <c:pt idx="228">
                        <c:v>-0.5309970287952549</c:v>
                      </c:pt>
                      <c:pt idx="229">
                        <c:v>-0.52172020398432184</c:v>
                      </c:pt>
                      <c:pt idx="230">
                        <c:v>-0.51227106165448211</c:v>
                      </c:pt>
                      <c:pt idx="231">
                        <c:v>-0.50310338938021071</c:v>
                      </c:pt>
                      <c:pt idx="232">
                        <c:v>-0.49380248433336643</c:v>
                      </c:pt>
                      <c:pt idx="233">
                        <c:v>-0.48492000205075858</c:v>
                      </c:pt>
                      <c:pt idx="234">
                        <c:v>-0.47557276864068032</c:v>
                      </c:pt>
                      <c:pt idx="235">
                        <c:v>-0.46649695799176794</c:v>
                      </c:pt>
                      <c:pt idx="236">
                        <c:v>-0.45715371366867569</c:v>
                      </c:pt>
                      <c:pt idx="237">
                        <c:v>-0.44689548408465457</c:v>
                      </c:pt>
                      <c:pt idx="238">
                        <c:v>-0.43646914648971175</c:v>
                      </c:pt>
                      <c:pt idx="239">
                        <c:v>-0.42606998052665462</c:v>
                      </c:pt>
                      <c:pt idx="240">
                        <c:v>-0.41599106750051235</c:v>
                      </c:pt>
                      <c:pt idx="241">
                        <c:v>-0.40624234848353252</c:v>
                      </c:pt>
                      <c:pt idx="242">
                        <c:v>-0.39616044704133063</c:v>
                      </c:pt>
                      <c:pt idx="243">
                        <c:v>-0.38584390314719691</c:v>
                      </c:pt>
                      <c:pt idx="244">
                        <c:v>-0.37577933764728177</c:v>
                      </c:pt>
                      <c:pt idx="245">
                        <c:v>-0.36587542310024135</c:v>
                      </c:pt>
                      <c:pt idx="246">
                        <c:v>-0.35526018763882306</c:v>
                      </c:pt>
                      <c:pt idx="247">
                        <c:v>-0.34442117825721119</c:v>
                      </c:pt>
                      <c:pt idx="248">
                        <c:v>-0.33365395367361145</c:v>
                      </c:pt>
                      <c:pt idx="249">
                        <c:v>-0.32286345154837165</c:v>
                      </c:pt>
                      <c:pt idx="250">
                        <c:v>-0.31283828704748973</c:v>
                      </c:pt>
                      <c:pt idx="251">
                        <c:v>-0.30279563899669598</c:v>
                      </c:pt>
                      <c:pt idx="252">
                        <c:v>-0.29293447895187796</c:v>
                      </c:pt>
                      <c:pt idx="253">
                        <c:v>-0.28256568270952498</c:v>
                      </c:pt>
                      <c:pt idx="254">
                        <c:v>-0.27248039228049636</c:v>
                      </c:pt>
                      <c:pt idx="255">
                        <c:v>-0.26218565518091713</c:v>
                      </c:pt>
                      <c:pt idx="256">
                        <c:v>-0.25128585736497155</c:v>
                      </c:pt>
                      <c:pt idx="257">
                        <c:v>-0.24037603933062052</c:v>
                      </c:pt>
                      <c:pt idx="258">
                        <c:v>-0.22955646524725837</c:v>
                      </c:pt>
                      <c:pt idx="259">
                        <c:v>-0.21942420010182126</c:v>
                      </c:pt>
                      <c:pt idx="260">
                        <c:v>-0.20888755211285362</c:v>
                      </c:pt>
                      <c:pt idx="261">
                        <c:v>-0.19834456892278274</c:v>
                      </c:pt>
                      <c:pt idx="262">
                        <c:v>-0.18809443173674906</c:v>
                      </c:pt>
                      <c:pt idx="263">
                        <c:v>-0.17823756549135486</c:v>
                      </c:pt>
                      <c:pt idx="264">
                        <c:v>-0.1680775622456257</c:v>
                      </c:pt>
                      <c:pt idx="265">
                        <c:v>-0.15721602971223325</c:v>
                      </c:pt>
                      <c:pt idx="266">
                        <c:v>-0.14625096805346396</c:v>
                      </c:pt>
                      <c:pt idx="267">
                        <c:v>-0.13518269841972713</c:v>
                      </c:pt>
                      <c:pt idx="268">
                        <c:v>-0.12520842574372429</c:v>
                      </c:pt>
                      <c:pt idx="269">
                        <c:v>-0.11443343270264952</c:v>
                      </c:pt>
                      <c:pt idx="270">
                        <c:v>-0.10405510540038473</c:v>
                      </c:pt>
                      <c:pt idx="271">
                        <c:v>-9.3874235723962543E-2</c:v>
                      </c:pt>
                      <c:pt idx="272">
                        <c:v>-8.3391959406100807E-2</c:v>
                      </c:pt>
                      <c:pt idx="273">
                        <c:v>-7.3107606885474297E-2</c:v>
                      </c:pt>
                      <c:pt idx="274">
                        <c:v>-6.2022783421293831E-2</c:v>
                      </c:pt>
                      <c:pt idx="275">
                        <c:v>-5.1036319250538281E-2</c:v>
                      </c:pt>
                      <c:pt idx="276">
                        <c:v>-4.1047394019920108E-2</c:v>
                      </c:pt>
                      <c:pt idx="277">
                        <c:v>-3.1057361312363752E-2</c:v>
                      </c:pt>
                      <c:pt idx="278">
                        <c:v>-2.1066331875563032E-2</c:v>
                      </c:pt>
                      <c:pt idx="279">
                        <c:v>-1.1074405382442384E-2</c:v>
                      </c:pt>
                      <c:pt idx="280">
                        <c:v>-1.0816715386338001E-3</c:v>
                      </c:pt>
                      <c:pt idx="281">
                        <c:v>8.9117889207939258E-3</c:v>
                      </c:pt>
                      <c:pt idx="282">
                        <c:v>1.8905903334278877E-2</c:v>
                      </c:pt>
                      <c:pt idx="283">
                        <c:v>2.8900606306415333E-2</c:v>
                      </c:pt>
                      <c:pt idx="284">
                        <c:v>3.8895838981338145E-2</c:v>
                      </c:pt>
                      <c:pt idx="285">
                        <c:v>4.8891548388768677E-2</c:v>
                      </c:pt>
                      <c:pt idx="286">
                        <c:v>5.8887686855456152E-2</c:v>
                      </c:pt>
                      <c:pt idx="287">
                        <c:v>6.8884211475474882E-2</c:v>
                      </c:pt>
                      <c:pt idx="288">
                        <c:v>7.8881083633491736E-2</c:v>
                      </c:pt>
                      <c:pt idx="289">
                        <c:v>8.8878268575706909E-2</c:v>
                      </c:pt>
                      <c:pt idx="290">
                        <c:v>9.8875735023700562E-2</c:v>
                      </c:pt>
                      <c:pt idx="291">
                        <c:v>0.10887345482689485</c:v>
                      </c:pt>
                      <c:pt idx="292">
                        <c:v>0.11887140264976971</c:v>
                      </c:pt>
                      <c:pt idx="293">
                        <c:v>0.12886955569035707</c:v>
                      </c:pt>
                      <c:pt idx="294">
                        <c:v>0.13886789342688571</c:v>
                      </c:pt>
                      <c:pt idx="295">
                        <c:v>0.14886639738976148</c:v>
                      </c:pt>
                      <c:pt idx="296">
                        <c:v>0.15886505095634967</c:v>
                      </c:pt>
                      <c:pt idx="297">
                        <c:v>0.16886383916627906</c:v>
                      </c:pt>
                      <c:pt idx="298">
                        <c:v>0.1788627485552155</c:v>
                      </c:pt>
                      <c:pt idx="299">
                        <c:v>0.18886176700525831</c:v>
                      </c:pt>
                      <c:pt idx="300">
                        <c:v>0.19886088361029683</c:v>
                      </c:pt>
                      <c:pt idx="301">
                        <c:v>0.20886008855483149</c:v>
                      </c:pt>
                      <c:pt idx="302">
                        <c:v>0.21885937300491268</c:v>
                      </c:pt>
                      <c:pt idx="303">
                        <c:v>0.22885872900998575</c:v>
                      </c:pt>
                      <c:pt idx="304">
                        <c:v>0.23885814941455152</c:v>
                      </c:pt>
                      <c:pt idx="305">
                        <c:v>0.24885762777866072</c:v>
                      </c:pt>
                      <c:pt idx="306">
                        <c:v>0.25885715830635897</c:v>
                      </c:pt>
                      <c:pt idx="307">
                        <c:v>0.26885673578128744</c:v>
                      </c:pt>
                      <c:pt idx="308">
                        <c:v>0.27885635550872301</c:v>
                      </c:pt>
                      <c:pt idx="309">
                        <c:v>0.28885601326341503</c:v>
                      </c:pt>
                      <c:pt idx="310">
                        <c:v>0.29885570524263788</c:v>
                      </c:pt>
                      <c:pt idx="311">
                        <c:v>0.30885542802393845</c:v>
                      </c:pt>
                      <c:pt idx="312">
                        <c:v>0.31885517852710893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7-E636-460A-BA4D-0FAE2197CF20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Computed!$L$1</c15:sqref>
                        </c15:formulaRef>
                      </c:ext>
                    </c:extLst>
                    <c:strCache>
                      <c:ptCount val="1"/>
                      <c:pt idx="0">
                        <c:v>R Motor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Computed!$A$2:$A$314</c15:sqref>
                        </c15:formulaRef>
                      </c:ext>
                    </c:extLst>
                    <c:numCache>
                      <c:formatCode>General</c:formatCode>
                      <c:ptCount val="313"/>
                      <c:pt idx="0">
                        <c:v>11941</c:v>
                      </c:pt>
                      <c:pt idx="1">
                        <c:v>12052</c:v>
                      </c:pt>
                      <c:pt idx="2">
                        <c:v>12158</c:v>
                      </c:pt>
                      <c:pt idx="3">
                        <c:v>12260</c:v>
                      </c:pt>
                      <c:pt idx="4">
                        <c:v>12363</c:v>
                      </c:pt>
                      <c:pt idx="5">
                        <c:v>12465</c:v>
                      </c:pt>
                      <c:pt idx="6">
                        <c:v>12572</c:v>
                      </c:pt>
                      <c:pt idx="7">
                        <c:v>12676</c:v>
                      </c:pt>
                      <c:pt idx="8">
                        <c:v>12779</c:v>
                      </c:pt>
                      <c:pt idx="9">
                        <c:v>12880</c:v>
                      </c:pt>
                      <c:pt idx="10">
                        <c:v>12981</c:v>
                      </c:pt>
                      <c:pt idx="11">
                        <c:v>13081</c:v>
                      </c:pt>
                      <c:pt idx="12">
                        <c:v>13191</c:v>
                      </c:pt>
                      <c:pt idx="13">
                        <c:v>13291</c:v>
                      </c:pt>
                      <c:pt idx="14">
                        <c:v>13394</c:v>
                      </c:pt>
                      <c:pt idx="15">
                        <c:v>13504</c:v>
                      </c:pt>
                      <c:pt idx="16">
                        <c:v>13614</c:v>
                      </c:pt>
                      <c:pt idx="17">
                        <c:v>13724</c:v>
                      </c:pt>
                      <c:pt idx="18">
                        <c:v>13828</c:v>
                      </c:pt>
                      <c:pt idx="19">
                        <c:v>13928</c:v>
                      </c:pt>
                      <c:pt idx="20">
                        <c:v>14027</c:v>
                      </c:pt>
                      <c:pt idx="21">
                        <c:v>14128</c:v>
                      </c:pt>
                      <c:pt idx="22">
                        <c:v>14236</c:v>
                      </c:pt>
                      <c:pt idx="23">
                        <c:v>14339</c:v>
                      </c:pt>
                      <c:pt idx="24">
                        <c:v>14441</c:v>
                      </c:pt>
                      <c:pt idx="25">
                        <c:v>14551</c:v>
                      </c:pt>
                      <c:pt idx="26">
                        <c:v>14653</c:v>
                      </c:pt>
                      <c:pt idx="27">
                        <c:v>14753</c:v>
                      </c:pt>
                      <c:pt idx="28">
                        <c:v>14854</c:v>
                      </c:pt>
                      <c:pt idx="29">
                        <c:v>14954</c:v>
                      </c:pt>
                      <c:pt idx="30">
                        <c:v>15059</c:v>
                      </c:pt>
                      <c:pt idx="31">
                        <c:v>15165</c:v>
                      </c:pt>
                      <c:pt idx="32">
                        <c:v>15265</c:v>
                      </c:pt>
                      <c:pt idx="33">
                        <c:v>15375</c:v>
                      </c:pt>
                      <c:pt idx="34">
                        <c:v>15485</c:v>
                      </c:pt>
                      <c:pt idx="35">
                        <c:v>15596</c:v>
                      </c:pt>
                      <c:pt idx="36">
                        <c:v>15697</c:v>
                      </c:pt>
                      <c:pt idx="37">
                        <c:v>15798</c:v>
                      </c:pt>
                      <c:pt idx="38">
                        <c:v>15905</c:v>
                      </c:pt>
                      <c:pt idx="39">
                        <c:v>16006</c:v>
                      </c:pt>
                      <c:pt idx="40">
                        <c:v>16110</c:v>
                      </c:pt>
                      <c:pt idx="41">
                        <c:v>16216</c:v>
                      </c:pt>
                      <c:pt idx="42">
                        <c:v>16325</c:v>
                      </c:pt>
                      <c:pt idx="43">
                        <c:v>16435</c:v>
                      </c:pt>
                      <c:pt idx="44">
                        <c:v>16543</c:v>
                      </c:pt>
                      <c:pt idx="45">
                        <c:v>16647</c:v>
                      </c:pt>
                      <c:pt idx="46">
                        <c:v>16749</c:v>
                      </c:pt>
                      <c:pt idx="47">
                        <c:v>16848</c:v>
                      </c:pt>
                      <c:pt idx="48">
                        <c:v>16955</c:v>
                      </c:pt>
                      <c:pt idx="49">
                        <c:v>17058</c:v>
                      </c:pt>
                      <c:pt idx="50">
                        <c:v>17161</c:v>
                      </c:pt>
                      <c:pt idx="51">
                        <c:v>17271</c:v>
                      </c:pt>
                      <c:pt idx="52">
                        <c:v>17381</c:v>
                      </c:pt>
                      <c:pt idx="53">
                        <c:v>17489</c:v>
                      </c:pt>
                      <c:pt idx="54">
                        <c:v>17594</c:v>
                      </c:pt>
                      <c:pt idx="55">
                        <c:v>17696</c:v>
                      </c:pt>
                      <c:pt idx="56">
                        <c:v>17798</c:v>
                      </c:pt>
                      <c:pt idx="57">
                        <c:v>17906</c:v>
                      </c:pt>
                      <c:pt idx="58">
                        <c:v>18010</c:v>
                      </c:pt>
                      <c:pt idx="59">
                        <c:v>18113</c:v>
                      </c:pt>
                      <c:pt idx="60">
                        <c:v>18223</c:v>
                      </c:pt>
                      <c:pt idx="61">
                        <c:v>18333</c:v>
                      </c:pt>
                      <c:pt idx="62">
                        <c:v>18444</c:v>
                      </c:pt>
                      <c:pt idx="63">
                        <c:v>18554</c:v>
                      </c:pt>
                      <c:pt idx="64">
                        <c:v>18657</c:v>
                      </c:pt>
                      <c:pt idx="65">
                        <c:v>18762</c:v>
                      </c:pt>
                      <c:pt idx="66">
                        <c:v>18866</c:v>
                      </c:pt>
                      <c:pt idx="67">
                        <c:v>18974</c:v>
                      </c:pt>
                      <c:pt idx="68">
                        <c:v>19079</c:v>
                      </c:pt>
                      <c:pt idx="69">
                        <c:v>19180</c:v>
                      </c:pt>
                      <c:pt idx="70">
                        <c:v>19290</c:v>
                      </c:pt>
                      <c:pt idx="71">
                        <c:v>19400</c:v>
                      </c:pt>
                      <c:pt idx="72">
                        <c:v>19510</c:v>
                      </c:pt>
                      <c:pt idx="73">
                        <c:v>19620</c:v>
                      </c:pt>
                      <c:pt idx="74">
                        <c:v>19722</c:v>
                      </c:pt>
                      <c:pt idx="75">
                        <c:v>19830</c:v>
                      </c:pt>
                      <c:pt idx="76">
                        <c:v>19930</c:v>
                      </c:pt>
                      <c:pt idx="77">
                        <c:v>20035</c:v>
                      </c:pt>
                      <c:pt idx="78">
                        <c:v>20144</c:v>
                      </c:pt>
                      <c:pt idx="79">
                        <c:v>20253</c:v>
                      </c:pt>
                      <c:pt idx="80">
                        <c:v>20364</c:v>
                      </c:pt>
                      <c:pt idx="81">
                        <c:v>20474</c:v>
                      </c:pt>
                      <c:pt idx="82">
                        <c:v>20586</c:v>
                      </c:pt>
                      <c:pt idx="83">
                        <c:v>20686</c:v>
                      </c:pt>
                      <c:pt idx="84">
                        <c:v>20788</c:v>
                      </c:pt>
                      <c:pt idx="85">
                        <c:v>20896</c:v>
                      </c:pt>
                      <c:pt idx="86">
                        <c:v>21000</c:v>
                      </c:pt>
                      <c:pt idx="87">
                        <c:v>21104</c:v>
                      </c:pt>
                      <c:pt idx="88">
                        <c:v>21206</c:v>
                      </c:pt>
                      <c:pt idx="89">
                        <c:v>21316</c:v>
                      </c:pt>
                      <c:pt idx="90">
                        <c:v>21427</c:v>
                      </c:pt>
                      <c:pt idx="91">
                        <c:v>21538</c:v>
                      </c:pt>
                      <c:pt idx="92">
                        <c:v>21642</c:v>
                      </c:pt>
                      <c:pt idx="93">
                        <c:v>21748</c:v>
                      </c:pt>
                      <c:pt idx="94">
                        <c:v>21855</c:v>
                      </c:pt>
                      <c:pt idx="95">
                        <c:v>21961</c:v>
                      </c:pt>
                      <c:pt idx="96">
                        <c:v>22068</c:v>
                      </c:pt>
                      <c:pt idx="97">
                        <c:v>22177</c:v>
                      </c:pt>
                      <c:pt idx="98">
                        <c:v>22288</c:v>
                      </c:pt>
                      <c:pt idx="99">
                        <c:v>22397</c:v>
                      </c:pt>
                      <c:pt idx="100">
                        <c:v>22501</c:v>
                      </c:pt>
                      <c:pt idx="101">
                        <c:v>22606</c:v>
                      </c:pt>
                      <c:pt idx="102">
                        <c:v>22711</c:v>
                      </c:pt>
                      <c:pt idx="103">
                        <c:v>22811</c:v>
                      </c:pt>
                      <c:pt idx="104">
                        <c:v>22918</c:v>
                      </c:pt>
                      <c:pt idx="105">
                        <c:v>23025</c:v>
                      </c:pt>
                      <c:pt idx="106">
                        <c:v>23126</c:v>
                      </c:pt>
                      <c:pt idx="107">
                        <c:v>23237</c:v>
                      </c:pt>
                      <c:pt idx="108">
                        <c:v>23342</c:v>
                      </c:pt>
                      <c:pt idx="109">
                        <c:v>23443</c:v>
                      </c:pt>
                      <c:pt idx="110">
                        <c:v>23547</c:v>
                      </c:pt>
                      <c:pt idx="111">
                        <c:v>23651</c:v>
                      </c:pt>
                      <c:pt idx="112">
                        <c:v>23754</c:v>
                      </c:pt>
                      <c:pt idx="113">
                        <c:v>23858</c:v>
                      </c:pt>
                      <c:pt idx="114">
                        <c:v>23959</c:v>
                      </c:pt>
                      <c:pt idx="115">
                        <c:v>24069</c:v>
                      </c:pt>
                      <c:pt idx="116">
                        <c:v>24178</c:v>
                      </c:pt>
                      <c:pt idx="117">
                        <c:v>24279</c:v>
                      </c:pt>
                      <c:pt idx="118">
                        <c:v>24386</c:v>
                      </c:pt>
                      <c:pt idx="119">
                        <c:v>24487</c:v>
                      </c:pt>
                      <c:pt idx="120">
                        <c:v>24588</c:v>
                      </c:pt>
                      <c:pt idx="121">
                        <c:v>24694</c:v>
                      </c:pt>
                      <c:pt idx="122">
                        <c:v>24797</c:v>
                      </c:pt>
                      <c:pt idx="123">
                        <c:v>24907</c:v>
                      </c:pt>
                      <c:pt idx="124">
                        <c:v>25018</c:v>
                      </c:pt>
                      <c:pt idx="125">
                        <c:v>25120</c:v>
                      </c:pt>
                      <c:pt idx="126">
                        <c:v>25225</c:v>
                      </c:pt>
                      <c:pt idx="127">
                        <c:v>25328</c:v>
                      </c:pt>
                      <c:pt idx="128">
                        <c:v>25428</c:v>
                      </c:pt>
                      <c:pt idx="129">
                        <c:v>25535</c:v>
                      </c:pt>
                      <c:pt idx="130">
                        <c:v>25641</c:v>
                      </c:pt>
                      <c:pt idx="131">
                        <c:v>25745</c:v>
                      </c:pt>
                      <c:pt idx="132">
                        <c:v>25847</c:v>
                      </c:pt>
                      <c:pt idx="133">
                        <c:v>25950</c:v>
                      </c:pt>
                      <c:pt idx="134">
                        <c:v>26055</c:v>
                      </c:pt>
                      <c:pt idx="135">
                        <c:v>26157</c:v>
                      </c:pt>
                      <c:pt idx="136">
                        <c:v>26260</c:v>
                      </c:pt>
                      <c:pt idx="137">
                        <c:v>26366</c:v>
                      </c:pt>
                      <c:pt idx="138">
                        <c:v>26468</c:v>
                      </c:pt>
                      <c:pt idx="139">
                        <c:v>26579</c:v>
                      </c:pt>
                      <c:pt idx="140">
                        <c:v>26690</c:v>
                      </c:pt>
                      <c:pt idx="141">
                        <c:v>26791</c:v>
                      </c:pt>
                      <c:pt idx="142">
                        <c:v>26891</c:v>
                      </c:pt>
                      <c:pt idx="143">
                        <c:v>26998</c:v>
                      </c:pt>
                      <c:pt idx="144">
                        <c:v>27099</c:v>
                      </c:pt>
                      <c:pt idx="145">
                        <c:v>27204</c:v>
                      </c:pt>
                      <c:pt idx="146">
                        <c:v>27314</c:v>
                      </c:pt>
                      <c:pt idx="147">
                        <c:v>27424</c:v>
                      </c:pt>
                      <c:pt idx="148">
                        <c:v>27535</c:v>
                      </c:pt>
                      <c:pt idx="149">
                        <c:v>27645</c:v>
                      </c:pt>
                      <c:pt idx="150">
                        <c:v>27756</c:v>
                      </c:pt>
                      <c:pt idx="151">
                        <c:v>27857</c:v>
                      </c:pt>
                      <c:pt idx="152">
                        <c:v>27965</c:v>
                      </c:pt>
                      <c:pt idx="153">
                        <c:v>28069</c:v>
                      </c:pt>
                      <c:pt idx="154">
                        <c:v>28175</c:v>
                      </c:pt>
                      <c:pt idx="155">
                        <c:v>28276</c:v>
                      </c:pt>
                      <c:pt idx="156">
                        <c:v>28380</c:v>
                      </c:pt>
                      <c:pt idx="157">
                        <c:v>28491</c:v>
                      </c:pt>
                      <c:pt idx="158">
                        <c:v>28601</c:v>
                      </c:pt>
                      <c:pt idx="159">
                        <c:v>28711</c:v>
                      </c:pt>
                      <c:pt idx="160">
                        <c:v>28814</c:v>
                      </c:pt>
                      <c:pt idx="161">
                        <c:v>28915</c:v>
                      </c:pt>
                      <c:pt idx="162">
                        <c:v>29020</c:v>
                      </c:pt>
                      <c:pt idx="163">
                        <c:v>29124</c:v>
                      </c:pt>
                      <c:pt idx="164">
                        <c:v>29232</c:v>
                      </c:pt>
                      <c:pt idx="165">
                        <c:v>29343</c:v>
                      </c:pt>
                      <c:pt idx="166">
                        <c:v>29454</c:v>
                      </c:pt>
                      <c:pt idx="167">
                        <c:v>29565</c:v>
                      </c:pt>
                      <c:pt idx="168">
                        <c:v>29677</c:v>
                      </c:pt>
                      <c:pt idx="169">
                        <c:v>29784</c:v>
                      </c:pt>
                      <c:pt idx="170">
                        <c:v>29886</c:v>
                      </c:pt>
                      <c:pt idx="171">
                        <c:v>29986</c:v>
                      </c:pt>
                      <c:pt idx="172">
                        <c:v>30091</c:v>
                      </c:pt>
                      <c:pt idx="173">
                        <c:v>30198</c:v>
                      </c:pt>
                      <c:pt idx="174">
                        <c:v>30302</c:v>
                      </c:pt>
                      <c:pt idx="175">
                        <c:v>30412</c:v>
                      </c:pt>
                      <c:pt idx="176">
                        <c:v>30523</c:v>
                      </c:pt>
                      <c:pt idx="177">
                        <c:v>30633</c:v>
                      </c:pt>
                      <c:pt idx="178">
                        <c:v>30744</c:v>
                      </c:pt>
                      <c:pt idx="179">
                        <c:v>30855</c:v>
                      </c:pt>
                      <c:pt idx="180">
                        <c:v>30956</c:v>
                      </c:pt>
                      <c:pt idx="181">
                        <c:v>31055</c:v>
                      </c:pt>
                      <c:pt idx="182">
                        <c:v>31156</c:v>
                      </c:pt>
                      <c:pt idx="183">
                        <c:v>31256</c:v>
                      </c:pt>
                      <c:pt idx="184">
                        <c:v>31360</c:v>
                      </c:pt>
                      <c:pt idx="185">
                        <c:v>31471</c:v>
                      </c:pt>
                      <c:pt idx="186">
                        <c:v>31584</c:v>
                      </c:pt>
                      <c:pt idx="187">
                        <c:v>31695</c:v>
                      </c:pt>
                      <c:pt idx="188">
                        <c:v>31808</c:v>
                      </c:pt>
                      <c:pt idx="189">
                        <c:v>31912</c:v>
                      </c:pt>
                      <c:pt idx="190">
                        <c:v>32013</c:v>
                      </c:pt>
                      <c:pt idx="191">
                        <c:v>32117</c:v>
                      </c:pt>
                      <c:pt idx="192">
                        <c:v>32225</c:v>
                      </c:pt>
                      <c:pt idx="193">
                        <c:v>32326</c:v>
                      </c:pt>
                      <c:pt idx="194">
                        <c:v>32439</c:v>
                      </c:pt>
                      <c:pt idx="195">
                        <c:v>32550</c:v>
                      </c:pt>
                      <c:pt idx="196">
                        <c:v>32663</c:v>
                      </c:pt>
                      <c:pt idx="197">
                        <c:v>32774</c:v>
                      </c:pt>
                      <c:pt idx="198">
                        <c:v>32885</c:v>
                      </c:pt>
                      <c:pt idx="199">
                        <c:v>32996</c:v>
                      </c:pt>
                      <c:pt idx="200">
                        <c:v>33107</c:v>
                      </c:pt>
                      <c:pt idx="201">
                        <c:v>33209</c:v>
                      </c:pt>
                      <c:pt idx="202">
                        <c:v>33317</c:v>
                      </c:pt>
                      <c:pt idx="203">
                        <c:v>33418</c:v>
                      </c:pt>
                      <c:pt idx="204">
                        <c:v>33521</c:v>
                      </c:pt>
                      <c:pt idx="205">
                        <c:v>33632</c:v>
                      </c:pt>
                      <c:pt idx="206">
                        <c:v>33742</c:v>
                      </c:pt>
                      <c:pt idx="207">
                        <c:v>33853</c:v>
                      </c:pt>
                      <c:pt idx="208">
                        <c:v>33964</c:v>
                      </c:pt>
                      <c:pt idx="209">
                        <c:v>34074</c:v>
                      </c:pt>
                      <c:pt idx="210">
                        <c:v>34178</c:v>
                      </c:pt>
                      <c:pt idx="211">
                        <c:v>34279</c:v>
                      </c:pt>
                      <c:pt idx="212">
                        <c:v>34382</c:v>
                      </c:pt>
                      <c:pt idx="213">
                        <c:v>34488</c:v>
                      </c:pt>
                      <c:pt idx="214">
                        <c:v>34595</c:v>
                      </c:pt>
                      <c:pt idx="215">
                        <c:v>34706</c:v>
                      </c:pt>
                      <c:pt idx="216">
                        <c:v>34817</c:v>
                      </c:pt>
                      <c:pt idx="217">
                        <c:v>34928</c:v>
                      </c:pt>
                      <c:pt idx="218">
                        <c:v>35039</c:v>
                      </c:pt>
                      <c:pt idx="219">
                        <c:v>35149</c:v>
                      </c:pt>
                      <c:pt idx="220">
                        <c:v>35260</c:v>
                      </c:pt>
                      <c:pt idx="221">
                        <c:v>35360</c:v>
                      </c:pt>
                      <c:pt idx="222">
                        <c:v>35461</c:v>
                      </c:pt>
                      <c:pt idx="223">
                        <c:v>35564</c:v>
                      </c:pt>
                      <c:pt idx="224">
                        <c:v>35663</c:v>
                      </c:pt>
                      <c:pt idx="225">
                        <c:v>35765</c:v>
                      </c:pt>
                      <c:pt idx="226">
                        <c:v>35875</c:v>
                      </c:pt>
                      <c:pt idx="227">
                        <c:v>35986</c:v>
                      </c:pt>
                      <c:pt idx="228">
                        <c:v>36096</c:v>
                      </c:pt>
                      <c:pt idx="229">
                        <c:v>36206</c:v>
                      </c:pt>
                      <c:pt idx="230">
                        <c:v>36311</c:v>
                      </c:pt>
                      <c:pt idx="231">
                        <c:v>36416</c:v>
                      </c:pt>
                      <c:pt idx="232">
                        <c:v>36515</c:v>
                      </c:pt>
                      <c:pt idx="233">
                        <c:v>36618</c:v>
                      </c:pt>
                      <c:pt idx="234">
                        <c:v>36717</c:v>
                      </c:pt>
                      <c:pt idx="235">
                        <c:v>36818</c:v>
                      </c:pt>
                      <c:pt idx="236">
                        <c:v>36928</c:v>
                      </c:pt>
                      <c:pt idx="237">
                        <c:v>37039</c:v>
                      </c:pt>
                      <c:pt idx="238">
                        <c:v>37149</c:v>
                      </c:pt>
                      <c:pt idx="239">
                        <c:v>37255</c:v>
                      </c:pt>
                      <c:pt idx="240">
                        <c:v>37357</c:v>
                      </c:pt>
                      <c:pt idx="241">
                        <c:v>37462</c:v>
                      </c:pt>
                      <c:pt idx="242">
                        <c:v>37569</c:v>
                      </c:pt>
                      <c:pt idx="243">
                        <c:v>37673</c:v>
                      </c:pt>
                      <c:pt idx="244">
                        <c:v>37775</c:v>
                      </c:pt>
                      <c:pt idx="245">
                        <c:v>37884</c:v>
                      </c:pt>
                      <c:pt idx="246">
                        <c:v>37995</c:v>
                      </c:pt>
                      <c:pt idx="247">
                        <c:v>38105</c:v>
                      </c:pt>
                      <c:pt idx="248">
                        <c:v>38215</c:v>
                      </c:pt>
                      <c:pt idx="249">
                        <c:v>38317</c:v>
                      </c:pt>
                      <c:pt idx="250">
                        <c:v>38419</c:v>
                      </c:pt>
                      <c:pt idx="251">
                        <c:v>38519</c:v>
                      </c:pt>
                      <c:pt idx="252">
                        <c:v>38624</c:v>
                      </c:pt>
                      <c:pt idx="253">
                        <c:v>38726</c:v>
                      </c:pt>
                      <c:pt idx="254">
                        <c:v>38830</c:v>
                      </c:pt>
                      <c:pt idx="255">
                        <c:v>38940</c:v>
                      </c:pt>
                      <c:pt idx="256">
                        <c:v>39050</c:v>
                      </c:pt>
                      <c:pt idx="257">
                        <c:v>39159</c:v>
                      </c:pt>
                      <c:pt idx="258">
                        <c:v>39261</c:v>
                      </c:pt>
                      <c:pt idx="259">
                        <c:v>39367</c:v>
                      </c:pt>
                      <c:pt idx="260">
                        <c:v>39473</c:v>
                      </c:pt>
                      <c:pt idx="261">
                        <c:v>39576</c:v>
                      </c:pt>
                      <c:pt idx="262">
                        <c:v>39675</c:v>
                      </c:pt>
                      <c:pt idx="263">
                        <c:v>39777</c:v>
                      </c:pt>
                      <c:pt idx="264">
                        <c:v>39886</c:v>
                      </c:pt>
                      <c:pt idx="265">
                        <c:v>39996</c:v>
                      </c:pt>
                      <c:pt idx="266">
                        <c:v>40107</c:v>
                      </c:pt>
                      <c:pt idx="267">
                        <c:v>40207</c:v>
                      </c:pt>
                      <c:pt idx="268">
                        <c:v>40315</c:v>
                      </c:pt>
                      <c:pt idx="269">
                        <c:v>40419</c:v>
                      </c:pt>
                      <c:pt idx="270">
                        <c:v>40521</c:v>
                      </c:pt>
                      <c:pt idx="271">
                        <c:v>40626</c:v>
                      </c:pt>
                      <c:pt idx="272">
                        <c:v>40729</c:v>
                      </c:pt>
                      <c:pt idx="273">
                        <c:v>40840</c:v>
                      </c:pt>
                      <c:pt idx="274">
                        <c:v>40950</c:v>
                      </c:pt>
                      <c:pt idx="275">
                        <c:v>41050</c:v>
                      </c:pt>
                      <c:pt idx="276">
                        <c:v>41150</c:v>
                      </c:pt>
                      <c:pt idx="277">
                        <c:v>41250</c:v>
                      </c:pt>
                      <c:pt idx="278">
                        <c:v>41350</c:v>
                      </c:pt>
                      <c:pt idx="279">
                        <c:v>41450</c:v>
                      </c:pt>
                      <c:pt idx="280">
                        <c:v>41550</c:v>
                      </c:pt>
                      <c:pt idx="281">
                        <c:v>41650</c:v>
                      </c:pt>
                      <c:pt idx="282">
                        <c:v>41750</c:v>
                      </c:pt>
                      <c:pt idx="283">
                        <c:v>41850</c:v>
                      </c:pt>
                      <c:pt idx="284">
                        <c:v>41950</c:v>
                      </c:pt>
                      <c:pt idx="285">
                        <c:v>42050</c:v>
                      </c:pt>
                      <c:pt idx="286">
                        <c:v>42150</c:v>
                      </c:pt>
                      <c:pt idx="287">
                        <c:v>42250</c:v>
                      </c:pt>
                      <c:pt idx="288">
                        <c:v>42350</c:v>
                      </c:pt>
                      <c:pt idx="289">
                        <c:v>42450</c:v>
                      </c:pt>
                      <c:pt idx="290">
                        <c:v>42550</c:v>
                      </c:pt>
                      <c:pt idx="291">
                        <c:v>42650</c:v>
                      </c:pt>
                      <c:pt idx="292">
                        <c:v>42750</c:v>
                      </c:pt>
                      <c:pt idx="293">
                        <c:v>42850</c:v>
                      </c:pt>
                      <c:pt idx="294">
                        <c:v>42950</c:v>
                      </c:pt>
                      <c:pt idx="295">
                        <c:v>43050</c:v>
                      </c:pt>
                      <c:pt idx="296">
                        <c:v>43150</c:v>
                      </c:pt>
                      <c:pt idx="297">
                        <c:v>43250</c:v>
                      </c:pt>
                      <c:pt idx="298">
                        <c:v>43350</c:v>
                      </c:pt>
                      <c:pt idx="299">
                        <c:v>43450</c:v>
                      </c:pt>
                      <c:pt idx="300">
                        <c:v>43550</c:v>
                      </c:pt>
                      <c:pt idx="301">
                        <c:v>43650</c:v>
                      </c:pt>
                      <c:pt idx="302">
                        <c:v>43750</c:v>
                      </c:pt>
                      <c:pt idx="303">
                        <c:v>43850</c:v>
                      </c:pt>
                      <c:pt idx="304">
                        <c:v>43950</c:v>
                      </c:pt>
                      <c:pt idx="305">
                        <c:v>44050</c:v>
                      </c:pt>
                      <c:pt idx="306">
                        <c:v>44150</c:v>
                      </c:pt>
                      <c:pt idx="307">
                        <c:v>44250</c:v>
                      </c:pt>
                      <c:pt idx="308">
                        <c:v>44350</c:v>
                      </c:pt>
                      <c:pt idx="309">
                        <c:v>44450</c:v>
                      </c:pt>
                      <c:pt idx="310">
                        <c:v>44550</c:v>
                      </c:pt>
                      <c:pt idx="311">
                        <c:v>44650</c:v>
                      </c:pt>
                      <c:pt idx="312">
                        <c:v>44750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Computed!$L$2:$L$314</c15:sqref>
                        </c15:formulaRef>
                      </c:ext>
                    </c:extLst>
                    <c:numCache>
                      <c:formatCode>0.000</c:formatCode>
                      <c:ptCount val="313"/>
                      <c:pt idx="0">
                        <c:v>180</c:v>
                      </c:pt>
                      <c:pt idx="1">
                        <c:v>180</c:v>
                      </c:pt>
                      <c:pt idx="2">
                        <c:v>180</c:v>
                      </c:pt>
                      <c:pt idx="3">
                        <c:v>180</c:v>
                      </c:pt>
                      <c:pt idx="4">
                        <c:v>180</c:v>
                      </c:pt>
                      <c:pt idx="5">
                        <c:v>180</c:v>
                      </c:pt>
                      <c:pt idx="6">
                        <c:v>180</c:v>
                      </c:pt>
                      <c:pt idx="7">
                        <c:v>180</c:v>
                      </c:pt>
                      <c:pt idx="8">
                        <c:v>180</c:v>
                      </c:pt>
                      <c:pt idx="9">
                        <c:v>180</c:v>
                      </c:pt>
                      <c:pt idx="10">
                        <c:v>180</c:v>
                      </c:pt>
                      <c:pt idx="11">
                        <c:v>180</c:v>
                      </c:pt>
                      <c:pt idx="12">
                        <c:v>180</c:v>
                      </c:pt>
                      <c:pt idx="13">
                        <c:v>180</c:v>
                      </c:pt>
                      <c:pt idx="14">
                        <c:v>180</c:v>
                      </c:pt>
                      <c:pt idx="15">
                        <c:v>180</c:v>
                      </c:pt>
                      <c:pt idx="16">
                        <c:v>180</c:v>
                      </c:pt>
                      <c:pt idx="17">
                        <c:v>180</c:v>
                      </c:pt>
                      <c:pt idx="18">
                        <c:v>180</c:v>
                      </c:pt>
                      <c:pt idx="19">
                        <c:v>180</c:v>
                      </c:pt>
                      <c:pt idx="20">
                        <c:v>180</c:v>
                      </c:pt>
                      <c:pt idx="21">
                        <c:v>180</c:v>
                      </c:pt>
                      <c:pt idx="22">
                        <c:v>180</c:v>
                      </c:pt>
                      <c:pt idx="23">
                        <c:v>180</c:v>
                      </c:pt>
                      <c:pt idx="24">
                        <c:v>180</c:v>
                      </c:pt>
                      <c:pt idx="25">
                        <c:v>180</c:v>
                      </c:pt>
                      <c:pt idx="26">
                        <c:v>180</c:v>
                      </c:pt>
                      <c:pt idx="27">
                        <c:v>180</c:v>
                      </c:pt>
                      <c:pt idx="28">
                        <c:v>180</c:v>
                      </c:pt>
                      <c:pt idx="29">
                        <c:v>180</c:v>
                      </c:pt>
                      <c:pt idx="30">
                        <c:v>180</c:v>
                      </c:pt>
                      <c:pt idx="31">
                        <c:v>180</c:v>
                      </c:pt>
                      <c:pt idx="32">
                        <c:v>180</c:v>
                      </c:pt>
                      <c:pt idx="33">
                        <c:v>180</c:v>
                      </c:pt>
                      <c:pt idx="34">
                        <c:v>180</c:v>
                      </c:pt>
                      <c:pt idx="35">
                        <c:v>179</c:v>
                      </c:pt>
                      <c:pt idx="36">
                        <c:v>179</c:v>
                      </c:pt>
                      <c:pt idx="37">
                        <c:v>179</c:v>
                      </c:pt>
                      <c:pt idx="38">
                        <c:v>179</c:v>
                      </c:pt>
                      <c:pt idx="39">
                        <c:v>179</c:v>
                      </c:pt>
                      <c:pt idx="40">
                        <c:v>179</c:v>
                      </c:pt>
                      <c:pt idx="41">
                        <c:v>179</c:v>
                      </c:pt>
                      <c:pt idx="42">
                        <c:v>179</c:v>
                      </c:pt>
                      <c:pt idx="43">
                        <c:v>179</c:v>
                      </c:pt>
                      <c:pt idx="44">
                        <c:v>179</c:v>
                      </c:pt>
                      <c:pt idx="45">
                        <c:v>179</c:v>
                      </c:pt>
                      <c:pt idx="46">
                        <c:v>179</c:v>
                      </c:pt>
                      <c:pt idx="47">
                        <c:v>179</c:v>
                      </c:pt>
                      <c:pt idx="48">
                        <c:v>179</c:v>
                      </c:pt>
                      <c:pt idx="49">
                        <c:v>179</c:v>
                      </c:pt>
                      <c:pt idx="50">
                        <c:v>179</c:v>
                      </c:pt>
                      <c:pt idx="51">
                        <c:v>179</c:v>
                      </c:pt>
                      <c:pt idx="52">
                        <c:v>179</c:v>
                      </c:pt>
                      <c:pt idx="53">
                        <c:v>179</c:v>
                      </c:pt>
                      <c:pt idx="54">
                        <c:v>179</c:v>
                      </c:pt>
                      <c:pt idx="55">
                        <c:v>178</c:v>
                      </c:pt>
                      <c:pt idx="56">
                        <c:v>178</c:v>
                      </c:pt>
                      <c:pt idx="57">
                        <c:v>178</c:v>
                      </c:pt>
                      <c:pt idx="58">
                        <c:v>178</c:v>
                      </c:pt>
                      <c:pt idx="59">
                        <c:v>178</c:v>
                      </c:pt>
                      <c:pt idx="60">
                        <c:v>178</c:v>
                      </c:pt>
                      <c:pt idx="61">
                        <c:v>178</c:v>
                      </c:pt>
                      <c:pt idx="62">
                        <c:v>178</c:v>
                      </c:pt>
                      <c:pt idx="63">
                        <c:v>178</c:v>
                      </c:pt>
                      <c:pt idx="64">
                        <c:v>178</c:v>
                      </c:pt>
                      <c:pt idx="65">
                        <c:v>178</c:v>
                      </c:pt>
                      <c:pt idx="66">
                        <c:v>178</c:v>
                      </c:pt>
                      <c:pt idx="67">
                        <c:v>178</c:v>
                      </c:pt>
                      <c:pt idx="68">
                        <c:v>178</c:v>
                      </c:pt>
                      <c:pt idx="69">
                        <c:v>178</c:v>
                      </c:pt>
                      <c:pt idx="70">
                        <c:v>178</c:v>
                      </c:pt>
                      <c:pt idx="71">
                        <c:v>178</c:v>
                      </c:pt>
                      <c:pt idx="72">
                        <c:v>178</c:v>
                      </c:pt>
                      <c:pt idx="73">
                        <c:v>178</c:v>
                      </c:pt>
                      <c:pt idx="74">
                        <c:v>178</c:v>
                      </c:pt>
                      <c:pt idx="75">
                        <c:v>177</c:v>
                      </c:pt>
                      <c:pt idx="76">
                        <c:v>177</c:v>
                      </c:pt>
                      <c:pt idx="77">
                        <c:v>177</c:v>
                      </c:pt>
                      <c:pt idx="78">
                        <c:v>177</c:v>
                      </c:pt>
                      <c:pt idx="79">
                        <c:v>177</c:v>
                      </c:pt>
                      <c:pt idx="80">
                        <c:v>177</c:v>
                      </c:pt>
                      <c:pt idx="81">
                        <c:v>177</c:v>
                      </c:pt>
                      <c:pt idx="82">
                        <c:v>177</c:v>
                      </c:pt>
                      <c:pt idx="83">
                        <c:v>177</c:v>
                      </c:pt>
                      <c:pt idx="84">
                        <c:v>177</c:v>
                      </c:pt>
                      <c:pt idx="85">
                        <c:v>177</c:v>
                      </c:pt>
                      <c:pt idx="86">
                        <c:v>177</c:v>
                      </c:pt>
                      <c:pt idx="87">
                        <c:v>177</c:v>
                      </c:pt>
                      <c:pt idx="88">
                        <c:v>177</c:v>
                      </c:pt>
                      <c:pt idx="89">
                        <c:v>177</c:v>
                      </c:pt>
                      <c:pt idx="90">
                        <c:v>177</c:v>
                      </c:pt>
                      <c:pt idx="91">
                        <c:v>177</c:v>
                      </c:pt>
                      <c:pt idx="92">
                        <c:v>177</c:v>
                      </c:pt>
                      <c:pt idx="93">
                        <c:v>177</c:v>
                      </c:pt>
                      <c:pt idx="94">
                        <c:v>177</c:v>
                      </c:pt>
                      <c:pt idx="95">
                        <c:v>177</c:v>
                      </c:pt>
                      <c:pt idx="96">
                        <c:v>177</c:v>
                      </c:pt>
                      <c:pt idx="97">
                        <c:v>177</c:v>
                      </c:pt>
                      <c:pt idx="98">
                        <c:v>177</c:v>
                      </c:pt>
                      <c:pt idx="99">
                        <c:v>177</c:v>
                      </c:pt>
                      <c:pt idx="100">
                        <c:v>177</c:v>
                      </c:pt>
                      <c:pt idx="101">
                        <c:v>176</c:v>
                      </c:pt>
                      <c:pt idx="102">
                        <c:v>176</c:v>
                      </c:pt>
                      <c:pt idx="103">
                        <c:v>176</c:v>
                      </c:pt>
                      <c:pt idx="104">
                        <c:v>176</c:v>
                      </c:pt>
                      <c:pt idx="105">
                        <c:v>176</c:v>
                      </c:pt>
                      <c:pt idx="106">
                        <c:v>176</c:v>
                      </c:pt>
                      <c:pt idx="107">
                        <c:v>176</c:v>
                      </c:pt>
                      <c:pt idx="108">
                        <c:v>176</c:v>
                      </c:pt>
                      <c:pt idx="109">
                        <c:v>176</c:v>
                      </c:pt>
                      <c:pt idx="110">
                        <c:v>176</c:v>
                      </c:pt>
                      <c:pt idx="111">
                        <c:v>176</c:v>
                      </c:pt>
                      <c:pt idx="112">
                        <c:v>176</c:v>
                      </c:pt>
                      <c:pt idx="113">
                        <c:v>176</c:v>
                      </c:pt>
                      <c:pt idx="114">
                        <c:v>176</c:v>
                      </c:pt>
                      <c:pt idx="115">
                        <c:v>176</c:v>
                      </c:pt>
                      <c:pt idx="116">
                        <c:v>176</c:v>
                      </c:pt>
                      <c:pt idx="117">
                        <c:v>176</c:v>
                      </c:pt>
                      <c:pt idx="118">
                        <c:v>176</c:v>
                      </c:pt>
                      <c:pt idx="119">
                        <c:v>176</c:v>
                      </c:pt>
                      <c:pt idx="120">
                        <c:v>176</c:v>
                      </c:pt>
                      <c:pt idx="121">
                        <c:v>176</c:v>
                      </c:pt>
                      <c:pt idx="122">
                        <c:v>176</c:v>
                      </c:pt>
                      <c:pt idx="123">
                        <c:v>176</c:v>
                      </c:pt>
                      <c:pt idx="124">
                        <c:v>176</c:v>
                      </c:pt>
                      <c:pt idx="125">
                        <c:v>176</c:v>
                      </c:pt>
                      <c:pt idx="126">
                        <c:v>176</c:v>
                      </c:pt>
                      <c:pt idx="127">
                        <c:v>176</c:v>
                      </c:pt>
                      <c:pt idx="128">
                        <c:v>176</c:v>
                      </c:pt>
                      <c:pt idx="129">
                        <c:v>176</c:v>
                      </c:pt>
                      <c:pt idx="130">
                        <c:v>176</c:v>
                      </c:pt>
                      <c:pt idx="131">
                        <c:v>176</c:v>
                      </c:pt>
                      <c:pt idx="132">
                        <c:v>176</c:v>
                      </c:pt>
                      <c:pt idx="133">
                        <c:v>176</c:v>
                      </c:pt>
                      <c:pt idx="134">
                        <c:v>176</c:v>
                      </c:pt>
                      <c:pt idx="135">
                        <c:v>176</c:v>
                      </c:pt>
                      <c:pt idx="136">
                        <c:v>176</c:v>
                      </c:pt>
                      <c:pt idx="137">
                        <c:v>176</c:v>
                      </c:pt>
                      <c:pt idx="138">
                        <c:v>176</c:v>
                      </c:pt>
                      <c:pt idx="139">
                        <c:v>176</c:v>
                      </c:pt>
                      <c:pt idx="140">
                        <c:v>176</c:v>
                      </c:pt>
                      <c:pt idx="141">
                        <c:v>176</c:v>
                      </c:pt>
                      <c:pt idx="142">
                        <c:v>176</c:v>
                      </c:pt>
                      <c:pt idx="143">
                        <c:v>176</c:v>
                      </c:pt>
                      <c:pt idx="144">
                        <c:v>176</c:v>
                      </c:pt>
                      <c:pt idx="145">
                        <c:v>176</c:v>
                      </c:pt>
                      <c:pt idx="146">
                        <c:v>176</c:v>
                      </c:pt>
                      <c:pt idx="147">
                        <c:v>177</c:v>
                      </c:pt>
                      <c:pt idx="148">
                        <c:v>177</c:v>
                      </c:pt>
                      <c:pt idx="149">
                        <c:v>177</c:v>
                      </c:pt>
                      <c:pt idx="150">
                        <c:v>177</c:v>
                      </c:pt>
                      <c:pt idx="151">
                        <c:v>177</c:v>
                      </c:pt>
                      <c:pt idx="152">
                        <c:v>177</c:v>
                      </c:pt>
                      <c:pt idx="153">
                        <c:v>177</c:v>
                      </c:pt>
                      <c:pt idx="154">
                        <c:v>177</c:v>
                      </c:pt>
                      <c:pt idx="155">
                        <c:v>177</c:v>
                      </c:pt>
                      <c:pt idx="156">
                        <c:v>177</c:v>
                      </c:pt>
                      <c:pt idx="157">
                        <c:v>177</c:v>
                      </c:pt>
                      <c:pt idx="158">
                        <c:v>177</c:v>
                      </c:pt>
                      <c:pt idx="159">
                        <c:v>177</c:v>
                      </c:pt>
                      <c:pt idx="160">
                        <c:v>177</c:v>
                      </c:pt>
                      <c:pt idx="161">
                        <c:v>177</c:v>
                      </c:pt>
                      <c:pt idx="162">
                        <c:v>177</c:v>
                      </c:pt>
                      <c:pt idx="163">
                        <c:v>177</c:v>
                      </c:pt>
                      <c:pt idx="164">
                        <c:v>177</c:v>
                      </c:pt>
                      <c:pt idx="165">
                        <c:v>177</c:v>
                      </c:pt>
                      <c:pt idx="166">
                        <c:v>177</c:v>
                      </c:pt>
                      <c:pt idx="167">
                        <c:v>177</c:v>
                      </c:pt>
                      <c:pt idx="168">
                        <c:v>177</c:v>
                      </c:pt>
                      <c:pt idx="169">
                        <c:v>177</c:v>
                      </c:pt>
                      <c:pt idx="170">
                        <c:v>177</c:v>
                      </c:pt>
                      <c:pt idx="171">
                        <c:v>177</c:v>
                      </c:pt>
                      <c:pt idx="172">
                        <c:v>177</c:v>
                      </c:pt>
                      <c:pt idx="173">
                        <c:v>177</c:v>
                      </c:pt>
                      <c:pt idx="174">
                        <c:v>177</c:v>
                      </c:pt>
                      <c:pt idx="175">
                        <c:v>177</c:v>
                      </c:pt>
                      <c:pt idx="176">
                        <c:v>177</c:v>
                      </c:pt>
                      <c:pt idx="177">
                        <c:v>177</c:v>
                      </c:pt>
                      <c:pt idx="178">
                        <c:v>177</c:v>
                      </c:pt>
                      <c:pt idx="179">
                        <c:v>177</c:v>
                      </c:pt>
                      <c:pt idx="180">
                        <c:v>178</c:v>
                      </c:pt>
                      <c:pt idx="181">
                        <c:v>178</c:v>
                      </c:pt>
                      <c:pt idx="182">
                        <c:v>178</c:v>
                      </c:pt>
                      <c:pt idx="183">
                        <c:v>178</c:v>
                      </c:pt>
                      <c:pt idx="184">
                        <c:v>178</c:v>
                      </c:pt>
                      <c:pt idx="185">
                        <c:v>178</c:v>
                      </c:pt>
                      <c:pt idx="186">
                        <c:v>178</c:v>
                      </c:pt>
                      <c:pt idx="187">
                        <c:v>178</c:v>
                      </c:pt>
                      <c:pt idx="188">
                        <c:v>178</c:v>
                      </c:pt>
                      <c:pt idx="189">
                        <c:v>178</c:v>
                      </c:pt>
                      <c:pt idx="190">
                        <c:v>178</c:v>
                      </c:pt>
                      <c:pt idx="191">
                        <c:v>178</c:v>
                      </c:pt>
                      <c:pt idx="192">
                        <c:v>178</c:v>
                      </c:pt>
                      <c:pt idx="193">
                        <c:v>178</c:v>
                      </c:pt>
                      <c:pt idx="194">
                        <c:v>178</c:v>
                      </c:pt>
                      <c:pt idx="195">
                        <c:v>178</c:v>
                      </c:pt>
                      <c:pt idx="196">
                        <c:v>178</c:v>
                      </c:pt>
                      <c:pt idx="197">
                        <c:v>178</c:v>
                      </c:pt>
                      <c:pt idx="198">
                        <c:v>178</c:v>
                      </c:pt>
                      <c:pt idx="199">
                        <c:v>178</c:v>
                      </c:pt>
                      <c:pt idx="200">
                        <c:v>178</c:v>
                      </c:pt>
                      <c:pt idx="201">
                        <c:v>178</c:v>
                      </c:pt>
                      <c:pt idx="202">
                        <c:v>178</c:v>
                      </c:pt>
                      <c:pt idx="203">
                        <c:v>178</c:v>
                      </c:pt>
                      <c:pt idx="204">
                        <c:v>178</c:v>
                      </c:pt>
                      <c:pt idx="205">
                        <c:v>178</c:v>
                      </c:pt>
                      <c:pt idx="206">
                        <c:v>178</c:v>
                      </c:pt>
                      <c:pt idx="207">
                        <c:v>178</c:v>
                      </c:pt>
                      <c:pt idx="208">
                        <c:v>178</c:v>
                      </c:pt>
                      <c:pt idx="209">
                        <c:v>178</c:v>
                      </c:pt>
                      <c:pt idx="210">
                        <c:v>179</c:v>
                      </c:pt>
                      <c:pt idx="211">
                        <c:v>179</c:v>
                      </c:pt>
                      <c:pt idx="212">
                        <c:v>179</c:v>
                      </c:pt>
                      <c:pt idx="213">
                        <c:v>179</c:v>
                      </c:pt>
                      <c:pt idx="214">
                        <c:v>179</c:v>
                      </c:pt>
                      <c:pt idx="215">
                        <c:v>179</c:v>
                      </c:pt>
                      <c:pt idx="216">
                        <c:v>179</c:v>
                      </c:pt>
                      <c:pt idx="217">
                        <c:v>179</c:v>
                      </c:pt>
                      <c:pt idx="218">
                        <c:v>179</c:v>
                      </c:pt>
                      <c:pt idx="219">
                        <c:v>179</c:v>
                      </c:pt>
                      <c:pt idx="220">
                        <c:v>179</c:v>
                      </c:pt>
                      <c:pt idx="221">
                        <c:v>179</c:v>
                      </c:pt>
                      <c:pt idx="222">
                        <c:v>179</c:v>
                      </c:pt>
                      <c:pt idx="223">
                        <c:v>179</c:v>
                      </c:pt>
                      <c:pt idx="224">
                        <c:v>179</c:v>
                      </c:pt>
                      <c:pt idx="225">
                        <c:v>179</c:v>
                      </c:pt>
                      <c:pt idx="226">
                        <c:v>179</c:v>
                      </c:pt>
                      <c:pt idx="227">
                        <c:v>179</c:v>
                      </c:pt>
                      <c:pt idx="228">
                        <c:v>179</c:v>
                      </c:pt>
                      <c:pt idx="229">
                        <c:v>179</c:v>
                      </c:pt>
                      <c:pt idx="230">
                        <c:v>179</c:v>
                      </c:pt>
                      <c:pt idx="231">
                        <c:v>179</c:v>
                      </c:pt>
                      <c:pt idx="232">
                        <c:v>179</c:v>
                      </c:pt>
                      <c:pt idx="233">
                        <c:v>179</c:v>
                      </c:pt>
                      <c:pt idx="234">
                        <c:v>179</c:v>
                      </c:pt>
                      <c:pt idx="235">
                        <c:v>179</c:v>
                      </c:pt>
                      <c:pt idx="236">
                        <c:v>179</c:v>
                      </c:pt>
                      <c:pt idx="237">
                        <c:v>179</c:v>
                      </c:pt>
                      <c:pt idx="238">
                        <c:v>179</c:v>
                      </c:pt>
                      <c:pt idx="239">
                        <c:v>179</c:v>
                      </c:pt>
                      <c:pt idx="240">
                        <c:v>179</c:v>
                      </c:pt>
                      <c:pt idx="241">
                        <c:v>179</c:v>
                      </c:pt>
                      <c:pt idx="242">
                        <c:v>179</c:v>
                      </c:pt>
                      <c:pt idx="243">
                        <c:v>179</c:v>
                      </c:pt>
                      <c:pt idx="244">
                        <c:v>179</c:v>
                      </c:pt>
                      <c:pt idx="245">
                        <c:v>179</c:v>
                      </c:pt>
                      <c:pt idx="246">
                        <c:v>179</c:v>
                      </c:pt>
                      <c:pt idx="247">
                        <c:v>179</c:v>
                      </c:pt>
                      <c:pt idx="248">
                        <c:v>179</c:v>
                      </c:pt>
                      <c:pt idx="249">
                        <c:v>179</c:v>
                      </c:pt>
                      <c:pt idx="250">
                        <c:v>179</c:v>
                      </c:pt>
                      <c:pt idx="251">
                        <c:v>179</c:v>
                      </c:pt>
                      <c:pt idx="252">
                        <c:v>179</c:v>
                      </c:pt>
                      <c:pt idx="253">
                        <c:v>179</c:v>
                      </c:pt>
                      <c:pt idx="254">
                        <c:v>179</c:v>
                      </c:pt>
                      <c:pt idx="255">
                        <c:v>179</c:v>
                      </c:pt>
                      <c:pt idx="256">
                        <c:v>179</c:v>
                      </c:pt>
                      <c:pt idx="257">
                        <c:v>179</c:v>
                      </c:pt>
                      <c:pt idx="258">
                        <c:v>179</c:v>
                      </c:pt>
                      <c:pt idx="259">
                        <c:v>179</c:v>
                      </c:pt>
                      <c:pt idx="260">
                        <c:v>179</c:v>
                      </c:pt>
                      <c:pt idx="261">
                        <c:v>179</c:v>
                      </c:pt>
                      <c:pt idx="262">
                        <c:v>179</c:v>
                      </c:pt>
                      <c:pt idx="263">
                        <c:v>179</c:v>
                      </c:pt>
                      <c:pt idx="264">
                        <c:v>179</c:v>
                      </c:pt>
                      <c:pt idx="265">
                        <c:v>179</c:v>
                      </c:pt>
                      <c:pt idx="266">
                        <c:v>179</c:v>
                      </c:pt>
                      <c:pt idx="267">
                        <c:v>179</c:v>
                      </c:pt>
                      <c:pt idx="268">
                        <c:v>179</c:v>
                      </c:pt>
                      <c:pt idx="269">
                        <c:v>179</c:v>
                      </c:pt>
                      <c:pt idx="270">
                        <c:v>179</c:v>
                      </c:pt>
                      <c:pt idx="271">
                        <c:v>179</c:v>
                      </c:pt>
                      <c:pt idx="272">
                        <c:v>179</c:v>
                      </c:pt>
                      <c:pt idx="273">
                        <c:v>179</c:v>
                      </c:pt>
                      <c:pt idx="274">
                        <c:v>179</c:v>
                      </c:pt>
                      <c:pt idx="275">
                        <c:v>179</c:v>
                      </c:pt>
                      <c:pt idx="276">
                        <c:v>179</c:v>
                      </c:pt>
                      <c:pt idx="277">
                        <c:v>179</c:v>
                      </c:pt>
                      <c:pt idx="278">
                        <c:v>179</c:v>
                      </c:pt>
                      <c:pt idx="279">
                        <c:v>179</c:v>
                      </c:pt>
                      <c:pt idx="280">
                        <c:v>179</c:v>
                      </c:pt>
                      <c:pt idx="281">
                        <c:v>179</c:v>
                      </c:pt>
                      <c:pt idx="282">
                        <c:v>179</c:v>
                      </c:pt>
                      <c:pt idx="283">
                        <c:v>179</c:v>
                      </c:pt>
                      <c:pt idx="284">
                        <c:v>179</c:v>
                      </c:pt>
                      <c:pt idx="285">
                        <c:v>179</c:v>
                      </c:pt>
                      <c:pt idx="286">
                        <c:v>179</c:v>
                      </c:pt>
                      <c:pt idx="287">
                        <c:v>179</c:v>
                      </c:pt>
                      <c:pt idx="288">
                        <c:v>179</c:v>
                      </c:pt>
                      <c:pt idx="289">
                        <c:v>179</c:v>
                      </c:pt>
                      <c:pt idx="290">
                        <c:v>179</c:v>
                      </c:pt>
                      <c:pt idx="291">
                        <c:v>179</c:v>
                      </c:pt>
                      <c:pt idx="292">
                        <c:v>179</c:v>
                      </c:pt>
                      <c:pt idx="293">
                        <c:v>179</c:v>
                      </c:pt>
                      <c:pt idx="294">
                        <c:v>179</c:v>
                      </c:pt>
                      <c:pt idx="295">
                        <c:v>179</c:v>
                      </c:pt>
                      <c:pt idx="296">
                        <c:v>179</c:v>
                      </c:pt>
                      <c:pt idx="297">
                        <c:v>179</c:v>
                      </c:pt>
                      <c:pt idx="298">
                        <c:v>179</c:v>
                      </c:pt>
                      <c:pt idx="299">
                        <c:v>179</c:v>
                      </c:pt>
                      <c:pt idx="300">
                        <c:v>179</c:v>
                      </c:pt>
                      <c:pt idx="301">
                        <c:v>179</c:v>
                      </c:pt>
                      <c:pt idx="302">
                        <c:v>179</c:v>
                      </c:pt>
                      <c:pt idx="303">
                        <c:v>179</c:v>
                      </c:pt>
                      <c:pt idx="304">
                        <c:v>179</c:v>
                      </c:pt>
                      <c:pt idx="305">
                        <c:v>179</c:v>
                      </c:pt>
                      <c:pt idx="306">
                        <c:v>179</c:v>
                      </c:pt>
                      <c:pt idx="307">
                        <c:v>179</c:v>
                      </c:pt>
                      <c:pt idx="308">
                        <c:v>179</c:v>
                      </c:pt>
                      <c:pt idx="309">
                        <c:v>179</c:v>
                      </c:pt>
                      <c:pt idx="310">
                        <c:v>179</c:v>
                      </c:pt>
                      <c:pt idx="311">
                        <c:v>179</c:v>
                      </c:pt>
                      <c:pt idx="312">
                        <c:v>178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A-E636-460A-BA4D-0FAE2197CF20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Computed!$M$1</c15:sqref>
                        </c15:formulaRef>
                      </c:ext>
                    </c:extLst>
                    <c:strCache>
                      <c:ptCount val="1"/>
                      <c:pt idx="0">
                        <c:v>L Motor</c:v>
                      </c:pt>
                    </c:strCache>
                  </c:strRef>
                </c:tx>
                <c:spPr>
                  <a:ln w="190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Computed!$A$2:$A$314</c15:sqref>
                        </c15:formulaRef>
                      </c:ext>
                    </c:extLst>
                    <c:numCache>
                      <c:formatCode>General</c:formatCode>
                      <c:ptCount val="313"/>
                      <c:pt idx="0">
                        <c:v>11941</c:v>
                      </c:pt>
                      <c:pt idx="1">
                        <c:v>12052</c:v>
                      </c:pt>
                      <c:pt idx="2">
                        <c:v>12158</c:v>
                      </c:pt>
                      <c:pt idx="3">
                        <c:v>12260</c:v>
                      </c:pt>
                      <c:pt idx="4">
                        <c:v>12363</c:v>
                      </c:pt>
                      <c:pt idx="5">
                        <c:v>12465</c:v>
                      </c:pt>
                      <c:pt idx="6">
                        <c:v>12572</c:v>
                      </c:pt>
                      <c:pt idx="7">
                        <c:v>12676</c:v>
                      </c:pt>
                      <c:pt idx="8">
                        <c:v>12779</c:v>
                      </c:pt>
                      <c:pt idx="9">
                        <c:v>12880</c:v>
                      </c:pt>
                      <c:pt idx="10">
                        <c:v>12981</c:v>
                      </c:pt>
                      <c:pt idx="11">
                        <c:v>13081</c:v>
                      </c:pt>
                      <c:pt idx="12">
                        <c:v>13191</c:v>
                      </c:pt>
                      <c:pt idx="13">
                        <c:v>13291</c:v>
                      </c:pt>
                      <c:pt idx="14">
                        <c:v>13394</c:v>
                      </c:pt>
                      <c:pt idx="15">
                        <c:v>13504</c:v>
                      </c:pt>
                      <c:pt idx="16">
                        <c:v>13614</c:v>
                      </c:pt>
                      <c:pt idx="17">
                        <c:v>13724</c:v>
                      </c:pt>
                      <c:pt idx="18">
                        <c:v>13828</c:v>
                      </c:pt>
                      <c:pt idx="19">
                        <c:v>13928</c:v>
                      </c:pt>
                      <c:pt idx="20">
                        <c:v>14027</c:v>
                      </c:pt>
                      <c:pt idx="21">
                        <c:v>14128</c:v>
                      </c:pt>
                      <c:pt idx="22">
                        <c:v>14236</c:v>
                      </c:pt>
                      <c:pt idx="23">
                        <c:v>14339</c:v>
                      </c:pt>
                      <c:pt idx="24">
                        <c:v>14441</c:v>
                      </c:pt>
                      <c:pt idx="25">
                        <c:v>14551</c:v>
                      </c:pt>
                      <c:pt idx="26">
                        <c:v>14653</c:v>
                      </c:pt>
                      <c:pt idx="27">
                        <c:v>14753</c:v>
                      </c:pt>
                      <c:pt idx="28">
                        <c:v>14854</c:v>
                      </c:pt>
                      <c:pt idx="29">
                        <c:v>14954</c:v>
                      </c:pt>
                      <c:pt idx="30">
                        <c:v>15059</c:v>
                      </c:pt>
                      <c:pt idx="31">
                        <c:v>15165</c:v>
                      </c:pt>
                      <c:pt idx="32">
                        <c:v>15265</c:v>
                      </c:pt>
                      <c:pt idx="33">
                        <c:v>15375</c:v>
                      </c:pt>
                      <c:pt idx="34">
                        <c:v>15485</c:v>
                      </c:pt>
                      <c:pt idx="35">
                        <c:v>15596</c:v>
                      </c:pt>
                      <c:pt idx="36">
                        <c:v>15697</c:v>
                      </c:pt>
                      <c:pt idx="37">
                        <c:v>15798</c:v>
                      </c:pt>
                      <c:pt idx="38">
                        <c:v>15905</c:v>
                      </c:pt>
                      <c:pt idx="39">
                        <c:v>16006</c:v>
                      </c:pt>
                      <c:pt idx="40">
                        <c:v>16110</c:v>
                      </c:pt>
                      <c:pt idx="41">
                        <c:v>16216</c:v>
                      </c:pt>
                      <c:pt idx="42">
                        <c:v>16325</c:v>
                      </c:pt>
                      <c:pt idx="43">
                        <c:v>16435</c:v>
                      </c:pt>
                      <c:pt idx="44">
                        <c:v>16543</c:v>
                      </c:pt>
                      <c:pt idx="45">
                        <c:v>16647</c:v>
                      </c:pt>
                      <c:pt idx="46">
                        <c:v>16749</c:v>
                      </c:pt>
                      <c:pt idx="47">
                        <c:v>16848</c:v>
                      </c:pt>
                      <c:pt idx="48">
                        <c:v>16955</c:v>
                      </c:pt>
                      <c:pt idx="49">
                        <c:v>17058</c:v>
                      </c:pt>
                      <c:pt idx="50">
                        <c:v>17161</c:v>
                      </c:pt>
                      <c:pt idx="51">
                        <c:v>17271</c:v>
                      </c:pt>
                      <c:pt idx="52">
                        <c:v>17381</c:v>
                      </c:pt>
                      <c:pt idx="53">
                        <c:v>17489</c:v>
                      </c:pt>
                      <c:pt idx="54">
                        <c:v>17594</c:v>
                      </c:pt>
                      <c:pt idx="55">
                        <c:v>17696</c:v>
                      </c:pt>
                      <c:pt idx="56">
                        <c:v>17798</c:v>
                      </c:pt>
                      <c:pt idx="57">
                        <c:v>17906</c:v>
                      </c:pt>
                      <c:pt idx="58">
                        <c:v>18010</c:v>
                      </c:pt>
                      <c:pt idx="59">
                        <c:v>18113</c:v>
                      </c:pt>
                      <c:pt idx="60">
                        <c:v>18223</c:v>
                      </c:pt>
                      <c:pt idx="61">
                        <c:v>18333</c:v>
                      </c:pt>
                      <c:pt idx="62">
                        <c:v>18444</c:v>
                      </c:pt>
                      <c:pt idx="63">
                        <c:v>18554</c:v>
                      </c:pt>
                      <c:pt idx="64">
                        <c:v>18657</c:v>
                      </c:pt>
                      <c:pt idx="65">
                        <c:v>18762</c:v>
                      </c:pt>
                      <c:pt idx="66">
                        <c:v>18866</c:v>
                      </c:pt>
                      <c:pt idx="67">
                        <c:v>18974</c:v>
                      </c:pt>
                      <c:pt idx="68">
                        <c:v>19079</c:v>
                      </c:pt>
                      <c:pt idx="69">
                        <c:v>19180</c:v>
                      </c:pt>
                      <c:pt idx="70">
                        <c:v>19290</c:v>
                      </c:pt>
                      <c:pt idx="71">
                        <c:v>19400</c:v>
                      </c:pt>
                      <c:pt idx="72">
                        <c:v>19510</c:v>
                      </c:pt>
                      <c:pt idx="73">
                        <c:v>19620</c:v>
                      </c:pt>
                      <c:pt idx="74">
                        <c:v>19722</c:v>
                      </c:pt>
                      <c:pt idx="75">
                        <c:v>19830</c:v>
                      </c:pt>
                      <c:pt idx="76">
                        <c:v>19930</c:v>
                      </c:pt>
                      <c:pt idx="77">
                        <c:v>20035</c:v>
                      </c:pt>
                      <c:pt idx="78">
                        <c:v>20144</c:v>
                      </c:pt>
                      <c:pt idx="79">
                        <c:v>20253</c:v>
                      </c:pt>
                      <c:pt idx="80">
                        <c:v>20364</c:v>
                      </c:pt>
                      <c:pt idx="81">
                        <c:v>20474</c:v>
                      </c:pt>
                      <c:pt idx="82">
                        <c:v>20586</c:v>
                      </c:pt>
                      <c:pt idx="83">
                        <c:v>20686</c:v>
                      </c:pt>
                      <c:pt idx="84">
                        <c:v>20788</c:v>
                      </c:pt>
                      <c:pt idx="85">
                        <c:v>20896</c:v>
                      </c:pt>
                      <c:pt idx="86">
                        <c:v>21000</c:v>
                      </c:pt>
                      <c:pt idx="87">
                        <c:v>21104</c:v>
                      </c:pt>
                      <c:pt idx="88">
                        <c:v>21206</c:v>
                      </c:pt>
                      <c:pt idx="89">
                        <c:v>21316</c:v>
                      </c:pt>
                      <c:pt idx="90">
                        <c:v>21427</c:v>
                      </c:pt>
                      <c:pt idx="91">
                        <c:v>21538</c:v>
                      </c:pt>
                      <c:pt idx="92">
                        <c:v>21642</c:v>
                      </c:pt>
                      <c:pt idx="93">
                        <c:v>21748</c:v>
                      </c:pt>
                      <c:pt idx="94">
                        <c:v>21855</c:v>
                      </c:pt>
                      <c:pt idx="95">
                        <c:v>21961</c:v>
                      </c:pt>
                      <c:pt idx="96">
                        <c:v>22068</c:v>
                      </c:pt>
                      <c:pt idx="97">
                        <c:v>22177</c:v>
                      </c:pt>
                      <c:pt idx="98">
                        <c:v>22288</c:v>
                      </c:pt>
                      <c:pt idx="99">
                        <c:v>22397</c:v>
                      </c:pt>
                      <c:pt idx="100">
                        <c:v>22501</c:v>
                      </c:pt>
                      <c:pt idx="101">
                        <c:v>22606</c:v>
                      </c:pt>
                      <c:pt idx="102">
                        <c:v>22711</c:v>
                      </c:pt>
                      <c:pt idx="103">
                        <c:v>22811</c:v>
                      </c:pt>
                      <c:pt idx="104">
                        <c:v>22918</c:v>
                      </c:pt>
                      <c:pt idx="105">
                        <c:v>23025</c:v>
                      </c:pt>
                      <c:pt idx="106">
                        <c:v>23126</c:v>
                      </c:pt>
                      <c:pt idx="107">
                        <c:v>23237</c:v>
                      </c:pt>
                      <c:pt idx="108">
                        <c:v>23342</c:v>
                      </c:pt>
                      <c:pt idx="109">
                        <c:v>23443</c:v>
                      </c:pt>
                      <c:pt idx="110">
                        <c:v>23547</c:v>
                      </c:pt>
                      <c:pt idx="111">
                        <c:v>23651</c:v>
                      </c:pt>
                      <c:pt idx="112">
                        <c:v>23754</c:v>
                      </c:pt>
                      <c:pt idx="113">
                        <c:v>23858</c:v>
                      </c:pt>
                      <c:pt idx="114">
                        <c:v>23959</c:v>
                      </c:pt>
                      <c:pt idx="115">
                        <c:v>24069</c:v>
                      </c:pt>
                      <c:pt idx="116">
                        <c:v>24178</c:v>
                      </c:pt>
                      <c:pt idx="117">
                        <c:v>24279</c:v>
                      </c:pt>
                      <c:pt idx="118">
                        <c:v>24386</c:v>
                      </c:pt>
                      <c:pt idx="119">
                        <c:v>24487</c:v>
                      </c:pt>
                      <c:pt idx="120">
                        <c:v>24588</c:v>
                      </c:pt>
                      <c:pt idx="121">
                        <c:v>24694</c:v>
                      </c:pt>
                      <c:pt idx="122">
                        <c:v>24797</c:v>
                      </c:pt>
                      <c:pt idx="123">
                        <c:v>24907</c:v>
                      </c:pt>
                      <c:pt idx="124">
                        <c:v>25018</c:v>
                      </c:pt>
                      <c:pt idx="125">
                        <c:v>25120</c:v>
                      </c:pt>
                      <c:pt idx="126">
                        <c:v>25225</c:v>
                      </c:pt>
                      <c:pt idx="127">
                        <c:v>25328</c:v>
                      </c:pt>
                      <c:pt idx="128">
                        <c:v>25428</c:v>
                      </c:pt>
                      <c:pt idx="129">
                        <c:v>25535</c:v>
                      </c:pt>
                      <c:pt idx="130">
                        <c:v>25641</c:v>
                      </c:pt>
                      <c:pt idx="131">
                        <c:v>25745</c:v>
                      </c:pt>
                      <c:pt idx="132">
                        <c:v>25847</c:v>
                      </c:pt>
                      <c:pt idx="133">
                        <c:v>25950</c:v>
                      </c:pt>
                      <c:pt idx="134">
                        <c:v>26055</c:v>
                      </c:pt>
                      <c:pt idx="135">
                        <c:v>26157</c:v>
                      </c:pt>
                      <c:pt idx="136">
                        <c:v>26260</c:v>
                      </c:pt>
                      <c:pt idx="137">
                        <c:v>26366</c:v>
                      </c:pt>
                      <c:pt idx="138">
                        <c:v>26468</c:v>
                      </c:pt>
                      <c:pt idx="139">
                        <c:v>26579</c:v>
                      </c:pt>
                      <c:pt idx="140">
                        <c:v>26690</c:v>
                      </c:pt>
                      <c:pt idx="141">
                        <c:v>26791</c:v>
                      </c:pt>
                      <c:pt idx="142">
                        <c:v>26891</c:v>
                      </c:pt>
                      <c:pt idx="143">
                        <c:v>26998</c:v>
                      </c:pt>
                      <c:pt idx="144">
                        <c:v>27099</c:v>
                      </c:pt>
                      <c:pt idx="145">
                        <c:v>27204</c:v>
                      </c:pt>
                      <c:pt idx="146">
                        <c:v>27314</c:v>
                      </c:pt>
                      <c:pt idx="147">
                        <c:v>27424</c:v>
                      </c:pt>
                      <c:pt idx="148">
                        <c:v>27535</c:v>
                      </c:pt>
                      <c:pt idx="149">
                        <c:v>27645</c:v>
                      </c:pt>
                      <c:pt idx="150">
                        <c:v>27756</c:v>
                      </c:pt>
                      <c:pt idx="151">
                        <c:v>27857</c:v>
                      </c:pt>
                      <c:pt idx="152">
                        <c:v>27965</c:v>
                      </c:pt>
                      <c:pt idx="153">
                        <c:v>28069</c:v>
                      </c:pt>
                      <c:pt idx="154">
                        <c:v>28175</c:v>
                      </c:pt>
                      <c:pt idx="155">
                        <c:v>28276</c:v>
                      </c:pt>
                      <c:pt idx="156">
                        <c:v>28380</c:v>
                      </c:pt>
                      <c:pt idx="157">
                        <c:v>28491</c:v>
                      </c:pt>
                      <c:pt idx="158">
                        <c:v>28601</c:v>
                      </c:pt>
                      <c:pt idx="159">
                        <c:v>28711</c:v>
                      </c:pt>
                      <c:pt idx="160">
                        <c:v>28814</c:v>
                      </c:pt>
                      <c:pt idx="161">
                        <c:v>28915</c:v>
                      </c:pt>
                      <c:pt idx="162">
                        <c:v>29020</c:v>
                      </c:pt>
                      <c:pt idx="163">
                        <c:v>29124</c:v>
                      </c:pt>
                      <c:pt idx="164">
                        <c:v>29232</c:v>
                      </c:pt>
                      <c:pt idx="165">
                        <c:v>29343</c:v>
                      </c:pt>
                      <c:pt idx="166">
                        <c:v>29454</c:v>
                      </c:pt>
                      <c:pt idx="167">
                        <c:v>29565</c:v>
                      </c:pt>
                      <c:pt idx="168">
                        <c:v>29677</c:v>
                      </c:pt>
                      <c:pt idx="169">
                        <c:v>29784</c:v>
                      </c:pt>
                      <c:pt idx="170">
                        <c:v>29886</c:v>
                      </c:pt>
                      <c:pt idx="171">
                        <c:v>29986</c:v>
                      </c:pt>
                      <c:pt idx="172">
                        <c:v>30091</c:v>
                      </c:pt>
                      <c:pt idx="173">
                        <c:v>30198</c:v>
                      </c:pt>
                      <c:pt idx="174">
                        <c:v>30302</c:v>
                      </c:pt>
                      <c:pt idx="175">
                        <c:v>30412</c:v>
                      </c:pt>
                      <c:pt idx="176">
                        <c:v>30523</c:v>
                      </c:pt>
                      <c:pt idx="177">
                        <c:v>30633</c:v>
                      </c:pt>
                      <c:pt idx="178">
                        <c:v>30744</c:v>
                      </c:pt>
                      <c:pt idx="179">
                        <c:v>30855</c:v>
                      </c:pt>
                      <c:pt idx="180">
                        <c:v>30956</c:v>
                      </c:pt>
                      <c:pt idx="181">
                        <c:v>31055</c:v>
                      </c:pt>
                      <c:pt idx="182">
                        <c:v>31156</c:v>
                      </c:pt>
                      <c:pt idx="183">
                        <c:v>31256</c:v>
                      </c:pt>
                      <c:pt idx="184">
                        <c:v>31360</c:v>
                      </c:pt>
                      <c:pt idx="185">
                        <c:v>31471</c:v>
                      </c:pt>
                      <c:pt idx="186">
                        <c:v>31584</c:v>
                      </c:pt>
                      <c:pt idx="187">
                        <c:v>31695</c:v>
                      </c:pt>
                      <c:pt idx="188">
                        <c:v>31808</c:v>
                      </c:pt>
                      <c:pt idx="189">
                        <c:v>31912</c:v>
                      </c:pt>
                      <c:pt idx="190">
                        <c:v>32013</c:v>
                      </c:pt>
                      <c:pt idx="191">
                        <c:v>32117</c:v>
                      </c:pt>
                      <c:pt idx="192">
                        <c:v>32225</c:v>
                      </c:pt>
                      <c:pt idx="193">
                        <c:v>32326</c:v>
                      </c:pt>
                      <c:pt idx="194">
                        <c:v>32439</c:v>
                      </c:pt>
                      <c:pt idx="195">
                        <c:v>32550</c:v>
                      </c:pt>
                      <c:pt idx="196">
                        <c:v>32663</c:v>
                      </c:pt>
                      <c:pt idx="197">
                        <c:v>32774</c:v>
                      </c:pt>
                      <c:pt idx="198">
                        <c:v>32885</c:v>
                      </c:pt>
                      <c:pt idx="199">
                        <c:v>32996</c:v>
                      </c:pt>
                      <c:pt idx="200">
                        <c:v>33107</c:v>
                      </c:pt>
                      <c:pt idx="201">
                        <c:v>33209</c:v>
                      </c:pt>
                      <c:pt idx="202">
                        <c:v>33317</c:v>
                      </c:pt>
                      <c:pt idx="203">
                        <c:v>33418</c:v>
                      </c:pt>
                      <c:pt idx="204">
                        <c:v>33521</c:v>
                      </c:pt>
                      <c:pt idx="205">
                        <c:v>33632</c:v>
                      </c:pt>
                      <c:pt idx="206">
                        <c:v>33742</c:v>
                      </c:pt>
                      <c:pt idx="207">
                        <c:v>33853</c:v>
                      </c:pt>
                      <c:pt idx="208">
                        <c:v>33964</c:v>
                      </c:pt>
                      <c:pt idx="209">
                        <c:v>34074</c:v>
                      </c:pt>
                      <c:pt idx="210">
                        <c:v>34178</c:v>
                      </c:pt>
                      <c:pt idx="211">
                        <c:v>34279</c:v>
                      </c:pt>
                      <c:pt idx="212">
                        <c:v>34382</c:v>
                      </c:pt>
                      <c:pt idx="213">
                        <c:v>34488</c:v>
                      </c:pt>
                      <c:pt idx="214">
                        <c:v>34595</c:v>
                      </c:pt>
                      <c:pt idx="215">
                        <c:v>34706</c:v>
                      </c:pt>
                      <c:pt idx="216">
                        <c:v>34817</c:v>
                      </c:pt>
                      <c:pt idx="217">
                        <c:v>34928</c:v>
                      </c:pt>
                      <c:pt idx="218">
                        <c:v>35039</c:v>
                      </c:pt>
                      <c:pt idx="219">
                        <c:v>35149</c:v>
                      </c:pt>
                      <c:pt idx="220">
                        <c:v>35260</c:v>
                      </c:pt>
                      <c:pt idx="221">
                        <c:v>35360</c:v>
                      </c:pt>
                      <c:pt idx="222">
                        <c:v>35461</c:v>
                      </c:pt>
                      <c:pt idx="223">
                        <c:v>35564</c:v>
                      </c:pt>
                      <c:pt idx="224">
                        <c:v>35663</c:v>
                      </c:pt>
                      <c:pt idx="225">
                        <c:v>35765</c:v>
                      </c:pt>
                      <c:pt idx="226">
                        <c:v>35875</c:v>
                      </c:pt>
                      <c:pt idx="227">
                        <c:v>35986</c:v>
                      </c:pt>
                      <c:pt idx="228">
                        <c:v>36096</c:v>
                      </c:pt>
                      <c:pt idx="229">
                        <c:v>36206</c:v>
                      </c:pt>
                      <c:pt idx="230">
                        <c:v>36311</c:v>
                      </c:pt>
                      <c:pt idx="231">
                        <c:v>36416</c:v>
                      </c:pt>
                      <c:pt idx="232">
                        <c:v>36515</c:v>
                      </c:pt>
                      <c:pt idx="233">
                        <c:v>36618</c:v>
                      </c:pt>
                      <c:pt idx="234">
                        <c:v>36717</c:v>
                      </c:pt>
                      <c:pt idx="235">
                        <c:v>36818</c:v>
                      </c:pt>
                      <c:pt idx="236">
                        <c:v>36928</c:v>
                      </c:pt>
                      <c:pt idx="237">
                        <c:v>37039</c:v>
                      </c:pt>
                      <c:pt idx="238">
                        <c:v>37149</c:v>
                      </c:pt>
                      <c:pt idx="239">
                        <c:v>37255</c:v>
                      </c:pt>
                      <c:pt idx="240">
                        <c:v>37357</c:v>
                      </c:pt>
                      <c:pt idx="241">
                        <c:v>37462</c:v>
                      </c:pt>
                      <c:pt idx="242">
                        <c:v>37569</c:v>
                      </c:pt>
                      <c:pt idx="243">
                        <c:v>37673</c:v>
                      </c:pt>
                      <c:pt idx="244">
                        <c:v>37775</c:v>
                      </c:pt>
                      <c:pt idx="245">
                        <c:v>37884</c:v>
                      </c:pt>
                      <c:pt idx="246">
                        <c:v>37995</c:v>
                      </c:pt>
                      <c:pt idx="247">
                        <c:v>38105</c:v>
                      </c:pt>
                      <c:pt idx="248">
                        <c:v>38215</c:v>
                      </c:pt>
                      <c:pt idx="249">
                        <c:v>38317</c:v>
                      </c:pt>
                      <c:pt idx="250">
                        <c:v>38419</c:v>
                      </c:pt>
                      <c:pt idx="251">
                        <c:v>38519</c:v>
                      </c:pt>
                      <c:pt idx="252">
                        <c:v>38624</c:v>
                      </c:pt>
                      <c:pt idx="253">
                        <c:v>38726</c:v>
                      </c:pt>
                      <c:pt idx="254">
                        <c:v>38830</c:v>
                      </c:pt>
                      <c:pt idx="255">
                        <c:v>38940</c:v>
                      </c:pt>
                      <c:pt idx="256">
                        <c:v>39050</c:v>
                      </c:pt>
                      <c:pt idx="257">
                        <c:v>39159</c:v>
                      </c:pt>
                      <c:pt idx="258">
                        <c:v>39261</c:v>
                      </c:pt>
                      <c:pt idx="259">
                        <c:v>39367</c:v>
                      </c:pt>
                      <c:pt idx="260">
                        <c:v>39473</c:v>
                      </c:pt>
                      <c:pt idx="261">
                        <c:v>39576</c:v>
                      </c:pt>
                      <c:pt idx="262">
                        <c:v>39675</c:v>
                      </c:pt>
                      <c:pt idx="263">
                        <c:v>39777</c:v>
                      </c:pt>
                      <c:pt idx="264">
                        <c:v>39886</c:v>
                      </c:pt>
                      <c:pt idx="265">
                        <c:v>39996</c:v>
                      </c:pt>
                      <c:pt idx="266">
                        <c:v>40107</c:v>
                      </c:pt>
                      <c:pt idx="267">
                        <c:v>40207</c:v>
                      </c:pt>
                      <c:pt idx="268">
                        <c:v>40315</c:v>
                      </c:pt>
                      <c:pt idx="269">
                        <c:v>40419</c:v>
                      </c:pt>
                      <c:pt idx="270">
                        <c:v>40521</c:v>
                      </c:pt>
                      <c:pt idx="271">
                        <c:v>40626</c:v>
                      </c:pt>
                      <c:pt idx="272">
                        <c:v>40729</c:v>
                      </c:pt>
                      <c:pt idx="273">
                        <c:v>40840</c:v>
                      </c:pt>
                      <c:pt idx="274">
                        <c:v>40950</c:v>
                      </c:pt>
                      <c:pt idx="275">
                        <c:v>41050</c:v>
                      </c:pt>
                      <c:pt idx="276">
                        <c:v>41150</c:v>
                      </c:pt>
                      <c:pt idx="277">
                        <c:v>41250</c:v>
                      </c:pt>
                      <c:pt idx="278">
                        <c:v>41350</c:v>
                      </c:pt>
                      <c:pt idx="279">
                        <c:v>41450</c:v>
                      </c:pt>
                      <c:pt idx="280">
                        <c:v>41550</c:v>
                      </c:pt>
                      <c:pt idx="281">
                        <c:v>41650</c:v>
                      </c:pt>
                      <c:pt idx="282">
                        <c:v>41750</c:v>
                      </c:pt>
                      <c:pt idx="283">
                        <c:v>41850</c:v>
                      </c:pt>
                      <c:pt idx="284">
                        <c:v>41950</c:v>
                      </c:pt>
                      <c:pt idx="285">
                        <c:v>42050</c:v>
                      </c:pt>
                      <c:pt idx="286">
                        <c:v>42150</c:v>
                      </c:pt>
                      <c:pt idx="287">
                        <c:v>42250</c:v>
                      </c:pt>
                      <c:pt idx="288">
                        <c:v>42350</c:v>
                      </c:pt>
                      <c:pt idx="289">
                        <c:v>42450</c:v>
                      </c:pt>
                      <c:pt idx="290">
                        <c:v>42550</c:v>
                      </c:pt>
                      <c:pt idx="291">
                        <c:v>42650</c:v>
                      </c:pt>
                      <c:pt idx="292">
                        <c:v>42750</c:v>
                      </c:pt>
                      <c:pt idx="293">
                        <c:v>42850</c:v>
                      </c:pt>
                      <c:pt idx="294">
                        <c:v>42950</c:v>
                      </c:pt>
                      <c:pt idx="295">
                        <c:v>43050</c:v>
                      </c:pt>
                      <c:pt idx="296">
                        <c:v>43150</c:v>
                      </c:pt>
                      <c:pt idx="297">
                        <c:v>43250</c:v>
                      </c:pt>
                      <c:pt idx="298">
                        <c:v>43350</c:v>
                      </c:pt>
                      <c:pt idx="299">
                        <c:v>43450</c:v>
                      </c:pt>
                      <c:pt idx="300">
                        <c:v>43550</c:v>
                      </c:pt>
                      <c:pt idx="301">
                        <c:v>43650</c:v>
                      </c:pt>
                      <c:pt idx="302">
                        <c:v>43750</c:v>
                      </c:pt>
                      <c:pt idx="303">
                        <c:v>43850</c:v>
                      </c:pt>
                      <c:pt idx="304">
                        <c:v>43950</c:v>
                      </c:pt>
                      <c:pt idx="305">
                        <c:v>44050</c:v>
                      </c:pt>
                      <c:pt idx="306">
                        <c:v>44150</c:v>
                      </c:pt>
                      <c:pt idx="307">
                        <c:v>44250</c:v>
                      </c:pt>
                      <c:pt idx="308">
                        <c:v>44350</c:v>
                      </c:pt>
                      <c:pt idx="309">
                        <c:v>44450</c:v>
                      </c:pt>
                      <c:pt idx="310">
                        <c:v>44550</c:v>
                      </c:pt>
                      <c:pt idx="311">
                        <c:v>44650</c:v>
                      </c:pt>
                      <c:pt idx="312">
                        <c:v>44750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Computed!$M$2:$M$314</c15:sqref>
                        </c15:formulaRef>
                      </c:ext>
                    </c:extLst>
                    <c:numCache>
                      <c:formatCode>0.000</c:formatCode>
                      <c:ptCount val="313"/>
                      <c:pt idx="0">
                        <c:v>180</c:v>
                      </c:pt>
                      <c:pt idx="1">
                        <c:v>180</c:v>
                      </c:pt>
                      <c:pt idx="2">
                        <c:v>180</c:v>
                      </c:pt>
                      <c:pt idx="3">
                        <c:v>180</c:v>
                      </c:pt>
                      <c:pt idx="4">
                        <c:v>180</c:v>
                      </c:pt>
                      <c:pt idx="5">
                        <c:v>180</c:v>
                      </c:pt>
                      <c:pt idx="6">
                        <c:v>180</c:v>
                      </c:pt>
                      <c:pt idx="7">
                        <c:v>180</c:v>
                      </c:pt>
                      <c:pt idx="8">
                        <c:v>180</c:v>
                      </c:pt>
                      <c:pt idx="9">
                        <c:v>180</c:v>
                      </c:pt>
                      <c:pt idx="10">
                        <c:v>180</c:v>
                      </c:pt>
                      <c:pt idx="11">
                        <c:v>180</c:v>
                      </c:pt>
                      <c:pt idx="12">
                        <c:v>180</c:v>
                      </c:pt>
                      <c:pt idx="13">
                        <c:v>180</c:v>
                      </c:pt>
                      <c:pt idx="14">
                        <c:v>180</c:v>
                      </c:pt>
                      <c:pt idx="15">
                        <c:v>180</c:v>
                      </c:pt>
                      <c:pt idx="16">
                        <c:v>180</c:v>
                      </c:pt>
                      <c:pt idx="17">
                        <c:v>180</c:v>
                      </c:pt>
                      <c:pt idx="18">
                        <c:v>180</c:v>
                      </c:pt>
                      <c:pt idx="19">
                        <c:v>180</c:v>
                      </c:pt>
                      <c:pt idx="20">
                        <c:v>180</c:v>
                      </c:pt>
                      <c:pt idx="21">
                        <c:v>180</c:v>
                      </c:pt>
                      <c:pt idx="22">
                        <c:v>180</c:v>
                      </c:pt>
                      <c:pt idx="23">
                        <c:v>180</c:v>
                      </c:pt>
                      <c:pt idx="24">
                        <c:v>180</c:v>
                      </c:pt>
                      <c:pt idx="25">
                        <c:v>180</c:v>
                      </c:pt>
                      <c:pt idx="26">
                        <c:v>180</c:v>
                      </c:pt>
                      <c:pt idx="27">
                        <c:v>180</c:v>
                      </c:pt>
                      <c:pt idx="28">
                        <c:v>180</c:v>
                      </c:pt>
                      <c:pt idx="29">
                        <c:v>180</c:v>
                      </c:pt>
                      <c:pt idx="30">
                        <c:v>180</c:v>
                      </c:pt>
                      <c:pt idx="31">
                        <c:v>180</c:v>
                      </c:pt>
                      <c:pt idx="32">
                        <c:v>180</c:v>
                      </c:pt>
                      <c:pt idx="33">
                        <c:v>180</c:v>
                      </c:pt>
                      <c:pt idx="34">
                        <c:v>180</c:v>
                      </c:pt>
                      <c:pt idx="35">
                        <c:v>180</c:v>
                      </c:pt>
                      <c:pt idx="36">
                        <c:v>180</c:v>
                      </c:pt>
                      <c:pt idx="37">
                        <c:v>180</c:v>
                      </c:pt>
                      <c:pt idx="38">
                        <c:v>180</c:v>
                      </c:pt>
                      <c:pt idx="39">
                        <c:v>180</c:v>
                      </c:pt>
                      <c:pt idx="40">
                        <c:v>180</c:v>
                      </c:pt>
                      <c:pt idx="41">
                        <c:v>180</c:v>
                      </c:pt>
                      <c:pt idx="42">
                        <c:v>180</c:v>
                      </c:pt>
                      <c:pt idx="43">
                        <c:v>180</c:v>
                      </c:pt>
                      <c:pt idx="44">
                        <c:v>180</c:v>
                      </c:pt>
                      <c:pt idx="45">
                        <c:v>180</c:v>
                      </c:pt>
                      <c:pt idx="46">
                        <c:v>180</c:v>
                      </c:pt>
                      <c:pt idx="47">
                        <c:v>180</c:v>
                      </c:pt>
                      <c:pt idx="48">
                        <c:v>180</c:v>
                      </c:pt>
                      <c:pt idx="49">
                        <c:v>180</c:v>
                      </c:pt>
                      <c:pt idx="50">
                        <c:v>180</c:v>
                      </c:pt>
                      <c:pt idx="51">
                        <c:v>180</c:v>
                      </c:pt>
                      <c:pt idx="52">
                        <c:v>180</c:v>
                      </c:pt>
                      <c:pt idx="53">
                        <c:v>180</c:v>
                      </c:pt>
                      <c:pt idx="54">
                        <c:v>180</c:v>
                      </c:pt>
                      <c:pt idx="55">
                        <c:v>180</c:v>
                      </c:pt>
                      <c:pt idx="56">
                        <c:v>180</c:v>
                      </c:pt>
                      <c:pt idx="57">
                        <c:v>180</c:v>
                      </c:pt>
                      <c:pt idx="58">
                        <c:v>180</c:v>
                      </c:pt>
                      <c:pt idx="59">
                        <c:v>180</c:v>
                      </c:pt>
                      <c:pt idx="60">
                        <c:v>180</c:v>
                      </c:pt>
                      <c:pt idx="61">
                        <c:v>180</c:v>
                      </c:pt>
                      <c:pt idx="62">
                        <c:v>180</c:v>
                      </c:pt>
                      <c:pt idx="63">
                        <c:v>180</c:v>
                      </c:pt>
                      <c:pt idx="64">
                        <c:v>180</c:v>
                      </c:pt>
                      <c:pt idx="65">
                        <c:v>180</c:v>
                      </c:pt>
                      <c:pt idx="66">
                        <c:v>180</c:v>
                      </c:pt>
                      <c:pt idx="67">
                        <c:v>180</c:v>
                      </c:pt>
                      <c:pt idx="68">
                        <c:v>180</c:v>
                      </c:pt>
                      <c:pt idx="69">
                        <c:v>180</c:v>
                      </c:pt>
                      <c:pt idx="70">
                        <c:v>180</c:v>
                      </c:pt>
                      <c:pt idx="71">
                        <c:v>180</c:v>
                      </c:pt>
                      <c:pt idx="72">
                        <c:v>180</c:v>
                      </c:pt>
                      <c:pt idx="73">
                        <c:v>180</c:v>
                      </c:pt>
                      <c:pt idx="74">
                        <c:v>180</c:v>
                      </c:pt>
                      <c:pt idx="75">
                        <c:v>180</c:v>
                      </c:pt>
                      <c:pt idx="76">
                        <c:v>180</c:v>
                      </c:pt>
                      <c:pt idx="77">
                        <c:v>180</c:v>
                      </c:pt>
                      <c:pt idx="78">
                        <c:v>180</c:v>
                      </c:pt>
                      <c:pt idx="79">
                        <c:v>180</c:v>
                      </c:pt>
                      <c:pt idx="80">
                        <c:v>180</c:v>
                      </c:pt>
                      <c:pt idx="81">
                        <c:v>180</c:v>
                      </c:pt>
                      <c:pt idx="82">
                        <c:v>180</c:v>
                      </c:pt>
                      <c:pt idx="83">
                        <c:v>180</c:v>
                      </c:pt>
                      <c:pt idx="84">
                        <c:v>180</c:v>
                      </c:pt>
                      <c:pt idx="85">
                        <c:v>180</c:v>
                      </c:pt>
                      <c:pt idx="86">
                        <c:v>180</c:v>
                      </c:pt>
                      <c:pt idx="87">
                        <c:v>180</c:v>
                      </c:pt>
                      <c:pt idx="88">
                        <c:v>180</c:v>
                      </c:pt>
                      <c:pt idx="89">
                        <c:v>180</c:v>
                      </c:pt>
                      <c:pt idx="90">
                        <c:v>180</c:v>
                      </c:pt>
                      <c:pt idx="91">
                        <c:v>180</c:v>
                      </c:pt>
                      <c:pt idx="92">
                        <c:v>180</c:v>
                      </c:pt>
                      <c:pt idx="93">
                        <c:v>180</c:v>
                      </c:pt>
                      <c:pt idx="94">
                        <c:v>180</c:v>
                      </c:pt>
                      <c:pt idx="95">
                        <c:v>180</c:v>
                      </c:pt>
                      <c:pt idx="96">
                        <c:v>180</c:v>
                      </c:pt>
                      <c:pt idx="97">
                        <c:v>180</c:v>
                      </c:pt>
                      <c:pt idx="98">
                        <c:v>180</c:v>
                      </c:pt>
                      <c:pt idx="99">
                        <c:v>180</c:v>
                      </c:pt>
                      <c:pt idx="100">
                        <c:v>180</c:v>
                      </c:pt>
                      <c:pt idx="101">
                        <c:v>180</c:v>
                      </c:pt>
                      <c:pt idx="102">
                        <c:v>180</c:v>
                      </c:pt>
                      <c:pt idx="103">
                        <c:v>180</c:v>
                      </c:pt>
                      <c:pt idx="104">
                        <c:v>180</c:v>
                      </c:pt>
                      <c:pt idx="105">
                        <c:v>180</c:v>
                      </c:pt>
                      <c:pt idx="106">
                        <c:v>180</c:v>
                      </c:pt>
                      <c:pt idx="107">
                        <c:v>180</c:v>
                      </c:pt>
                      <c:pt idx="108">
                        <c:v>180</c:v>
                      </c:pt>
                      <c:pt idx="109">
                        <c:v>180</c:v>
                      </c:pt>
                      <c:pt idx="110">
                        <c:v>180</c:v>
                      </c:pt>
                      <c:pt idx="111">
                        <c:v>180</c:v>
                      </c:pt>
                      <c:pt idx="112">
                        <c:v>180</c:v>
                      </c:pt>
                      <c:pt idx="113">
                        <c:v>180</c:v>
                      </c:pt>
                      <c:pt idx="114">
                        <c:v>180</c:v>
                      </c:pt>
                      <c:pt idx="115">
                        <c:v>180</c:v>
                      </c:pt>
                      <c:pt idx="116">
                        <c:v>180</c:v>
                      </c:pt>
                      <c:pt idx="117">
                        <c:v>180</c:v>
                      </c:pt>
                      <c:pt idx="118">
                        <c:v>180</c:v>
                      </c:pt>
                      <c:pt idx="119">
                        <c:v>180</c:v>
                      </c:pt>
                      <c:pt idx="120">
                        <c:v>180</c:v>
                      </c:pt>
                      <c:pt idx="121">
                        <c:v>180</c:v>
                      </c:pt>
                      <c:pt idx="122">
                        <c:v>180</c:v>
                      </c:pt>
                      <c:pt idx="123">
                        <c:v>180</c:v>
                      </c:pt>
                      <c:pt idx="124">
                        <c:v>180</c:v>
                      </c:pt>
                      <c:pt idx="125">
                        <c:v>180</c:v>
                      </c:pt>
                      <c:pt idx="126">
                        <c:v>180</c:v>
                      </c:pt>
                      <c:pt idx="127">
                        <c:v>180</c:v>
                      </c:pt>
                      <c:pt idx="128">
                        <c:v>180</c:v>
                      </c:pt>
                      <c:pt idx="129">
                        <c:v>180</c:v>
                      </c:pt>
                      <c:pt idx="130">
                        <c:v>180</c:v>
                      </c:pt>
                      <c:pt idx="131">
                        <c:v>180</c:v>
                      </c:pt>
                      <c:pt idx="132">
                        <c:v>180</c:v>
                      </c:pt>
                      <c:pt idx="133">
                        <c:v>180</c:v>
                      </c:pt>
                      <c:pt idx="134">
                        <c:v>180</c:v>
                      </c:pt>
                      <c:pt idx="135">
                        <c:v>180</c:v>
                      </c:pt>
                      <c:pt idx="136">
                        <c:v>180</c:v>
                      </c:pt>
                      <c:pt idx="137">
                        <c:v>180</c:v>
                      </c:pt>
                      <c:pt idx="138">
                        <c:v>180</c:v>
                      </c:pt>
                      <c:pt idx="139">
                        <c:v>180</c:v>
                      </c:pt>
                      <c:pt idx="140">
                        <c:v>180</c:v>
                      </c:pt>
                      <c:pt idx="141">
                        <c:v>180</c:v>
                      </c:pt>
                      <c:pt idx="142">
                        <c:v>180</c:v>
                      </c:pt>
                      <c:pt idx="143">
                        <c:v>180</c:v>
                      </c:pt>
                      <c:pt idx="144">
                        <c:v>180</c:v>
                      </c:pt>
                      <c:pt idx="145">
                        <c:v>180</c:v>
                      </c:pt>
                      <c:pt idx="146">
                        <c:v>180</c:v>
                      </c:pt>
                      <c:pt idx="147">
                        <c:v>180</c:v>
                      </c:pt>
                      <c:pt idx="148">
                        <c:v>180</c:v>
                      </c:pt>
                      <c:pt idx="149">
                        <c:v>180</c:v>
                      </c:pt>
                      <c:pt idx="150">
                        <c:v>180</c:v>
                      </c:pt>
                      <c:pt idx="151">
                        <c:v>180</c:v>
                      </c:pt>
                      <c:pt idx="152">
                        <c:v>180</c:v>
                      </c:pt>
                      <c:pt idx="153">
                        <c:v>180</c:v>
                      </c:pt>
                      <c:pt idx="154">
                        <c:v>180</c:v>
                      </c:pt>
                      <c:pt idx="155">
                        <c:v>180</c:v>
                      </c:pt>
                      <c:pt idx="156">
                        <c:v>180</c:v>
                      </c:pt>
                      <c:pt idx="157">
                        <c:v>180</c:v>
                      </c:pt>
                      <c:pt idx="158">
                        <c:v>180</c:v>
                      </c:pt>
                      <c:pt idx="159">
                        <c:v>180</c:v>
                      </c:pt>
                      <c:pt idx="160">
                        <c:v>180</c:v>
                      </c:pt>
                      <c:pt idx="161">
                        <c:v>180</c:v>
                      </c:pt>
                      <c:pt idx="162">
                        <c:v>180</c:v>
                      </c:pt>
                      <c:pt idx="163">
                        <c:v>180</c:v>
                      </c:pt>
                      <c:pt idx="164">
                        <c:v>180</c:v>
                      </c:pt>
                      <c:pt idx="165">
                        <c:v>180</c:v>
                      </c:pt>
                      <c:pt idx="166">
                        <c:v>180</c:v>
                      </c:pt>
                      <c:pt idx="167">
                        <c:v>180</c:v>
                      </c:pt>
                      <c:pt idx="168">
                        <c:v>180</c:v>
                      </c:pt>
                      <c:pt idx="169">
                        <c:v>180</c:v>
                      </c:pt>
                      <c:pt idx="170">
                        <c:v>180</c:v>
                      </c:pt>
                      <c:pt idx="171">
                        <c:v>180</c:v>
                      </c:pt>
                      <c:pt idx="172">
                        <c:v>180</c:v>
                      </c:pt>
                      <c:pt idx="173">
                        <c:v>180</c:v>
                      </c:pt>
                      <c:pt idx="174">
                        <c:v>180</c:v>
                      </c:pt>
                      <c:pt idx="175">
                        <c:v>180</c:v>
                      </c:pt>
                      <c:pt idx="176">
                        <c:v>180</c:v>
                      </c:pt>
                      <c:pt idx="177">
                        <c:v>180</c:v>
                      </c:pt>
                      <c:pt idx="178">
                        <c:v>180</c:v>
                      </c:pt>
                      <c:pt idx="179">
                        <c:v>180</c:v>
                      </c:pt>
                      <c:pt idx="180">
                        <c:v>180</c:v>
                      </c:pt>
                      <c:pt idx="181">
                        <c:v>180</c:v>
                      </c:pt>
                      <c:pt idx="182">
                        <c:v>180</c:v>
                      </c:pt>
                      <c:pt idx="183">
                        <c:v>180</c:v>
                      </c:pt>
                      <c:pt idx="184">
                        <c:v>180</c:v>
                      </c:pt>
                      <c:pt idx="185">
                        <c:v>180</c:v>
                      </c:pt>
                      <c:pt idx="186">
                        <c:v>180</c:v>
                      </c:pt>
                      <c:pt idx="187">
                        <c:v>180</c:v>
                      </c:pt>
                      <c:pt idx="188">
                        <c:v>180</c:v>
                      </c:pt>
                      <c:pt idx="189">
                        <c:v>180</c:v>
                      </c:pt>
                      <c:pt idx="190">
                        <c:v>180</c:v>
                      </c:pt>
                      <c:pt idx="191">
                        <c:v>180</c:v>
                      </c:pt>
                      <c:pt idx="192">
                        <c:v>180</c:v>
                      </c:pt>
                      <c:pt idx="193">
                        <c:v>180</c:v>
                      </c:pt>
                      <c:pt idx="194">
                        <c:v>180</c:v>
                      </c:pt>
                      <c:pt idx="195">
                        <c:v>180</c:v>
                      </c:pt>
                      <c:pt idx="196">
                        <c:v>180</c:v>
                      </c:pt>
                      <c:pt idx="197">
                        <c:v>180</c:v>
                      </c:pt>
                      <c:pt idx="198">
                        <c:v>180</c:v>
                      </c:pt>
                      <c:pt idx="199">
                        <c:v>180</c:v>
                      </c:pt>
                      <c:pt idx="200">
                        <c:v>180</c:v>
                      </c:pt>
                      <c:pt idx="201">
                        <c:v>180</c:v>
                      </c:pt>
                      <c:pt idx="202">
                        <c:v>180</c:v>
                      </c:pt>
                      <c:pt idx="203">
                        <c:v>180</c:v>
                      </c:pt>
                      <c:pt idx="204">
                        <c:v>180</c:v>
                      </c:pt>
                      <c:pt idx="205">
                        <c:v>180</c:v>
                      </c:pt>
                      <c:pt idx="206">
                        <c:v>180</c:v>
                      </c:pt>
                      <c:pt idx="207">
                        <c:v>180</c:v>
                      </c:pt>
                      <c:pt idx="208">
                        <c:v>180</c:v>
                      </c:pt>
                      <c:pt idx="209">
                        <c:v>180</c:v>
                      </c:pt>
                      <c:pt idx="210">
                        <c:v>180</c:v>
                      </c:pt>
                      <c:pt idx="211">
                        <c:v>180</c:v>
                      </c:pt>
                      <c:pt idx="212">
                        <c:v>180</c:v>
                      </c:pt>
                      <c:pt idx="213">
                        <c:v>180</c:v>
                      </c:pt>
                      <c:pt idx="214">
                        <c:v>180</c:v>
                      </c:pt>
                      <c:pt idx="215">
                        <c:v>180</c:v>
                      </c:pt>
                      <c:pt idx="216">
                        <c:v>180</c:v>
                      </c:pt>
                      <c:pt idx="217">
                        <c:v>180</c:v>
                      </c:pt>
                      <c:pt idx="218">
                        <c:v>180</c:v>
                      </c:pt>
                      <c:pt idx="219">
                        <c:v>180</c:v>
                      </c:pt>
                      <c:pt idx="220">
                        <c:v>180</c:v>
                      </c:pt>
                      <c:pt idx="221">
                        <c:v>180</c:v>
                      </c:pt>
                      <c:pt idx="222">
                        <c:v>180</c:v>
                      </c:pt>
                      <c:pt idx="223">
                        <c:v>180</c:v>
                      </c:pt>
                      <c:pt idx="224">
                        <c:v>180</c:v>
                      </c:pt>
                      <c:pt idx="225">
                        <c:v>180</c:v>
                      </c:pt>
                      <c:pt idx="226">
                        <c:v>180</c:v>
                      </c:pt>
                      <c:pt idx="227">
                        <c:v>180</c:v>
                      </c:pt>
                      <c:pt idx="228">
                        <c:v>180</c:v>
                      </c:pt>
                      <c:pt idx="229">
                        <c:v>180</c:v>
                      </c:pt>
                      <c:pt idx="230">
                        <c:v>180</c:v>
                      </c:pt>
                      <c:pt idx="231">
                        <c:v>180</c:v>
                      </c:pt>
                      <c:pt idx="232">
                        <c:v>180</c:v>
                      </c:pt>
                      <c:pt idx="233">
                        <c:v>180</c:v>
                      </c:pt>
                      <c:pt idx="234">
                        <c:v>180</c:v>
                      </c:pt>
                      <c:pt idx="235">
                        <c:v>180</c:v>
                      </c:pt>
                      <c:pt idx="236">
                        <c:v>180</c:v>
                      </c:pt>
                      <c:pt idx="237">
                        <c:v>180</c:v>
                      </c:pt>
                      <c:pt idx="238">
                        <c:v>180</c:v>
                      </c:pt>
                      <c:pt idx="239">
                        <c:v>180</c:v>
                      </c:pt>
                      <c:pt idx="240">
                        <c:v>180</c:v>
                      </c:pt>
                      <c:pt idx="241">
                        <c:v>180</c:v>
                      </c:pt>
                      <c:pt idx="242">
                        <c:v>180</c:v>
                      </c:pt>
                      <c:pt idx="243">
                        <c:v>180</c:v>
                      </c:pt>
                      <c:pt idx="244">
                        <c:v>180</c:v>
                      </c:pt>
                      <c:pt idx="245">
                        <c:v>180</c:v>
                      </c:pt>
                      <c:pt idx="246">
                        <c:v>180</c:v>
                      </c:pt>
                      <c:pt idx="247">
                        <c:v>180</c:v>
                      </c:pt>
                      <c:pt idx="248">
                        <c:v>180</c:v>
                      </c:pt>
                      <c:pt idx="249">
                        <c:v>180</c:v>
                      </c:pt>
                      <c:pt idx="250">
                        <c:v>180</c:v>
                      </c:pt>
                      <c:pt idx="251">
                        <c:v>180</c:v>
                      </c:pt>
                      <c:pt idx="252">
                        <c:v>180</c:v>
                      </c:pt>
                      <c:pt idx="253">
                        <c:v>180</c:v>
                      </c:pt>
                      <c:pt idx="254">
                        <c:v>180</c:v>
                      </c:pt>
                      <c:pt idx="255">
                        <c:v>180</c:v>
                      </c:pt>
                      <c:pt idx="256">
                        <c:v>180</c:v>
                      </c:pt>
                      <c:pt idx="257">
                        <c:v>180</c:v>
                      </c:pt>
                      <c:pt idx="258">
                        <c:v>180</c:v>
                      </c:pt>
                      <c:pt idx="259">
                        <c:v>180</c:v>
                      </c:pt>
                      <c:pt idx="260">
                        <c:v>180</c:v>
                      </c:pt>
                      <c:pt idx="261">
                        <c:v>180</c:v>
                      </c:pt>
                      <c:pt idx="262">
                        <c:v>180</c:v>
                      </c:pt>
                      <c:pt idx="263">
                        <c:v>180</c:v>
                      </c:pt>
                      <c:pt idx="264">
                        <c:v>180</c:v>
                      </c:pt>
                      <c:pt idx="265">
                        <c:v>180</c:v>
                      </c:pt>
                      <c:pt idx="266">
                        <c:v>180</c:v>
                      </c:pt>
                      <c:pt idx="267">
                        <c:v>180</c:v>
                      </c:pt>
                      <c:pt idx="268">
                        <c:v>180</c:v>
                      </c:pt>
                      <c:pt idx="269">
                        <c:v>180</c:v>
                      </c:pt>
                      <c:pt idx="270">
                        <c:v>180</c:v>
                      </c:pt>
                      <c:pt idx="271">
                        <c:v>180</c:v>
                      </c:pt>
                      <c:pt idx="272">
                        <c:v>180</c:v>
                      </c:pt>
                      <c:pt idx="273">
                        <c:v>180</c:v>
                      </c:pt>
                      <c:pt idx="274">
                        <c:v>180</c:v>
                      </c:pt>
                      <c:pt idx="275">
                        <c:v>180</c:v>
                      </c:pt>
                      <c:pt idx="276">
                        <c:v>180</c:v>
                      </c:pt>
                      <c:pt idx="277">
                        <c:v>180</c:v>
                      </c:pt>
                      <c:pt idx="278">
                        <c:v>180</c:v>
                      </c:pt>
                      <c:pt idx="279">
                        <c:v>180</c:v>
                      </c:pt>
                      <c:pt idx="280">
                        <c:v>180</c:v>
                      </c:pt>
                      <c:pt idx="281">
                        <c:v>180</c:v>
                      </c:pt>
                      <c:pt idx="282">
                        <c:v>180</c:v>
                      </c:pt>
                      <c:pt idx="283">
                        <c:v>180</c:v>
                      </c:pt>
                      <c:pt idx="284">
                        <c:v>180</c:v>
                      </c:pt>
                      <c:pt idx="285">
                        <c:v>180</c:v>
                      </c:pt>
                      <c:pt idx="286">
                        <c:v>180</c:v>
                      </c:pt>
                      <c:pt idx="287">
                        <c:v>180</c:v>
                      </c:pt>
                      <c:pt idx="288">
                        <c:v>180</c:v>
                      </c:pt>
                      <c:pt idx="289">
                        <c:v>180</c:v>
                      </c:pt>
                      <c:pt idx="290">
                        <c:v>180</c:v>
                      </c:pt>
                      <c:pt idx="291">
                        <c:v>180</c:v>
                      </c:pt>
                      <c:pt idx="292">
                        <c:v>180</c:v>
                      </c:pt>
                      <c:pt idx="293">
                        <c:v>180</c:v>
                      </c:pt>
                      <c:pt idx="294">
                        <c:v>180</c:v>
                      </c:pt>
                      <c:pt idx="295">
                        <c:v>180</c:v>
                      </c:pt>
                      <c:pt idx="296">
                        <c:v>180</c:v>
                      </c:pt>
                      <c:pt idx="297">
                        <c:v>180</c:v>
                      </c:pt>
                      <c:pt idx="298">
                        <c:v>180</c:v>
                      </c:pt>
                      <c:pt idx="299">
                        <c:v>180</c:v>
                      </c:pt>
                      <c:pt idx="300">
                        <c:v>180</c:v>
                      </c:pt>
                      <c:pt idx="301">
                        <c:v>180</c:v>
                      </c:pt>
                      <c:pt idx="302">
                        <c:v>180</c:v>
                      </c:pt>
                      <c:pt idx="303">
                        <c:v>180</c:v>
                      </c:pt>
                      <c:pt idx="304">
                        <c:v>180</c:v>
                      </c:pt>
                      <c:pt idx="305">
                        <c:v>180</c:v>
                      </c:pt>
                      <c:pt idx="306">
                        <c:v>180</c:v>
                      </c:pt>
                      <c:pt idx="307">
                        <c:v>180</c:v>
                      </c:pt>
                      <c:pt idx="308">
                        <c:v>180</c:v>
                      </c:pt>
                      <c:pt idx="309">
                        <c:v>180</c:v>
                      </c:pt>
                      <c:pt idx="310">
                        <c:v>180</c:v>
                      </c:pt>
                      <c:pt idx="311">
                        <c:v>180</c:v>
                      </c:pt>
                      <c:pt idx="312">
                        <c:v>180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B-E636-460A-BA4D-0FAE2197CF20}"/>
                  </c:ext>
                </c:extLst>
              </c15:ser>
            </c15:filteredScatterSeries>
          </c:ext>
        </c:extLst>
      </c:scatterChart>
      <c:valAx>
        <c:axId val="1136409456"/>
        <c:scaling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6415360"/>
        <c:crosses val="autoZero"/>
        <c:crossBetween val="midCat"/>
      </c:valAx>
      <c:valAx>
        <c:axId val="1136415360"/>
        <c:scaling>
          <c:orientation val="minMax"/>
          <c:max val="10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6409456"/>
        <c:crosses val="autoZero"/>
        <c:crossBetween val="midCat"/>
        <c:majorUnit val="1"/>
        <c:min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6"/>
          <c:order val="6"/>
          <c:tx>
            <c:strRef>
              <c:f>'Live Data'!$H$1</c:f>
              <c:strCache>
                <c:ptCount val="1"/>
                <c:pt idx="0">
                  <c:v>e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'Live Data'!$A$2:$A$276</c:f>
              <c:numCache>
                <c:formatCode>General</c:formatCode>
                <c:ptCount val="275"/>
                <c:pt idx="0">
                  <c:v>11941</c:v>
                </c:pt>
                <c:pt idx="1">
                  <c:v>12052</c:v>
                </c:pt>
                <c:pt idx="2">
                  <c:v>12158</c:v>
                </c:pt>
                <c:pt idx="3">
                  <c:v>12260</c:v>
                </c:pt>
                <c:pt idx="4">
                  <c:v>12363</c:v>
                </c:pt>
                <c:pt idx="5">
                  <c:v>12465</c:v>
                </c:pt>
                <c:pt idx="6">
                  <c:v>12572</c:v>
                </c:pt>
                <c:pt idx="7">
                  <c:v>12676</c:v>
                </c:pt>
                <c:pt idx="8">
                  <c:v>12779</c:v>
                </c:pt>
                <c:pt idx="9">
                  <c:v>12880</c:v>
                </c:pt>
                <c:pt idx="10">
                  <c:v>12981</c:v>
                </c:pt>
                <c:pt idx="11">
                  <c:v>13081</c:v>
                </c:pt>
                <c:pt idx="12">
                  <c:v>13191</c:v>
                </c:pt>
                <c:pt idx="13">
                  <c:v>13291</c:v>
                </c:pt>
                <c:pt idx="14">
                  <c:v>13394</c:v>
                </c:pt>
                <c:pt idx="15">
                  <c:v>13504</c:v>
                </c:pt>
                <c:pt idx="16">
                  <c:v>13614</c:v>
                </c:pt>
                <c:pt idx="17">
                  <c:v>13724</c:v>
                </c:pt>
                <c:pt idx="18">
                  <c:v>13828</c:v>
                </c:pt>
                <c:pt idx="19">
                  <c:v>13928</c:v>
                </c:pt>
                <c:pt idx="20">
                  <c:v>14027</c:v>
                </c:pt>
                <c:pt idx="21">
                  <c:v>14128</c:v>
                </c:pt>
                <c:pt idx="22">
                  <c:v>14236</c:v>
                </c:pt>
                <c:pt idx="23">
                  <c:v>14339</c:v>
                </c:pt>
                <c:pt idx="24">
                  <c:v>14441</c:v>
                </c:pt>
                <c:pt idx="25">
                  <c:v>14551</c:v>
                </c:pt>
                <c:pt idx="26">
                  <c:v>14653</c:v>
                </c:pt>
                <c:pt idx="27">
                  <c:v>14753</c:v>
                </c:pt>
                <c:pt idx="28">
                  <c:v>14854</c:v>
                </c:pt>
                <c:pt idx="29">
                  <c:v>14954</c:v>
                </c:pt>
                <c:pt idx="30">
                  <c:v>15059</c:v>
                </c:pt>
                <c:pt idx="31">
                  <c:v>15165</c:v>
                </c:pt>
                <c:pt idx="32">
                  <c:v>15265</c:v>
                </c:pt>
                <c:pt idx="33">
                  <c:v>15375</c:v>
                </c:pt>
                <c:pt idx="34">
                  <c:v>15485</c:v>
                </c:pt>
                <c:pt idx="35">
                  <c:v>15596</c:v>
                </c:pt>
                <c:pt idx="36">
                  <c:v>15697</c:v>
                </c:pt>
                <c:pt idx="37">
                  <c:v>15798</c:v>
                </c:pt>
                <c:pt idx="38">
                  <c:v>15905</c:v>
                </c:pt>
                <c:pt idx="39">
                  <c:v>16006</c:v>
                </c:pt>
                <c:pt idx="40">
                  <c:v>16110</c:v>
                </c:pt>
                <c:pt idx="41">
                  <c:v>16216</c:v>
                </c:pt>
                <c:pt idx="42">
                  <c:v>16325</c:v>
                </c:pt>
                <c:pt idx="43">
                  <c:v>16435</c:v>
                </c:pt>
                <c:pt idx="44">
                  <c:v>16543</c:v>
                </c:pt>
                <c:pt idx="45">
                  <c:v>16647</c:v>
                </c:pt>
                <c:pt idx="46">
                  <c:v>16749</c:v>
                </c:pt>
                <c:pt idx="47">
                  <c:v>16848</c:v>
                </c:pt>
                <c:pt idx="48">
                  <c:v>16955</c:v>
                </c:pt>
                <c:pt idx="49">
                  <c:v>17058</c:v>
                </c:pt>
                <c:pt idx="50">
                  <c:v>17161</c:v>
                </c:pt>
                <c:pt idx="51">
                  <c:v>17271</c:v>
                </c:pt>
                <c:pt idx="52">
                  <c:v>17381</c:v>
                </c:pt>
                <c:pt idx="53">
                  <c:v>17489</c:v>
                </c:pt>
                <c:pt idx="54">
                  <c:v>17594</c:v>
                </c:pt>
                <c:pt idx="55">
                  <c:v>17696</c:v>
                </c:pt>
                <c:pt idx="56">
                  <c:v>17798</c:v>
                </c:pt>
                <c:pt idx="57">
                  <c:v>17906</c:v>
                </c:pt>
                <c:pt idx="58">
                  <c:v>18010</c:v>
                </c:pt>
                <c:pt idx="59">
                  <c:v>18113</c:v>
                </c:pt>
                <c:pt idx="60">
                  <c:v>18223</c:v>
                </c:pt>
                <c:pt idx="61">
                  <c:v>18333</c:v>
                </c:pt>
                <c:pt idx="62">
                  <c:v>18444</c:v>
                </c:pt>
                <c:pt idx="63">
                  <c:v>18554</c:v>
                </c:pt>
                <c:pt idx="64">
                  <c:v>18657</c:v>
                </c:pt>
                <c:pt idx="65">
                  <c:v>18762</c:v>
                </c:pt>
                <c:pt idx="66">
                  <c:v>18866</c:v>
                </c:pt>
                <c:pt idx="67">
                  <c:v>18974</c:v>
                </c:pt>
                <c:pt idx="68">
                  <c:v>19079</c:v>
                </c:pt>
                <c:pt idx="69">
                  <c:v>19180</c:v>
                </c:pt>
                <c:pt idx="70">
                  <c:v>19290</c:v>
                </c:pt>
                <c:pt idx="71">
                  <c:v>19400</c:v>
                </c:pt>
                <c:pt idx="72">
                  <c:v>19510</c:v>
                </c:pt>
                <c:pt idx="73">
                  <c:v>19620</c:v>
                </c:pt>
                <c:pt idx="74">
                  <c:v>19722</c:v>
                </c:pt>
                <c:pt idx="75">
                  <c:v>19830</c:v>
                </c:pt>
                <c:pt idx="76">
                  <c:v>19930</c:v>
                </c:pt>
                <c:pt idx="77">
                  <c:v>20035</c:v>
                </c:pt>
                <c:pt idx="78">
                  <c:v>20144</c:v>
                </c:pt>
                <c:pt idx="79">
                  <c:v>20253</c:v>
                </c:pt>
                <c:pt idx="80">
                  <c:v>20364</c:v>
                </c:pt>
                <c:pt idx="81">
                  <c:v>20474</c:v>
                </c:pt>
                <c:pt idx="82">
                  <c:v>20586</c:v>
                </c:pt>
                <c:pt idx="83">
                  <c:v>20686</c:v>
                </c:pt>
                <c:pt idx="84">
                  <c:v>20788</c:v>
                </c:pt>
                <c:pt idx="85">
                  <c:v>20896</c:v>
                </c:pt>
                <c:pt idx="86">
                  <c:v>21000</c:v>
                </c:pt>
                <c:pt idx="87">
                  <c:v>21104</c:v>
                </c:pt>
                <c:pt idx="88">
                  <c:v>21206</c:v>
                </c:pt>
                <c:pt idx="89">
                  <c:v>21316</c:v>
                </c:pt>
                <c:pt idx="90">
                  <c:v>21427</c:v>
                </c:pt>
                <c:pt idx="91">
                  <c:v>21538</c:v>
                </c:pt>
                <c:pt idx="92">
                  <c:v>21642</c:v>
                </c:pt>
                <c:pt idx="93">
                  <c:v>21748</c:v>
                </c:pt>
                <c:pt idx="94">
                  <c:v>21855</c:v>
                </c:pt>
                <c:pt idx="95">
                  <c:v>21961</c:v>
                </c:pt>
                <c:pt idx="96">
                  <c:v>22068</c:v>
                </c:pt>
                <c:pt idx="97">
                  <c:v>22177</c:v>
                </c:pt>
                <c:pt idx="98">
                  <c:v>22288</c:v>
                </c:pt>
                <c:pt idx="99">
                  <c:v>22397</c:v>
                </c:pt>
                <c:pt idx="100">
                  <c:v>22501</c:v>
                </c:pt>
                <c:pt idx="101">
                  <c:v>22606</c:v>
                </c:pt>
                <c:pt idx="102">
                  <c:v>22711</c:v>
                </c:pt>
                <c:pt idx="103">
                  <c:v>22811</c:v>
                </c:pt>
                <c:pt idx="104">
                  <c:v>22918</c:v>
                </c:pt>
                <c:pt idx="105">
                  <c:v>23025</c:v>
                </c:pt>
                <c:pt idx="106">
                  <c:v>23126</c:v>
                </c:pt>
                <c:pt idx="107">
                  <c:v>23237</c:v>
                </c:pt>
                <c:pt idx="108">
                  <c:v>23342</c:v>
                </c:pt>
                <c:pt idx="109">
                  <c:v>23443</c:v>
                </c:pt>
                <c:pt idx="110">
                  <c:v>23547</c:v>
                </c:pt>
                <c:pt idx="111">
                  <c:v>23651</c:v>
                </c:pt>
                <c:pt idx="112">
                  <c:v>23754</c:v>
                </c:pt>
                <c:pt idx="113">
                  <c:v>23858</c:v>
                </c:pt>
                <c:pt idx="114">
                  <c:v>23959</c:v>
                </c:pt>
                <c:pt idx="115">
                  <c:v>24069</c:v>
                </c:pt>
                <c:pt idx="116">
                  <c:v>24178</c:v>
                </c:pt>
                <c:pt idx="117">
                  <c:v>24279</c:v>
                </c:pt>
                <c:pt idx="118">
                  <c:v>24386</c:v>
                </c:pt>
                <c:pt idx="119">
                  <c:v>24487</c:v>
                </c:pt>
                <c:pt idx="120">
                  <c:v>24588</c:v>
                </c:pt>
                <c:pt idx="121">
                  <c:v>24694</c:v>
                </c:pt>
                <c:pt idx="122">
                  <c:v>24797</c:v>
                </c:pt>
                <c:pt idx="123">
                  <c:v>24907</c:v>
                </c:pt>
                <c:pt idx="124">
                  <c:v>25018</c:v>
                </c:pt>
                <c:pt idx="125">
                  <c:v>25120</c:v>
                </c:pt>
                <c:pt idx="126">
                  <c:v>25225</c:v>
                </c:pt>
                <c:pt idx="127">
                  <c:v>25328</c:v>
                </c:pt>
                <c:pt idx="128">
                  <c:v>25428</c:v>
                </c:pt>
                <c:pt idx="129">
                  <c:v>25535</c:v>
                </c:pt>
                <c:pt idx="130">
                  <c:v>25641</c:v>
                </c:pt>
                <c:pt idx="131">
                  <c:v>25745</c:v>
                </c:pt>
                <c:pt idx="132">
                  <c:v>25847</c:v>
                </c:pt>
                <c:pt idx="133">
                  <c:v>25950</c:v>
                </c:pt>
                <c:pt idx="134">
                  <c:v>26055</c:v>
                </c:pt>
                <c:pt idx="135">
                  <c:v>26157</c:v>
                </c:pt>
                <c:pt idx="136">
                  <c:v>26260</c:v>
                </c:pt>
                <c:pt idx="137">
                  <c:v>26366</c:v>
                </c:pt>
                <c:pt idx="138">
                  <c:v>26468</c:v>
                </c:pt>
                <c:pt idx="139">
                  <c:v>26579</c:v>
                </c:pt>
                <c:pt idx="140">
                  <c:v>26690</c:v>
                </c:pt>
                <c:pt idx="141">
                  <c:v>26791</c:v>
                </c:pt>
                <c:pt idx="142">
                  <c:v>26891</c:v>
                </c:pt>
                <c:pt idx="143">
                  <c:v>26998</c:v>
                </c:pt>
                <c:pt idx="144">
                  <c:v>27099</c:v>
                </c:pt>
                <c:pt idx="145">
                  <c:v>27204</c:v>
                </c:pt>
                <c:pt idx="146">
                  <c:v>27314</c:v>
                </c:pt>
                <c:pt idx="147">
                  <c:v>27424</c:v>
                </c:pt>
                <c:pt idx="148">
                  <c:v>27535</c:v>
                </c:pt>
                <c:pt idx="149">
                  <c:v>27645</c:v>
                </c:pt>
                <c:pt idx="150">
                  <c:v>27756</c:v>
                </c:pt>
                <c:pt idx="151">
                  <c:v>27857</c:v>
                </c:pt>
                <c:pt idx="152">
                  <c:v>27965</c:v>
                </c:pt>
                <c:pt idx="153">
                  <c:v>28069</c:v>
                </c:pt>
                <c:pt idx="154">
                  <c:v>28175</c:v>
                </c:pt>
                <c:pt idx="155">
                  <c:v>28276</c:v>
                </c:pt>
                <c:pt idx="156">
                  <c:v>28380</c:v>
                </c:pt>
                <c:pt idx="157">
                  <c:v>28491</c:v>
                </c:pt>
                <c:pt idx="158">
                  <c:v>28601</c:v>
                </c:pt>
                <c:pt idx="159">
                  <c:v>28711</c:v>
                </c:pt>
                <c:pt idx="160">
                  <c:v>28814</c:v>
                </c:pt>
                <c:pt idx="161">
                  <c:v>28915</c:v>
                </c:pt>
                <c:pt idx="162">
                  <c:v>29020</c:v>
                </c:pt>
                <c:pt idx="163">
                  <c:v>29124</c:v>
                </c:pt>
                <c:pt idx="164">
                  <c:v>29232</c:v>
                </c:pt>
                <c:pt idx="165">
                  <c:v>29343</c:v>
                </c:pt>
                <c:pt idx="166">
                  <c:v>29454</c:v>
                </c:pt>
                <c:pt idx="167">
                  <c:v>29565</c:v>
                </c:pt>
                <c:pt idx="168">
                  <c:v>29677</c:v>
                </c:pt>
                <c:pt idx="169">
                  <c:v>29784</c:v>
                </c:pt>
                <c:pt idx="170">
                  <c:v>29886</c:v>
                </c:pt>
                <c:pt idx="171">
                  <c:v>29986</c:v>
                </c:pt>
                <c:pt idx="172">
                  <c:v>30091</c:v>
                </c:pt>
                <c:pt idx="173">
                  <c:v>30198</c:v>
                </c:pt>
                <c:pt idx="174">
                  <c:v>30302</c:v>
                </c:pt>
                <c:pt idx="175">
                  <c:v>30412</c:v>
                </c:pt>
                <c:pt idx="176">
                  <c:v>30523</c:v>
                </c:pt>
                <c:pt idx="177">
                  <c:v>30633</c:v>
                </c:pt>
                <c:pt idx="178">
                  <c:v>30744</c:v>
                </c:pt>
                <c:pt idx="179">
                  <c:v>30855</c:v>
                </c:pt>
                <c:pt idx="180">
                  <c:v>30956</c:v>
                </c:pt>
                <c:pt idx="181">
                  <c:v>31055</c:v>
                </c:pt>
                <c:pt idx="182">
                  <c:v>31156</c:v>
                </c:pt>
                <c:pt idx="183">
                  <c:v>31256</c:v>
                </c:pt>
                <c:pt idx="184">
                  <c:v>31360</c:v>
                </c:pt>
                <c:pt idx="185">
                  <c:v>31471</c:v>
                </c:pt>
                <c:pt idx="186">
                  <c:v>31584</c:v>
                </c:pt>
                <c:pt idx="187">
                  <c:v>31695</c:v>
                </c:pt>
                <c:pt idx="188">
                  <c:v>31808</c:v>
                </c:pt>
                <c:pt idx="189">
                  <c:v>31912</c:v>
                </c:pt>
                <c:pt idx="190">
                  <c:v>32013</c:v>
                </c:pt>
                <c:pt idx="191">
                  <c:v>32117</c:v>
                </c:pt>
                <c:pt idx="192">
                  <c:v>32225</c:v>
                </c:pt>
                <c:pt idx="193">
                  <c:v>32326</c:v>
                </c:pt>
                <c:pt idx="194">
                  <c:v>32439</c:v>
                </c:pt>
                <c:pt idx="195">
                  <c:v>32550</c:v>
                </c:pt>
                <c:pt idx="196">
                  <c:v>32663</c:v>
                </c:pt>
                <c:pt idx="197">
                  <c:v>32774</c:v>
                </c:pt>
                <c:pt idx="198">
                  <c:v>32885</c:v>
                </c:pt>
                <c:pt idx="199">
                  <c:v>32996</c:v>
                </c:pt>
                <c:pt idx="200">
                  <c:v>33107</c:v>
                </c:pt>
                <c:pt idx="201">
                  <c:v>33209</c:v>
                </c:pt>
                <c:pt idx="202">
                  <c:v>33317</c:v>
                </c:pt>
                <c:pt idx="203">
                  <c:v>33418</c:v>
                </c:pt>
                <c:pt idx="204">
                  <c:v>33521</c:v>
                </c:pt>
                <c:pt idx="205">
                  <c:v>33632</c:v>
                </c:pt>
                <c:pt idx="206">
                  <c:v>33742</c:v>
                </c:pt>
                <c:pt idx="207">
                  <c:v>33853</c:v>
                </c:pt>
                <c:pt idx="208">
                  <c:v>33964</c:v>
                </c:pt>
                <c:pt idx="209">
                  <c:v>34074</c:v>
                </c:pt>
                <c:pt idx="210">
                  <c:v>34178</c:v>
                </c:pt>
                <c:pt idx="211">
                  <c:v>34279</c:v>
                </c:pt>
                <c:pt idx="212">
                  <c:v>34382</c:v>
                </c:pt>
                <c:pt idx="213">
                  <c:v>34488</c:v>
                </c:pt>
                <c:pt idx="214">
                  <c:v>34595</c:v>
                </c:pt>
                <c:pt idx="215">
                  <c:v>34706</c:v>
                </c:pt>
                <c:pt idx="216">
                  <c:v>34817</c:v>
                </c:pt>
                <c:pt idx="217">
                  <c:v>34928</c:v>
                </c:pt>
                <c:pt idx="218">
                  <c:v>35039</c:v>
                </c:pt>
                <c:pt idx="219">
                  <c:v>35149</c:v>
                </c:pt>
                <c:pt idx="220">
                  <c:v>35260</c:v>
                </c:pt>
                <c:pt idx="221">
                  <c:v>35360</c:v>
                </c:pt>
                <c:pt idx="222">
                  <c:v>35461</c:v>
                </c:pt>
                <c:pt idx="223">
                  <c:v>35564</c:v>
                </c:pt>
                <c:pt idx="224">
                  <c:v>35663</c:v>
                </c:pt>
                <c:pt idx="225">
                  <c:v>35765</c:v>
                </c:pt>
                <c:pt idx="226">
                  <c:v>35875</c:v>
                </c:pt>
                <c:pt idx="227">
                  <c:v>35986</c:v>
                </c:pt>
                <c:pt idx="228">
                  <c:v>36096</c:v>
                </c:pt>
                <c:pt idx="229">
                  <c:v>36206</c:v>
                </c:pt>
                <c:pt idx="230">
                  <c:v>36311</c:v>
                </c:pt>
                <c:pt idx="231">
                  <c:v>36416</c:v>
                </c:pt>
                <c:pt idx="232">
                  <c:v>36515</c:v>
                </c:pt>
                <c:pt idx="233">
                  <c:v>36618</c:v>
                </c:pt>
                <c:pt idx="234">
                  <c:v>36717</c:v>
                </c:pt>
                <c:pt idx="235">
                  <c:v>36818</c:v>
                </c:pt>
                <c:pt idx="236">
                  <c:v>36928</c:v>
                </c:pt>
                <c:pt idx="237">
                  <c:v>37039</c:v>
                </c:pt>
                <c:pt idx="238">
                  <c:v>37149</c:v>
                </c:pt>
                <c:pt idx="239">
                  <c:v>37255</c:v>
                </c:pt>
                <c:pt idx="240">
                  <c:v>37357</c:v>
                </c:pt>
                <c:pt idx="241">
                  <c:v>37462</c:v>
                </c:pt>
                <c:pt idx="242">
                  <c:v>37569</c:v>
                </c:pt>
                <c:pt idx="243">
                  <c:v>37673</c:v>
                </c:pt>
                <c:pt idx="244">
                  <c:v>37775</c:v>
                </c:pt>
                <c:pt idx="245">
                  <c:v>37884</c:v>
                </c:pt>
                <c:pt idx="246">
                  <c:v>37995</c:v>
                </c:pt>
                <c:pt idx="247">
                  <c:v>38105</c:v>
                </c:pt>
                <c:pt idx="248">
                  <c:v>38215</c:v>
                </c:pt>
                <c:pt idx="249">
                  <c:v>38317</c:v>
                </c:pt>
                <c:pt idx="250">
                  <c:v>38419</c:v>
                </c:pt>
                <c:pt idx="251">
                  <c:v>38519</c:v>
                </c:pt>
                <c:pt idx="252">
                  <c:v>38624</c:v>
                </c:pt>
                <c:pt idx="253">
                  <c:v>38726</c:v>
                </c:pt>
                <c:pt idx="254">
                  <c:v>38830</c:v>
                </c:pt>
                <c:pt idx="255">
                  <c:v>38940</c:v>
                </c:pt>
                <c:pt idx="256">
                  <c:v>39050</c:v>
                </c:pt>
                <c:pt idx="257">
                  <c:v>39159</c:v>
                </c:pt>
                <c:pt idx="258">
                  <c:v>39261</c:v>
                </c:pt>
                <c:pt idx="259">
                  <c:v>39367</c:v>
                </c:pt>
                <c:pt idx="260">
                  <c:v>39473</c:v>
                </c:pt>
                <c:pt idx="261">
                  <c:v>39576</c:v>
                </c:pt>
                <c:pt idx="262">
                  <c:v>39675</c:v>
                </c:pt>
                <c:pt idx="263">
                  <c:v>39777</c:v>
                </c:pt>
                <c:pt idx="264">
                  <c:v>39886</c:v>
                </c:pt>
                <c:pt idx="265">
                  <c:v>39996</c:v>
                </c:pt>
                <c:pt idx="266">
                  <c:v>40107</c:v>
                </c:pt>
                <c:pt idx="267">
                  <c:v>40207</c:v>
                </c:pt>
                <c:pt idx="268">
                  <c:v>40315</c:v>
                </c:pt>
                <c:pt idx="269">
                  <c:v>40419</c:v>
                </c:pt>
                <c:pt idx="270">
                  <c:v>40521</c:v>
                </c:pt>
                <c:pt idx="271">
                  <c:v>40626</c:v>
                </c:pt>
                <c:pt idx="272">
                  <c:v>40729</c:v>
                </c:pt>
                <c:pt idx="273">
                  <c:v>40840</c:v>
                </c:pt>
                <c:pt idx="274">
                  <c:v>40950</c:v>
                </c:pt>
              </c:numCache>
            </c:numRef>
          </c:xVal>
          <c:yVal>
            <c:numRef>
              <c:f>'Live Data'!$H$2:$H$276</c:f>
              <c:numCache>
                <c:formatCode>0.000</c:formatCode>
                <c:ptCount val="275"/>
                <c:pt idx="0">
                  <c:v>3.0000000000000001E-3</c:v>
                </c:pt>
                <c:pt idx="1">
                  <c:v>7.0000000000000001E-3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1.9E-2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3.5999999999999997E-2</c:v>
                </c:pt>
                <c:pt idx="8">
                  <c:v>4.2000000000000003E-2</c:v>
                </c:pt>
                <c:pt idx="9">
                  <c:v>4.8000000000000001E-2</c:v>
                </c:pt>
                <c:pt idx="10">
                  <c:v>5.2999999999999999E-2</c:v>
                </c:pt>
                <c:pt idx="11">
                  <c:v>5.8000000000000003E-2</c:v>
                </c:pt>
                <c:pt idx="12">
                  <c:v>6.3E-2</c:v>
                </c:pt>
                <c:pt idx="13">
                  <c:v>6.9000000000000006E-2</c:v>
                </c:pt>
                <c:pt idx="14">
                  <c:v>7.2999999999999995E-2</c:v>
                </c:pt>
                <c:pt idx="15">
                  <c:v>7.9000000000000001E-2</c:v>
                </c:pt>
                <c:pt idx="16">
                  <c:v>8.7999999999999995E-2</c:v>
                </c:pt>
                <c:pt idx="17">
                  <c:v>9.6000000000000002E-2</c:v>
                </c:pt>
                <c:pt idx="18">
                  <c:v>0.104</c:v>
                </c:pt>
                <c:pt idx="19">
                  <c:v>0.108</c:v>
                </c:pt>
                <c:pt idx="20">
                  <c:v>0.113</c:v>
                </c:pt>
                <c:pt idx="21">
                  <c:v>0.11700000000000001</c:v>
                </c:pt>
                <c:pt idx="22">
                  <c:v>0.123</c:v>
                </c:pt>
                <c:pt idx="23">
                  <c:v>0.13</c:v>
                </c:pt>
                <c:pt idx="24">
                  <c:v>0.13700000000000001</c:v>
                </c:pt>
                <c:pt idx="25">
                  <c:v>0.14599999999999999</c:v>
                </c:pt>
                <c:pt idx="26">
                  <c:v>0.155</c:v>
                </c:pt>
                <c:pt idx="27">
                  <c:v>0.16400000000000001</c:v>
                </c:pt>
                <c:pt idx="28">
                  <c:v>0.16900000000000001</c:v>
                </c:pt>
                <c:pt idx="29">
                  <c:v>0.17799999999999999</c:v>
                </c:pt>
                <c:pt idx="30">
                  <c:v>0.186</c:v>
                </c:pt>
                <c:pt idx="31">
                  <c:v>0.19400000000000001</c:v>
                </c:pt>
                <c:pt idx="32">
                  <c:v>0.2</c:v>
                </c:pt>
                <c:pt idx="33">
                  <c:v>0.20599999999999999</c:v>
                </c:pt>
                <c:pt idx="34">
                  <c:v>0.20799999999999999</c:v>
                </c:pt>
                <c:pt idx="35">
                  <c:v>0.20799999999999999</c:v>
                </c:pt>
                <c:pt idx="36">
                  <c:v>0.21</c:v>
                </c:pt>
                <c:pt idx="37">
                  <c:v>0.21299999999999999</c:v>
                </c:pt>
                <c:pt idx="38">
                  <c:v>0.217</c:v>
                </c:pt>
                <c:pt idx="39">
                  <c:v>0.22</c:v>
                </c:pt>
                <c:pt idx="40">
                  <c:v>0.22700000000000001</c:v>
                </c:pt>
                <c:pt idx="41">
                  <c:v>0.23599999999999999</c:v>
                </c:pt>
                <c:pt idx="42">
                  <c:v>0.251</c:v>
                </c:pt>
                <c:pt idx="43">
                  <c:v>0.30499999999999999</c:v>
                </c:pt>
                <c:pt idx="44">
                  <c:v>0.38600000000000001</c:v>
                </c:pt>
                <c:pt idx="45">
                  <c:v>0.47799999999999998</c:v>
                </c:pt>
                <c:pt idx="46">
                  <c:v>0.57099999999999995</c:v>
                </c:pt>
                <c:pt idx="47">
                  <c:v>0.65900000000000003</c:v>
                </c:pt>
                <c:pt idx="48">
                  <c:v>0.76500000000000001</c:v>
                </c:pt>
                <c:pt idx="49">
                  <c:v>0.87</c:v>
                </c:pt>
                <c:pt idx="50">
                  <c:v>0.96899999999999997</c:v>
                </c:pt>
                <c:pt idx="51">
                  <c:v>1.0780000000000001</c:v>
                </c:pt>
                <c:pt idx="52">
                  <c:v>1.196</c:v>
                </c:pt>
                <c:pt idx="53">
                  <c:v>1.3069999999999999</c:v>
                </c:pt>
                <c:pt idx="54">
                  <c:v>1.4079999999999999</c:v>
                </c:pt>
                <c:pt idx="55">
                  <c:v>1.506</c:v>
                </c:pt>
                <c:pt idx="56">
                  <c:v>1.601</c:v>
                </c:pt>
                <c:pt idx="57">
                  <c:v>1.7010000000000001</c:v>
                </c:pt>
                <c:pt idx="58">
                  <c:v>1.8009999999999999</c:v>
                </c:pt>
                <c:pt idx="59">
                  <c:v>1.9039999999999999</c:v>
                </c:pt>
                <c:pt idx="60">
                  <c:v>2.0259999999999998</c:v>
                </c:pt>
                <c:pt idx="61">
                  <c:v>2.15</c:v>
                </c:pt>
                <c:pt idx="62">
                  <c:v>2.274</c:v>
                </c:pt>
                <c:pt idx="63">
                  <c:v>2.391</c:v>
                </c:pt>
                <c:pt idx="64">
                  <c:v>2.496</c:v>
                </c:pt>
                <c:pt idx="65">
                  <c:v>2.593</c:v>
                </c:pt>
                <c:pt idx="66">
                  <c:v>2.69</c:v>
                </c:pt>
                <c:pt idx="67">
                  <c:v>2.7839999999999998</c:v>
                </c:pt>
                <c:pt idx="68">
                  <c:v>2.8730000000000002</c:v>
                </c:pt>
                <c:pt idx="69">
                  <c:v>2.944</c:v>
                </c:pt>
                <c:pt idx="70">
                  <c:v>2.9870000000000001</c:v>
                </c:pt>
                <c:pt idx="71">
                  <c:v>2.98</c:v>
                </c:pt>
                <c:pt idx="72">
                  <c:v>2.94</c:v>
                </c:pt>
                <c:pt idx="73">
                  <c:v>2.89</c:v>
                </c:pt>
                <c:pt idx="74">
                  <c:v>2.8380000000000001</c:v>
                </c:pt>
                <c:pt idx="75">
                  <c:v>2.782</c:v>
                </c:pt>
                <c:pt idx="76">
                  <c:v>2.7320000000000002</c:v>
                </c:pt>
                <c:pt idx="77">
                  <c:v>2.6720000000000002</c:v>
                </c:pt>
                <c:pt idx="78">
                  <c:v>2.6040000000000001</c:v>
                </c:pt>
                <c:pt idx="79">
                  <c:v>2.5230000000000001</c:v>
                </c:pt>
                <c:pt idx="80">
                  <c:v>2.4390000000000001</c:v>
                </c:pt>
                <c:pt idx="81">
                  <c:v>2.343</c:v>
                </c:pt>
                <c:pt idx="82">
                  <c:v>2.2389999999999999</c:v>
                </c:pt>
                <c:pt idx="83">
                  <c:v>2.137</c:v>
                </c:pt>
                <c:pt idx="84">
                  <c:v>2.0089999999999999</c:v>
                </c:pt>
                <c:pt idx="85">
                  <c:v>1.8640000000000001</c:v>
                </c:pt>
                <c:pt idx="86">
                  <c:v>1.698</c:v>
                </c:pt>
                <c:pt idx="87">
                  <c:v>1.532</c:v>
                </c:pt>
                <c:pt idx="88">
                  <c:v>1.3660000000000001</c:v>
                </c:pt>
                <c:pt idx="89">
                  <c:v>1.1619999999999999</c:v>
                </c:pt>
                <c:pt idx="90">
                  <c:v>0.96499999999999997</c:v>
                </c:pt>
                <c:pt idx="91">
                  <c:v>0.77400000000000002</c:v>
                </c:pt>
                <c:pt idx="92">
                  <c:v>0.58899999999999997</c:v>
                </c:pt>
                <c:pt idx="93">
                  <c:v>0.40899999999999997</c:v>
                </c:pt>
                <c:pt idx="94">
                  <c:v>0.22800000000000001</c:v>
                </c:pt>
                <c:pt idx="95">
                  <c:v>5.1999999999999998E-2</c:v>
                </c:pt>
                <c:pt idx="96">
                  <c:v>-0.13400000000000001</c:v>
                </c:pt>
                <c:pt idx="97">
                  <c:v>-0.34499999999999997</c:v>
                </c:pt>
                <c:pt idx="98">
                  <c:v>-0.56100000000000005</c:v>
                </c:pt>
                <c:pt idx="99">
                  <c:v>-0.77800000000000002</c:v>
                </c:pt>
                <c:pt idx="100">
                  <c:v>-0.98299999999999998</c:v>
                </c:pt>
                <c:pt idx="101">
                  <c:v>-1.2070000000000001</c:v>
                </c:pt>
                <c:pt idx="102">
                  <c:v>-1.4379999999999999</c:v>
                </c:pt>
                <c:pt idx="103">
                  <c:v>-1.667</c:v>
                </c:pt>
                <c:pt idx="104">
                  <c:v>-1.917</c:v>
                </c:pt>
                <c:pt idx="105">
                  <c:v>-2.1709999999999998</c:v>
                </c:pt>
                <c:pt idx="106">
                  <c:v>-2.395</c:v>
                </c:pt>
                <c:pt idx="107">
                  <c:v>-2.6429999999999998</c:v>
                </c:pt>
                <c:pt idx="108">
                  <c:v>-2.8690000000000002</c:v>
                </c:pt>
                <c:pt idx="109">
                  <c:v>-3.08</c:v>
                </c:pt>
                <c:pt idx="110">
                  <c:v>-3.286</c:v>
                </c:pt>
                <c:pt idx="111">
                  <c:v>-3.4950000000000001</c:v>
                </c:pt>
                <c:pt idx="112">
                  <c:v>-3.6960000000000002</c:v>
                </c:pt>
                <c:pt idx="113">
                  <c:v>-3.89</c:v>
                </c:pt>
                <c:pt idx="114">
                  <c:v>-4.0780000000000003</c:v>
                </c:pt>
                <c:pt idx="115">
                  <c:v>-4.28</c:v>
                </c:pt>
                <c:pt idx="116">
                  <c:v>-4.4800000000000004</c:v>
                </c:pt>
                <c:pt idx="117">
                  <c:v>-4.67</c:v>
                </c:pt>
                <c:pt idx="118">
                  <c:v>-4.8630000000000004</c:v>
                </c:pt>
                <c:pt idx="119">
                  <c:v>-5.04</c:v>
                </c:pt>
                <c:pt idx="120">
                  <c:v>-5.2110000000000003</c:v>
                </c:pt>
                <c:pt idx="121">
                  <c:v>-5.3869999999999996</c:v>
                </c:pt>
                <c:pt idx="122">
                  <c:v>-5.5519999999999996</c:v>
                </c:pt>
                <c:pt idx="123">
                  <c:v>-5.72</c:v>
                </c:pt>
                <c:pt idx="124">
                  <c:v>-5.89</c:v>
                </c:pt>
                <c:pt idx="125">
                  <c:v>-6.0380000000000003</c:v>
                </c:pt>
                <c:pt idx="126">
                  <c:v>-6.1970000000000001</c:v>
                </c:pt>
                <c:pt idx="127">
                  <c:v>-6.343</c:v>
                </c:pt>
                <c:pt idx="128">
                  <c:v>-6.4880000000000004</c:v>
                </c:pt>
                <c:pt idx="129">
                  <c:v>-6.6319999999999997</c:v>
                </c:pt>
                <c:pt idx="130">
                  <c:v>-6.7670000000000003</c:v>
                </c:pt>
                <c:pt idx="131">
                  <c:v>-6.89</c:v>
                </c:pt>
                <c:pt idx="132">
                  <c:v>-6.9560000000000004</c:v>
                </c:pt>
                <c:pt idx="133">
                  <c:v>-6.9950000000000001</c:v>
                </c:pt>
                <c:pt idx="134">
                  <c:v>-7.0030000000000001</c:v>
                </c:pt>
                <c:pt idx="135">
                  <c:v>-6.9740000000000002</c:v>
                </c:pt>
                <c:pt idx="136">
                  <c:v>-6.9169999999999998</c:v>
                </c:pt>
                <c:pt idx="137">
                  <c:v>-6.8369999999999997</c:v>
                </c:pt>
                <c:pt idx="138">
                  <c:v>-6.7439999999999998</c:v>
                </c:pt>
                <c:pt idx="139">
                  <c:v>-6.6289999999999996</c:v>
                </c:pt>
                <c:pt idx="140">
                  <c:v>-6.5</c:v>
                </c:pt>
                <c:pt idx="141">
                  <c:v>-6.367</c:v>
                </c:pt>
                <c:pt idx="142">
                  <c:v>-6.2249999999999996</c:v>
                </c:pt>
                <c:pt idx="143">
                  <c:v>-6.0640000000000001</c:v>
                </c:pt>
                <c:pt idx="144">
                  <c:v>-5.9089999999999998</c:v>
                </c:pt>
                <c:pt idx="145">
                  <c:v>-5.7539999999999996</c:v>
                </c:pt>
                <c:pt idx="146">
                  <c:v>-5.5890000000000004</c:v>
                </c:pt>
                <c:pt idx="147">
                  <c:v>-5.4290000000000003</c:v>
                </c:pt>
                <c:pt idx="148">
                  <c:v>-5.2640000000000002</c:v>
                </c:pt>
                <c:pt idx="149">
                  <c:v>-5.09</c:v>
                </c:pt>
                <c:pt idx="150">
                  <c:v>-4.9059999999999997</c:v>
                </c:pt>
                <c:pt idx="151">
                  <c:v>-4.7460000000000004</c:v>
                </c:pt>
                <c:pt idx="152">
                  <c:v>-4.5810000000000004</c:v>
                </c:pt>
                <c:pt idx="153">
                  <c:v>-4.4219999999999997</c:v>
                </c:pt>
                <c:pt idx="154">
                  <c:v>-4.26</c:v>
                </c:pt>
                <c:pt idx="155">
                  <c:v>-4.1130000000000004</c:v>
                </c:pt>
                <c:pt idx="156">
                  <c:v>-3.9590000000000001</c:v>
                </c:pt>
                <c:pt idx="157">
                  <c:v>-3.8</c:v>
                </c:pt>
                <c:pt idx="158">
                  <c:v>-3.64</c:v>
                </c:pt>
                <c:pt idx="159">
                  <c:v>-3.4729999999999999</c:v>
                </c:pt>
                <c:pt idx="160">
                  <c:v>-3.3140000000000001</c:v>
                </c:pt>
                <c:pt idx="161">
                  <c:v>-3.1509999999999998</c:v>
                </c:pt>
                <c:pt idx="162">
                  <c:v>-2.9809999999999999</c:v>
                </c:pt>
                <c:pt idx="163">
                  <c:v>-2.8039999999999998</c:v>
                </c:pt>
                <c:pt idx="164">
                  <c:v>-2.6179999999999999</c:v>
                </c:pt>
                <c:pt idx="165">
                  <c:v>-2.4260000000000002</c:v>
                </c:pt>
                <c:pt idx="166">
                  <c:v>-2.2370000000000001</c:v>
                </c:pt>
                <c:pt idx="167">
                  <c:v>-2.0510000000000002</c:v>
                </c:pt>
                <c:pt idx="168">
                  <c:v>-1.865</c:v>
                </c:pt>
                <c:pt idx="169">
                  <c:v>-1.7</c:v>
                </c:pt>
                <c:pt idx="170">
                  <c:v>-1.542</c:v>
                </c:pt>
                <c:pt idx="171">
                  <c:v>-1.391</c:v>
                </c:pt>
                <c:pt idx="172">
                  <c:v>-1.224</c:v>
                </c:pt>
                <c:pt idx="173">
                  <c:v>-1.0609999999999999</c:v>
                </c:pt>
                <c:pt idx="174">
                  <c:v>-0.89200000000000002</c:v>
                </c:pt>
                <c:pt idx="175">
                  <c:v>-0.69599999999999995</c:v>
                </c:pt>
                <c:pt idx="176">
                  <c:v>-0.48299999999999998</c:v>
                </c:pt>
                <c:pt idx="177">
                  <c:v>-0.252</c:v>
                </c:pt>
                <c:pt idx="178">
                  <c:v>-1.7999999999999999E-2</c:v>
                </c:pt>
                <c:pt idx="179">
                  <c:v>0.21199999999999999</c:v>
                </c:pt>
                <c:pt idx="180">
                  <c:v>0.42199999999999999</c:v>
                </c:pt>
                <c:pt idx="181">
                  <c:v>0.63600000000000001</c:v>
                </c:pt>
                <c:pt idx="182">
                  <c:v>0.85499999999999998</c:v>
                </c:pt>
                <c:pt idx="183">
                  <c:v>1.0740000000000001</c:v>
                </c:pt>
                <c:pt idx="184">
                  <c:v>1.296</c:v>
                </c:pt>
                <c:pt idx="185">
                  <c:v>1.526</c:v>
                </c:pt>
                <c:pt idx="186">
                  <c:v>1.754</c:v>
                </c:pt>
                <c:pt idx="187">
                  <c:v>1.9730000000000001</c:v>
                </c:pt>
                <c:pt idx="188">
                  <c:v>2.19</c:v>
                </c:pt>
                <c:pt idx="189">
                  <c:v>2.399</c:v>
                </c:pt>
                <c:pt idx="190">
                  <c:v>2.6019999999999999</c:v>
                </c:pt>
                <c:pt idx="191">
                  <c:v>2.8180000000000001</c:v>
                </c:pt>
                <c:pt idx="192">
                  <c:v>3.0369999999999999</c:v>
                </c:pt>
                <c:pt idx="193">
                  <c:v>3.242</c:v>
                </c:pt>
                <c:pt idx="194">
                  <c:v>3.4649999999999999</c:v>
                </c:pt>
                <c:pt idx="195">
                  <c:v>3.6840000000000002</c:v>
                </c:pt>
                <c:pt idx="196">
                  <c:v>3.907</c:v>
                </c:pt>
                <c:pt idx="197">
                  <c:v>4.125</c:v>
                </c:pt>
                <c:pt idx="198">
                  <c:v>4.3360000000000003</c:v>
                </c:pt>
                <c:pt idx="199">
                  <c:v>4.548</c:v>
                </c:pt>
                <c:pt idx="200">
                  <c:v>4.7439999999999998</c:v>
                </c:pt>
                <c:pt idx="201">
                  <c:v>4.9180000000000001</c:v>
                </c:pt>
                <c:pt idx="202">
                  <c:v>5.0890000000000004</c:v>
                </c:pt>
                <c:pt idx="203">
                  <c:v>5.2450000000000001</c:v>
                </c:pt>
                <c:pt idx="204">
                  <c:v>5.399</c:v>
                </c:pt>
                <c:pt idx="205">
                  <c:v>5.5259999999999998</c:v>
                </c:pt>
                <c:pt idx="206">
                  <c:v>5.6139999999999999</c:v>
                </c:pt>
                <c:pt idx="207">
                  <c:v>5.6710000000000003</c:v>
                </c:pt>
                <c:pt idx="208">
                  <c:v>5.6890000000000001</c:v>
                </c:pt>
                <c:pt idx="209">
                  <c:v>5.6829999999999998</c:v>
                </c:pt>
                <c:pt idx="210">
                  <c:v>5.6449999999999996</c:v>
                </c:pt>
                <c:pt idx="211">
                  <c:v>5.6059999999999999</c:v>
                </c:pt>
                <c:pt idx="212">
                  <c:v>5.56</c:v>
                </c:pt>
                <c:pt idx="213">
                  <c:v>5.5149999999999997</c:v>
                </c:pt>
                <c:pt idx="214">
                  <c:v>5.4630000000000001</c:v>
                </c:pt>
                <c:pt idx="215">
                  <c:v>5.3860000000000001</c:v>
                </c:pt>
                <c:pt idx="216">
                  <c:v>5.2859999999999996</c:v>
                </c:pt>
                <c:pt idx="217">
                  <c:v>5.1609999999999996</c:v>
                </c:pt>
                <c:pt idx="218">
                  <c:v>5.0149999999999997</c:v>
                </c:pt>
                <c:pt idx="219">
                  <c:v>4.8689999999999998</c:v>
                </c:pt>
                <c:pt idx="220">
                  <c:v>4.6900000000000004</c:v>
                </c:pt>
                <c:pt idx="221">
                  <c:v>4.5309999999999997</c:v>
                </c:pt>
                <c:pt idx="222">
                  <c:v>4.3689999999999998</c:v>
                </c:pt>
                <c:pt idx="223">
                  <c:v>4.21</c:v>
                </c:pt>
                <c:pt idx="224">
                  <c:v>4.05</c:v>
                </c:pt>
                <c:pt idx="225">
                  <c:v>3.8860000000000001</c:v>
                </c:pt>
                <c:pt idx="226">
                  <c:v>3.71</c:v>
                </c:pt>
                <c:pt idx="227">
                  <c:v>3.5249999999999999</c:v>
                </c:pt>
                <c:pt idx="228">
                  <c:v>3.3220000000000001</c:v>
                </c:pt>
                <c:pt idx="229">
                  <c:v>3.125</c:v>
                </c:pt>
                <c:pt idx="230">
                  <c:v>2.95</c:v>
                </c:pt>
                <c:pt idx="231">
                  <c:v>2.7810000000000001</c:v>
                </c:pt>
                <c:pt idx="232">
                  <c:v>2.6280000000000001</c:v>
                </c:pt>
                <c:pt idx="233">
                  <c:v>2.4750000000000001</c:v>
                </c:pt>
                <c:pt idx="234">
                  <c:v>2.3340000000000001</c:v>
                </c:pt>
                <c:pt idx="235">
                  <c:v>2.1989999999999998</c:v>
                </c:pt>
                <c:pt idx="236">
                  <c:v>2.0550000000000002</c:v>
                </c:pt>
                <c:pt idx="237">
                  <c:v>1.917</c:v>
                </c:pt>
                <c:pt idx="238">
                  <c:v>1.7849999999999999</c:v>
                </c:pt>
                <c:pt idx="239">
                  <c:v>1.6639999999999999</c:v>
                </c:pt>
                <c:pt idx="240">
                  <c:v>1.554</c:v>
                </c:pt>
                <c:pt idx="241">
                  <c:v>1.4470000000000001</c:v>
                </c:pt>
                <c:pt idx="242">
                  <c:v>1.3420000000000001</c:v>
                </c:pt>
                <c:pt idx="243">
                  <c:v>1.244</c:v>
                </c:pt>
                <c:pt idx="244">
                  <c:v>1.155</c:v>
                </c:pt>
                <c:pt idx="245">
                  <c:v>1.0649999999999999</c:v>
                </c:pt>
                <c:pt idx="246">
                  <c:v>0.98099999999999998</c:v>
                </c:pt>
                <c:pt idx="247">
                  <c:v>0.90100000000000002</c:v>
                </c:pt>
                <c:pt idx="248">
                  <c:v>0.82299999999999995</c:v>
                </c:pt>
                <c:pt idx="249">
                  <c:v>0.753</c:v>
                </c:pt>
                <c:pt idx="250">
                  <c:v>0.68500000000000005</c:v>
                </c:pt>
                <c:pt idx="251">
                  <c:v>0.621</c:v>
                </c:pt>
                <c:pt idx="252">
                  <c:v>0.55900000000000005</c:v>
                </c:pt>
                <c:pt idx="253">
                  <c:v>0.501</c:v>
                </c:pt>
                <c:pt idx="254">
                  <c:v>0.44600000000000001</c:v>
                </c:pt>
                <c:pt idx="255">
                  <c:v>0.39</c:v>
                </c:pt>
                <c:pt idx="256">
                  <c:v>0.33700000000000002</c:v>
                </c:pt>
                <c:pt idx="257">
                  <c:v>0.28899999999999998</c:v>
                </c:pt>
                <c:pt idx="258">
                  <c:v>0.246</c:v>
                </c:pt>
                <c:pt idx="259">
                  <c:v>0.20200000000000001</c:v>
                </c:pt>
                <c:pt idx="260">
                  <c:v>0.158</c:v>
                </c:pt>
                <c:pt idx="261">
                  <c:v>0.11600000000000001</c:v>
                </c:pt>
                <c:pt idx="262">
                  <c:v>7.6999999999999999E-2</c:v>
                </c:pt>
                <c:pt idx="263">
                  <c:v>4.1000000000000002E-2</c:v>
                </c:pt>
                <c:pt idx="264">
                  <c:v>5.0000000000000001E-3</c:v>
                </c:pt>
                <c:pt idx="265">
                  <c:v>-2.9000000000000001E-2</c:v>
                </c:pt>
                <c:pt idx="266">
                  <c:v>-5.8999999999999997E-2</c:v>
                </c:pt>
                <c:pt idx="267">
                  <c:v>-8.6999999999999994E-2</c:v>
                </c:pt>
                <c:pt idx="268">
                  <c:v>-0.113</c:v>
                </c:pt>
                <c:pt idx="269">
                  <c:v>-0.13900000000000001</c:v>
                </c:pt>
                <c:pt idx="270">
                  <c:v>-0.16200000000000001</c:v>
                </c:pt>
                <c:pt idx="271">
                  <c:v>-0.186</c:v>
                </c:pt>
                <c:pt idx="272">
                  <c:v>-0.20799999999999999</c:v>
                </c:pt>
                <c:pt idx="273">
                  <c:v>-0.22900000000000001</c:v>
                </c:pt>
                <c:pt idx="274">
                  <c:v>-0.248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BB4-4E5B-B854-AC8CB0452053}"/>
            </c:ext>
          </c:extLst>
        </c:ser>
        <c:ser>
          <c:idx val="7"/>
          <c:order val="7"/>
          <c:tx>
            <c:strRef>
              <c:f>'Live Data'!$I$1</c:f>
              <c:strCache>
                <c:ptCount val="1"/>
                <c:pt idx="0">
                  <c:v>ei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'Live Data'!$A$2:$A$276</c:f>
              <c:numCache>
                <c:formatCode>General</c:formatCode>
                <c:ptCount val="275"/>
                <c:pt idx="0">
                  <c:v>11941</c:v>
                </c:pt>
                <c:pt idx="1">
                  <c:v>12052</c:v>
                </c:pt>
                <c:pt idx="2">
                  <c:v>12158</c:v>
                </c:pt>
                <c:pt idx="3">
                  <c:v>12260</c:v>
                </c:pt>
                <c:pt idx="4">
                  <c:v>12363</c:v>
                </c:pt>
                <c:pt idx="5">
                  <c:v>12465</c:v>
                </c:pt>
                <c:pt idx="6">
                  <c:v>12572</c:v>
                </c:pt>
                <c:pt idx="7">
                  <c:v>12676</c:v>
                </c:pt>
                <c:pt idx="8">
                  <c:v>12779</c:v>
                </c:pt>
                <c:pt idx="9">
                  <c:v>12880</c:v>
                </c:pt>
                <c:pt idx="10">
                  <c:v>12981</c:v>
                </c:pt>
                <c:pt idx="11">
                  <c:v>13081</c:v>
                </c:pt>
                <c:pt idx="12">
                  <c:v>13191</c:v>
                </c:pt>
                <c:pt idx="13">
                  <c:v>13291</c:v>
                </c:pt>
                <c:pt idx="14">
                  <c:v>13394</c:v>
                </c:pt>
                <c:pt idx="15">
                  <c:v>13504</c:v>
                </c:pt>
                <c:pt idx="16">
                  <c:v>13614</c:v>
                </c:pt>
                <c:pt idx="17">
                  <c:v>13724</c:v>
                </c:pt>
                <c:pt idx="18">
                  <c:v>13828</c:v>
                </c:pt>
                <c:pt idx="19">
                  <c:v>13928</c:v>
                </c:pt>
                <c:pt idx="20">
                  <c:v>14027</c:v>
                </c:pt>
                <c:pt idx="21">
                  <c:v>14128</c:v>
                </c:pt>
                <c:pt idx="22">
                  <c:v>14236</c:v>
                </c:pt>
                <c:pt idx="23">
                  <c:v>14339</c:v>
                </c:pt>
                <c:pt idx="24">
                  <c:v>14441</c:v>
                </c:pt>
                <c:pt idx="25">
                  <c:v>14551</c:v>
                </c:pt>
                <c:pt idx="26">
                  <c:v>14653</c:v>
                </c:pt>
                <c:pt idx="27">
                  <c:v>14753</c:v>
                </c:pt>
                <c:pt idx="28">
                  <c:v>14854</c:v>
                </c:pt>
                <c:pt idx="29">
                  <c:v>14954</c:v>
                </c:pt>
                <c:pt idx="30">
                  <c:v>15059</c:v>
                </c:pt>
                <c:pt idx="31">
                  <c:v>15165</c:v>
                </c:pt>
                <c:pt idx="32">
                  <c:v>15265</c:v>
                </c:pt>
                <c:pt idx="33">
                  <c:v>15375</c:v>
                </c:pt>
                <c:pt idx="34">
                  <c:v>15485</c:v>
                </c:pt>
                <c:pt idx="35">
                  <c:v>15596</c:v>
                </c:pt>
                <c:pt idx="36">
                  <c:v>15697</c:v>
                </c:pt>
                <c:pt idx="37">
                  <c:v>15798</c:v>
                </c:pt>
                <c:pt idx="38">
                  <c:v>15905</c:v>
                </c:pt>
                <c:pt idx="39">
                  <c:v>16006</c:v>
                </c:pt>
                <c:pt idx="40">
                  <c:v>16110</c:v>
                </c:pt>
                <c:pt idx="41">
                  <c:v>16216</c:v>
                </c:pt>
                <c:pt idx="42">
                  <c:v>16325</c:v>
                </c:pt>
                <c:pt idx="43">
                  <c:v>16435</c:v>
                </c:pt>
                <c:pt idx="44">
                  <c:v>16543</c:v>
                </c:pt>
                <c:pt idx="45">
                  <c:v>16647</c:v>
                </c:pt>
                <c:pt idx="46">
                  <c:v>16749</c:v>
                </c:pt>
                <c:pt idx="47">
                  <c:v>16848</c:v>
                </c:pt>
                <c:pt idx="48">
                  <c:v>16955</c:v>
                </c:pt>
                <c:pt idx="49">
                  <c:v>17058</c:v>
                </c:pt>
                <c:pt idx="50">
                  <c:v>17161</c:v>
                </c:pt>
                <c:pt idx="51">
                  <c:v>17271</c:v>
                </c:pt>
                <c:pt idx="52">
                  <c:v>17381</c:v>
                </c:pt>
                <c:pt idx="53">
                  <c:v>17489</c:v>
                </c:pt>
                <c:pt idx="54">
                  <c:v>17594</c:v>
                </c:pt>
                <c:pt idx="55">
                  <c:v>17696</c:v>
                </c:pt>
                <c:pt idx="56">
                  <c:v>17798</c:v>
                </c:pt>
                <c:pt idx="57">
                  <c:v>17906</c:v>
                </c:pt>
                <c:pt idx="58">
                  <c:v>18010</c:v>
                </c:pt>
                <c:pt idx="59">
                  <c:v>18113</c:v>
                </c:pt>
                <c:pt idx="60">
                  <c:v>18223</c:v>
                </c:pt>
                <c:pt idx="61">
                  <c:v>18333</c:v>
                </c:pt>
                <c:pt idx="62">
                  <c:v>18444</c:v>
                </c:pt>
                <c:pt idx="63">
                  <c:v>18554</c:v>
                </c:pt>
                <c:pt idx="64">
                  <c:v>18657</c:v>
                </c:pt>
                <c:pt idx="65">
                  <c:v>18762</c:v>
                </c:pt>
                <c:pt idx="66">
                  <c:v>18866</c:v>
                </c:pt>
                <c:pt idx="67">
                  <c:v>18974</c:v>
                </c:pt>
                <c:pt idx="68">
                  <c:v>19079</c:v>
                </c:pt>
                <c:pt idx="69">
                  <c:v>19180</c:v>
                </c:pt>
                <c:pt idx="70">
                  <c:v>19290</c:v>
                </c:pt>
                <c:pt idx="71">
                  <c:v>19400</c:v>
                </c:pt>
                <c:pt idx="72">
                  <c:v>19510</c:v>
                </c:pt>
                <c:pt idx="73">
                  <c:v>19620</c:v>
                </c:pt>
                <c:pt idx="74">
                  <c:v>19722</c:v>
                </c:pt>
                <c:pt idx="75">
                  <c:v>19830</c:v>
                </c:pt>
                <c:pt idx="76">
                  <c:v>19930</c:v>
                </c:pt>
                <c:pt idx="77">
                  <c:v>20035</c:v>
                </c:pt>
                <c:pt idx="78">
                  <c:v>20144</c:v>
                </c:pt>
                <c:pt idx="79">
                  <c:v>20253</c:v>
                </c:pt>
                <c:pt idx="80">
                  <c:v>20364</c:v>
                </c:pt>
                <c:pt idx="81">
                  <c:v>20474</c:v>
                </c:pt>
                <c:pt idx="82">
                  <c:v>20586</c:v>
                </c:pt>
                <c:pt idx="83">
                  <c:v>20686</c:v>
                </c:pt>
                <c:pt idx="84">
                  <c:v>20788</c:v>
                </c:pt>
                <c:pt idx="85">
                  <c:v>20896</c:v>
                </c:pt>
                <c:pt idx="86">
                  <c:v>21000</c:v>
                </c:pt>
                <c:pt idx="87">
                  <c:v>21104</c:v>
                </c:pt>
                <c:pt idx="88">
                  <c:v>21206</c:v>
                </c:pt>
                <c:pt idx="89">
                  <c:v>21316</c:v>
                </c:pt>
                <c:pt idx="90">
                  <c:v>21427</c:v>
                </c:pt>
                <c:pt idx="91">
                  <c:v>21538</c:v>
                </c:pt>
                <c:pt idx="92">
                  <c:v>21642</c:v>
                </c:pt>
                <c:pt idx="93">
                  <c:v>21748</c:v>
                </c:pt>
                <c:pt idx="94">
                  <c:v>21855</c:v>
                </c:pt>
                <c:pt idx="95">
                  <c:v>21961</c:v>
                </c:pt>
                <c:pt idx="96">
                  <c:v>22068</c:v>
                </c:pt>
                <c:pt idx="97">
                  <c:v>22177</c:v>
                </c:pt>
                <c:pt idx="98">
                  <c:v>22288</c:v>
                </c:pt>
                <c:pt idx="99">
                  <c:v>22397</c:v>
                </c:pt>
                <c:pt idx="100">
                  <c:v>22501</c:v>
                </c:pt>
                <c:pt idx="101">
                  <c:v>22606</c:v>
                </c:pt>
                <c:pt idx="102">
                  <c:v>22711</c:v>
                </c:pt>
                <c:pt idx="103">
                  <c:v>22811</c:v>
                </c:pt>
                <c:pt idx="104">
                  <c:v>22918</c:v>
                </c:pt>
                <c:pt idx="105">
                  <c:v>23025</c:v>
                </c:pt>
                <c:pt idx="106">
                  <c:v>23126</c:v>
                </c:pt>
                <c:pt idx="107">
                  <c:v>23237</c:v>
                </c:pt>
                <c:pt idx="108">
                  <c:v>23342</c:v>
                </c:pt>
                <c:pt idx="109">
                  <c:v>23443</c:v>
                </c:pt>
                <c:pt idx="110">
                  <c:v>23547</c:v>
                </c:pt>
                <c:pt idx="111">
                  <c:v>23651</c:v>
                </c:pt>
                <c:pt idx="112">
                  <c:v>23754</c:v>
                </c:pt>
                <c:pt idx="113">
                  <c:v>23858</c:v>
                </c:pt>
                <c:pt idx="114">
                  <c:v>23959</c:v>
                </c:pt>
                <c:pt idx="115">
                  <c:v>24069</c:v>
                </c:pt>
                <c:pt idx="116">
                  <c:v>24178</c:v>
                </c:pt>
                <c:pt idx="117">
                  <c:v>24279</c:v>
                </c:pt>
                <c:pt idx="118">
                  <c:v>24386</c:v>
                </c:pt>
                <c:pt idx="119">
                  <c:v>24487</c:v>
                </c:pt>
                <c:pt idx="120">
                  <c:v>24588</c:v>
                </c:pt>
                <c:pt idx="121">
                  <c:v>24694</c:v>
                </c:pt>
                <c:pt idx="122">
                  <c:v>24797</c:v>
                </c:pt>
                <c:pt idx="123">
                  <c:v>24907</c:v>
                </c:pt>
                <c:pt idx="124">
                  <c:v>25018</c:v>
                </c:pt>
                <c:pt idx="125">
                  <c:v>25120</c:v>
                </c:pt>
                <c:pt idx="126">
                  <c:v>25225</c:v>
                </c:pt>
                <c:pt idx="127">
                  <c:v>25328</c:v>
                </c:pt>
                <c:pt idx="128">
                  <c:v>25428</c:v>
                </c:pt>
                <c:pt idx="129">
                  <c:v>25535</c:v>
                </c:pt>
                <c:pt idx="130">
                  <c:v>25641</c:v>
                </c:pt>
                <c:pt idx="131">
                  <c:v>25745</c:v>
                </c:pt>
                <c:pt idx="132">
                  <c:v>25847</c:v>
                </c:pt>
                <c:pt idx="133">
                  <c:v>25950</c:v>
                </c:pt>
                <c:pt idx="134">
                  <c:v>26055</c:v>
                </c:pt>
                <c:pt idx="135">
                  <c:v>26157</c:v>
                </c:pt>
                <c:pt idx="136">
                  <c:v>26260</c:v>
                </c:pt>
                <c:pt idx="137">
                  <c:v>26366</c:v>
                </c:pt>
                <c:pt idx="138">
                  <c:v>26468</c:v>
                </c:pt>
                <c:pt idx="139">
                  <c:v>26579</c:v>
                </c:pt>
                <c:pt idx="140">
                  <c:v>26690</c:v>
                </c:pt>
                <c:pt idx="141">
                  <c:v>26791</c:v>
                </c:pt>
                <c:pt idx="142">
                  <c:v>26891</c:v>
                </c:pt>
                <c:pt idx="143">
                  <c:v>26998</c:v>
                </c:pt>
                <c:pt idx="144">
                  <c:v>27099</c:v>
                </c:pt>
                <c:pt idx="145">
                  <c:v>27204</c:v>
                </c:pt>
                <c:pt idx="146">
                  <c:v>27314</c:v>
                </c:pt>
                <c:pt idx="147">
                  <c:v>27424</c:v>
                </c:pt>
                <c:pt idx="148">
                  <c:v>27535</c:v>
                </c:pt>
                <c:pt idx="149">
                  <c:v>27645</c:v>
                </c:pt>
                <c:pt idx="150">
                  <c:v>27756</c:v>
                </c:pt>
                <c:pt idx="151">
                  <c:v>27857</c:v>
                </c:pt>
                <c:pt idx="152">
                  <c:v>27965</c:v>
                </c:pt>
                <c:pt idx="153">
                  <c:v>28069</c:v>
                </c:pt>
                <c:pt idx="154">
                  <c:v>28175</c:v>
                </c:pt>
                <c:pt idx="155">
                  <c:v>28276</c:v>
                </c:pt>
                <c:pt idx="156">
                  <c:v>28380</c:v>
                </c:pt>
                <c:pt idx="157">
                  <c:v>28491</c:v>
                </c:pt>
                <c:pt idx="158">
                  <c:v>28601</c:v>
                </c:pt>
                <c:pt idx="159">
                  <c:v>28711</c:v>
                </c:pt>
                <c:pt idx="160">
                  <c:v>28814</c:v>
                </c:pt>
                <c:pt idx="161">
                  <c:v>28915</c:v>
                </c:pt>
                <c:pt idx="162">
                  <c:v>29020</c:v>
                </c:pt>
                <c:pt idx="163">
                  <c:v>29124</c:v>
                </c:pt>
                <c:pt idx="164">
                  <c:v>29232</c:v>
                </c:pt>
                <c:pt idx="165">
                  <c:v>29343</c:v>
                </c:pt>
                <c:pt idx="166">
                  <c:v>29454</c:v>
                </c:pt>
                <c:pt idx="167">
                  <c:v>29565</c:v>
                </c:pt>
                <c:pt idx="168">
                  <c:v>29677</c:v>
                </c:pt>
                <c:pt idx="169">
                  <c:v>29784</c:v>
                </c:pt>
                <c:pt idx="170">
                  <c:v>29886</c:v>
                </c:pt>
                <c:pt idx="171">
                  <c:v>29986</c:v>
                </c:pt>
                <c:pt idx="172">
                  <c:v>30091</c:v>
                </c:pt>
                <c:pt idx="173">
                  <c:v>30198</c:v>
                </c:pt>
                <c:pt idx="174">
                  <c:v>30302</c:v>
                </c:pt>
                <c:pt idx="175">
                  <c:v>30412</c:v>
                </c:pt>
                <c:pt idx="176">
                  <c:v>30523</c:v>
                </c:pt>
                <c:pt idx="177">
                  <c:v>30633</c:v>
                </c:pt>
                <c:pt idx="178">
                  <c:v>30744</c:v>
                </c:pt>
                <c:pt idx="179">
                  <c:v>30855</c:v>
                </c:pt>
                <c:pt idx="180">
                  <c:v>30956</c:v>
                </c:pt>
                <c:pt idx="181">
                  <c:v>31055</c:v>
                </c:pt>
                <c:pt idx="182">
                  <c:v>31156</c:v>
                </c:pt>
                <c:pt idx="183">
                  <c:v>31256</c:v>
                </c:pt>
                <c:pt idx="184">
                  <c:v>31360</c:v>
                </c:pt>
                <c:pt idx="185">
                  <c:v>31471</c:v>
                </c:pt>
                <c:pt idx="186">
                  <c:v>31584</c:v>
                </c:pt>
                <c:pt idx="187">
                  <c:v>31695</c:v>
                </c:pt>
                <c:pt idx="188">
                  <c:v>31808</c:v>
                </c:pt>
                <c:pt idx="189">
                  <c:v>31912</c:v>
                </c:pt>
                <c:pt idx="190">
                  <c:v>32013</c:v>
                </c:pt>
                <c:pt idx="191">
                  <c:v>32117</c:v>
                </c:pt>
                <c:pt idx="192">
                  <c:v>32225</c:v>
                </c:pt>
                <c:pt idx="193">
                  <c:v>32326</c:v>
                </c:pt>
                <c:pt idx="194">
                  <c:v>32439</c:v>
                </c:pt>
                <c:pt idx="195">
                  <c:v>32550</c:v>
                </c:pt>
                <c:pt idx="196">
                  <c:v>32663</c:v>
                </c:pt>
                <c:pt idx="197">
                  <c:v>32774</c:v>
                </c:pt>
                <c:pt idx="198">
                  <c:v>32885</c:v>
                </c:pt>
                <c:pt idx="199">
                  <c:v>32996</c:v>
                </c:pt>
                <c:pt idx="200">
                  <c:v>33107</c:v>
                </c:pt>
                <c:pt idx="201">
                  <c:v>33209</c:v>
                </c:pt>
                <c:pt idx="202">
                  <c:v>33317</c:v>
                </c:pt>
                <c:pt idx="203">
                  <c:v>33418</c:v>
                </c:pt>
                <c:pt idx="204">
                  <c:v>33521</c:v>
                </c:pt>
                <c:pt idx="205">
                  <c:v>33632</c:v>
                </c:pt>
                <c:pt idx="206">
                  <c:v>33742</c:v>
                </c:pt>
                <c:pt idx="207">
                  <c:v>33853</c:v>
                </c:pt>
                <c:pt idx="208">
                  <c:v>33964</c:v>
                </c:pt>
                <c:pt idx="209">
                  <c:v>34074</c:v>
                </c:pt>
                <c:pt idx="210">
                  <c:v>34178</c:v>
                </c:pt>
                <c:pt idx="211">
                  <c:v>34279</c:v>
                </c:pt>
                <c:pt idx="212">
                  <c:v>34382</c:v>
                </c:pt>
                <c:pt idx="213">
                  <c:v>34488</c:v>
                </c:pt>
                <c:pt idx="214">
                  <c:v>34595</c:v>
                </c:pt>
                <c:pt idx="215">
                  <c:v>34706</c:v>
                </c:pt>
                <c:pt idx="216">
                  <c:v>34817</c:v>
                </c:pt>
                <c:pt idx="217">
                  <c:v>34928</c:v>
                </c:pt>
                <c:pt idx="218">
                  <c:v>35039</c:v>
                </c:pt>
                <c:pt idx="219">
                  <c:v>35149</c:v>
                </c:pt>
                <c:pt idx="220">
                  <c:v>35260</c:v>
                </c:pt>
                <c:pt idx="221">
                  <c:v>35360</c:v>
                </c:pt>
                <c:pt idx="222">
                  <c:v>35461</c:v>
                </c:pt>
                <c:pt idx="223">
                  <c:v>35564</c:v>
                </c:pt>
                <c:pt idx="224">
                  <c:v>35663</c:v>
                </c:pt>
                <c:pt idx="225">
                  <c:v>35765</c:v>
                </c:pt>
                <c:pt idx="226">
                  <c:v>35875</c:v>
                </c:pt>
                <c:pt idx="227">
                  <c:v>35986</c:v>
                </c:pt>
                <c:pt idx="228">
                  <c:v>36096</c:v>
                </c:pt>
                <c:pt idx="229">
                  <c:v>36206</c:v>
                </c:pt>
                <c:pt idx="230">
                  <c:v>36311</c:v>
                </c:pt>
                <c:pt idx="231">
                  <c:v>36416</c:v>
                </c:pt>
                <c:pt idx="232">
                  <c:v>36515</c:v>
                </c:pt>
                <c:pt idx="233">
                  <c:v>36618</c:v>
                </c:pt>
                <c:pt idx="234">
                  <c:v>36717</c:v>
                </c:pt>
                <c:pt idx="235">
                  <c:v>36818</c:v>
                </c:pt>
                <c:pt idx="236">
                  <c:v>36928</c:v>
                </c:pt>
                <c:pt idx="237">
                  <c:v>37039</c:v>
                </c:pt>
                <c:pt idx="238">
                  <c:v>37149</c:v>
                </c:pt>
                <c:pt idx="239">
                  <c:v>37255</c:v>
                </c:pt>
                <c:pt idx="240">
                  <c:v>37357</c:v>
                </c:pt>
                <c:pt idx="241">
                  <c:v>37462</c:v>
                </c:pt>
                <c:pt idx="242">
                  <c:v>37569</c:v>
                </c:pt>
                <c:pt idx="243">
                  <c:v>37673</c:v>
                </c:pt>
                <c:pt idx="244">
                  <c:v>37775</c:v>
                </c:pt>
                <c:pt idx="245">
                  <c:v>37884</c:v>
                </c:pt>
                <c:pt idx="246">
                  <c:v>37995</c:v>
                </c:pt>
                <c:pt idx="247">
                  <c:v>38105</c:v>
                </c:pt>
                <c:pt idx="248">
                  <c:v>38215</c:v>
                </c:pt>
                <c:pt idx="249">
                  <c:v>38317</c:v>
                </c:pt>
                <c:pt idx="250">
                  <c:v>38419</c:v>
                </c:pt>
                <c:pt idx="251">
                  <c:v>38519</c:v>
                </c:pt>
                <c:pt idx="252">
                  <c:v>38624</c:v>
                </c:pt>
                <c:pt idx="253">
                  <c:v>38726</c:v>
                </c:pt>
                <c:pt idx="254">
                  <c:v>38830</c:v>
                </c:pt>
                <c:pt idx="255">
                  <c:v>38940</c:v>
                </c:pt>
                <c:pt idx="256">
                  <c:v>39050</c:v>
                </c:pt>
                <c:pt idx="257">
                  <c:v>39159</c:v>
                </c:pt>
                <c:pt idx="258">
                  <c:v>39261</c:v>
                </c:pt>
                <c:pt idx="259">
                  <c:v>39367</c:v>
                </c:pt>
                <c:pt idx="260">
                  <c:v>39473</c:v>
                </c:pt>
                <c:pt idx="261">
                  <c:v>39576</c:v>
                </c:pt>
                <c:pt idx="262">
                  <c:v>39675</c:v>
                </c:pt>
                <c:pt idx="263">
                  <c:v>39777</c:v>
                </c:pt>
                <c:pt idx="264">
                  <c:v>39886</c:v>
                </c:pt>
                <c:pt idx="265">
                  <c:v>39996</c:v>
                </c:pt>
                <c:pt idx="266">
                  <c:v>40107</c:v>
                </c:pt>
                <c:pt idx="267">
                  <c:v>40207</c:v>
                </c:pt>
                <c:pt idx="268">
                  <c:v>40315</c:v>
                </c:pt>
                <c:pt idx="269">
                  <c:v>40419</c:v>
                </c:pt>
                <c:pt idx="270">
                  <c:v>40521</c:v>
                </c:pt>
                <c:pt idx="271">
                  <c:v>40626</c:v>
                </c:pt>
                <c:pt idx="272">
                  <c:v>40729</c:v>
                </c:pt>
                <c:pt idx="273">
                  <c:v>40840</c:v>
                </c:pt>
                <c:pt idx="274">
                  <c:v>40950</c:v>
                </c:pt>
              </c:numCache>
            </c:numRef>
          </c:xVal>
          <c:yVal>
            <c:numRef>
              <c:f>'Live Data'!$I$2:$I$276</c:f>
              <c:numCache>
                <c:formatCode>0.000</c:formatCode>
                <c:ptCount val="275"/>
                <c:pt idx="0">
                  <c:v>3.0000000000000001E-3</c:v>
                </c:pt>
                <c:pt idx="1">
                  <c:v>0.01</c:v>
                </c:pt>
                <c:pt idx="2">
                  <c:v>0.02</c:v>
                </c:pt>
                <c:pt idx="3">
                  <c:v>3.5999999999999997E-2</c:v>
                </c:pt>
                <c:pt idx="4">
                  <c:v>5.5E-2</c:v>
                </c:pt>
                <c:pt idx="5">
                  <c:v>0.08</c:v>
                </c:pt>
                <c:pt idx="6">
                  <c:v>0.11</c:v>
                </c:pt>
                <c:pt idx="7">
                  <c:v>0.14599999999999999</c:v>
                </c:pt>
                <c:pt idx="8">
                  <c:v>0.188</c:v>
                </c:pt>
                <c:pt idx="9">
                  <c:v>0.23499999999999999</c:v>
                </c:pt>
                <c:pt idx="10">
                  <c:v>0.28899999999999998</c:v>
                </c:pt>
                <c:pt idx="11">
                  <c:v>0.34599999999999997</c:v>
                </c:pt>
                <c:pt idx="12">
                  <c:v>0.41</c:v>
                </c:pt>
                <c:pt idx="13">
                  <c:v>0.47799999999999998</c:v>
                </c:pt>
                <c:pt idx="14">
                  <c:v>0.55100000000000005</c:v>
                </c:pt>
                <c:pt idx="15">
                  <c:v>0.63100000000000001</c:v>
                </c:pt>
                <c:pt idx="16">
                  <c:v>0.71899999999999997</c:v>
                </c:pt>
                <c:pt idx="17">
                  <c:v>0.81399999999999995</c:v>
                </c:pt>
                <c:pt idx="18">
                  <c:v>0.91800000000000004</c:v>
                </c:pt>
                <c:pt idx="19">
                  <c:v>1.0269999999999999</c:v>
                </c:pt>
                <c:pt idx="20">
                  <c:v>1.139</c:v>
                </c:pt>
                <c:pt idx="21">
                  <c:v>1.256</c:v>
                </c:pt>
                <c:pt idx="22">
                  <c:v>1.379</c:v>
                </c:pt>
                <c:pt idx="23">
                  <c:v>1.5089999999999999</c:v>
                </c:pt>
                <c:pt idx="24">
                  <c:v>1.6459999999999999</c:v>
                </c:pt>
                <c:pt idx="25">
                  <c:v>1.792</c:v>
                </c:pt>
                <c:pt idx="26">
                  <c:v>1.948</c:v>
                </c:pt>
                <c:pt idx="27">
                  <c:v>2.1110000000000002</c:v>
                </c:pt>
                <c:pt idx="28">
                  <c:v>2.2799999999999998</c:v>
                </c:pt>
                <c:pt idx="29">
                  <c:v>2.4580000000000002</c:v>
                </c:pt>
                <c:pt idx="30">
                  <c:v>2.6440000000000001</c:v>
                </c:pt>
                <c:pt idx="31">
                  <c:v>2.8380000000000001</c:v>
                </c:pt>
                <c:pt idx="32">
                  <c:v>3.0369999999999999</c:v>
                </c:pt>
                <c:pt idx="33">
                  <c:v>3.2429999999999999</c:v>
                </c:pt>
                <c:pt idx="34">
                  <c:v>3.4510000000000001</c:v>
                </c:pt>
                <c:pt idx="35">
                  <c:v>3.6589999999999998</c:v>
                </c:pt>
                <c:pt idx="36">
                  <c:v>3.8690000000000002</c:v>
                </c:pt>
                <c:pt idx="37">
                  <c:v>4.0830000000000002</c:v>
                </c:pt>
                <c:pt idx="38">
                  <c:v>4.2990000000000004</c:v>
                </c:pt>
                <c:pt idx="39">
                  <c:v>4.5190000000000001</c:v>
                </c:pt>
                <c:pt idx="40">
                  <c:v>4.7469999999999999</c:v>
                </c:pt>
                <c:pt idx="41">
                  <c:v>4.9829999999999997</c:v>
                </c:pt>
                <c:pt idx="42">
                  <c:v>5.234</c:v>
                </c:pt>
                <c:pt idx="43">
                  <c:v>5.5389999999999997</c:v>
                </c:pt>
                <c:pt idx="44">
                  <c:v>5.9249999999999998</c:v>
                </c:pt>
                <c:pt idx="45">
                  <c:v>6.4029999999999996</c:v>
                </c:pt>
                <c:pt idx="46">
                  <c:v>6.9740000000000002</c:v>
                </c:pt>
                <c:pt idx="47">
                  <c:v>7.633</c:v>
                </c:pt>
                <c:pt idx="48">
                  <c:v>8.3989999999999991</c:v>
                </c:pt>
                <c:pt idx="49">
                  <c:v>9.2690000000000001</c:v>
                </c:pt>
                <c:pt idx="50">
                  <c:v>10.238</c:v>
                </c:pt>
                <c:pt idx="51">
                  <c:v>11.316000000000001</c:v>
                </c:pt>
                <c:pt idx="52">
                  <c:v>12.510999999999999</c:v>
                </c:pt>
                <c:pt idx="53">
                  <c:v>13.818</c:v>
                </c:pt>
                <c:pt idx="54">
                  <c:v>15.226000000000001</c:v>
                </c:pt>
                <c:pt idx="55">
                  <c:v>16.731999999999999</c:v>
                </c:pt>
                <c:pt idx="56">
                  <c:v>18.332999999999998</c:v>
                </c:pt>
                <c:pt idx="57">
                  <c:v>20.033999999999999</c:v>
                </c:pt>
                <c:pt idx="58">
                  <c:v>21.834</c:v>
                </c:pt>
                <c:pt idx="59">
                  <c:v>23.738</c:v>
                </c:pt>
                <c:pt idx="60">
                  <c:v>25.763999999999999</c:v>
                </c:pt>
                <c:pt idx="61">
                  <c:v>27.914000000000001</c:v>
                </c:pt>
                <c:pt idx="62">
                  <c:v>30.187999999999999</c:v>
                </c:pt>
                <c:pt idx="63">
                  <c:v>32.579000000000001</c:v>
                </c:pt>
                <c:pt idx="64">
                  <c:v>35.076000000000001</c:v>
                </c:pt>
                <c:pt idx="65">
                  <c:v>37.668999999999997</c:v>
                </c:pt>
                <c:pt idx="66">
                  <c:v>40.36</c:v>
                </c:pt>
                <c:pt idx="67">
                  <c:v>43.143000000000001</c:v>
                </c:pt>
                <c:pt idx="68">
                  <c:v>46.017000000000003</c:v>
                </c:pt>
                <c:pt idx="69">
                  <c:v>48.960999999999999</c:v>
                </c:pt>
                <c:pt idx="70">
                  <c:v>51.947000000000003</c:v>
                </c:pt>
                <c:pt idx="71">
                  <c:v>54.927</c:v>
                </c:pt>
                <c:pt idx="72">
                  <c:v>57.866999999999997</c:v>
                </c:pt>
                <c:pt idx="73">
                  <c:v>60.756999999999998</c:v>
                </c:pt>
                <c:pt idx="74">
                  <c:v>63.594000000000001</c:v>
                </c:pt>
                <c:pt idx="75">
                  <c:v>66.376000000000005</c:v>
                </c:pt>
                <c:pt idx="76">
                  <c:v>69.108000000000004</c:v>
                </c:pt>
                <c:pt idx="77">
                  <c:v>71.78</c:v>
                </c:pt>
                <c:pt idx="78">
                  <c:v>74.382999999999996</c:v>
                </c:pt>
                <c:pt idx="79">
                  <c:v>76.906000000000006</c:v>
                </c:pt>
                <c:pt idx="80">
                  <c:v>79.346000000000004</c:v>
                </c:pt>
                <c:pt idx="81">
                  <c:v>81.688999999999993</c:v>
                </c:pt>
                <c:pt idx="82">
                  <c:v>83.929000000000002</c:v>
                </c:pt>
                <c:pt idx="83">
                  <c:v>86.064999999999998</c:v>
                </c:pt>
                <c:pt idx="84">
                  <c:v>88.075000000000003</c:v>
                </c:pt>
                <c:pt idx="85">
                  <c:v>89.938999999999993</c:v>
                </c:pt>
                <c:pt idx="86">
                  <c:v>91.637</c:v>
                </c:pt>
                <c:pt idx="87">
                  <c:v>93.168999999999997</c:v>
                </c:pt>
                <c:pt idx="88">
                  <c:v>94.534999999999997</c:v>
                </c:pt>
                <c:pt idx="89">
                  <c:v>95.697000000000003</c:v>
                </c:pt>
                <c:pt idx="90">
                  <c:v>96.661000000000001</c:v>
                </c:pt>
                <c:pt idx="91">
                  <c:v>97.435000000000002</c:v>
                </c:pt>
                <c:pt idx="92">
                  <c:v>98.024000000000001</c:v>
                </c:pt>
                <c:pt idx="93">
                  <c:v>98.433999999999997</c:v>
                </c:pt>
                <c:pt idx="94">
                  <c:v>98.662000000000006</c:v>
                </c:pt>
                <c:pt idx="95">
                  <c:v>98.713999999999999</c:v>
                </c:pt>
                <c:pt idx="96">
                  <c:v>98.58</c:v>
                </c:pt>
                <c:pt idx="97">
                  <c:v>98.234999999999999</c:v>
                </c:pt>
                <c:pt idx="98">
                  <c:v>97.674000000000007</c:v>
                </c:pt>
                <c:pt idx="99">
                  <c:v>96.896000000000001</c:v>
                </c:pt>
                <c:pt idx="100">
                  <c:v>95.912999999999997</c:v>
                </c:pt>
                <c:pt idx="101">
                  <c:v>94.706000000000003</c:v>
                </c:pt>
                <c:pt idx="102">
                  <c:v>93.266999999999996</c:v>
                </c:pt>
                <c:pt idx="103">
                  <c:v>91.600999999999999</c:v>
                </c:pt>
                <c:pt idx="104">
                  <c:v>89.683999999999997</c:v>
                </c:pt>
                <c:pt idx="105">
                  <c:v>87.513000000000005</c:v>
                </c:pt>
                <c:pt idx="106">
                  <c:v>85.117999999999995</c:v>
                </c:pt>
                <c:pt idx="107">
                  <c:v>82.474999999999994</c:v>
                </c:pt>
                <c:pt idx="108">
                  <c:v>79.605000000000004</c:v>
                </c:pt>
                <c:pt idx="109">
                  <c:v>76.525999999999996</c:v>
                </c:pt>
                <c:pt idx="110">
                  <c:v>73.239999999999995</c:v>
                </c:pt>
                <c:pt idx="111">
                  <c:v>69.745000000000005</c:v>
                </c:pt>
                <c:pt idx="112">
                  <c:v>66.05</c:v>
                </c:pt>
                <c:pt idx="113">
                  <c:v>62.16</c:v>
                </c:pt>
                <c:pt idx="114">
                  <c:v>58.081000000000003</c:v>
                </c:pt>
                <c:pt idx="115">
                  <c:v>53.801000000000002</c:v>
                </c:pt>
                <c:pt idx="116">
                  <c:v>49.320999999999998</c:v>
                </c:pt>
                <c:pt idx="117">
                  <c:v>44.651000000000003</c:v>
                </c:pt>
                <c:pt idx="118">
                  <c:v>39.787999999999997</c:v>
                </c:pt>
                <c:pt idx="119">
                  <c:v>34.747999999999998</c:v>
                </c:pt>
                <c:pt idx="120">
                  <c:v>29.536999999999999</c:v>
                </c:pt>
                <c:pt idx="121">
                  <c:v>24.15</c:v>
                </c:pt>
                <c:pt idx="122">
                  <c:v>18.597999999999999</c:v>
                </c:pt>
                <c:pt idx="123">
                  <c:v>12.878</c:v>
                </c:pt>
                <c:pt idx="124">
                  <c:v>6.9880000000000004</c:v>
                </c:pt>
                <c:pt idx="125">
                  <c:v>0.95</c:v>
                </c:pt>
                <c:pt idx="126">
                  <c:v>-5.2469999999999999</c:v>
                </c:pt>
                <c:pt idx="127">
                  <c:v>-11.59</c:v>
                </c:pt>
                <c:pt idx="128">
                  <c:v>-18.077999999999999</c:v>
                </c:pt>
                <c:pt idx="129">
                  <c:v>-24.709</c:v>
                </c:pt>
                <c:pt idx="130">
                  <c:v>-31.475999999999999</c:v>
                </c:pt>
                <c:pt idx="131">
                  <c:v>-38.366</c:v>
                </c:pt>
                <c:pt idx="132">
                  <c:v>-45.322000000000003</c:v>
                </c:pt>
                <c:pt idx="133">
                  <c:v>-52.317999999999998</c:v>
                </c:pt>
                <c:pt idx="134">
                  <c:v>-59.32</c:v>
                </c:pt>
                <c:pt idx="135">
                  <c:v>-66.295000000000002</c:v>
                </c:pt>
                <c:pt idx="136">
                  <c:v>-73.212000000000003</c:v>
                </c:pt>
                <c:pt idx="137">
                  <c:v>-80.049000000000007</c:v>
                </c:pt>
                <c:pt idx="138">
                  <c:v>-86.792000000000002</c:v>
                </c:pt>
                <c:pt idx="139">
                  <c:v>-93.421000000000006</c:v>
                </c:pt>
                <c:pt idx="140">
                  <c:v>-99.921000000000006</c:v>
                </c:pt>
                <c:pt idx="141">
                  <c:v>-106.288</c:v>
                </c:pt>
                <c:pt idx="142">
                  <c:v>-112.51300000000001</c:v>
                </c:pt>
                <c:pt idx="143">
                  <c:v>-118.577</c:v>
                </c:pt>
                <c:pt idx="144">
                  <c:v>-124.485</c:v>
                </c:pt>
                <c:pt idx="145">
                  <c:v>-130.239</c:v>
                </c:pt>
                <c:pt idx="146">
                  <c:v>-135.828</c:v>
                </c:pt>
                <c:pt idx="147">
                  <c:v>-141.25700000000001</c:v>
                </c:pt>
                <c:pt idx="148">
                  <c:v>-146.52099999999999</c:v>
                </c:pt>
                <c:pt idx="149">
                  <c:v>-151.61199999999999</c:v>
                </c:pt>
                <c:pt idx="150">
                  <c:v>-156.518</c:v>
                </c:pt>
                <c:pt idx="151">
                  <c:v>-161.26400000000001</c:v>
                </c:pt>
                <c:pt idx="152">
                  <c:v>-165.845</c:v>
                </c:pt>
                <c:pt idx="153">
                  <c:v>-170.267</c:v>
                </c:pt>
                <c:pt idx="154">
                  <c:v>-174.52699999999999</c:v>
                </c:pt>
                <c:pt idx="155">
                  <c:v>-178.64</c:v>
                </c:pt>
                <c:pt idx="156">
                  <c:v>-182.59899999999999</c:v>
                </c:pt>
                <c:pt idx="157">
                  <c:v>-186.399</c:v>
                </c:pt>
                <c:pt idx="158">
                  <c:v>-190.03899999999999</c:v>
                </c:pt>
                <c:pt idx="159">
                  <c:v>-193.512</c:v>
                </c:pt>
                <c:pt idx="160">
                  <c:v>-196.82599999999999</c:v>
                </c:pt>
                <c:pt idx="161">
                  <c:v>-199.976</c:v>
                </c:pt>
                <c:pt idx="162">
                  <c:v>-202.95699999999999</c:v>
                </c:pt>
                <c:pt idx="163">
                  <c:v>-205.762</c:v>
                </c:pt>
                <c:pt idx="164">
                  <c:v>-208.38</c:v>
                </c:pt>
                <c:pt idx="165">
                  <c:v>-210.80600000000001</c:v>
                </c:pt>
                <c:pt idx="166">
                  <c:v>-213.04300000000001</c:v>
                </c:pt>
                <c:pt idx="167">
                  <c:v>-215.09399999999999</c:v>
                </c:pt>
                <c:pt idx="168">
                  <c:v>-216.959</c:v>
                </c:pt>
                <c:pt idx="169">
                  <c:v>-218.65799999999999</c:v>
                </c:pt>
                <c:pt idx="170">
                  <c:v>-220.2</c:v>
                </c:pt>
                <c:pt idx="171">
                  <c:v>-221.59100000000001</c:v>
                </c:pt>
                <c:pt idx="172">
                  <c:v>-222.816</c:v>
                </c:pt>
                <c:pt idx="173">
                  <c:v>-223.876</c:v>
                </c:pt>
                <c:pt idx="174">
                  <c:v>-224.768</c:v>
                </c:pt>
                <c:pt idx="175">
                  <c:v>-225.464</c:v>
                </c:pt>
                <c:pt idx="176">
                  <c:v>-225.947</c:v>
                </c:pt>
                <c:pt idx="177">
                  <c:v>-226.19900000000001</c:v>
                </c:pt>
                <c:pt idx="178">
                  <c:v>-226.21700000000001</c:v>
                </c:pt>
                <c:pt idx="179">
                  <c:v>-226.005</c:v>
                </c:pt>
                <c:pt idx="180">
                  <c:v>-225.583</c:v>
                </c:pt>
                <c:pt idx="181">
                  <c:v>-224.947</c:v>
                </c:pt>
                <c:pt idx="182">
                  <c:v>-224.09200000000001</c:v>
                </c:pt>
                <c:pt idx="183">
                  <c:v>-223.018</c:v>
                </c:pt>
                <c:pt idx="184">
                  <c:v>-221.72200000000001</c:v>
                </c:pt>
                <c:pt idx="185">
                  <c:v>-220.196</c:v>
                </c:pt>
                <c:pt idx="186">
                  <c:v>-218.44200000000001</c:v>
                </c:pt>
                <c:pt idx="187">
                  <c:v>-216.46899999999999</c:v>
                </c:pt>
                <c:pt idx="188">
                  <c:v>-214.279</c:v>
                </c:pt>
                <c:pt idx="189">
                  <c:v>-211.88</c:v>
                </c:pt>
                <c:pt idx="190">
                  <c:v>-209.27799999999999</c:v>
                </c:pt>
                <c:pt idx="191">
                  <c:v>-206.46</c:v>
                </c:pt>
                <c:pt idx="192">
                  <c:v>-203.423</c:v>
                </c:pt>
                <c:pt idx="193">
                  <c:v>-200.18100000000001</c:v>
                </c:pt>
                <c:pt idx="194">
                  <c:v>-196.715</c:v>
                </c:pt>
                <c:pt idx="195">
                  <c:v>-193.03200000000001</c:v>
                </c:pt>
                <c:pt idx="196">
                  <c:v>-189.125</c:v>
                </c:pt>
                <c:pt idx="197">
                  <c:v>-185</c:v>
                </c:pt>
                <c:pt idx="198">
                  <c:v>-180.66300000000001</c:v>
                </c:pt>
                <c:pt idx="199">
                  <c:v>-176.11600000000001</c:v>
                </c:pt>
                <c:pt idx="200">
                  <c:v>-171.37200000000001</c:v>
                </c:pt>
                <c:pt idx="201">
                  <c:v>-166.45400000000001</c:v>
                </c:pt>
                <c:pt idx="202">
                  <c:v>-161.36600000000001</c:v>
                </c:pt>
                <c:pt idx="203">
                  <c:v>-156.12100000000001</c:v>
                </c:pt>
                <c:pt idx="204">
                  <c:v>-150.72200000000001</c:v>
                </c:pt>
                <c:pt idx="205">
                  <c:v>-145.196</c:v>
                </c:pt>
                <c:pt idx="206">
                  <c:v>-139.58199999999999</c:v>
                </c:pt>
                <c:pt idx="207">
                  <c:v>-133.911</c:v>
                </c:pt>
                <c:pt idx="208">
                  <c:v>-128.22200000000001</c:v>
                </c:pt>
                <c:pt idx="209">
                  <c:v>-122.539</c:v>
                </c:pt>
                <c:pt idx="210">
                  <c:v>-116.89400000000001</c:v>
                </c:pt>
                <c:pt idx="211">
                  <c:v>-111.288</c:v>
                </c:pt>
                <c:pt idx="212">
                  <c:v>-105.72799999999999</c:v>
                </c:pt>
                <c:pt idx="213">
                  <c:v>-100.21299999999999</c:v>
                </c:pt>
                <c:pt idx="214">
                  <c:v>-94.75</c:v>
                </c:pt>
                <c:pt idx="215">
                  <c:v>-89.364000000000004</c:v>
                </c:pt>
                <c:pt idx="216">
                  <c:v>-84.078000000000003</c:v>
                </c:pt>
                <c:pt idx="217">
                  <c:v>-78.917000000000002</c:v>
                </c:pt>
                <c:pt idx="218">
                  <c:v>-73.902000000000001</c:v>
                </c:pt>
                <c:pt idx="219">
                  <c:v>-69.034000000000006</c:v>
                </c:pt>
                <c:pt idx="220">
                  <c:v>-64.343999999999994</c:v>
                </c:pt>
                <c:pt idx="221">
                  <c:v>-59.811999999999998</c:v>
                </c:pt>
                <c:pt idx="222">
                  <c:v>-55.444000000000003</c:v>
                </c:pt>
                <c:pt idx="223">
                  <c:v>-51.234000000000002</c:v>
                </c:pt>
                <c:pt idx="224">
                  <c:v>-47.183999999999997</c:v>
                </c:pt>
                <c:pt idx="225">
                  <c:v>-43.298999999999999</c:v>
                </c:pt>
                <c:pt idx="226">
                  <c:v>-39.588999999999999</c:v>
                </c:pt>
                <c:pt idx="227">
                  <c:v>-36.063000000000002</c:v>
                </c:pt>
                <c:pt idx="228">
                  <c:v>-32.741</c:v>
                </c:pt>
                <c:pt idx="229">
                  <c:v>-29.616</c:v>
                </c:pt>
                <c:pt idx="230">
                  <c:v>-26.666</c:v>
                </c:pt>
                <c:pt idx="231">
                  <c:v>-23.885000000000002</c:v>
                </c:pt>
                <c:pt idx="232">
                  <c:v>-21.257000000000001</c:v>
                </c:pt>
                <c:pt idx="233">
                  <c:v>-18.783000000000001</c:v>
                </c:pt>
                <c:pt idx="234">
                  <c:v>-16.449000000000002</c:v>
                </c:pt>
                <c:pt idx="235">
                  <c:v>-14.25</c:v>
                </c:pt>
                <c:pt idx="236">
                  <c:v>-12.194000000000001</c:v>
                </c:pt>
                <c:pt idx="237">
                  <c:v>-10.276999999999999</c:v>
                </c:pt>
                <c:pt idx="238">
                  <c:v>-8.4920000000000009</c:v>
                </c:pt>
                <c:pt idx="239">
                  <c:v>-6.8280000000000003</c:v>
                </c:pt>
                <c:pt idx="240">
                  <c:v>-5.274</c:v>
                </c:pt>
                <c:pt idx="241">
                  <c:v>-3.827</c:v>
                </c:pt>
                <c:pt idx="242">
                  <c:v>-2.4849999999999999</c:v>
                </c:pt>
                <c:pt idx="243">
                  <c:v>-1.2410000000000001</c:v>
                </c:pt>
                <c:pt idx="244">
                  <c:v>-8.5999999999999993E-2</c:v>
                </c:pt>
                <c:pt idx="245">
                  <c:v>0.97899999999999998</c:v>
                </c:pt>
                <c:pt idx="246">
                  <c:v>1.96</c:v>
                </c:pt>
                <c:pt idx="247">
                  <c:v>2.8610000000000002</c:v>
                </c:pt>
                <c:pt idx="248">
                  <c:v>3.6840000000000002</c:v>
                </c:pt>
                <c:pt idx="249">
                  <c:v>4.4370000000000003</c:v>
                </c:pt>
                <c:pt idx="250">
                  <c:v>5.1219999999999999</c:v>
                </c:pt>
                <c:pt idx="251">
                  <c:v>5.7430000000000003</c:v>
                </c:pt>
                <c:pt idx="252">
                  <c:v>6.3019999999999996</c:v>
                </c:pt>
                <c:pt idx="253">
                  <c:v>6.8040000000000003</c:v>
                </c:pt>
                <c:pt idx="254">
                  <c:v>7.2489999999999997</c:v>
                </c:pt>
                <c:pt idx="255">
                  <c:v>7.6390000000000002</c:v>
                </c:pt>
                <c:pt idx="256">
                  <c:v>7.976</c:v>
                </c:pt>
                <c:pt idx="257">
                  <c:v>8.2639999999999993</c:v>
                </c:pt>
                <c:pt idx="258">
                  <c:v>8.51</c:v>
                </c:pt>
                <c:pt idx="259">
                  <c:v>8.7119999999999997</c:v>
                </c:pt>
                <c:pt idx="260">
                  <c:v>8.8699999999999992</c:v>
                </c:pt>
                <c:pt idx="261">
                  <c:v>8.9860000000000007</c:v>
                </c:pt>
                <c:pt idx="262">
                  <c:v>9.0630000000000006</c:v>
                </c:pt>
                <c:pt idx="263">
                  <c:v>9.1039999999999992</c:v>
                </c:pt>
                <c:pt idx="264">
                  <c:v>9.109</c:v>
                </c:pt>
                <c:pt idx="265">
                  <c:v>9.08</c:v>
                </c:pt>
                <c:pt idx="266">
                  <c:v>9.02</c:v>
                </c:pt>
                <c:pt idx="267">
                  <c:v>8.9329999999999998</c:v>
                </c:pt>
                <c:pt idx="268">
                  <c:v>8.82</c:v>
                </c:pt>
                <c:pt idx="269">
                  <c:v>8.6809999999999992</c:v>
                </c:pt>
                <c:pt idx="270">
                  <c:v>8.5190000000000001</c:v>
                </c:pt>
                <c:pt idx="271">
                  <c:v>8.3330000000000002</c:v>
                </c:pt>
                <c:pt idx="272">
                  <c:v>8.125</c:v>
                </c:pt>
                <c:pt idx="273">
                  <c:v>7.8959999999999999</c:v>
                </c:pt>
                <c:pt idx="274">
                  <c:v>7.6479999999999997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BB4-4E5B-B854-AC8CB0452053}"/>
            </c:ext>
          </c:extLst>
        </c:ser>
        <c:ser>
          <c:idx val="8"/>
          <c:order val="8"/>
          <c:tx>
            <c:strRef>
              <c:f>'Live Data'!$J$1</c:f>
              <c:strCache>
                <c:ptCount val="1"/>
                <c:pt idx="0">
                  <c:v>correction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'Live Data'!$A$2:$A$276</c:f>
              <c:numCache>
                <c:formatCode>General</c:formatCode>
                <c:ptCount val="275"/>
                <c:pt idx="0">
                  <c:v>11941</c:v>
                </c:pt>
                <c:pt idx="1">
                  <c:v>12052</c:v>
                </c:pt>
                <c:pt idx="2">
                  <c:v>12158</c:v>
                </c:pt>
                <c:pt idx="3">
                  <c:v>12260</c:v>
                </c:pt>
                <c:pt idx="4">
                  <c:v>12363</c:v>
                </c:pt>
                <c:pt idx="5">
                  <c:v>12465</c:v>
                </c:pt>
                <c:pt idx="6">
                  <c:v>12572</c:v>
                </c:pt>
                <c:pt idx="7">
                  <c:v>12676</c:v>
                </c:pt>
                <c:pt idx="8">
                  <c:v>12779</c:v>
                </c:pt>
                <c:pt idx="9">
                  <c:v>12880</c:v>
                </c:pt>
                <c:pt idx="10">
                  <c:v>12981</c:v>
                </c:pt>
                <c:pt idx="11">
                  <c:v>13081</c:v>
                </c:pt>
                <c:pt idx="12">
                  <c:v>13191</c:v>
                </c:pt>
                <c:pt idx="13">
                  <c:v>13291</c:v>
                </c:pt>
                <c:pt idx="14">
                  <c:v>13394</c:v>
                </c:pt>
                <c:pt idx="15">
                  <c:v>13504</c:v>
                </c:pt>
                <c:pt idx="16">
                  <c:v>13614</c:v>
                </c:pt>
                <c:pt idx="17">
                  <c:v>13724</c:v>
                </c:pt>
                <c:pt idx="18">
                  <c:v>13828</c:v>
                </c:pt>
                <c:pt idx="19">
                  <c:v>13928</c:v>
                </c:pt>
                <c:pt idx="20">
                  <c:v>14027</c:v>
                </c:pt>
                <c:pt idx="21">
                  <c:v>14128</c:v>
                </c:pt>
                <c:pt idx="22">
                  <c:v>14236</c:v>
                </c:pt>
                <c:pt idx="23">
                  <c:v>14339</c:v>
                </c:pt>
                <c:pt idx="24">
                  <c:v>14441</c:v>
                </c:pt>
                <c:pt idx="25">
                  <c:v>14551</c:v>
                </c:pt>
                <c:pt idx="26">
                  <c:v>14653</c:v>
                </c:pt>
                <c:pt idx="27">
                  <c:v>14753</c:v>
                </c:pt>
                <c:pt idx="28">
                  <c:v>14854</c:v>
                </c:pt>
                <c:pt idx="29">
                  <c:v>14954</c:v>
                </c:pt>
                <c:pt idx="30">
                  <c:v>15059</c:v>
                </c:pt>
                <c:pt idx="31">
                  <c:v>15165</c:v>
                </c:pt>
                <c:pt idx="32">
                  <c:v>15265</c:v>
                </c:pt>
                <c:pt idx="33">
                  <c:v>15375</c:v>
                </c:pt>
                <c:pt idx="34">
                  <c:v>15485</c:v>
                </c:pt>
                <c:pt idx="35">
                  <c:v>15596</c:v>
                </c:pt>
                <c:pt idx="36">
                  <c:v>15697</c:v>
                </c:pt>
                <c:pt idx="37">
                  <c:v>15798</c:v>
                </c:pt>
                <c:pt idx="38">
                  <c:v>15905</c:v>
                </c:pt>
                <c:pt idx="39">
                  <c:v>16006</c:v>
                </c:pt>
                <c:pt idx="40">
                  <c:v>16110</c:v>
                </c:pt>
                <c:pt idx="41">
                  <c:v>16216</c:v>
                </c:pt>
                <c:pt idx="42">
                  <c:v>16325</c:v>
                </c:pt>
                <c:pt idx="43">
                  <c:v>16435</c:v>
                </c:pt>
                <c:pt idx="44">
                  <c:v>16543</c:v>
                </c:pt>
                <c:pt idx="45">
                  <c:v>16647</c:v>
                </c:pt>
                <c:pt idx="46">
                  <c:v>16749</c:v>
                </c:pt>
                <c:pt idx="47">
                  <c:v>16848</c:v>
                </c:pt>
                <c:pt idx="48">
                  <c:v>16955</c:v>
                </c:pt>
                <c:pt idx="49">
                  <c:v>17058</c:v>
                </c:pt>
                <c:pt idx="50">
                  <c:v>17161</c:v>
                </c:pt>
                <c:pt idx="51">
                  <c:v>17271</c:v>
                </c:pt>
                <c:pt idx="52">
                  <c:v>17381</c:v>
                </c:pt>
                <c:pt idx="53">
                  <c:v>17489</c:v>
                </c:pt>
                <c:pt idx="54">
                  <c:v>17594</c:v>
                </c:pt>
                <c:pt idx="55">
                  <c:v>17696</c:v>
                </c:pt>
                <c:pt idx="56">
                  <c:v>17798</c:v>
                </c:pt>
                <c:pt idx="57">
                  <c:v>17906</c:v>
                </c:pt>
                <c:pt idx="58">
                  <c:v>18010</c:v>
                </c:pt>
                <c:pt idx="59">
                  <c:v>18113</c:v>
                </c:pt>
                <c:pt idx="60">
                  <c:v>18223</c:v>
                </c:pt>
                <c:pt idx="61">
                  <c:v>18333</c:v>
                </c:pt>
                <c:pt idx="62">
                  <c:v>18444</c:v>
                </c:pt>
                <c:pt idx="63">
                  <c:v>18554</c:v>
                </c:pt>
                <c:pt idx="64">
                  <c:v>18657</c:v>
                </c:pt>
                <c:pt idx="65">
                  <c:v>18762</c:v>
                </c:pt>
                <c:pt idx="66">
                  <c:v>18866</c:v>
                </c:pt>
                <c:pt idx="67">
                  <c:v>18974</c:v>
                </c:pt>
                <c:pt idx="68">
                  <c:v>19079</c:v>
                </c:pt>
                <c:pt idx="69">
                  <c:v>19180</c:v>
                </c:pt>
                <c:pt idx="70">
                  <c:v>19290</c:v>
                </c:pt>
                <c:pt idx="71">
                  <c:v>19400</c:v>
                </c:pt>
                <c:pt idx="72">
                  <c:v>19510</c:v>
                </c:pt>
                <c:pt idx="73">
                  <c:v>19620</c:v>
                </c:pt>
                <c:pt idx="74">
                  <c:v>19722</c:v>
                </c:pt>
                <c:pt idx="75">
                  <c:v>19830</c:v>
                </c:pt>
                <c:pt idx="76">
                  <c:v>19930</c:v>
                </c:pt>
                <c:pt idx="77">
                  <c:v>20035</c:v>
                </c:pt>
                <c:pt idx="78">
                  <c:v>20144</c:v>
                </c:pt>
                <c:pt idx="79">
                  <c:v>20253</c:v>
                </c:pt>
                <c:pt idx="80">
                  <c:v>20364</c:v>
                </c:pt>
                <c:pt idx="81">
                  <c:v>20474</c:v>
                </c:pt>
                <c:pt idx="82">
                  <c:v>20586</c:v>
                </c:pt>
                <c:pt idx="83">
                  <c:v>20686</c:v>
                </c:pt>
                <c:pt idx="84">
                  <c:v>20788</c:v>
                </c:pt>
                <c:pt idx="85">
                  <c:v>20896</c:v>
                </c:pt>
                <c:pt idx="86">
                  <c:v>21000</c:v>
                </c:pt>
                <c:pt idx="87">
                  <c:v>21104</c:v>
                </c:pt>
                <c:pt idx="88">
                  <c:v>21206</c:v>
                </c:pt>
                <c:pt idx="89">
                  <c:v>21316</c:v>
                </c:pt>
                <c:pt idx="90">
                  <c:v>21427</c:v>
                </c:pt>
                <c:pt idx="91">
                  <c:v>21538</c:v>
                </c:pt>
                <c:pt idx="92">
                  <c:v>21642</c:v>
                </c:pt>
                <c:pt idx="93">
                  <c:v>21748</c:v>
                </c:pt>
                <c:pt idx="94">
                  <c:v>21855</c:v>
                </c:pt>
                <c:pt idx="95">
                  <c:v>21961</c:v>
                </c:pt>
                <c:pt idx="96">
                  <c:v>22068</c:v>
                </c:pt>
                <c:pt idx="97">
                  <c:v>22177</c:v>
                </c:pt>
                <c:pt idx="98">
                  <c:v>22288</c:v>
                </c:pt>
                <c:pt idx="99">
                  <c:v>22397</c:v>
                </c:pt>
                <c:pt idx="100">
                  <c:v>22501</c:v>
                </c:pt>
                <c:pt idx="101">
                  <c:v>22606</c:v>
                </c:pt>
                <c:pt idx="102">
                  <c:v>22711</c:v>
                </c:pt>
                <c:pt idx="103">
                  <c:v>22811</c:v>
                </c:pt>
                <c:pt idx="104">
                  <c:v>22918</c:v>
                </c:pt>
                <c:pt idx="105">
                  <c:v>23025</c:v>
                </c:pt>
                <c:pt idx="106">
                  <c:v>23126</c:v>
                </c:pt>
                <c:pt idx="107">
                  <c:v>23237</c:v>
                </c:pt>
                <c:pt idx="108">
                  <c:v>23342</c:v>
                </c:pt>
                <c:pt idx="109">
                  <c:v>23443</c:v>
                </c:pt>
                <c:pt idx="110">
                  <c:v>23547</c:v>
                </c:pt>
                <c:pt idx="111">
                  <c:v>23651</c:v>
                </c:pt>
                <c:pt idx="112">
                  <c:v>23754</c:v>
                </c:pt>
                <c:pt idx="113">
                  <c:v>23858</c:v>
                </c:pt>
                <c:pt idx="114">
                  <c:v>23959</c:v>
                </c:pt>
                <c:pt idx="115">
                  <c:v>24069</c:v>
                </c:pt>
                <c:pt idx="116">
                  <c:v>24178</c:v>
                </c:pt>
                <c:pt idx="117">
                  <c:v>24279</c:v>
                </c:pt>
                <c:pt idx="118">
                  <c:v>24386</c:v>
                </c:pt>
                <c:pt idx="119">
                  <c:v>24487</c:v>
                </c:pt>
                <c:pt idx="120">
                  <c:v>24588</c:v>
                </c:pt>
                <c:pt idx="121">
                  <c:v>24694</c:v>
                </c:pt>
                <c:pt idx="122">
                  <c:v>24797</c:v>
                </c:pt>
                <c:pt idx="123">
                  <c:v>24907</c:v>
                </c:pt>
                <c:pt idx="124">
                  <c:v>25018</c:v>
                </c:pt>
                <c:pt idx="125">
                  <c:v>25120</c:v>
                </c:pt>
                <c:pt idx="126">
                  <c:v>25225</c:v>
                </c:pt>
                <c:pt idx="127">
                  <c:v>25328</c:v>
                </c:pt>
                <c:pt idx="128">
                  <c:v>25428</c:v>
                </c:pt>
                <c:pt idx="129">
                  <c:v>25535</c:v>
                </c:pt>
                <c:pt idx="130">
                  <c:v>25641</c:v>
                </c:pt>
                <c:pt idx="131">
                  <c:v>25745</c:v>
                </c:pt>
                <c:pt idx="132">
                  <c:v>25847</c:v>
                </c:pt>
                <c:pt idx="133">
                  <c:v>25950</c:v>
                </c:pt>
                <c:pt idx="134">
                  <c:v>26055</c:v>
                </c:pt>
                <c:pt idx="135">
                  <c:v>26157</c:v>
                </c:pt>
                <c:pt idx="136">
                  <c:v>26260</c:v>
                </c:pt>
                <c:pt idx="137">
                  <c:v>26366</c:v>
                </c:pt>
                <c:pt idx="138">
                  <c:v>26468</c:v>
                </c:pt>
                <c:pt idx="139">
                  <c:v>26579</c:v>
                </c:pt>
                <c:pt idx="140">
                  <c:v>26690</c:v>
                </c:pt>
                <c:pt idx="141">
                  <c:v>26791</c:v>
                </c:pt>
                <c:pt idx="142">
                  <c:v>26891</c:v>
                </c:pt>
                <c:pt idx="143">
                  <c:v>26998</c:v>
                </c:pt>
                <c:pt idx="144">
                  <c:v>27099</c:v>
                </c:pt>
                <c:pt idx="145">
                  <c:v>27204</c:v>
                </c:pt>
                <c:pt idx="146">
                  <c:v>27314</c:v>
                </c:pt>
                <c:pt idx="147">
                  <c:v>27424</c:v>
                </c:pt>
                <c:pt idx="148">
                  <c:v>27535</c:v>
                </c:pt>
                <c:pt idx="149">
                  <c:v>27645</c:v>
                </c:pt>
                <c:pt idx="150">
                  <c:v>27756</c:v>
                </c:pt>
                <c:pt idx="151">
                  <c:v>27857</c:v>
                </c:pt>
                <c:pt idx="152">
                  <c:v>27965</c:v>
                </c:pt>
                <c:pt idx="153">
                  <c:v>28069</c:v>
                </c:pt>
                <c:pt idx="154">
                  <c:v>28175</c:v>
                </c:pt>
                <c:pt idx="155">
                  <c:v>28276</c:v>
                </c:pt>
                <c:pt idx="156">
                  <c:v>28380</c:v>
                </c:pt>
                <c:pt idx="157">
                  <c:v>28491</c:v>
                </c:pt>
                <c:pt idx="158">
                  <c:v>28601</c:v>
                </c:pt>
                <c:pt idx="159">
                  <c:v>28711</c:v>
                </c:pt>
                <c:pt idx="160">
                  <c:v>28814</c:v>
                </c:pt>
                <c:pt idx="161">
                  <c:v>28915</c:v>
                </c:pt>
                <c:pt idx="162">
                  <c:v>29020</c:v>
                </c:pt>
                <c:pt idx="163">
                  <c:v>29124</c:v>
                </c:pt>
                <c:pt idx="164">
                  <c:v>29232</c:v>
                </c:pt>
                <c:pt idx="165">
                  <c:v>29343</c:v>
                </c:pt>
                <c:pt idx="166">
                  <c:v>29454</c:v>
                </c:pt>
                <c:pt idx="167">
                  <c:v>29565</c:v>
                </c:pt>
                <c:pt idx="168">
                  <c:v>29677</c:v>
                </c:pt>
                <c:pt idx="169">
                  <c:v>29784</c:v>
                </c:pt>
                <c:pt idx="170">
                  <c:v>29886</c:v>
                </c:pt>
                <c:pt idx="171">
                  <c:v>29986</c:v>
                </c:pt>
                <c:pt idx="172">
                  <c:v>30091</c:v>
                </c:pt>
                <c:pt idx="173">
                  <c:v>30198</c:v>
                </c:pt>
                <c:pt idx="174">
                  <c:v>30302</c:v>
                </c:pt>
                <c:pt idx="175">
                  <c:v>30412</c:v>
                </c:pt>
                <c:pt idx="176">
                  <c:v>30523</c:v>
                </c:pt>
                <c:pt idx="177">
                  <c:v>30633</c:v>
                </c:pt>
                <c:pt idx="178">
                  <c:v>30744</c:v>
                </c:pt>
                <c:pt idx="179">
                  <c:v>30855</c:v>
                </c:pt>
                <c:pt idx="180">
                  <c:v>30956</c:v>
                </c:pt>
                <c:pt idx="181">
                  <c:v>31055</c:v>
                </c:pt>
                <c:pt idx="182">
                  <c:v>31156</c:v>
                </c:pt>
                <c:pt idx="183">
                  <c:v>31256</c:v>
                </c:pt>
                <c:pt idx="184">
                  <c:v>31360</c:v>
                </c:pt>
                <c:pt idx="185">
                  <c:v>31471</c:v>
                </c:pt>
                <c:pt idx="186">
                  <c:v>31584</c:v>
                </c:pt>
                <c:pt idx="187">
                  <c:v>31695</c:v>
                </c:pt>
                <c:pt idx="188">
                  <c:v>31808</c:v>
                </c:pt>
                <c:pt idx="189">
                  <c:v>31912</c:v>
                </c:pt>
                <c:pt idx="190">
                  <c:v>32013</c:v>
                </c:pt>
                <c:pt idx="191">
                  <c:v>32117</c:v>
                </c:pt>
                <c:pt idx="192">
                  <c:v>32225</c:v>
                </c:pt>
                <c:pt idx="193">
                  <c:v>32326</c:v>
                </c:pt>
                <c:pt idx="194">
                  <c:v>32439</c:v>
                </c:pt>
                <c:pt idx="195">
                  <c:v>32550</c:v>
                </c:pt>
                <c:pt idx="196">
                  <c:v>32663</c:v>
                </c:pt>
                <c:pt idx="197">
                  <c:v>32774</c:v>
                </c:pt>
                <c:pt idx="198">
                  <c:v>32885</c:v>
                </c:pt>
                <c:pt idx="199">
                  <c:v>32996</c:v>
                </c:pt>
                <c:pt idx="200">
                  <c:v>33107</c:v>
                </c:pt>
                <c:pt idx="201">
                  <c:v>33209</c:v>
                </c:pt>
                <c:pt idx="202">
                  <c:v>33317</c:v>
                </c:pt>
                <c:pt idx="203">
                  <c:v>33418</c:v>
                </c:pt>
                <c:pt idx="204">
                  <c:v>33521</c:v>
                </c:pt>
                <c:pt idx="205">
                  <c:v>33632</c:v>
                </c:pt>
                <c:pt idx="206">
                  <c:v>33742</c:v>
                </c:pt>
                <c:pt idx="207">
                  <c:v>33853</c:v>
                </c:pt>
                <c:pt idx="208">
                  <c:v>33964</c:v>
                </c:pt>
                <c:pt idx="209">
                  <c:v>34074</c:v>
                </c:pt>
                <c:pt idx="210">
                  <c:v>34178</c:v>
                </c:pt>
                <c:pt idx="211">
                  <c:v>34279</c:v>
                </c:pt>
                <c:pt idx="212">
                  <c:v>34382</c:v>
                </c:pt>
                <c:pt idx="213">
                  <c:v>34488</c:v>
                </c:pt>
                <c:pt idx="214">
                  <c:v>34595</c:v>
                </c:pt>
                <c:pt idx="215">
                  <c:v>34706</c:v>
                </c:pt>
                <c:pt idx="216">
                  <c:v>34817</c:v>
                </c:pt>
                <c:pt idx="217">
                  <c:v>34928</c:v>
                </c:pt>
                <c:pt idx="218">
                  <c:v>35039</c:v>
                </c:pt>
                <c:pt idx="219">
                  <c:v>35149</c:v>
                </c:pt>
                <c:pt idx="220">
                  <c:v>35260</c:v>
                </c:pt>
                <c:pt idx="221">
                  <c:v>35360</c:v>
                </c:pt>
                <c:pt idx="222">
                  <c:v>35461</c:v>
                </c:pt>
                <c:pt idx="223">
                  <c:v>35564</c:v>
                </c:pt>
                <c:pt idx="224">
                  <c:v>35663</c:v>
                </c:pt>
                <c:pt idx="225">
                  <c:v>35765</c:v>
                </c:pt>
                <c:pt idx="226">
                  <c:v>35875</c:v>
                </c:pt>
                <c:pt idx="227">
                  <c:v>35986</c:v>
                </c:pt>
                <c:pt idx="228">
                  <c:v>36096</c:v>
                </c:pt>
                <c:pt idx="229">
                  <c:v>36206</c:v>
                </c:pt>
                <c:pt idx="230">
                  <c:v>36311</c:v>
                </c:pt>
                <c:pt idx="231">
                  <c:v>36416</c:v>
                </c:pt>
                <c:pt idx="232">
                  <c:v>36515</c:v>
                </c:pt>
                <c:pt idx="233">
                  <c:v>36618</c:v>
                </c:pt>
                <c:pt idx="234">
                  <c:v>36717</c:v>
                </c:pt>
                <c:pt idx="235">
                  <c:v>36818</c:v>
                </c:pt>
                <c:pt idx="236">
                  <c:v>36928</c:v>
                </c:pt>
                <c:pt idx="237">
                  <c:v>37039</c:v>
                </c:pt>
                <c:pt idx="238">
                  <c:v>37149</c:v>
                </c:pt>
                <c:pt idx="239">
                  <c:v>37255</c:v>
                </c:pt>
                <c:pt idx="240">
                  <c:v>37357</c:v>
                </c:pt>
                <c:pt idx="241">
                  <c:v>37462</c:v>
                </c:pt>
                <c:pt idx="242">
                  <c:v>37569</c:v>
                </c:pt>
                <c:pt idx="243">
                  <c:v>37673</c:v>
                </c:pt>
                <c:pt idx="244">
                  <c:v>37775</c:v>
                </c:pt>
                <c:pt idx="245">
                  <c:v>37884</c:v>
                </c:pt>
                <c:pt idx="246">
                  <c:v>37995</c:v>
                </c:pt>
                <c:pt idx="247">
                  <c:v>38105</c:v>
                </c:pt>
                <c:pt idx="248">
                  <c:v>38215</c:v>
                </c:pt>
                <c:pt idx="249">
                  <c:v>38317</c:v>
                </c:pt>
                <c:pt idx="250">
                  <c:v>38419</c:v>
                </c:pt>
                <c:pt idx="251">
                  <c:v>38519</c:v>
                </c:pt>
                <c:pt idx="252">
                  <c:v>38624</c:v>
                </c:pt>
                <c:pt idx="253">
                  <c:v>38726</c:v>
                </c:pt>
                <c:pt idx="254">
                  <c:v>38830</c:v>
                </c:pt>
                <c:pt idx="255">
                  <c:v>38940</c:v>
                </c:pt>
                <c:pt idx="256">
                  <c:v>39050</c:v>
                </c:pt>
                <c:pt idx="257">
                  <c:v>39159</c:v>
                </c:pt>
                <c:pt idx="258">
                  <c:v>39261</c:v>
                </c:pt>
                <c:pt idx="259">
                  <c:v>39367</c:v>
                </c:pt>
                <c:pt idx="260">
                  <c:v>39473</c:v>
                </c:pt>
                <c:pt idx="261">
                  <c:v>39576</c:v>
                </c:pt>
                <c:pt idx="262">
                  <c:v>39675</c:v>
                </c:pt>
                <c:pt idx="263">
                  <c:v>39777</c:v>
                </c:pt>
                <c:pt idx="264">
                  <c:v>39886</c:v>
                </c:pt>
                <c:pt idx="265">
                  <c:v>39996</c:v>
                </c:pt>
                <c:pt idx="266">
                  <c:v>40107</c:v>
                </c:pt>
                <c:pt idx="267">
                  <c:v>40207</c:v>
                </c:pt>
                <c:pt idx="268">
                  <c:v>40315</c:v>
                </c:pt>
                <c:pt idx="269">
                  <c:v>40419</c:v>
                </c:pt>
                <c:pt idx="270">
                  <c:v>40521</c:v>
                </c:pt>
                <c:pt idx="271">
                  <c:v>40626</c:v>
                </c:pt>
                <c:pt idx="272">
                  <c:v>40729</c:v>
                </c:pt>
                <c:pt idx="273">
                  <c:v>40840</c:v>
                </c:pt>
                <c:pt idx="274">
                  <c:v>40950</c:v>
                </c:pt>
              </c:numCache>
            </c:numRef>
          </c:xVal>
          <c:yVal>
            <c:numRef>
              <c:f>'Live Data'!$J$2:$J$276</c:f>
              <c:numCache>
                <c:formatCode>General</c:formatCode>
                <c:ptCount val="2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-1</c:v>
                </c:pt>
                <c:pt idx="130">
                  <c:v>-1</c:v>
                </c:pt>
                <c:pt idx="131">
                  <c:v>-1</c:v>
                </c:pt>
                <c:pt idx="132">
                  <c:v>-2</c:v>
                </c:pt>
                <c:pt idx="133">
                  <c:v>-2</c:v>
                </c:pt>
                <c:pt idx="134">
                  <c:v>-2</c:v>
                </c:pt>
                <c:pt idx="135">
                  <c:v>-3</c:v>
                </c:pt>
                <c:pt idx="136">
                  <c:v>-3</c:v>
                </c:pt>
                <c:pt idx="137">
                  <c:v>-4</c:v>
                </c:pt>
                <c:pt idx="138">
                  <c:v>-4</c:v>
                </c:pt>
                <c:pt idx="139">
                  <c:v>-4</c:v>
                </c:pt>
                <c:pt idx="140">
                  <c:v>-4</c:v>
                </c:pt>
                <c:pt idx="141">
                  <c:v>-5</c:v>
                </c:pt>
                <c:pt idx="142">
                  <c:v>-5</c:v>
                </c:pt>
                <c:pt idx="143">
                  <c:v>-5</c:v>
                </c:pt>
                <c:pt idx="144">
                  <c:v>-6</c:v>
                </c:pt>
                <c:pt idx="145">
                  <c:v>-6</c:v>
                </c:pt>
                <c:pt idx="146">
                  <c:v>-6</c:v>
                </c:pt>
                <c:pt idx="147">
                  <c:v>-7</c:v>
                </c:pt>
                <c:pt idx="148">
                  <c:v>-7</c:v>
                </c:pt>
                <c:pt idx="149">
                  <c:v>-7</c:v>
                </c:pt>
                <c:pt idx="150">
                  <c:v>-7</c:v>
                </c:pt>
                <c:pt idx="151">
                  <c:v>-8</c:v>
                </c:pt>
                <c:pt idx="152">
                  <c:v>-8</c:v>
                </c:pt>
                <c:pt idx="153">
                  <c:v>-8</c:v>
                </c:pt>
                <c:pt idx="154">
                  <c:v>-8</c:v>
                </c:pt>
                <c:pt idx="155">
                  <c:v>-8</c:v>
                </c:pt>
                <c:pt idx="156">
                  <c:v>-9</c:v>
                </c:pt>
                <c:pt idx="157">
                  <c:v>-9</c:v>
                </c:pt>
                <c:pt idx="158">
                  <c:v>-9</c:v>
                </c:pt>
                <c:pt idx="159">
                  <c:v>-9</c:v>
                </c:pt>
                <c:pt idx="160">
                  <c:v>-9</c:v>
                </c:pt>
                <c:pt idx="161">
                  <c:v>-9</c:v>
                </c:pt>
                <c:pt idx="162">
                  <c:v>-10</c:v>
                </c:pt>
                <c:pt idx="163">
                  <c:v>-10</c:v>
                </c:pt>
                <c:pt idx="164">
                  <c:v>-10</c:v>
                </c:pt>
                <c:pt idx="165">
                  <c:v>-10</c:v>
                </c:pt>
                <c:pt idx="166">
                  <c:v>-10</c:v>
                </c:pt>
                <c:pt idx="167">
                  <c:v>-10</c:v>
                </c:pt>
                <c:pt idx="168">
                  <c:v>-10</c:v>
                </c:pt>
                <c:pt idx="169">
                  <c:v>-10</c:v>
                </c:pt>
                <c:pt idx="170">
                  <c:v>-11</c:v>
                </c:pt>
                <c:pt idx="171">
                  <c:v>-11</c:v>
                </c:pt>
                <c:pt idx="172">
                  <c:v>-11</c:v>
                </c:pt>
                <c:pt idx="173">
                  <c:v>-11</c:v>
                </c:pt>
                <c:pt idx="174">
                  <c:v>-11</c:v>
                </c:pt>
                <c:pt idx="175">
                  <c:v>-11</c:v>
                </c:pt>
                <c:pt idx="176">
                  <c:v>-11</c:v>
                </c:pt>
                <c:pt idx="177">
                  <c:v>-11</c:v>
                </c:pt>
                <c:pt idx="178">
                  <c:v>-11</c:v>
                </c:pt>
                <c:pt idx="179">
                  <c:v>-11</c:v>
                </c:pt>
                <c:pt idx="180">
                  <c:v>-11</c:v>
                </c:pt>
                <c:pt idx="181">
                  <c:v>-11</c:v>
                </c:pt>
                <c:pt idx="182">
                  <c:v>-11</c:v>
                </c:pt>
                <c:pt idx="183">
                  <c:v>-11</c:v>
                </c:pt>
                <c:pt idx="184">
                  <c:v>-11</c:v>
                </c:pt>
                <c:pt idx="185">
                  <c:v>-11</c:v>
                </c:pt>
                <c:pt idx="186">
                  <c:v>-10</c:v>
                </c:pt>
                <c:pt idx="187">
                  <c:v>-10</c:v>
                </c:pt>
                <c:pt idx="188">
                  <c:v>-10</c:v>
                </c:pt>
                <c:pt idx="189">
                  <c:v>-10</c:v>
                </c:pt>
                <c:pt idx="190">
                  <c:v>-10</c:v>
                </c:pt>
                <c:pt idx="191">
                  <c:v>-10</c:v>
                </c:pt>
                <c:pt idx="192">
                  <c:v>-10</c:v>
                </c:pt>
                <c:pt idx="193">
                  <c:v>-10</c:v>
                </c:pt>
                <c:pt idx="194">
                  <c:v>-9</c:v>
                </c:pt>
                <c:pt idx="195">
                  <c:v>-9</c:v>
                </c:pt>
                <c:pt idx="196">
                  <c:v>-9</c:v>
                </c:pt>
                <c:pt idx="197">
                  <c:v>-9</c:v>
                </c:pt>
                <c:pt idx="198">
                  <c:v>-9</c:v>
                </c:pt>
                <c:pt idx="199">
                  <c:v>-8</c:v>
                </c:pt>
                <c:pt idx="200">
                  <c:v>-8</c:v>
                </c:pt>
                <c:pt idx="201">
                  <c:v>-8</c:v>
                </c:pt>
                <c:pt idx="202">
                  <c:v>-8</c:v>
                </c:pt>
                <c:pt idx="203">
                  <c:v>-7</c:v>
                </c:pt>
                <c:pt idx="204">
                  <c:v>-7</c:v>
                </c:pt>
                <c:pt idx="205">
                  <c:v>-7</c:v>
                </c:pt>
                <c:pt idx="206">
                  <c:v>-6</c:v>
                </c:pt>
                <c:pt idx="207">
                  <c:v>-6</c:v>
                </c:pt>
                <c:pt idx="208">
                  <c:v>-6</c:v>
                </c:pt>
                <c:pt idx="209">
                  <c:v>-6</c:v>
                </c:pt>
                <c:pt idx="210">
                  <c:v>-5</c:v>
                </c:pt>
                <c:pt idx="211">
                  <c:v>-5</c:v>
                </c:pt>
                <c:pt idx="212">
                  <c:v>-5</c:v>
                </c:pt>
                <c:pt idx="213">
                  <c:v>-5</c:v>
                </c:pt>
                <c:pt idx="214">
                  <c:v>-4</c:v>
                </c:pt>
                <c:pt idx="215">
                  <c:v>-4</c:v>
                </c:pt>
                <c:pt idx="216">
                  <c:v>-4</c:v>
                </c:pt>
                <c:pt idx="217">
                  <c:v>-3</c:v>
                </c:pt>
                <c:pt idx="218">
                  <c:v>-3</c:v>
                </c:pt>
                <c:pt idx="219">
                  <c:v>-3</c:v>
                </c:pt>
                <c:pt idx="220">
                  <c:v>-3</c:v>
                </c:pt>
                <c:pt idx="221">
                  <c:v>-2</c:v>
                </c:pt>
                <c:pt idx="222">
                  <c:v>-2</c:v>
                </c:pt>
                <c:pt idx="223">
                  <c:v>-2</c:v>
                </c:pt>
                <c:pt idx="224">
                  <c:v>-2</c:v>
                </c:pt>
                <c:pt idx="225">
                  <c:v>-2</c:v>
                </c:pt>
                <c:pt idx="226">
                  <c:v>-1</c:v>
                </c:pt>
                <c:pt idx="227">
                  <c:v>-1</c:v>
                </c:pt>
                <c:pt idx="228">
                  <c:v>-1</c:v>
                </c:pt>
                <c:pt idx="229">
                  <c:v>-1</c:v>
                </c:pt>
                <c:pt idx="230">
                  <c:v>-1</c:v>
                </c:pt>
                <c:pt idx="231">
                  <c:v>-1</c:v>
                </c:pt>
                <c:pt idx="232">
                  <c:v>-1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5BB4-4E5B-B854-AC8CB04520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6409456"/>
        <c:axId val="113641536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'Live Data'!$B$1</c15:sqref>
                        </c15:formulaRef>
                      </c:ext>
                    </c:extLst>
                    <c:strCache>
                      <c:ptCount val="1"/>
                      <c:pt idx="0">
                        <c:v>dt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'Live Data'!$A$2:$A$276</c15:sqref>
                        </c15:formulaRef>
                      </c:ext>
                    </c:extLst>
                    <c:numCache>
                      <c:formatCode>General</c:formatCode>
                      <c:ptCount val="275"/>
                      <c:pt idx="0">
                        <c:v>11941</c:v>
                      </c:pt>
                      <c:pt idx="1">
                        <c:v>12052</c:v>
                      </c:pt>
                      <c:pt idx="2">
                        <c:v>12158</c:v>
                      </c:pt>
                      <c:pt idx="3">
                        <c:v>12260</c:v>
                      </c:pt>
                      <c:pt idx="4">
                        <c:v>12363</c:v>
                      </c:pt>
                      <c:pt idx="5">
                        <c:v>12465</c:v>
                      </c:pt>
                      <c:pt idx="6">
                        <c:v>12572</c:v>
                      </c:pt>
                      <c:pt idx="7">
                        <c:v>12676</c:v>
                      </c:pt>
                      <c:pt idx="8">
                        <c:v>12779</c:v>
                      </c:pt>
                      <c:pt idx="9">
                        <c:v>12880</c:v>
                      </c:pt>
                      <c:pt idx="10">
                        <c:v>12981</c:v>
                      </c:pt>
                      <c:pt idx="11">
                        <c:v>13081</c:v>
                      </c:pt>
                      <c:pt idx="12">
                        <c:v>13191</c:v>
                      </c:pt>
                      <c:pt idx="13">
                        <c:v>13291</c:v>
                      </c:pt>
                      <c:pt idx="14">
                        <c:v>13394</c:v>
                      </c:pt>
                      <c:pt idx="15">
                        <c:v>13504</c:v>
                      </c:pt>
                      <c:pt idx="16">
                        <c:v>13614</c:v>
                      </c:pt>
                      <c:pt idx="17">
                        <c:v>13724</c:v>
                      </c:pt>
                      <c:pt idx="18">
                        <c:v>13828</c:v>
                      </c:pt>
                      <c:pt idx="19">
                        <c:v>13928</c:v>
                      </c:pt>
                      <c:pt idx="20">
                        <c:v>14027</c:v>
                      </c:pt>
                      <c:pt idx="21">
                        <c:v>14128</c:v>
                      </c:pt>
                      <c:pt idx="22">
                        <c:v>14236</c:v>
                      </c:pt>
                      <c:pt idx="23">
                        <c:v>14339</c:v>
                      </c:pt>
                      <c:pt idx="24">
                        <c:v>14441</c:v>
                      </c:pt>
                      <c:pt idx="25">
                        <c:v>14551</c:v>
                      </c:pt>
                      <c:pt idx="26">
                        <c:v>14653</c:v>
                      </c:pt>
                      <c:pt idx="27">
                        <c:v>14753</c:v>
                      </c:pt>
                      <c:pt idx="28">
                        <c:v>14854</c:v>
                      </c:pt>
                      <c:pt idx="29">
                        <c:v>14954</c:v>
                      </c:pt>
                      <c:pt idx="30">
                        <c:v>15059</c:v>
                      </c:pt>
                      <c:pt idx="31">
                        <c:v>15165</c:v>
                      </c:pt>
                      <c:pt idx="32">
                        <c:v>15265</c:v>
                      </c:pt>
                      <c:pt idx="33">
                        <c:v>15375</c:v>
                      </c:pt>
                      <c:pt idx="34">
                        <c:v>15485</c:v>
                      </c:pt>
                      <c:pt idx="35">
                        <c:v>15596</c:v>
                      </c:pt>
                      <c:pt idx="36">
                        <c:v>15697</c:v>
                      </c:pt>
                      <c:pt idx="37">
                        <c:v>15798</c:v>
                      </c:pt>
                      <c:pt idx="38">
                        <c:v>15905</c:v>
                      </c:pt>
                      <c:pt idx="39">
                        <c:v>16006</c:v>
                      </c:pt>
                      <c:pt idx="40">
                        <c:v>16110</c:v>
                      </c:pt>
                      <c:pt idx="41">
                        <c:v>16216</c:v>
                      </c:pt>
                      <c:pt idx="42">
                        <c:v>16325</c:v>
                      </c:pt>
                      <c:pt idx="43">
                        <c:v>16435</c:v>
                      </c:pt>
                      <c:pt idx="44">
                        <c:v>16543</c:v>
                      </c:pt>
                      <c:pt idx="45">
                        <c:v>16647</c:v>
                      </c:pt>
                      <c:pt idx="46">
                        <c:v>16749</c:v>
                      </c:pt>
                      <c:pt idx="47">
                        <c:v>16848</c:v>
                      </c:pt>
                      <c:pt idx="48">
                        <c:v>16955</c:v>
                      </c:pt>
                      <c:pt idx="49">
                        <c:v>17058</c:v>
                      </c:pt>
                      <c:pt idx="50">
                        <c:v>17161</c:v>
                      </c:pt>
                      <c:pt idx="51">
                        <c:v>17271</c:v>
                      </c:pt>
                      <c:pt idx="52">
                        <c:v>17381</c:v>
                      </c:pt>
                      <c:pt idx="53">
                        <c:v>17489</c:v>
                      </c:pt>
                      <c:pt idx="54">
                        <c:v>17594</c:v>
                      </c:pt>
                      <c:pt idx="55">
                        <c:v>17696</c:v>
                      </c:pt>
                      <c:pt idx="56">
                        <c:v>17798</c:v>
                      </c:pt>
                      <c:pt idx="57">
                        <c:v>17906</c:v>
                      </c:pt>
                      <c:pt idx="58">
                        <c:v>18010</c:v>
                      </c:pt>
                      <c:pt idx="59">
                        <c:v>18113</c:v>
                      </c:pt>
                      <c:pt idx="60">
                        <c:v>18223</c:v>
                      </c:pt>
                      <c:pt idx="61">
                        <c:v>18333</c:v>
                      </c:pt>
                      <c:pt idx="62">
                        <c:v>18444</c:v>
                      </c:pt>
                      <c:pt idx="63">
                        <c:v>18554</c:v>
                      </c:pt>
                      <c:pt idx="64">
                        <c:v>18657</c:v>
                      </c:pt>
                      <c:pt idx="65">
                        <c:v>18762</c:v>
                      </c:pt>
                      <c:pt idx="66">
                        <c:v>18866</c:v>
                      </c:pt>
                      <c:pt idx="67">
                        <c:v>18974</c:v>
                      </c:pt>
                      <c:pt idx="68">
                        <c:v>19079</c:v>
                      </c:pt>
                      <c:pt idx="69">
                        <c:v>19180</c:v>
                      </c:pt>
                      <c:pt idx="70">
                        <c:v>19290</c:v>
                      </c:pt>
                      <c:pt idx="71">
                        <c:v>19400</c:v>
                      </c:pt>
                      <c:pt idx="72">
                        <c:v>19510</c:v>
                      </c:pt>
                      <c:pt idx="73">
                        <c:v>19620</c:v>
                      </c:pt>
                      <c:pt idx="74">
                        <c:v>19722</c:v>
                      </c:pt>
                      <c:pt idx="75">
                        <c:v>19830</c:v>
                      </c:pt>
                      <c:pt idx="76">
                        <c:v>19930</c:v>
                      </c:pt>
                      <c:pt idx="77">
                        <c:v>20035</c:v>
                      </c:pt>
                      <c:pt idx="78">
                        <c:v>20144</c:v>
                      </c:pt>
                      <c:pt idx="79">
                        <c:v>20253</c:v>
                      </c:pt>
                      <c:pt idx="80">
                        <c:v>20364</c:v>
                      </c:pt>
                      <c:pt idx="81">
                        <c:v>20474</c:v>
                      </c:pt>
                      <c:pt idx="82">
                        <c:v>20586</c:v>
                      </c:pt>
                      <c:pt idx="83">
                        <c:v>20686</c:v>
                      </c:pt>
                      <c:pt idx="84">
                        <c:v>20788</c:v>
                      </c:pt>
                      <c:pt idx="85">
                        <c:v>20896</c:v>
                      </c:pt>
                      <c:pt idx="86">
                        <c:v>21000</c:v>
                      </c:pt>
                      <c:pt idx="87">
                        <c:v>21104</c:v>
                      </c:pt>
                      <c:pt idx="88">
                        <c:v>21206</c:v>
                      </c:pt>
                      <c:pt idx="89">
                        <c:v>21316</c:v>
                      </c:pt>
                      <c:pt idx="90">
                        <c:v>21427</c:v>
                      </c:pt>
                      <c:pt idx="91">
                        <c:v>21538</c:v>
                      </c:pt>
                      <c:pt idx="92">
                        <c:v>21642</c:v>
                      </c:pt>
                      <c:pt idx="93">
                        <c:v>21748</c:v>
                      </c:pt>
                      <c:pt idx="94">
                        <c:v>21855</c:v>
                      </c:pt>
                      <c:pt idx="95">
                        <c:v>21961</c:v>
                      </c:pt>
                      <c:pt idx="96">
                        <c:v>22068</c:v>
                      </c:pt>
                      <c:pt idx="97">
                        <c:v>22177</c:v>
                      </c:pt>
                      <c:pt idx="98">
                        <c:v>22288</c:v>
                      </c:pt>
                      <c:pt idx="99">
                        <c:v>22397</c:v>
                      </c:pt>
                      <c:pt idx="100">
                        <c:v>22501</c:v>
                      </c:pt>
                      <c:pt idx="101">
                        <c:v>22606</c:v>
                      </c:pt>
                      <c:pt idx="102">
                        <c:v>22711</c:v>
                      </c:pt>
                      <c:pt idx="103">
                        <c:v>22811</c:v>
                      </c:pt>
                      <c:pt idx="104">
                        <c:v>22918</c:v>
                      </c:pt>
                      <c:pt idx="105">
                        <c:v>23025</c:v>
                      </c:pt>
                      <c:pt idx="106">
                        <c:v>23126</c:v>
                      </c:pt>
                      <c:pt idx="107">
                        <c:v>23237</c:v>
                      </c:pt>
                      <c:pt idx="108">
                        <c:v>23342</c:v>
                      </c:pt>
                      <c:pt idx="109">
                        <c:v>23443</c:v>
                      </c:pt>
                      <c:pt idx="110">
                        <c:v>23547</c:v>
                      </c:pt>
                      <c:pt idx="111">
                        <c:v>23651</c:v>
                      </c:pt>
                      <c:pt idx="112">
                        <c:v>23754</c:v>
                      </c:pt>
                      <c:pt idx="113">
                        <c:v>23858</c:v>
                      </c:pt>
                      <c:pt idx="114">
                        <c:v>23959</c:v>
                      </c:pt>
                      <c:pt idx="115">
                        <c:v>24069</c:v>
                      </c:pt>
                      <c:pt idx="116">
                        <c:v>24178</c:v>
                      </c:pt>
                      <c:pt idx="117">
                        <c:v>24279</c:v>
                      </c:pt>
                      <c:pt idx="118">
                        <c:v>24386</c:v>
                      </c:pt>
                      <c:pt idx="119">
                        <c:v>24487</c:v>
                      </c:pt>
                      <c:pt idx="120">
                        <c:v>24588</c:v>
                      </c:pt>
                      <c:pt idx="121">
                        <c:v>24694</c:v>
                      </c:pt>
                      <c:pt idx="122">
                        <c:v>24797</c:v>
                      </c:pt>
                      <c:pt idx="123">
                        <c:v>24907</c:v>
                      </c:pt>
                      <c:pt idx="124">
                        <c:v>25018</c:v>
                      </c:pt>
                      <c:pt idx="125">
                        <c:v>25120</c:v>
                      </c:pt>
                      <c:pt idx="126">
                        <c:v>25225</c:v>
                      </c:pt>
                      <c:pt idx="127">
                        <c:v>25328</c:v>
                      </c:pt>
                      <c:pt idx="128">
                        <c:v>25428</c:v>
                      </c:pt>
                      <c:pt idx="129">
                        <c:v>25535</c:v>
                      </c:pt>
                      <c:pt idx="130">
                        <c:v>25641</c:v>
                      </c:pt>
                      <c:pt idx="131">
                        <c:v>25745</c:v>
                      </c:pt>
                      <c:pt idx="132">
                        <c:v>25847</c:v>
                      </c:pt>
                      <c:pt idx="133">
                        <c:v>25950</c:v>
                      </c:pt>
                      <c:pt idx="134">
                        <c:v>26055</c:v>
                      </c:pt>
                      <c:pt idx="135">
                        <c:v>26157</c:v>
                      </c:pt>
                      <c:pt idx="136">
                        <c:v>26260</c:v>
                      </c:pt>
                      <c:pt idx="137">
                        <c:v>26366</c:v>
                      </c:pt>
                      <c:pt idx="138">
                        <c:v>26468</c:v>
                      </c:pt>
                      <c:pt idx="139">
                        <c:v>26579</c:v>
                      </c:pt>
                      <c:pt idx="140">
                        <c:v>26690</c:v>
                      </c:pt>
                      <c:pt idx="141">
                        <c:v>26791</c:v>
                      </c:pt>
                      <c:pt idx="142">
                        <c:v>26891</c:v>
                      </c:pt>
                      <c:pt idx="143">
                        <c:v>26998</c:v>
                      </c:pt>
                      <c:pt idx="144">
                        <c:v>27099</c:v>
                      </c:pt>
                      <c:pt idx="145">
                        <c:v>27204</c:v>
                      </c:pt>
                      <c:pt idx="146">
                        <c:v>27314</c:v>
                      </c:pt>
                      <c:pt idx="147">
                        <c:v>27424</c:v>
                      </c:pt>
                      <c:pt idx="148">
                        <c:v>27535</c:v>
                      </c:pt>
                      <c:pt idx="149">
                        <c:v>27645</c:v>
                      </c:pt>
                      <c:pt idx="150">
                        <c:v>27756</c:v>
                      </c:pt>
                      <c:pt idx="151">
                        <c:v>27857</c:v>
                      </c:pt>
                      <c:pt idx="152">
                        <c:v>27965</c:v>
                      </c:pt>
                      <c:pt idx="153">
                        <c:v>28069</c:v>
                      </c:pt>
                      <c:pt idx="154">
                        <c:v>28175</c:v>
                      </c:pt>
                      <c:pt idx="155">
                        <c:v>28276</c:v>
                      </c:pt>
                      <c:pt idx="156">
                        <c:v>28380</c:v>
                      </c:pt>
                      <c:pt idx="157">
                        <c:v>28491</c:v>
                      </c:pt>
                      <c:pt idx="158">
                        <c:v>28601</c:v>
                      </c:pt>
                      <c:pt idx="159">
                        <c:v>28711</c:v>
                      </c:pt>
                      <c:pt idx="160">
                        <c:v>28814</c:v>
                      </c:pt>
                      <c:pt idx="161">
                        <c:v>28915</c:v>
                      </c:pt>
                      <c:pt idx="162">
                        <c:v>29020</c:v>
                      </c:pt>
                      <c:pt idx="163">
                        <c:v>29124</c:v>
                      </c:pt>
                      <c:pt idx="164">
                        <c:v>29232</c:v>
                      </c:pt>
                      <c:pt idx="165">
                        <c:v>29343</c:v>
                      </c:pt>
                      <c:pt idx="166">
                        <c:v>29454</c:v>
                      </c:pt>
                      <c:pt idx="167">
                        <c:v>29565</c:v>
                      </c:pt>
                      <c:pt idx="168">
                        <c:v>29677</c:v>
                      </c:pt>
                      <c:pt idx="169">
                        <c:v>29784</c:v>
                      </c:pt>
                      <c:pt idx="170">
                        <c:v>29886</c:v>
                      </c:pt>
                      <c:pt idx="171">
                        <c:v>29986</c:v>
                      </c:pt>
                      <c:pt idx="172">
                        <c:v>30091</c:v>
                      </c:pt>
                      <c:pt idx="173">
                        <c:v>30198</c:v>
                      </c:pt>
                      <c:pt idx="174">
                        <c:v>30302</c:v>
                      </c:pt>
                      <c:pt idx="175">
                        <c:v>30412</c:v>
                      </c:pt>
                      <c:pt idx="176">
                        <c:v>30523</c:v>
                      </c:pt>
                      <c:pt idx="177">
                        <c:v>30633</c:v>
                      </c:pt>
                      <c:pt idx="178">
                        <c:v>30744</c:v>
                      </c:pt>
                      <c:pt idx="179">
                        <c:v>30855</c:v>
                      </c:pt>
                      <c:pt idx="180">
                        <c:v>30956</c:v>
                      </c:pt>
                      <c:pt idx="181">
                        <c:v>31055</c:v>
                      </c:pt>
                      <c:pt idx="182">
                        <c:v>31156</c:v>
                      </c:pt>
                      <c:pt idx="183">
                        <c:v>31256</c:v>
                      </c:pt>
                      <c:pt idx="184">
                        <c:v>31360</c:v>
                      </c:pt>
                      <c:pt idx="185">
                        <c:v>31471</c:v>
                      </c:pt>
                      <c:pt idx="186">
                        <c:v>31584</c:v>
                      </c:pt>
                      <c:pt idx="187">
                        <c:v>31695</c:v>
                      </c:pt>
                      <c:pt idx="188">
                        <c:v>31808</c:v>
                      </c:pt>
                      <c:pt idx="189">
                        <c:v>31912</c:v>
                      </c:pt>
                      <c:pt idx="190">
                        <c:v>32013</c:v>
                      </c:pt>
                      <c:pt idx="191">
                        <c:v>32117</c:v>
                      </c:pt>
                      <c:pt idx="192">
                        <c:v>32225</c:v>
                      </c:pt>
                      <c:pt idx="193">
                        <c:v>32326</c:v>
                      </c:pt>
                      <c:pt idx="194">
                        <c:v>32439</c:v>
                      </c:pt>
                      <c:pt idx="195">
                        <c:v>32550</c:v>
                      </c:pt>
                      <c:pt idx="196">
                        <c:v>32663</c:v>
                      </c:pt>
                      <c:pt idx="197">
                        <c:v>32774</c:v>
                      </c:pt>
                      <c:pt idx="198">
                        <c:v>32885</c:v>
                      </c:pt>
                      <c:pt idx="199">
                        <c:v>32996</c:v>
                      </c:pt>
                      <c:pt idx="200">
                        <c:v>33107</c:v>
                      </c:pt>
                      <c:pt idx="201">
                        <c:v>33209</c:v>
                      </c:pt>
                      <c:pt idx="202">
                        <c:v>33317</c:v>
                      </c:pt>
                      <c:pt idx="203">
                        <c:v>33418</c:v>
                      </c:pt>
                      <c:pt idx="204">
                        <c:v>33521</c:v>
                      </c:pt>
                      <c:pt idx="205">
                        <c:v>33632</c:v>
                      </c:pt>
                      <c:pt idx="206">
                        <c:v>33742</c:v>
                      </c:pt>
                      <c:pt idx="207">
                        <c:v>33853</c:v>
                      </c:pt>
                      <c:pt idx="208">
                        <c:v>33964</c:v>
                      </c:pt>
                      <c:pt idx="209">
                        <c:v>34074</c:v>
                      </c:pt>
                      <c:pt idx="210">
                        <c:v>34178</c:v>
                      </c:pt>
                      <c:pt idx="211">
                        <c:v>34279</c:v>
                      </c:pt>
                      <c:pt idx="212">
                        <c:v>34382</c:v>
                      </c:pt>
                      <c:pt idx="213">
                        <c:v>34488</c:v>
                      </c:pt>
                      <c:pt idx="214">
                        <c:v>34595</c:v>
                      </c:pt>
                      <c:pt idx="215">
                        <c:v>34706</c:v>
                      </c:pt>
                      <c:pt idx="216">
                        <c:v>34817</c:v>
                      </c:pt>
                      <c:pt idx="217">
                        <c:v>34928</c:v>
                      </c:pt>
                      <c:pt idx="218">
                        <c:v>35039</c:v>
                      </c:pt>
                      <c:pt idx="219">
                        <c:v>35149</c:v>
                      </c:pt>
                      <c:pt idx="220">
                        <c:v>35260</c:v>
                      </c:pt>
                      <c:pt idx="221">
                        <c:v>35360</c:v>
                      </c:pt>
                      <c:pt idx="222">
                        <c:v>35461</c:v>
                      </c:pt>
                      <c:pt idx="223">
                        <c:v>35564</c:v>
                      </c:pt>
                      <c:pt idx="224">
                        <c:v>35663</c:v>
                      </c:pt>
                      <c:pt idx="225">
                        <c:v>35765</c:v>
                      </c:pt>
                      <c:pt idx="226">
                        <c:v>35875</c:v>
                      </c:pt>
                      <c:pt idx="227">
                        <c:v>35986</c:v>
                      </c:pt>
                      <c:pt idx="228">
                        <c:v>36096</c:v>
                      </c:pt>
                      <c:pt idx="229">
                        <c:v>36206</c:v>
                      </c:pt>
                      <c:pt idx="230">
                        <c:v>36311</c:v>
                      </c:pt>
                      <c:pt idx="231">
                        <c:v>36416</c:v>
                      </c:pt>
                      <c:pt idx="232">
                        <c:v>36515</c:v>
                      </c:pt>
                      <c:pt idx="233">
                        <c:v>36618</c:v>
                      </c:pt>
                      <c:pt idx="234">
                        <c:v>36717</c:v>
                      </c:pt>
                      <c:pt idx="235">
                        <c:v>36818</c:v>
                      </c:pt>
                      <c:pt idx="236">
                        <c:v>36928</c:v>
                      </c:pt>
                      <c:pt idx="237">
                        <c:v>37039</c:v>
                      </c:pt>
                      <c:pt idx="238">
                        <c:v>37149</c:v>
                      </c:pt>
                      <c:pt idx="239">
                        <c:v>37255</c:v>
                      </c:pt>
                      <c:pt idx="240">
                        <c:v>37357</c:v>
                      </c:pt>
                      <c:pt idx="241">
                        <c:v>37462</c:v>
                      </c:pt>
                      <c:pt idx="242">
                        <c:v>37569</c:v>
                      </c:pt>
                      <c:pt idx="243">
                        <c:v>37673</c:v>
                      </c:pt>
                      <c:pt idx="244">
                        <c:v>37775</c:v>
                      </c:pt>
                      <c:pt idx="245">
                        <c:v>37884</c:v>
                      </c:pt>
                      <c:pt idx="246">
                        <c:v>37995</c:v>
                      </c:pt>
                      <c:pt idx="247">
                        <c:v>38105</c:v>
                      </c:pt>
                      <c:pt idx="248">
                        <c:v>38215</c:v>
                      </c:pt>
                      <c:pt idx="249">
                        <c:v>38317</c:v>
                      </c:pt>
                      <c:pt idx="250">
                        <c:v>38419</c:v>
                      </c:pt>
                      <c:pt idx="251">
                        <c:v>38519</c:v>
                      </c:pt>
                      <c:pt idx="252">
                        <c:v>38624</c:v>
                      </c:pt>
                      <c:pt idx="253">
                        <c:v>38726</c:v>
                      </c:pt>
                      <c:pt idx="254">
                        <c:v>38830</c:v>
                      </c:pt>
                      <c:pt idx="255">
                        <c:v>38940</c:v>
                      </c:pt>
                      <c:pt idx="256">
                        <c:v>39050</c:v>
                      </c:pt>
                      <c:pt idx="257">
                        <c:v>39159</c:v>
                      </c:pt>
                      <c:pt idx="258">
                        <c:v>39261</c:v>
                      </c:pt>
                      <c:pt idx="259">
                        <c:v>39367</c:v>
                      </c:pt>
                      <c:pt idx="260">
                        <c:v>39473</c:v>
                      </c:pt>
                      <c:pt idx="261">
                        <c:v>39576</c:v>
                      </c:pt>
                      <c:pt idx="262">
                        <c:v>39675</c:v>
                      </c:pt>
                      <c:pt idx="263">
                        <c:v>39777</c:v>
                      </c:pt>
                      <c:pt idx="264">
                        <c:v>39886</c:v>
                      </c:pt>
                      <c:pt idx="265">
                        <c:v>39996</c:v>
                      </c:pt>
                      <c:pt idx="266">
                        <c:v>40107</c:v>
                      </c:pt>
                      <c:pt idx="267">
                        <c:v>40207</c:v>
                      </c:pt>
                      <c:pt idx="268">
                        <c:v>40315</c:v>
                      </c:pt>
                      <c:pt idx="269">
                        <c:v>40419</c:v>
                      </c:pt>
                      <c:pt idx="270">
                        <c:v>40521</c:v>
                      </c:pt>
                      <c:pt idx="271">
                        <c:v>40626</c:v>
                      </c:pt>
                      <c:pt idx="272">
                        <c:v>40729</c:v>
                      </c:pt>
                      <c:pt idx="273">
                        <c:v>40840</c:v>
                      </c:pt>
                      <c:pt idx="274">
                        <c:v>40950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'Live Data'!$B$2:$B$276</c15:sqref>
                        </c15:formulaRef>
                      </c:ext>
                    </c:extLst>
                    <c:numCache>
                      <c:formatCode>0.000</c:formatCode>
                      <c:ptCount val="275"/>
                      <c:pt idx="0">
                        <c:v>0.10299999999999999</c:v>
                      </c:pt>
                      <c:pt idx="1">
                        <c:v>0.113</c:v>
                      </c:pt>
                      <c:pt idx="2">
                        <c:v>0.105</c:v>
                      </c:pt>
                      <c:pt idx="3">
                        <c:v>0.10199999999999999</c:v>
                      </c:pt>
                      <c:pt idx="4">
                        <c:v>0.10199999999999999</c:v>
                      </c:pt>
                      <c:pt idx="5">
                        <c:v>0.10199999999999999</c:v>
                      </c:pt>
                      <c:pt idx="6">
                        <c:v>0.108</c:v>
                      </c:pt>
                      <c:pt idx="7">
                        <c:v>0.10299999999999999</c:v>
                      </c:pt>
                      <c:pt idx="8">
                        <c:v>0.10299999999999999</c:v>
                      </c:pt>
                      <c:pt idx="9">
                        <c:v>0.10199999999999999</c:v>
                      </c:pt>
                      <c:pt idx="10">
                        <c:v>0.1</c:v>
                      </c:pt>
                      <c:pt idx="11">
                        <c:v>0.1</c:v>
                      </c:pt>
                      <c:pt idx="12">
                        <c:v>0.11</c:v>
                      </c:pt>
                      <c:pt idx="13">
                        <c:v>0.10100000000000001</c:v>
                      </c:pt>
                      <c:pt idx="14">
                        <c:v>0.10299999999999999</c:v>
                      </c:pt>
                      <c:pt idx="15">
                        <c:v>0.11</c:v>
                      </c:pt>
                      <c:pt idx="16">
                        <c:v>0.111</c:v>
                      </c:pt>
                      <c:pt idx="17">
                        <c:v>0.108</c:v>
                      </c:pt>
                      <c:pt idx="18">
                        <c:v>0.105</c:v>
                      </c:pt>
                      <c:pt idx="19">
                        <c:v>0.1</c:v>
                      </c:pt>
                      <c:pt idx="20">
                        <c:v>0.1</c:v>
                      </c:pt>
                      <c:pt idx="21">
                        <c:v>0.1</c:v>
                      </c:pt>
                      <c:pt idx="22">
                        <c:v>0.107</c:v>
                      </c:pt>
                      <c:pt idx="23">
                        <c:v>0.10299999999999999</c:v>
                      </c:pt>
                      <c:pt idx="24">
                        <c:v>0.104</c:v>
                      </c:pt>
                      <c:pt idx="25">
                        <c:v>0.108</c:v>
                      </c:pt>
                      <c:pt idx="26">
                        <c:v>0.104</c:v>
                      </c:pt>
                      <c:pt idx="27">
                        <c:v>0.1</c:v>
                      </c:pt>
                      <c:pt idx="28">
                        <c:v>0.10100000000000001</c:v>
                      </c:pt>
                      <c:pt idx="29">
                        <c:v>0.1</c:v>
                      </c:pt>
                      <c:pt idx="30">
                        <c:v>0.10299999999999999</c:v>
                      </c:pt>
                      <c:pt idx="31">
                        <c:v>0.108</c:v>
                      </c:pt>
                      <c:pt idx="32">
                        <c:v>0.1</c:v>
                      </c:pt>
                      <c:pt idx="33">
                        <c:v>0.109</c:v>
                      </c:pt>
                      <c:pt idx="34">
                        <c:v>0.109</c:v>
                      </c:pt>
                      <c:pt idx="35">
                        <c:v>0.111</c:v>
                      </c:pt>
                      <c:pt idx="36">
                        <c:v>0.10199999999999999</c:v>
                      </c:pt>
                      <c:pt idx="37">
                        <c:v>0.10100000000000001</c:v>
                      </c:pt>
                      <c:pt idx="38">
                        <c:v>0.106</c:v>
                      </c:pt>
                      <c:pt idx="39">
                        <c:v>0.10100000000000001</c:v>
                      </c:pt>
                      <c:pt idx="40">
                        <c:v>0.105</c:v>
                      </c:pt>
                      <c:pt idx="41">
                        <c:v>0.104</c:v>
                      </c:pt>
                      <c:pt idx="42">
                        <c:v>0.111</c:v>
                      </c:pt>
                      <c:pt idx="43">
                        <c:v>0.11</c:v>
                      </c:pt>
                      <c:pt idx="44">
                        <c:v>0.109</c:v>
                      </c:pt>
                      <c:pt idx="45">
                        <c:v>0.10299999999999999</c:v>
                      </c:pt>
                      <c:pt idx="46">
                        <c:v>0.10100000000000001</c:v>
                      </c:pt>
                      <c:pt idx="47">
                        <c:v>0.1</c:v>
                      </c:pt>
                      <c:pt idx="48">
                        <c:v>0.107</c:v>
                      </c:pt>
                      <c:pt idx="49">
                        <c:v>0.10299999999999999</c:v>
                      </c:pt>
                      <c:pt idx="50">
                        <c:v>0.10199999999999999</c:v>
                      </c:pt>
                      <c:pt idx="51">
                        <c:v>0.11</c:v>
                      </c:pt>
                      <c:pt idx="52">
                        <c:v>0.111</c:v>
                      </c:pt>
                      <c:pt idx="53">
                        <c:v>0.109</c:v>
                      </c:pt>
                      <c:pt idx="54">
                        <c:v>0.10299999999999999</c:v>
                      </c:pt>
                      <c:pt idx="55">
                        <c:v>0.10199999999999999</c:v>
                      </c:pt>
                      <c:pt idx="56">
                        <c:v>0.10299999999999999</c:v>
                      </c:pt>
                      <c:pt idx="57">
                        <c:v>0.106</c:v>
                      </c:pt>
                      <c:pt idx="58">
                        <c:v>0.104</c:v>
                      </c:pt>
                      <c:pt idx="59">
                        <c:v>0.105</c:v>
                      </c:pt>
                      <c:pt idx="60">
                        <c:v>0.11</c:v>
                      </c:pt>
                      <c:pt idx="61">
                        <c:v>0.109</c:v>
                      </c:pt>
                      <c:pt idx="62">
                        <c:v>0.112</c:v>
                      </c:pt>
                      <c:pt idx="63">
                        <c:v>0.109</c:v>
                      </c:pt>
                      <c:pt idx="64">
                        <c:v>0.104</c:v>
                      </c:pt>
                      <c:pt idx="65">
                        <c:v>0.10299999999999999</c:v>
                      </c:pt>
                      <c:pt idx="66">
                        <c:v>0.105</c:v>
                      </c:pt>
                      <c:pt idx="67">
                        <c:v>0.107</c:v>
                      </c:pt>
                      <c:pt idx="68">
                        <c:v>0.107</c:v>
                      </c:pt>
                      <c:pt idx="69">
                        <c:v>0.10100000000000001</c:v>
                      </c:pt>
                      <c:pt idx="70">
                        <c:v>0.11</c:v>
                      </c:pt>
                      <c:pt idx="71">
                        <c:v>0.11</c:v>
                      </c:pt>
                      <c:pt idx="72">
                        <c:v>0.11</c:v>
                      </c:pt>
                      <c:pt idx="73">
                        <c:v>0.109</c:v>
                      </c:pt>
                      <c:pt idx="74">
                        <c:v>0.10299999999999999</c:v>
                      </c:pt>
                      <c:pt idx="75">
                        <c:v>0.106</c:v>
                      </c:pt>
                      <c:pt idx="76">
                        <c:v>0.1</c:v>
                      </c:pt>
                      <c:pt idx="77">
                        <c:v>0.107</c:v>
                      </c:pt>
                      <c:pt idx="78">
                        <c:v>0.108</c:v>
                      </c:pt>
                      <c:pt idx="79">
                        <c:v>0.11</c:v>
                      </c:pt>
                      <c:pt idx="80">
                        <c:v>0.11</c:v>
                      </c:pt>
                      <c:pt idx="81">
                        <c:v>0.111</c:v>
                      </c:pt>
                      <c:pt idx="82">
                        <c:v>0.111</c:v>
                      </c:pt>
                      <c:pt idx="83">
                        <c:v>0.10100000000000001</c:v>
                      </c:pt>
                      <c:pt idx="84">
                        <c:v>0.10199999999999999</c:v>
                      </c:pt>
                      <c:pt idx="85">
                        <c:v>0.106</c:v>
                      </c:pt>
                      <c:pt idx="86">
                        <c:v>0.106</c:v>
                      </c:pt>
                      <c:pt idx="87">
                        <c:v>0.104</c:v>
                      </c:pt>
                      <c:pt idx="88">
                        <c:v>0.10100000000000001</c:v>
                      </c:pt>
                      <c:pt idx="89">
                        <c:v>0.11</c:v>
                      </c:pt>
                      <c:pt idx="90">
                        <c:v>0.111</c:v>
                      </c:pt>
                      <c:pt idx="91">
                        <c:v>0.111</c:v>
                      </c:pt>
                      <c:pt idx="92">
                        <c:v>0.104</c:v>
                      </c:pt>
                      <c:pt idx="93">
                        <c:v>0.106</c:v>
                      </c:pt>
                      <c:pt idx="94">
                        <c:v>0.108</c:v>
                      </c:pt>
                      <c:pt idx="95">
                        <c:v>0.106</c:v>
                      </c:pt>
                      <c:pt idx="96">
                        <c:v>0.107</c:v>
                      </c:pt>
                      <c:pt idx="97">
                        <c:v>0.109</c:v>
                      </c:pt>
                      <c:pt idx="98">
                        <c:v>0.11</c:v>
                      </c:pt>
                      <c:pt idx="99">
                        <c:v>0.11</c:v>
                      </c:pt>
                      <c:pt idx="100">
                        <c:v>0.10299999999999999</c:v>
                      </c:pt>
                      <c:pt idx="101">
                        <c:v>0.105</c:v>
                      </c:pt>
                      <c:pt idx="102">
                        <c:v>0.106</c:v>
                      </c:pt>
                      <c:pt idx="103">
                        <c:v>0.1</c:v>
                      </c:pt>
                      <c:pt idx="104">
                        <c:v>0.107</c:v>
                      </c:pt>
                      <c:pt idx="105">
                        <c:v>0.107</c:v>
                      </c:pt>
                      <c:pt idx="106">
                        <c:v>0.1</c:v>
                      </c:pt>
                      <c:pt idx="107">
                        <c:v>0.111</c:v>
                      </c:pt>
                      <c:pt idx="108">
                        <c:v>0.105</c:v>
                      </c:pt>
                      <c:pt idx="109">
                        <c:v>0.10199999999999999</c:v>
                      </c:pt>
                      <c:pt idx="110">
                        <c:v>0.10199999999999999</c:v>
                      </c:pt>
                      <c:pt idx="111">
                        <c:v>0.104</c:v>
                      </c:pt>
                      <c:pt idx="112">
                        <c:v>0.105</c:v>
                      </c:pt>
                      <c:pt idx="113">
                        <c:v>0.104</c:v>
                      </c:pt>
                      <c:pt idx="114">
                        <c:v>0.1</c:v>
                      </c:pt>
                      <c:pt idx="115">
                        <c:v>0.111</c:v>
                      </c:pt>
                      <c:pt idx="116">
                        <c:v>0.109</c:v>
                      </c:pt>
                      <c:pt idx="117">
                        <c:v>0.1</c:v>
                      </c:pt>
                      <c:pt idx="118">
                        <c:v>0.107</c:v>
                      </c:pt>
                      <c:pt idx="119">
                        <c:v>0.10100000000000001</c:v>
                      </c:pt>
                      <c:pt idx="120">
                        <c:v>0.1</c:v>
                      </c:pt>
                      <c:pt idx="121">
                        <c:v>0.107</c:v>
                      </c:pt>
                      <c:pt idx="122">
                        <c:v>0.10299999999999999</c:v>
                      </c:pt>
                      <c:pt idx="123">
                        <c:v>0.11</c:v>
                      </c:pt>
                      <c:pt idx="124">
                        <c:v>0.111</c:v>
                      </c:pt>
                      <c:pt idx="125">
                        <c:v>0.10199999999999999</c:v>
                      </c:pt>
                      <c:pt idx="126">
                        <c:v>0.106</c:v>
                      </c:pt>
                      <c:pt idx="127">
                        <c:v>0.104</c:v>
                      </c:pt>
                      <c:pt idx="128">
                        <c:v>0.1</c:v>
                      </c:pt>
                      <c:pt idx="129">
                        <c:v>0.106</c:v>
                      </c:pt>
                      <c:pt idx="130">
                        <c:v>0.105</c:v>
                      </c:pt>
                      <c:pt idx="131">
                        <c:v>0.104</c:v>
                      </c:pt>
                      <c:pt idx="132">
                        <c:v>0.10299999999999999</c:v>
                      </c:pt>
                      <c:pt idx="133">
                        <c:v>0.10199999999999999</c:v>
                      </c:pt>
                      <c:pt idx="134">
                        <c:v>0.105</c:v>
                      </c:pt>
                      <c:pt idx="135">
                        <c:v>0.1</c:v>
                      </c:pt>
                      <c:pt idx="136">
                        <c:v>0.106</c:v>
                      </c:pt>
                      <c:pt idx="137">
                        <c:v>0.104</c:v>
                      </c:pt>
                      <c:pt idx="138">
                        <c:v>0.10199999999999999</c:v>
                      </c:pt>
                      <c:pt idx="139">
                        <c:v>0.112</c:v>
                      </c:pt>
                      <c:pt idx="140">
                        <c:v>0.111</c:v>
                      </c:pt>
                      <c:pt idx="141">
                        <c:v>0.10199999999999999</c:v>
                      </c:pt>
                      <c:pt idx="142">
                        <c:v>0.1</c:v>
                      </c:pt>
                      <c:pt idx="143">
                        <c:v>0.107</c:v>
                      </c:pt>
                      <c:pt idx="144">
                        <c:v>0.10100000000000001</c:v>
                      </c:pt>
                      <c:pt idx="145">
                        <c:v>0.105</c:v>
                      </c:pt>
                      <c:pt idx="146">
                        <c:v>0.109</c:v>
                      </c:pt>
                      <c:pt idx="147">
                        <c:v>0.11</c:v>
                      </c:pt>
                      <c:pt idx="148">
                        <c:v>0.111</c:v>
                      </c:pt>
                      <c:pt idx="149">
                        <c:v>0.111</c:v>
                      </c:pt>
                      <c:pt idx="150">
                        <c:v>0.111</c:v>
                      </c:pt>
                      <c:pt idx="151">
                        <c:v>0.10100000000000001</c:v>
                      </c:pt>
                      <c:pt idx="152">
                        <c:v>0.106</c:v>
                      </c:pt>
                      <c:pt idx="153">
                        <c:v>0.106</c:v>
                      </c:pt>
                      <c:pt idx="154">
                        <c:v>0.105</c:v>
                      </c:pt>
                      <c:pt idx="155">
                        <c:v>0.1</c:v>
                      </c:pt>
                      <c:pt idx="156">
                        <c:v>0.106</c:v>
                      </c:pt>
                      <c:pt idx="157">
                        <c:v>0.11</c:v>
                      </c:pt>
                      <c:pt idx="158">
                        <c:v>0.111</c:v>
                      </c:pt>
                      <c:pt idx="159">
                        <c:v>0.11</c:v>
                      </c:pt>
                      <c:pt idx="160">
                        <c:v>0.10299999999999999</c:v>
                      </c:pt>
                      <c:pt idx="161">
                        <c:v>0.10100000000000001</c:v>
                      </c:pt>
                      <c:pt idx="162">
                        <c:v>0.10299999999999999</c:v>
                      </c:pt>
                      <c:pt idx="163">
                        <c:v>0.105</c:v>
                      </c:pt>
                      <c:pt idx="164">
                        <c:v>0.108</c:v>
                      </c:pt>
                      <c:pt idx="165">
                        <c:v>0.111</c:v>
                      </c:pt>
                      <c:pt idx="166">
                        <c:v>0.112</c:v>
                      </c:pt>
                      <c:pt idx="167">
                        <c:v>0.11</c:v>
                      </c:pt>
                      <c:pt idx="168">
                        <c:v>0.112</c:v>
                      </c:pt>
                      <c:pt idx="169">
                        <c:v>0.105</c:v>
                      </c:pt>
                      <c:pt idx="170">
                        <c:v>0.10299999999999999</c:v>
                      </c:pt>
                      <c:pt idx="171">
                        <c:v>0.1</c:v>
                      </c:pt>
                      <c:pt idx="172">
                        <c:v>0.107</c:v>
                      </c:pt>
                      <c:pt idx="173">
                        <c:v>0.105</c:v>
                      </c:pt>
                      <c:pt idx="174">
                        <c:v>0.106</c:v>
                      </c:pt>
                      <c:pt idx="175">
                        <c:v>0.11</c:v>
                      </c:pt>
                      <c:pt idx="176">
                        <c:v>0.111</c:v>
                      </c:pt>
                      <c:pt idx="177">
                        <c:v>0.11</c:v>
                      </c:pt>
                      <c:pt idx="178">
                        <c:v>0.11</c:v>
                      </c:pt>
                      <c:pt idx="179">
                        <c:v>0.111</c:v>
                      </c:pt>
                      <c:pt idx="180">
                        <c:v>0.10100000000000001</c:v>
                      </c:pt>
                      <c:pt idx="181">
                        <c:v>0.1</c:v>
                      </c:pt>
                      <c:pt idx="182">
                        <c:v>0.1</c:v>
                      </c:pt>
                      <c:pt idx="183">
                        <c:v>0.1</c:v>
                      </c:pt>
                      <c:pt idx="184">
                        <c:v>0.104</c:v>
                      </c:pt>
                      <c:pt idx="185">
                        <c:v>0.111</c:v>
                      </c:pt>
                      <c:pt idx="186">
                        <c:v>0.112</c:v>
                      </c:pt>
                      <c:pt idx="187">
                        <c:v>0.112</c:v>
                      </c:pt>
                      <c:pt idx="188">
                        <c:v>0.112</c:v>
                      </c:pt>
                      <c:pt idx="189">
                        <c:v>0.106</c:v>
                      </c:pt>
                      <c:pt idx="190">
                        <c:v>0.10100000000000001</c:v>
                      </c:pt>
                      <c:pt idx="191">
                        <c:v>0.104</c:v>
                      </c:pt>
                      <c:pt idx="192">
                        <c:v>0.107</c:v>
                      </c:pt>
                      <c:pt idx="193">
                        <c:v>0.10199999999999999</c:v>
                      </c:pt>
                      <c:pt idx="194">
                        <c:v>0.111</c:v>
                      </c:pt>
                      <c:pt idx="195">
                        <c:v>0.112</c:v>
                      </c:pt>
                      <c:pt idx="196">
                        <c:v>0.112</c:v>
                      </c:pt>
                      <c:pt idx="197">
                        <c:v>0.113</c:v>
                      </c:pt>
                      <c:pt idx="198">
                        <c:v>0.11</c:v>
                      </c:pt>
                      <c:pt idx="199">
                        <c:v>0.112</c:v>
                      </c:pt>
                      <c:pt idx="200">
                        <c:v>0.11</c:v>
                      </c:pt>
                      <c:pt idx="201">
                        <c:v>0.10299999999999999</c:v>
                      </c:pt>
                      <c:pt idx="202">
                        <c:v>0.106</c:v>
                      </c:pt>
                      <c:pt idx="203">
                        <c:v>0.10100000000000001</c:v>
                      </c:pt>
                      <c:pt idx="204">
                        <c:v>0.105</c:v>
                      </c:pt>
                      <c:pt idx="205">
                        <c:v>0.111</c:v>
                      </c:pt>
                      <c:pt idx="206">
                        <c:v>0.11</c:v>
                      </c:pt>
                      <c:pt idx="207">
                        <c:v>0.111</c:v>
                      </c:pt>
                      <c:pt idx="208">
                        <c:v>0.11</c:v>
                      </c:pt>
                      <c:pt idx="209">
                        <c:v>0.11</c:v>
                      </c:pt>
                      <c:pt idx="210">
                        <c:v>0.10299999999999999</c:v>
                      </c:pt>
                      <c:pt idx="211">
                        <c:v>0.10299999999999999</c:v>
                      </c:pt>
                      <c:pt idx="212">
                        <c:v>0.10299999999999999</c:v>
                      </c:pt>
                      <c:pt idx="213">
                        <c:v>0.106</c:v>
                      </c:pt>
                      <c:pt idx="214">
                        <c:v>0.106</c:v>
                      </c:pt>
                      <c:pt idx="215">
                        <c:v>0.111</c:v>
                      </c:pt>
                      <c:pt idx="216">
                        <c:v>0.111</c:v>
                      </c:pt>
                      <c:pt idx="217">
                        <c:v>0.111</c:v>
                      </c:pt>
                      <c:pt idx="218">
                        <c:v>0.111</c:v>
                      </c:pt>
                      <c:pt idx="219">
                        <c:v>0.11</c:v>
                      </c:pt>
                      <c:pt idx="220">
                        <c:v>0.111</c:v>
                      </c:pt>
                      <c:pt idx="221">
                        <c:v>0.10100000000000001</c:v>
                      </c:pt>
                      <c:pt idx="222">
                        <c:v>0.10100000000000001</c:v>
                      </c:pt>
                      <c:pt idx="223">
                        <c:v>0.10199999999999999</c:v>
                      </c:pt>
                      <c:pt idx="224">
                        <c:v>0.1</c:v>
                      </c:pt>
                      <c:pt idx="225">
                        <c:v>0.10199999999999999</c:v>
                      </c:pt>
                      <c:pt idx="226">
                        <c:v>0.11</c:v>
                      </c:pt>
                      <c:pt idx="227">
                        <c:v>0.111</c:v>
                      </c:pt>
                      <c:pt idx="228">
                        <c:v>0.109</c:v>
                      </c:pt>
                      <c:pt idx="229">
                        <c:v>0.111</c:v>
                      </c:pt>
                      <c:pt idx="230">
                        <c:v>0.10299999999999999</c:v>
                      </c:pt>
                      <c:pt idx="231">
                        <c:v>0.105</c:v>
                      </c:pt>
                      <c:pt idx="232">
                        <c:v>0.1</c:v>
                      </c:pt>
                      <c:pt idx="233">
                        <c:v>0.104</c:v>
                      </c:pt>
                      <c:pt idx="234">
                        <c:v>0.1</c:v>
                      </c:pt>
                      <c:pt idx="235">
                        <c:v>0.1</c:v>
                      </c:pt>
                      <c:pt idx="236">
                        <c:v>0.111</c:v>
                      </c:pt>
                      <c:pt idx="237">
                        <c:v>0.11</c:v>
                      </c:pt>
                      <c:pt idx="238">
                        <c:v>0.11</c:v>
                      </c:pt>
                      <c:pt idx="239">
                        <c:v>0.105</c:v>
                      </c:pt>
                      <c:pt idx="240">
                        <c:v>0.10199999999999999</c:v>
                      </c:pt>
                      <c:pt idx="241">
                        <c:v>0.105</c:v>
                      </c:pt>
                      <c:pt idx="242">
                        <c:v>0.107</c:v>
                      </c:pt>
                      <c:pt idx="243">
                        <c:v>0.106</c:v>
                      </c:pt>
                      <c:pt idx="244">
                        <c:v>0.10100000000000001</c:v>
                      </c:pt>
                      <c:pt idx="245">
                        <c:v>0.109</c:v>
                      </c:pt>
                      <c:pt idx="246">
                        <c:v>0.11</c:v>
                      </c:pt>
                      <c:pt idx="247">
                        <c:v>0.111</c:v>
                      </c:pt>
                      <c:pt idx="248">
                        <c:v>0.11</c:v>
                      </c:pt>
                      <c:pt idx="249">
                        <c:v>0.10199999999999999</c:v>
                      </c:pt>
                      <c:pt idx="250">
                        <c:v>0.10199999999999999</c:v>
                      </c:pt>
                      <c:pt idx="251">
                        <c:v>0.10100000000000001</c:v>
                      </c:pt>
                      <c:pt idx="252">
                        <c:v>0.104</c:v>
                      </c:pt>
                      <c:pt idx="253">
                        <c:v>0.10100000000000001</c:v>
                      </c:pt>
                      <c:pt idx="254">
                        <c:v>0.105</c:v>
                      </c:pt>
                      <c:pt idx="255">
                        <c:v>0.109</c:v>
                      </c:pt>
                      <c:pt idx="256">
                        <c:v>0.111</c:v>
                      </c:pt>
                      <c:pt idx="257">
                        <c:v>0.11</c:v>
                      </c:pt>
                      <c:pt idx="258">
                        <c:v>0.10199999999999999</c:v>
                      </c:pt>
                      <c:pt idx="259">
                        <c:v>0.106</c:v>
                      </c:pt>
                      <c:pt idx="260">
                        <c:v>0.104</c:v>
                      </c:pt>
                      <c:pt idx="261">
                        <c:v>0.104</c:v>
                      </c:pt>
                      <c:pt idx="262">
                        <c:v>0.1</c:v>
                      </c:pt>
                      <c:pt idx="263">
                        <c:v>0.10100000000000001</c:v>
                      </c:pt>
                      <c:pt idx="264">
                        <c:v>0.109</c:v>
                      </c:pt>
                      <c:pt idx="265">
                        <c:v>0.11</c:v>
                      </c:pt>
                      <c:pt idx="266">
                        <c:v>0.109</c:v>
                      </c:pt>
                      <c:pt idx="267">
                        <c:v>0.10299999999999999</c:v>
                      </c:pt>
                      <c:pt idx="268">
                        <c:v>0.106</c:v>
                      </c:pt>
                      <c:pt idx="269">
                        <c:v>0.105</c:v>
                      </c:pt>
                      <c:pt idx="270">
                        <c:v>0.10299999999999999</c:v>
                      </c:pt>
                      <c:pt idx="271">
                        <c:v>0.104</c:v>
                      </c:pt>
                      <c:pt idx="272">
                        <c:v>0.10199999999999999</c:v>
                      </c:pt>
                      <c:pt idx="273">
                        <c:v>0.111</c:v>
                      </c:pt>
                      <c:pt idx="274">
                        <c:v>0.11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5BB4-4E5B-B854-AC8CB0452053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'Live Data'!$C$1</c15:sqref>
                        </c15:formulaRef>
                      </c:ext>
                    </c:extLst>
                    <c:strCache>
                      <c:ptCount val="1"/>
                      <c:pt idx="0">
                        <c:v>wz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'Live Data'!$A$2:$A$276</c15:sqref>
                        </c15:formulaRef>
                      </c:ext>
                    </c:extLst>
                    <c:numCache>
                      <c:formatCode>General</c:formatCode>
                      <c:ptCount val="275"/>
                      <c:pt idx="0">
                        <c:v>11941</c:v>
                      </c:pt>
                      <c:pt idx="1">
                        <c:v>12052</c:v>
                      </c:pt>
                      <c:pt idx="2">
                        <c:v>12158</c:v>
                      </c:pt>
                      <c:pt idx="3">
                        <c:v>12260</c:v>
                      </c:pt>
                      <c:pt idx="4">
                        <c:v>12363</c:v>
                      </c:pt>
                      <c:pt idx="5">
                        <c:v>12465</c:v>
                      </c:pt>
                      <c:pt idx="6">
                        <c:v>12572</c:v>
                      </c:pt>
                      <c:pt idx="7">
                        <c:v>12676</c:v>
                      </c:pt>
                      <c:pt idx="8">
                        <c:v>12779</c:v>
                      </c:pt>
                      <c:pt idx="9">
                        <c:v>12880</c:v>
                      </c:pt>
                      <c:pt idx="10">
                        <c:v>12981</c:v>
                      </c:pt>
                      <c:pt idx="11">
                        <c:v>13081</c:v>
                      </c:pt>
                      <c:pt idx="12">
                        <c:v>13191</c:v>
                      </c:pt>
                      <c:pt idx="13">
                        <c:v>13291</c:v>
                      </c:pt>
                      <c:pt idx="14">
                        <c:v>13394</c:v>
                      </c:pt>
                      <c:pt idx="15">
                        <c:v>13504</c:v>
                      </c:pt>
                      <c:pt idx="16">
                        <c:v>13614</c:v>
                      </c:pt>
                      <c:pt idx="17">
                        <c:v>13724</c:v>
                      </c:pt>
                      <c:pt idx="18">
                        <c:v>13828</c:v>
                      </c:pt>
                      <c:pt idx="19">
                        <c:v>13928</c:v>
                      </c:pt>
                      <c:pt idx="20">
                        <c:v>14027</c:v>
                      </c:pt>
                      <c:pt idx="21">
                        <c:v>14128</c:v>
                      </c:pt>
                      <c:pt idx="22">
                        <c:v>14236</c:v>
                      </c:pt>
                      <c:pt idx="23">
                        <c:v>14339</c:v>
                      </c:pt>
                      <c:pt idx="24">
                        <c:v>14441</c:v>
                      </c:pt>
                      <c:pt idx="25">
                        <c:v>14551</c:v>
                      </c:pt>
                      <c:pt idx="26">
                        <c:v>14653</c:v>
                      </c:pt>
                      <c:pt idx="27">
                        <c:v>14753</c:v>
                      </c:pt>
                      <c:pt idx="28">
                        <c:v>14854</c:v>
                      </c:pt>
                      <c:pt idx="29">
                        <c:v>14954</c:v>
                      </c:pt>
                      <c:pt idx="30">
                        <c:v>15059</c:v>
                      </c:pt>
                      <c:pt idx="31">
                        <c:v>15165</c:v>
                      </c:pt>
                      <c:pt idx="32">
                        <c:v>15265</c:v>
                      </c:pt>
                      <c:pt idx="33">
                        <c:v>15375</c:v>
                      </c:pt>
                      <c:pt idx="34">
                        <c:v>15485</c:v>
                      </c:pt>
                      <c:pt idx="35">
                        <c:v>15596</c:v>
                      </c:pt>
                      <c:pt idx="36">
                        <c:v>15697</c:v>
                      </c:pt>
                      <c:pt idx="37">
                        <c:v>15798</c:v>
                      </c:pt>
                      <c:pt idx="38">
                        <c:v>15905</c:v>
                      </c:pt>
                      <c:pt idx="39">
                        <c:v>16006</c:v>
                      </c:pt>
                      <c:pt idx="40">
                        <c:v>16110</c:v>
                      </c:pt>
                      <c:pt idx="41">
                        <c:v>16216</c:v>
                      </c:pt>
                      <c:pt idx="42">
                        <c:v>16325</c:v>
                      </c:pt>
                      <c:pt idx="43">
                        <c:v>16435</c:v>
                      </c:pt>
                      <c:pt idx="44">
                        <c:v>16543</c:v>
                      </c:pt>
                      <c:pt idx="45">
                        <c:v>16647</c:v>
                      </c:pt>
                      <c:pt idx="46">
                        <c:v>16749</c:v>
                      </c:pt>
                      <c:pt idx="47">
                        <c:v>16848</c:v>
                      </c:pt>
                      <c:pt idx="48">
                        <c:v>16955</c:v>
                      </c:pt>
                      <c:pt idx="49">
                        <c:v>17058</c:v>
                      </c:pt>
                      <c:pt idx="50">
                        <c:v>17161</c:v>
                      </c:pt>
                      <c:pt idx="51">
                        <c:v>17271</c:v>
                      </c:pt>
                      <c:pt idx="52">
                        <c:v>17381</c:v>
                      </c:pt>
                      <c:pt idx="53">
                        <c:v>17489</c:v>
                      </c:pt>
                      <c:pt idx="54">
                        <c:v>17594</c:v>
                      </c:pt>
                      <c:pt idx="55">
                        <c:v>17696</c:v>
                      </c:pt>
                      <c:pt idx="56">
                        <c:v>17798</c:v>
                      </c:pt>
                      <c:pt idx="57">
                        <c:v>17906</c:v>
                      </c:pt>
                      <c:pt idx="58">
                        <c:v>18010</c:v>
                      </c:pt>
                      <c:pt idx="59">
                        <c:v>18113</c:v>
                      </c:pt>
                      <c:pt idx="60">
                        <c:v>18223</c:v>
                      </c:pt>
                      <c:pt idx="61">
                        <c:v>18333</c:v>
                      </c:pt>
                      <c:pt idx="62">
                        <c:v>18444</c:v>
                      </c:pt>
                      <c:pt idx="63">
                        <c:v>18554</c:v>
                      </c:pt>
                      <c:pt idx="64">
                        <c:v>18657</c:v>
                      </c:pt>
                      <c:pt idx="65">
                        <c:v>18762</c:v>
                      </c:pt>
                      <c:pt idx="66">
                        <c:v>18866</c:v>
                      </c:pt>
                      <c:pt idx="67">
                        <c:v>18974</c:v>
                      </c:pt>
                      <c:pt idx="68">
                        <c:v>19079</c:v>
                      </c:pt>
                      <c:pt idx="69">
                        <c:v>19180</c:v>
                      </c:pt>
                      <c:pt idx="70">
                        <c:v>19290</c:v>
                      </c:pt>
                      <c:pt idx="71">
                        <c:v>19400</c:v>
                      </c:pt>
                      <c:pt idx="72">
                        <c:v>19510</c:v>
                      </c:pt>
                      <c:pt idx="73">
                        <c:v>19620</c:v>
                      </c:pt>
                      <c:pt idx="74">
                        <c:v>19722</c:v>
                      </c:pt>
                      <c:pt idx="75">
                        <c:v>19830</c:v>
                      </c:pt>
                      <c:pt idx="76">
                        <c:v>19930</c:v>
                      </c:pt>
                      <c:pt idx="77">
                        <c:v>20035</c:v>
                      </c:pt>
                      <c:pt idx="78">
                        <c:v>20144</c:v>
                      </c:pt>
                      <c:pt idx="79">
                        <c:v>20253</c:v>
                      </c:pt>
                      <c:pt idx="80">
                        <c:v>20364</c:v>
                      </c:pt>
                      <c:pt idx="81">
                        <c:v>20474</c:v>
                      </c:pt>
                      <c:pt idx="82">
                        <c:v>20586</c:v>
                      </c:pt>
                      <c:pt idx="83">
                        <c:v>20686</c:v>
                      </c:pt>
                      <c:pt idx="84">
                        <c:v>20788</c:v>
                      </c:pt>
                      <c:pt idx="85">
                        <c:v>20896</c:v>
                      </c:pt>
                      <c:pt idx="86">
                        <c:v>21000</c:v>
                      </c:pt>
                      <c:pt idx="87">
                        <c:v>21104</c:v>
                      </c:pt>
                      <c:pt idx="88">
                        <c:v>21206</c:v>
                      </c:pt>
                      <c:pt idx="89">
                        <c:v>21316</c:v>
                      </c:pt>
                      <c:pt idx="90">
                        <c:v>21427</c:v>
                      </c:pt>
                      <c:pt idx="91">
                        <c:v>21538</c:v>
                      </c:pt>
                      <c:pt idx="92">
                        <c:v>21642</c:v>
                      </c:pt>
                      <c:pt idx="93">
                        <c:v>21748</c:v>
                      </c:pt>
                      <c:pt idx="94">
                        <c:v>21855</c:v>
                      </c:pt>
                      <c:pt idx="95">
                        <c:v>21961</c:v>
                      </c:pt>
                      <c:pt idx="96">
                        <c:v>22068</c:v>
                      </c:pt>
                      <c:pt idx="97">
                        <c:v>22177</c:v>
                      </c:pt>
                      <c:pt idx="98">
                        <c:v>22288</c:v>
                      </c:pt>
                      <c:pt idx="99">
                        <c:v>22397</c:v>
                      </c:pt>
                      <c:pt idx="100">
                        <c:v>22501</c:v>
                      </c:pt>
                      <c:pt idx="101">
                        <c:v>22606</c:v>
                      </c:pt>
                      <c:pt idx="102">
                        <c:v>22711</c:v>
                      </c:pt>
                      <c:pt idx="103">
                        <c:v>22811</c:v>
                      </c:pt>
                      <c:pt idx="104">
                        <c:v>22918</c:v>
                      </c:pt>
                      <c:pt idx="105">
                        <c:v>23025</c:v>
                      </c:pt>
                      <c:pt idx="106">
                        <c:v>23126</c:v>
                      </c:pt>
                      <c:pt idx="107">
                        <c:v>23237</c:v>
                      </c:pt>
                      <c:pt idx="108">
                        <c:v>23342</c:v>
                      </c:pt>
                      <c:pt idx="109">
                        <c:v>23443</c:v>
                      </c:pt>
                      <c:pt idx="110">
                        <c:v>23547</c:v>
                      </c:pt>
                      <c:pt idx="111">
                        <c:v>23651</c:v>
                      </c:pt>
                      <c:pt idx="112">
                        <c:v>23754</c:v>
                      </c:pt>
                      <c:pt idx="113">
                        <c:v>23858</c:v>
                      </c:pt>
                      <c:pt idx="114">
                        <c:v>23959</c:v>
                      </c:pt>
                      <c:pt idx="115">
                        <c:v>24069</c:v>
                      </c:pt>
                      <c:pt idx="116">
                        <c:v>24178</c:v>
                      </c:pt>
                      <c:pt idx="117">
                        <c:v>24279</c:v>
                      </c:pt>
                      <c:pt idx="118">
                        <c:v>24386</c:v>
                      </c:pt>
                      <c:pt idx="119">
                        <c:v>24487</c:v>
                      </c:pt>
                      <c:pt idx="120">
                        <c:v>24588</c:v>
                      </c:pt>
                      <c:pt idx="121">
                        <c:v>24694</c:v>
                      </c:pt>
                      <c:pt idx="122">
                        <c:v>24797</c:v>
                      </c:pt>
                      <c:pt idx="123">
                        <c:v>24907</c:v>
                      </c:pt>
                      <c:pt idx="124">
                        <c:v>25018</c:v>
                      </c:pt>
                      <c:pt idx="125">
                        <c:v>25120</c:v>
                      </c:pt>
                      <c:pt idx="126">
                        <c:v>25225</c:v>
                      </c:pt>
                      <c:pt idx="127">
                        <c:v>25328</c:v>
                      </c:pt>
                      <c:pt idx="128">
                        <c:v>25428</c:v>
                      </c:pt>
                      <c:pt idx="129">
                        <c:v>25535</c:v>
                      </c:pt>
                      <c:pt idx="130">
                        <c:v>25641</c:v>
                      </c:pt>
                      <c:pt idx="131">
                        <c:v>25745</c:v>
                      </c:pt>
                      <c:pt idx="132">
                        <c:v>25847</c:v>
                      </c:pt>
                      <c:pt idx="133">
                        <c:v>25950</c:v>
                      </c:pt>
                      <c:pt idx="134">
                        <c:v>26055</c:v>
                      </c:pt>
                      <c:pt idx="135">
                        <c:v>26157</c:v>
                      </c:pt>
                      <c:pt idx="136">
                        <c:v>26260</c:v>
                      </c:pt>
                      <c:pt idx="137">
                        <c:v>26366</c:v>
                      </c:pt>
                      <c:pt idx="138">
                        <c:v>26468</c:v>
                      </c:pt>
                      <c:pt idx="139">
                        <c:v>26579</c:v>
                      </c:pt>
                      <c:pt idx="140">
                        <c:v>26690</c:v>
                      </c:pt>
                      <c:pt idx="141">
                        <c:v>26791</c:v>
                      </c:pt>
                      <c:pt idx="142">
                        <c:v>26891</c:v>
                      </c:pt>
                      <c:pt idx="143">
                        <c:v>26998</c:v>
                      </c:pt>
                      <c:pt idx="144">
                        <c:v>27099</c:v>
                      </c:pt>
                      <c:pt idx="145">
                        <c:v>27204</c:v>
                      </c:pt>
                      <c:pt idx="146">
                        <c:v>27314</c:v>
                      </c:pt>
                      <c:pt idx="147">
                        <c:v>27424</c:v>
                      </c:pt>
                      <c:pt idx="148">
                        <c:v>27535</c:v>
                      </c:pt>
                      <c:pt idx="149">
                        <c:v>27645</c:v>
                      </c:pt>
                      <c:pt idx="150">
                        <c:v>27756</c:v>
                      </c:pt>
                      <c:pt idx="151">
                        <c:v>27857</c:v>
                      </c:pt>
                      <c:pt idx="152">
                        <c:v>27965</c:v>
                      </c:pt>
                      <c:pt idx="153">
                        <c:v>28069</c:v>
                      </c:pt>
                      <c:pt idx="154">
                        <c:v>28175</c:v>
                      </c:pt>
                      <c:pt idx="155">
                        <c:v>28276</c:v>
                      </c:pt>
                      <c:pt idx="156">
                        <c:v>28380</c:v>
                      </c:pt>
                      <c:pt idx="157">
                        <c:v>28491</c:v>
                      </c:pt>
                      <c:pt idx="158">
                        <c:v>28601</c:v>
                      </c:pt>
                      <c:pt idx="159">
                        <c:v>28711</c:v>
                      </c:pt>
                      <c:pt idx="160">
                        <c:v>28814</c:v>
                      </c:pt>
                      <c:pt idx="161">
                        <c:v>28915</c:v>
                      </c:pt>
                      <c:pt idx="162">
                        <c:v>29020</c:v>
                      </c:pt>
                      <c:pt idx="163">
                        <c:v>29124</c:v>
                      </c:pt>
                      <c:pt idx="164">
                        <c:v>29232</c:v>
                      </c:pt>
                      <c:pt idx="165">
                        <c:v>29343</c:v>
                      </c:pt>
                      <c:pt idx="166">
                        <c:v>29454</c:v>
                      </c:pt>
                      <c:pt idx="167">
                        <c:v>29565</c:v>
                      </c:pt>
                      <c:pt idx="168">
                        <c:v>29677</c:v>
                      </c:pt>
                      <c:pt idx="169">
                        <c:v>29784</c:v>
                      </c:pt>
                      <c:pt idx="170">
                        <c:v>29886</c:v>
                      </c:pt>
                      <c:pt idx="171">
                        <c:v>29986</c:v>
                      </c:pt>
                      <c:pt idx="172">
                        <c:v>30091</c:v>
                      </c:pt>
                      <c:pt idx="173">
                        <c:v>30198</c:v>
                      </c:pt>
                      <c:pt idx="174">
                        <c:v>30302</c:v>
                      </c:pt>
                      <c:pt idx="175">
                        <c:v>30412</c:v>
                      </c:pt>
                      <c:pt idx="176">
                        <c:v>30523</c:v>
                      </c:pt>
                      <c:pt idx="177">
                        <c:v>30633</c:v>
                      </c:pt>
                      <c:pt idx="178">
                        <c:v>30744</c:v>
                      </c:pt>
                      <c:pt idx="179">
                        <c:v>30855</c:v>
                      </c:pt>
                      <c:pt idx="180">
                        <c:v>30956</c:v>
                      </c:pt>
                      <c:pt idx="181">
                        <c:v>31055</c:v>
                      </c:pt>
                      <c:pt idx="182">
                        <c:v>31156</c:v>
                      </c:pt>
                      <c:pt idx="183">
                        <c:v>31256</c:v>
                      </c:pt>
                      <c:pt idx="184">
                        <c:v>31360</c:v>
                      </c:pt>
                      <c:pt idx="185">
                        <c:v>31471</c:v>
                      </c:pt>
                      <c:pt idx="186">
                        <c:v>31584</c:v>
                      </c:pt>
                      <c:pt idx="187">
                        <c:v>31695</c:v>
                      </c:pt>
                      <c:pt idx="188">
                        <c:v>31808</c:v>
                      </c:pt>
                      <c:pt idx="189">
                        <c:v>31912</c:v>
                      </c:pt>
                      <c:pt idx="190">
                        <c:v>32013</c:v>
                      </c:pt>
                      <c:pt idx="191">
                        <c:v>32117</c:v>
                      </c:pt>
                      <c:pt idx="192">
                        <c:v>32225</c:v>
                      </c:pt>
                      <c:pt idx="193">
                        <c:v>32326</c:v>
                      </c:pt>
                      <c:pt idx="194">
                        <c:v>32439</c:v>
                      </c:pt>
                      <c:pt idx="195">
                        <c:v>32550</c:v>
                      </c:pt>
                      <c:pt idx="196">
                        <c:v>32663</c:v>
                      </c:pt>
                      <c:pt idx="197">
                        <c:v>32774</c:v>
                      </c:pt>
                      <c:pt idx="198">
                        <c:v>32885</c:v>
                      </c:pt>
                      <c:pt idx="199">
                        <c:v>32996</c:v>
                      </c:pt>
                      <c:pt idx="200">
                        <c:v>33107</c:v>
                      </c:pt>
                      <c:pt idx="201">
                        <c:v>33209</c:v>
                      </c:pt>
                      <c:pt idx="202">
                        <c:v>33317</c:v>
                      </c:pt>
                      <c:pt idx="203">
                        <c:v>33418</c:v>
                      </c:pt>
                      <c:pt idx="204">
                        <c:v>33521</c:v>
                      </c:pt>
                      <c:pt idx="205">
                        <c:v>33632</c:v>
                      </c:pt>
                      <c:pt idx="206">
                        <c:v>33742</c:v>
                      </c:pt>
                      <c:pt idx="207">
                        <c:v>33853</c:v>
                      </c:pt>
                      <c:pt idx="208">
                        <c:v>33964</c:v>
                      </c:pt>
                      <c:pt idx="209">
                        <c:v>34074</c:v>
                      </c:pt>
                      <c:pt idx="210">
                        <c:v>34178</c:v>
                      </c:pt>
                      <c:pt idx="211">
                        <c:v>34279</c:v>
                      </c:pt>
                      <c:pt idx="212">
                        <c:v>34382</c:v>
                      </c:pt>
                      <c:pt idx="213">
                        <c:v>34488</c:v>
                      </c:pt>
                      <c:pt idx="214">
                        <c:v>34595</c:v>
                      </c:pt>
                      <c:pt idx="215">
                        <c:v>34706</c:v>
                      </c:pt>
                      <c:pt idx="216">
                        <c:v>34817</c:v>
                      </c:pt>
                      <c:pt idx="217">
                        <c:v>34928</c:v>
                      </c:pt>
                      <c:pt idx="218">
                        <c:v>35039</c:v>
                      </c:pt>
                      <c:pt idx="219">
                        <c:v>35149</c:v>
                      </c:pt>
                      <c:pt idx="220">
                        <c:v>35260</c:v>
                      </c:pt>
                      <c:pt idx="221">
                        <c:v>35360</c:v>
                      </c:pt>
                      <c:pt idx="222">
                        <c:v>35461</c:v>
                      </c:pt>
                      <c:pt idx="223">
                        <c:v>35564</c:v>
                      </c:pt>
                      <c:pt idx="224">
                        <c:v>35663</c:v>
                      </c:pt>
                      <c:pt idx="225">
                        <c:v>35765</c:v>
                      </c:pt>
                      <c:pt idx="226">
                        <c:v>35875</c:v>
                      </c:pt>
                      <c:pt idx="227">
                        <c:v>35986</c:v>
                      </c:pt>
                      <c:pt idx="228">
                        <c:v>36096</c:v>
                      </c:pt>
                      <c:pt idx="229">
                        <c:v>36206</c:v>
                      </c:pt>
                      <c:pt idx="230">
                        <c:v>36311</c:v>
                      </c:pt>
                      <c:pt idx="231">
                        <c:v>36416</c:v>
                      </c:pt>
                      <c:pt idx="232">
                        <c:v>36515</c:v>
                      </c:pt>
                      <c:pt idx="233">
                        <c:v>36618</c:v>
                      </c:pt>
                      <c:pt idx="234">
                        <c:v>36717</c:v>
                      </c:pt>
                      <c:pt idx="235">
                        <c:v>36818</c:v>
                      </c:pt>
                      <c:pt idx="236">
                        <c:v>36928</c:v>
                      </c:pt>
                      <c:pt idx="237">
                        <c:v>37039</c:v>
                      </c:pt>
                      <c:pt idx="238">
                        <c:v>37149</c:v>
                      </c:pt>
                      <c:pt idx="239">
                        <c:v>37255</c:v>
                      </c:pt>
                      <c:pt idx="240">
                        <c:v>37357</c:v>
                      </c:pt>
                      <c:pt idx="241">
                        <c:v>37462</c:v>
                      </c:pt>
                      <c:pt idx="242">
                        <c:v>37569</c:v>
                      </c:pt>
                      <c:pt idx="243">
                        <c:v>37673</c:v>
                      </c:pt>
                      <c:pt idx="244">
                        <c:v>37775</c:v>
                      </c:pt>
                      <c:pt idx="245">
                        <c:v>37884</c:v>
                      </c:pt>
                      <c:pt idx="246">
                        <c:v>37995</c:v>
                      </c:pt>
                      <c:pt idx="247">
                        <c:v>38105</c:v>
                      </c:pt>
                      <c:pt idx="248">
                        <c:v>38215</c:v>
                      </c:pt>
                      <c:pt idx="249">
                        <c:v>38317</c:v>
                      </c:pt>
                      <c:pt idx="250">
                        <c:v>38419</c:v>
                      </c:pt>
                      <c:pt idx="251">
                        <c:v>38519</c:v>
                      </c:pt>
                      <c:pt idx="252">
                        <c:v>38624</c:v>
                      </c:pt>
                      <c:pt idx="253">
                        <c:v>38726</c:v>
                      </c:pt>
                      <c:pt idx="254">
                        <c:v>38830</c:v>
                      </c:pt>
                      <c:pt idx="255">
                        <c:v>38940</c:v>
                      </c:pt>
                      <c:pt idx="256">
                        <c:v>39050</c:v>
                      </c:pt>
                      <c:pt idx="257">
                        <c:v>39159</c:v>
                      </c:pt>
                      <c:pt idx="258">
                        <c:v>39261</c:v>
                      </c:pt>
                      <c:pt idx="259">
                        <c:v>39367</c:v>
                      </c:pt>
                      <c:pt idx="260">
                        <c:v>39473</c:v>
                      </c:pt>
                      <c:pt idx="261">
                        <c:v>39576</c:v>
                      </c:pt>
                      <c:pt idx="262">
                        <c:v>39675</c:v>
                      </c:pt>
                      <c:pt idx="263">
                        <c:v>39777</c:v>
                      </c:pt>
                      <c:pt idx="264">
                        <c:v>39886</c:v>
                      </c:pt>
                      <c:pt idx="265">
                        <c:v>39996</c:v>
                      </c:pt>
                      <c:pt idx="266">
                        <c:v>40107</c:v>
                      </c:pt>
                      <c:pt idx="267">
                        <c:v>40207</c:v>
                      </c:pt>
                      <c:pt idx="268">
                        <c:v>40315</c:v>
                      </c:pt>
                      <c:pt idx="269">
                        <c:v>40419</c:v>
                      </c:pt>
                      <c:pt idx="270">
                        <c:v>40521</c:v>
                      </c:pt>
                      <c:pt idx="271">
                        <c:v>40626</c:v>
                      </c:pt>
                      <c:pt idx="272">
                        <c:v>40729</c:v>
                      </c:pt>
                      <c:pt idx="273">
                        <c:v>40840</c:v>
                      </c:pt>
                      <c:pt idx="274">
                        <c:v>40950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'Live Data'!$C$2:$C$276</c15:sqref>
                        </c15:formulaRef>
                      </c:ext>
                    </c:extLst>
                    <c:numCache>
                      <c:formatCode>0.000</c:formatCode>
                      <c:ptCount val="275"/>
                      <c:pt idx="0">
                        <c:v>-0.62</c:v>
                      </c:pt>
                      <c:pt idx="1">
                        <c:v>-5.8000000000000003E-2</c:v>
                      </c:pt>
                      <c:pt idx="2">
                        <c:v>-5.8000000000000003E-2</c:v>
                      </c:pt>
                      <c:pt idx="3">
                        <c:v>-0.307</c:v>
                      </c:pt>
                      <c:pt idx="4">
                        <c:v>6.8000000000000005E-2</c:v>
                      </c:pt>
                      <c:pt idx="5">
                        <c:v>-0.245</c:v>
                      </c:pt>
                      <c:pt idx="6">
                        <c:v>5.0000000000000001E-3</c:v>
                      </c:pt>
                      <c:pt idx="7">
                        <c:v>-0.245</c:v>
                      </c:pt>
                      <c:pt idx="8">
                        <c:v>5.0000000000000001E-3</c:v>
                      </c:pt>
                      <c:pt idx="9">
                        <c:v>-0.12</c:v>
                      </c:pt>
                      <c:pt idx="10">
                        <c:v>5.0000000000000001E-3</c:v>
                      </c:pt>
                      <c:pt idx="11">
                        <c:v>0.192</c:v>
                      </c:pt>
                      <c:pt idx="12">
                        <c:v>-0.245</c:v>
                      </c:pt>
                      <c:pt idx="13">
                        <c:v>5.0000000000000001E-3</c:v>
                      </c:pt>
                      <c:pt idx="14">
                        <c:v>6.8000000000000005E-2</c:v>
                      </c:pt>
                      <c:pt idx="15">
                        <c:v>-0.307</c:v>
                      </c:pt>
                      <c:pt idx="16">
                        <c:v>-0.432</c:v>
                      </c:pt>
                      <c:pt idx="17">
                        <c:v>5.0000000000000001E-3</c:v>
                      </c:pt>
                      <c:pt idx="18">
                        <c:v>-0.182</c:v>
                      </c:pt>
                      <c:pt idx="19">
                        <c:v>0.56799999999999995</c:v>
                      </c:pt>
                      <c:pt idx="20">
                        <c:v>5.0000000000000001E-3</c:v>
                      </c:pt>
                      <c:pt idx="21">
                        <c:v>5.0000000000000001E-3</c:v>
                      </c:pt>
                      <c:pt idx="22">
                        <c:v>-0.37</c:v>
                      </c:pt>
                      <c:pt idx="23">
                        <c:v>-0.245</c:v>
                      </c:pt>
                      <c:pt idx="24">
                        <c:v>-0.182</c:v>
                      </c:pt>
                      <c:pt idx="25">
                        <c:v>-0.307</c:v>
                      </c:pt>
                      <c:pt idx="26">
                        <c:v>-0.12</c:v>
                      </c:pt>
                      <c:pt idx="27">
                        <c:v>-5.8000000000000003E-2</c:v>
                      </c:pt>
                      <c:pt idx="28">
                        <c:v>0.56799999999999995</c:v>
                      </c:pt>
                      <c:pt idx="29">
                        <c:v>-0.80700000000000005</c:v>
                      </c:pt>
                      <c:pt idx="30">
                        <c:v>0.192</c:v>
                      </c:pt>
                      <c:pt idx="31">
                        <c:v>-5.8000000000000003E-2</c:v>
                      </c:pt>
                      <c:pt idx="32">
                        <c:v>0.255</c:v>
                      </c:pt>
                      <c:pt idx="33">
                        <c:v>-5.8000000000000003E-2</c:v>
                      </c:pt>
                      <c:pt idx="34">
                        <c:v>0.69299999999999995</c:v>
                      </c:pt>
                      <c:pt idx="35">
                        <c:v>0.38</c:v>
                      </c:pt>
                      <c:pt idx="36">
                        <c:v>-0.37</c:v>
                      </c:pt>
                      <c:pt idx="37">
                        <c:v>-0.245</c:v>
                      </c:pt>
                      <c:pt idx="38">
                        <c:v>-5.8000000000000003E-2</c:v>
                      </c:pt>
                      <c:pt idx="39">
                        <c:v>-0.12</c:v>
                      </c:pt>
                      <c:pt idx="40">
                        <c:v>-0.68300000000000005</c:v>
                      </c:pt>
                      <c:pt idx="41">
                        <c:v>-0.37</c:v>
                      </c:pt>
                      <c:pt idx="42">
                        <c:v>-1.1819999999999999</c:v>
                      </c:pt>
                      <c:pt idx="43">
                        <c:v>-7.12</c:v>
                      </c:pt>
                      <c:pt idx="44">
                        <c:v>-5.5579999999999998</c:v>
                      </c:pt>
                      <c:pt idx="45">
                        <c:v>-3.87</c:v>
                      </c:pt>
                      <c:pt idx="46">
                        <c:v>-1.3069999999999999</c:v>
                      </c:pt>
                      <c:pt idx="47">
                        <c:v>-0.245</c:v>
                      </c:pt>
                      <c:pt idx="48">
                        <c:v>-2.9950000000000001</c:v>
                      </c:pt>
                      <c:pt idx="49">
                        <c:v>-1.5569999999999999</c:v>
                      </c:pt>
                      <c:pt idx="50">
                        <c:v>5.0000000000000001E-3</c:v>
                      </c:pt>
                      <c:pt idx="51">
                        <c:v>-1.4950000000000001</c:v>
                      </c:pt>
                      <c:pt idx="52">
                        <c:v>-2.3069999999999999</c:v>
                      </c:pt>
                      <c:pt idx="53">
                        <c:v>-0.245</c:v>
                      </c:pt>
                      <c:pt idx="54">
                        <c:v>-0.307</c:v>
                      </c:pt>
                      <c:pt idx="55">
                        <c:v>-0.55800000000000005</c:v>
                      </c:pt>
                      <c:pt idx="56">
                        <c:v>-0.182</c:v>
                      </c:pt>
                      <c:pt idx="57">
                        <c:v>-1.3069999999999999</c:v>
                      </c:pt>
                      <c:pt idx="58">
                        <c:v>-1.3069999999999999</c:v>
                      </c:pt>
                      <c:pt idx="59">
                        <c:v>-1.4319999999999999</c:v>
                      </c:pt>
                      <c:pt idx="60">
                        <c:v>-3.4319999999999999</c:v>
                      </c:pt>
                      <c:pt idx="61">
                        <c:v>-1.8069999999999999</c:v>
                      </c:pt>
                      <c:pt idx="62">
                        <c:v>-0.432</c:v>
                      </c:pt>
                      <c:pt idx="63">
                        <c:v>-0.495</c:v>
                      </c:pt>
                      <c:pt idx="64">
                        <c:v>0.192</c:v>
                      </c:pt>
                      <c:pt idx="65">
                        <c:v>0.38</c:v>
                      </c:pt>
                      <c:pt idx="66">
                        <c:v>-0.55800000000000005</c:v>
                      </c:pt>
                      <c:pt idx="67">
                        <c:v>0.13</c:v>
                      </c:pt>
                      <c:pt idx="68">
                        <c:v>-0.245</c:v>
                      </c:pt>
                      <c:pt idx="69">
                        <c:v>1.9419999999999999</c:v>
                      </c:pt>
                      <c:pt idx="70">
                        <c:v>5.5679999999999996</c:v>
                      </c:pt>
                      <c:pt idx="71">
                        <c:v>8.5670000000000002</c:v>
                      </c:pt>
                      <c:pt idx="72">
                        <c:v>6.13</c:v>
                      </c:pt>
                      <c:pt idx="73">
                        <c:v>2.2549999999999999</c:v>
                      </c:pt>
                      <c:pt idx="74">
                        <c:v>1.38</c:v>
                      </c:pt>
                      <c:pt idx="75">
                        <c:v>1.0049999999999999</c:v>
                      </c:pt>
                      <c:pt idx="76">
                        <c:v>-0.12</c:v>
                      </c:pt>
                      <c:pt idx="77">
                        <c:v>1.7549999999999999</c:v>
                      </c:pt>
                      <c:pt idx="78">
                        <c:v>2.0049999999999999</c:v>
                      </c:pt>
                      <c:pt idx="79">
                        <c:v>2.5680000000000001</c:v>
                      </c:pt>
                      <c:pt idx="80">
                        <c:v>1.38</c:v>
                      </c:pt>
                      <c:pt idx="81">
                        <c:v>2.8180000000000001</c:v>
                      </c:pt>
                      <c:pt idx="82">
                        <c:v>2.3180000000000001</c:v>
                      </c:pt>
                      <c:pt idx="83">
                        <c:v>2.5680000000000001</c:v>
                      </c:pt>
                      <c:pt idx="84">
                        <c:v>5.5679999999999996</c:v>
                      </c:pt>
                      <c:pt idx="85">
                        <c:v>3.7549999999999999</c:v>
                      </c:pt>
                      <c:pt idx="86">
                        <c:v>5.3179999999999996</c:v>
                      </c:pt>
                      <c:pt idx="87">
                        <c:v>2.0049999999999999</c:v>
                      </c:pt>
                      <c:pt idx="88">
                        <c:v>2.7549999999999999</c:v>
                      </c:pt>
                      <c:pt idx="89">
                        <c:v>5.6929999999999996</c:v>
                      </c:pt>
                      <c:pt idx="90">
                        <c:v>0.38</c:v>
                      </c:pt>
                      <c:pt idx="91">
                        <c:v>0.63</c:v>
                      </c:pt>
                      <c:pt idx="92">
                        <c:v>2.8180000000000001</c:v>
                      </c:pt>
                      <c:pt idx="93">
                        <c:v>0.192</c:v>
                      </c:pt>
                      <c:pt idx="94">
                        <c:v>1.4419999999999999</c:v>
                      </c:pt>
                      <c:pt idx="95">
                        <c:v>1.0669999999999999</c:v>
                      </c:pt>
                      <c:pt idx="96">
                        <c:v>3.4430000000000001</c:v>
                      </c:pt>
                      <c:pt idx="97">
                        <c:v>5.5679999999999996</c:v>
                      </c:pt>
                      <c:pt idx="98">
                        <c:v>2.63</c:v>
                      </c:pt>
                      <c:pt idx="99">
                        <c:v>2.0680000000000001</c:v>
                      </c:pt>
                      <c:pt idx="100">
                        <c:v>2.3180000000000001</c:v>
                      </c:pt>
                      <c:pt idx="101">
                        <c:v>4.88</c:v>
                      </c:pt>
                      <c:pt idx="102">
                        <c:v>3.0049999999999999</c:v>
                      </c:pt>
                      <c:pt idx="103">
                        <c:v>4.3179999999999996</c:v>
                      </c:pt>
                      <c:pt idx="104">
                        <c:v>3.3180000000000001</c:v>
                      </c:pt>
                      <c:pt idx="105">
                        <c:v>3.0680000000000001</c:v>
                      </c:pt>
                      <c:pt idx="106">
                        <c:v>-0.182</c:v>
                      </c:pt>
                      <c:pt idx="107">
                        <c:v>2.0049999999999999</c:v>
                      </c:pt>
                      <c:pt idx="108">
                        <c:v>0.63</c:v>
                      </c:pt>
                      <c:pt idx="109">
                        <c:v>0.317</c:v>
                      </c:pt>
                      <c:pt idx="110">
                        <c:v>1.2549999999999999</c:v>
                      </c:pt>
                      <c:pt idx="111">
                        <c:v>1.7549999999999999</c:v>
                      </c:pt>
                      <c:pt idx="112">
                        <c:v>0.13</c:v>
                      </c:pt>
                      <c:pt idx="113">
                        <c:v>0.94299999999999995</c:v>
                      </c:pt>
                      <c:pt idx="114">
                        <c:v>2.3180000000000001</c:v>
                      </c:pt>
                      <c:pt idx="115">
                        <c:v>0.505</c:v>
                      </c:pt>
                      <c:pt idx="116">
                        <c:v>2.13</c:v>
                      </c:pt>
                      <c:pt idx="117">
                        <c:v>3.0680000000000001</c:v>
                      </c:pt>
                      <c:pt idx="118">
                        <c:v>6.8000000000000005E-2</c:v>
                      </c:pt>
                      <c:pt idx="119">
                        <c:v>0.69299999999999995</c:v>
                      </c:pt>
                      <c:pt idx="120">
                        <c:v>1.0669999999999999</c:v>
                      </c:pt>
                      <c:pt idx="121">
                        <c:v>0.317</c:v>
                      </c:pt>
                      <c:pt idx="122">
                        <c:v>0.755</c:v>
                      </c:pt>
                      <c:pt idx="123">
                        <c:v>6.8000000000000005E-2</c:v>
                      </c:pt>
                      <c:pt idx="124">
                        <c:v>1.6919999999999999</c:v>
                      </c:pt>
                      <c:pt idx="125">
                        <c:v>-5.8000000000000003E-2</c:v>
                      </c:pt>
                      <c:pt idx="126">
                        <c:v>2.38</c:v>
                      </c:pt>
                      <c:pt idx="127">
                        <c:v>-0.307</c:v>
                      </c:pt>
                      <c:pt idx="128">
                        <c:v>2.0680000000000001</c:v>
                      </c:pt>
                      <c:pt idx="129">
                        <c:v>-0.182</c:v>
                      </c:pt>
                      <c:pt idx="130">
                        <c:v>-0.182</c:v>
                      </c:pt>
                      <c:pt idx="131">
                        <c:v>-0.62</c:v>
                      </c:pt>
                      <c:pt idx="132">
                        <c:v>-9.8070000000000004</c:v>
                      </c:pt>
                      <c:pt idx="133">
                        <c:v>-4.4329999999999998</c:v>
                      </c:pt>
                      <c:pt idx="134">
                        <c:v>-5.87</c:v>
                      </c:pt>
                      <c:pt idx="135">
                        <c:v>-7.0579999999999998</c:v>
                      </c:pt>
                      <c:pt idx="136">
                        <c:v>-5.4329999999999998</c:v>
                      </c:pt>
                      <c:pt idx="137">
                        <c:v>-5.12</c:v>
                      </c:pt>
                      <c:pt idx="138">
                        <c:v>-3.62</c:v>
                      </c:pt>
                      <c:pt idx="139">
                        <c:v>-3.1819999999999999</c:v>
                      </c:pt>
                      <c:pt idx="140">
                        <c:v>-3.7450000000000001</c:v>
                      </c:pt>
                      <c:pt idx="141">
                        <c:v>-3.9319999999999999</c:v>
                      </c:pt>
                      <c:pt idx="142">
                        <c:v>-3.6819999999999999</c:v>
                      </c:pt>
                      <c:pt idx="143">
                        <c:v>-3.12</c:v>
                      </c:pt>
                      <c:pt idx="144">
                        <c:v>-2.12</c:v>
                      </c:pt>
                      <c:pt idx="145">
                        <c:v>-0.37</c:v>
                      </c:pt>
                      <c:pt idx="146">
                        <c:v>-2.1819999999999999</c:v>
                      </c:pt>
                      <c:pt idx="147">
                        <c:v>-0.245</c:v>
                      </c:pt>
                      <c:pt idx="148">
                        <c:v>-2.2450000000000001</c:v>
                      </c:pt>
                      <c:pt idx="149">
                        <c:v>-2.9950000000000001</c:v>
                      </c:pt>
                      <c:pt idx="150">
                        <c:v>-3.4319999999999999</c:v>
                      </c:pt>
                      <c:pt idx="151">
                        <c:v>-0.307</c:v>
                      </c:pt>
                      <c:pt idx="152">
                        <c:v>-0.93200000000000005</c:v>
                      </c:pt>
                      <c:pt idx="153">
                        <c:v>-0.37</c:v>
                      </c:pt>
                      <c:pt idx="154">
                        <c:v>-2.37</c:v>
                      </c:pt>
                      <c:pt idx="155">
                        <c:v>-5.8000000000000003E-2</c:v>
                      </c:pt>
                      <c:pt idx="156">
                        <c:v>-1.2450000000000001</c:v>
                      </c:pt>
                      <c:pt idx="157">
                        <c:v>-1.1819999999999999</c:v>
                      </c:pt>
                      <c:pt idx="158">
                        <c:v>-1.4950000000000001</c:v>
                      </c:pt>
                      <c:pt idx="159">
                        <c:v>-2.87</c:v>
                      </c:pt>
                      <c:pt idx="160">
                        <c:v>-2.12</c:v>
                      </c:pt>
                      <c:pt idx="161">
                        <c:v>-2.87</c:v>
                      </c:pt>
                      <c:pt idx="162">
                        <c:v>-2.3069999999999999</c:v>
                      </c:pt>
                      <c:pt idx="163">
                        <c:v>-2.37</c:v>
                      </c:pt>
                      <c:pt idx="164">
                        <c:v>-2.4950000000000001</c:v>
                      </c:pt>
                      <c:pt idx="165">
                        <c:v>-1.87</c:v>
                      </c:pt>
                      <c:pt idx="166">
                        <c:v>-0.745</c:v>
                      </c:pt>
                      <c:pt idx="167">
                        <c:v>-1.9950000000000001</c:v>
                      </c:pt>
                      <c:pt idx="168">
                        <c:v>-0.93200000000000005</c:v>
                      </c:pt>
                      <c:pt idx="169">
                        <c:v>6.8000000000000005E-2</c:v>
                      </c:pt>
                      <c:pt idx="170">
                        <c:v>-0.745</c:v>
                      </c:pt>
                      <c:pt idx="171">
                        <c:v>-1.1200000000000001</c:v>
                      </c:pt>
                      <c:pt idx="172">
                        <c:v>-2.37</c:v>
                      </c:pt>
                      <c:pt idx="173">
                        <c:v>-1.6819999999999999</c:v>
                      </c:pt>
                      <c:pt idx="174">
                        <c:v>-2.2450000000000001</c:v>
                      </c:pt>
                      <c:pt idx="175">
                        <c:v>-5.2450000000000001</c:v>
                      </c:pt>
                      <c:pt idx="176">
                        <c:v>-4.62</c:v>
                      </c:pt>
                      <c:pt idx="177">
                        <c:v>-5.4950000000000001</c:v>
                      </c:pt>
                      <c:pt idx="178">
                        <c:v>-2.6819999999999999</c:v>
                      </c:pt>
                      <c:pt idx="179">
                        <c:v>-1.0569999999999999</c:v>
                      </c:pt>
                      <c:pt idx="180">
                        <c:v>-2.12</c:v>
                      </c:pt>
                      <c:pt idx="181">
                        <c:v>-3.4950000000000001</c:v>
                      </c:pt>
                      <c:pt idx="182">
                        <c:v>-2.87</c:v>
                      </c:pt>
                      <c:pt idx="183">
                        <c:v>-2.37</c:v>
                      </c:pt>
                      <c:pt idx="184">
                        <c:v>-0.93200000000000005</c:v>
                      </c:pt>
                      <c:pt idx="185">
                        <c:v>-1.1200000000000001</c:v>
                      </c:pt>
                      <c:pt idx="186">
                        <c:v>-1.1819999999999999</c:v>
                      </c:pt>
                      <c:pt idx="187">
                        <c:v>-0.37</c:v>
                      </c:pt>
                      <c:pt idx="188">
                        <c:v>-1.8069999999999999</c:v>
                      </c:pt>
                      <c:pt idx="189">
                        <c:v>-2.37</c:v>
                      </c:pt>
                      <c:pt idx="190">
                        <c:v>-2.9319999999999999</c:v>
                      </c:pt>
                      <c:pt idx="191">
                        <c:v>-3.1819999999999999</c:v>
                      </c:pt>
                      <c:pt idx="192">
                        <c:v>-1.62</c:v>
                      </c:pt>
                      <c:pt idx="193">
                        <c:v>-1.37</c:v>
                      </c:pt>
                      <c:pt idx="194">
                        <c:v>-1.87</c:v>
                      </c:pt>
                      <c:pt idx="195">
                        <c:v>-0.80700000000000005</c:v>
                      </c:pt>
                      <c:pt idx="196">
                        <c:v>-2.87</c:v>
                      </c:pt>
                      <c:pt idx="197">
                        <c:v>-0.745</c:v>
                      </c:pt>
                      <c:pt idx="198">
                        <c:v>-1.6819999999999999</c:v>
                      </c:pt>
                      <c:pt idx="199">
                        <c:v>-1.2450000000000001</c:v>
                      </c:pt>
                      <c:pt idx="200">
                        <c:v>0.192</c:v>
                      </c:pt>
                      <c:pt idx="201">
                        <c:v>5.0000000000000001E-3</c:v>
                      </c:pt>
                      <c:pt idx="202">
                        <c:v>-5.8000000000000003E-2</c:v>
                      </c:pt>
                      <c:pt idx="203">
                        <c:v>-0.37</c:v>
                      </c:pt>
                      <c:pt idx="204">
                        <c:v>0.13</c:v>
                      </c:pt>
                      <c:pt idx="205">
                        <c:v>4.88</c:v>
                      </c:pt>
                      <c:pt idx="206">
                        <c:v>5.88</c:v>
                      </c:pt>
                      <c:pt idx="207">
                        <c:v>4.8179999999999996</c:v>
                      </c:pt>
                      <c:pt idx="208">
                        <c:v>6.5049999999999999</c:v>
                      </c:pt>
                      <c:pt idx="209">
                        <c:v>4.13</c:v>
                      </c:pt>
                      <c:pt idx="210">
                        <c:v>6.5679999999999996</c:v>
                      </c:pt>
                      <c:pt idx="211">
                        <c:v>0.38</c:v>
                      </c:pt>
                      <c:pt idx="212">
                        <c:v>1.7549999999999999</c:v>
                      </c:pt>
                      <c:pt idx="213">
                        <c:v>0.13</c:v>
                      </c:pt>
                      <c:pt idx="214">
                        <c:v>1.5669999999999999</c:v>
                      </c:pt>
                      <c:pt idx="215">
                        <c:v>4.63</c:v>
                      </c:pt>
                      <c:pt idx="216">
                        <c:v>4.7549999999999999</c:v>
                      </c:pt>
                      <c:pt idx="217">
                        <c:v>5.5679999999999996</c:v>
                      </c:pt>
                      <c:pt idx="218">
                        <c:v>4.88</c:v>
                      </c:pt>
                      <c:pt idx="219">
                        <c:v>1.5049999999999999</c:v>
                      </c:pt>
                      <c:pt idx="220">
                        <c:v>7.0049999999999999</c:v>
                      </c:pt>
                      <c:pt idx="221">
                        <c:v>0.81799999999999995</c:v>
                      </c:pt>
                      <c:pt idx="222">
                        <c:v>2.3180000000000001</c:v>
                      </c:pt>
                      <c:pt idx="223">
                        <c:v>0.63</c:v>
                      </c:pt>
                      <c:pt idx="224">
                        <c:v>2.38</c:v>
                      </c:pt>
                      <c:pt idx="225">
                        <c:v>1.6919999999999999</c:v>
                      </c:pt>
                      <c:pt idx="226">
                        <c:v>1.5049999999999999</c:v>
                      </c:pt>
                      <c:pt idx="227">
                        <c:v>2.8180000000000001</c:v>
                      </c:pt>
                      <c:pt idx="228">
                        <c:v>5.6929999999999996</c:v>
                      </c:pt>
                      <c:pt idx="229">
                        <c:v>0.192</c:v>
                      </c:pt>
                      <c:pt idx="230">
                        <c:v>0.13</c:v>
                      </c:pt>
                      <c:pt idx="231">
                        <c:v>5.0000000000000001E-3</c:v>
                      </c:pt>
                      <c:pt idx="232">
                        <c:v>5.0000000000000001E-3</c:v>
                      </c:pt>
                      <c:pt idx="233">
                        <c:v>0.317</c:v>
                      </c:pt>
                      <c:pt idx="234">
                        <c:v>0.255</c:v>
                      </c:pt>
                      <c:pt idx="235">
                        <c:v>6.8000000000000005E-2</c:v>
                      </c:pt>
                      <c:pt idx="236">
                        <c:v>0.442</c:v>
                      </c:pt>
                      <c:pt idx="237">
                        <c:v>0.442</c:v>
                      </c:pt>
                      <c:pt idx="238">
                        <c:v>0.192</c:v>
                      </c:pt>
                      <c:pt idx="239">
                        <c:v>0.13</c:v>
                      </c:pt>
                      <c:pt idx="240">
                        <c:v>-0.245</c:v>
                      </c:pt>
                      <c:pt idx="241">
                        <c:v>5.0000000000000001E-3</c:v>
                      </c:pt>
                      <c:pt idx="242">
                        <c:v>0.13</c:v>
                      </c:pt>
                      <c:pt idx="243">
                        <c:v>-0.182</c:v>
                      </c:pt>
                      <c:pt idx="244">
                        <c:v>5.0000000000000001E-3</c:v>
                      </c:pt>
                      <c:pt idx="245">
                        <c:v>-0.12</c:v>
                      </c:pt>
                      <c:pt idx="246">
                        <c:v>-0.37</c:v>
                      </c:pt>
                      <c:pt idx="247">
                        <c:v>-0.12</c:v>
                      </c:pt>
                      <c:pt idx="248">
                        <c:v>0.442</c:v>
                      </c:pt>
                      <c:pt idx="249">
                        <c:v>0.317</c:v>
                      </c:pt>
                      <c:pt idx="250">
                        <c:v>0.13</c:v>
                      </c:pt>
                      <c:pt idx="251">
                        <c:v>6.8000000000000005E-2</c:v>
                      </c:pt>
                      <c:pt idx="252">
                        <c:v>6.8000000000000005E-2</c:v>
                      </c:pt>
                      <c:pt idx="253">
                        <c:v>-0.12</c:v>
                      </c:pt>
                      <c:pt idx="254">
                        <c:v>-0.12</c:v>
                      </c:pt>
                      <c:pt idx="255">
                        <c:v>0.13</c:v>
                      </c:pt>
                      <c:pt idx="256">
                        <c:v>-0.245</c:v>
                      </c:pt>
                      <c:pt idx="257">
                        <c:v>-0.245</c:v>
                      </c:pt>
                      <c:pt idx="258">
                        <c:v>6.8000000000000005E-2</c:v>
                      </c:pt>
                      <c:pt idx="259">
                        <c:v>0.317</c:v>
                      </c:pt>
                      <c:pt idx="260">
                        <c:v>0.56799999999999995</c:v>
                      </c:pt>
                      <c:pt idx="261">
                        <c:v>0.13</c:v>
                      </c:pt>
                      <c:pt idx="262">
                        <c:v>5.0000000000000001E-3</c:v>
                      </c:pt>
                      <c:pt idx="263">
                        <c:v>-0.37</c:v>
                      </c:pt>
                      <c:pt idx="264">
                        <c:v>6.8000000000000005E-2</c:v>
                      </c:pt>
                      <c:pt idx="265">
                        <c:v>-0.182</c:v>
                      </c:pt>
                      <c:pt idx="266">
                        <c:v>-0.37</c:v>
                      </c:pt>
                      <c:pt idx="267">
                        <c:v>0.192</c:v>
                      </c:pt>
                      <c:pt idx="268">
                        <c:v>-0.307</c:v>
                      </c:pt>
                      <c:pt idx="269">
                        <c:v>0.255</c:v>
                      </c:pt>
                      <c:pt idx="270">
                        <c:v>5.0000000000000001E-3</c:v>
                      </c:pt>
                      <c:pt idx="271">
                        <c:v>0.192</c:v>
                      </c:pt>
                      <c:pt idx="272">
                        <c:v>-0.182</c:v>
                      </c:pt>
                      <c:pt idx="273">
                        <c:v>-5.8000000000000003E-2</c:v>
                      </c:pt>
                      <c:pt idx="274">
                        <c:v>-0.307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5BB4-4E5B-B854-AC8CB0452053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'Live Data'!$D$1</c15:sqref>
                        </c15:formulaRef>
                      </c:ext>
                    </c:extLst>
                    <c:strCache>
                      <c:ptCount val="1"/>
                      <c:pt idx="0">
                        <c:v>w0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'Live Data'!$A$2:$A$276</c15:sqref>
                        </c15:formulaRef>
                      </c:ext>
                    </c:extLst>
                    <c:numCache>
                      <c:formatCode>General</c:formatCode>
                      <c:ptCount val="275"/>
                      <c:pt idx="0">
                        <c:v>11941</c:v>
                      </c:pt>
                      <c:pt idx="1">
                        <c:v>12052</c:v>
                      </c:pt>
                      <c:pt idx="2">
                        <c:v>12158</c:v>
                      </c:pt>
                      <c:pt idx="3">
                        <c:v>12260</c:v>
                      </c:pt>
                      <c:pt idx="4">
                        <c:v>12363</c:v>
                      </c:pt>
                      <c:pt idx="5">
                        <c:v>12465</c:v>
                      </c:pt>
                      <c:pt idx="6">
                        <c:v>12572</c:v>
                      </c:pt>
                      <c:pt idx="7">
                        <c:v>12676</c:v>
                      </c:pt>
                      <c:pt idx="8">
                        <c:v>12779</c:v>
                      </c:pt>
                      <c:pt idx="9">
                        <c:v>12880</c:v>
                      </c:pt>
                      <c:pt idx="10">
                        <c:v>12981</c:v>
                      </c:pt>
                      <c:pt idx="11">
                        <c:v>13081</c:v>
                      </c:pt>
                      <c:pt idx="12">
                        <c:v>13191</c:v>
                      </c:pt>
                      <c:pt idx="13">
                        <c:v>13291</c:v>
                      </c:pt>
                      <c:pt idx="14">
                        <c:v>13394</c:v>
                      </c:pt>
                      <c:pt idx="15">
                        <c:v>13504</c:v>
                      </c:pt>
                      <c:pt idx="16">
                        <c:v>13614</c:v>
                      </c:pt>
                      <c:pt idx="17">
                        <c:v>13724</c:v>
                      </c:pt>
                      <c:pt idx="18">
                        <c:v>13828</c:v>
                      </c:pt>
                      <c:pt idx="19">
                        <c:v>13928</c:v>
                      </c:pt>
                      <c:pt idx="20">
                        <c:v>14027</c:v>
                      </c:pt>
                      <c:pt idx="21">
                        <c:v>14128</c:v>
                      </c:pt>
                      <c:pt idx="22">
                        <c:v>14236</c:v>
                      </c:pt>
                      <c:pt idx="23">
                        <c:v>14339</c:v>
                      </c:pt>
                      <c:pt idx="24">
                        <c:v>14441</c:v>
                      </c:pt>
                      <c:pt idx="25">
                        <c:v>14551</c:v>
                      </c:pt>
                      <c:pt idx="26">
                        <c:v>14653</c:v>
                      </c:pt>
                      <c:pt idx="27">
                        <c:v>14753</c:v>
                      </c:pt>
                      <c:pt idx="28">
                        <c:v>14854</c:v>
                      </c:pt>
                      <c:pt idx="29">
                        <c:v>14954</c:v>
                      </c:pt>
                      <c:pt idx="30">
                        <c:v>15059</c:v>
                      </c:pt>
                      <c:pt idx="31">
                        <c:v>15165</c:v>
                      </c:pt>
                      <c:pt idx="32">
                        <c:v>15265</c:v>
                      </c:pt>
                      <c:pt idx="33">
                        <c:v>15375</c:v>
                      </c:pt>
                      <c:pt idx="34">
                        <c:v>15485</c:v>
                      </c:pt>
                      <c:pt idx="35">
                        <c:v>15596</c:v>
                      </c:pt>
                      <c:pt idx="36">
                        <c:v>15697</c:v>
                      </c:pt>
                      <c:pt idx="37">
                        <c:v>15798</c:v>
                      </c:pt>
                      <c:pt idx="38">
                        <c:v>15905</c:v>
                      </c:pt>
                      <c:pt idx="39">
                        <c:v>16006</c:v>
                      </c:pt>
                      <c:pt idx="40">
                        <c:v>16110</c:v>
                      </c:pt>
                      <c:pt idx="41">
                        <c:v>16216</c:v>
                      </c:pt>
                      <c:pt idx="42">
                        <c:v>16325</c:v>
                      </c:pt>
                      <c:pt idx="43">
                        <c:v>16435</c:v>
                      </c:pt>
                      <c:pt idx="44">
                        <c:v>16543</c:v>
                      </c:pt>
                      <c:pt idx="45">
                        <c:v>16647</c:v>
                      </c:pt>
                      <c:pt idx="46">
                        <c:v>16749</c:v>
                      </c:pt>
                      <c:pt idx="47">
                        <c:v>16848</c:v>
                      </c:pt>
                      <c:pt idx="48">
                        <c:v>16955</c:v>
                      </c:pt>
                      <c:pt idx="49">
                        <c:v>17058</c:v>
                      </c:pt>
                      <c:pt idx="50">
                        <c:v>17161</c:v>
                      </c:pt>
                      <c:pt idx="51">
                        <c:v>17271</c:v>
                      </c:pt>
                      <c:pt idx="52">
                        <c:v>17381</c:v>
                      </c:pt>
                      <c:pt idx="53">
                        <c:v>17489</c:v>
                      </c:pt>
                      <c:pt idx="54">
                        <c:v>17594</c:v>
                      </c:pt>
                      <c:pt idx="55">
                        <c:v>17696</c:v>
                      </c:pt>
                      <c:pt idx="56">
                        <c:v>17798</c:v>
                      </c:pt>
                      <c:pt idx="57">
                        <c:v>17906</c:v>
                      </c:pt>
                      <c:pt idx="58">
                        <c:v>18010</c:v>
                      </c:pt>
                      <c:pt idx="59">
                        <c:v>18113</c:v>
                      </c:pt>
                      <c:pt idx="60">
                        <c:v>18223</c:v>
                      </c:pt>
                      <c:pt idx="61">
                        <c:v>18333</c:v>
                      </c:pt>
                      <c:pt idx="62">
                        <c:v>18444</c:v>
                      </c:pt>
                      <c:pt idx="63">
                        <c:v>18554</c:v>
                      </c:pt>
                      <c:pt idx="64">
                        <c:v>18657</c:v>
                      </c:pt>
                      <c:pt idx="65">
                        <c:v>18762</c:v>
                      </c:pt>
                      <c:pt idx="66">
                        <c:v>18866</c:v>
                      </c:pt>
                      <c:pt idx="67">
                        <c:v>18974</c:v>
                      </c:pt>
                      <c:pt idx="68">
                        <c:v>19079</c:v>
                      </c:pt>
                      <c:pt idx="69">
                        <c:v>19180</c:v>
                      </c:pt>
                      <c:pt idx="70">
                        <c:v>19290</c:v>
                      </c:pt>
                      <c:pt idx="71">
                        <c:v>19400</c:v>
                      </c:pt>
                      <c:pt idx="72">
                        <c:v>19510</c:v>
                      </c:pt>
                      <c:pt idx="73">
                        <c:v>19620</c:v>
                      </c:pt>
                      <c:pt idx="74">
                        <c:v>19722</c:v>
                      </c:pt>
                      <c:pt idx="75">
                        <c:v>19830</c:v>
                      </c:pt>
                      <c:pt idx="76">
                        <c:v>19930</c:v>
                      </c:pt>
                      <c:pt idx="77">
                        <c:v>20035</c:v>
                      </c:pt>
                      <c:pt idx="78">
                        <c:v>20144</c:v>
                      </c:pt>
                      <c:pt idx="79">
                        <c:v>20253</c:v>
                      </c:pt>
                      <c:pt idx="80">
                        <c:v>20364</c:v>
                      </c:pt>
                      <c:pt idx="81">
                        <c:v>20474</c:v>
                      </c:pt>
                      <c:pt idx="82">
                        <c:v>20586</c:v>
                      </c:pt>
                      <c:pt idx="83">
                        <c:v>20686</c:v>
                      </c:pt>
                      <c:pt idx="84">
                        <c:v>20788</c:v>
                      </c:pt>
                      <c:pt idx="85">
                        <c:v>20896</c:v>
                      </c:pt>
                      <c:pt idx="86">
                        <c:v>21000</c:v>
                      </c:pt>
                      <c:pt idx="87">
                        <c:v>21104</c:v>
                      </c:pt>
                      <c:pt idx="88">
                        <c:v>21206</c:v>
                      </c:pt>
                      <c:pt idx="89">
                        <c:v>21316</c:v>
                      </c:pt>
                      <c:pt idx="90">
                        <c:v>21427</c:v>
                      </c:pt>
                      <c:pt idx="91">
                        <c:v>21538</c:v>
                      </c:pt>
                      <c:pt idx="92">
                        <c:v>21642</c:v>
                      </c:pt>
                      <c:pt idx="93">
                        <c:v>21748</c:v>
                      </c:pt>
                      <c:pt idx="94">
                        <c:v>21855</c:v>
                      </c:pt>
                      <c:pt idx="95">
                        <c:v>21961</c:v>
                      </c:pt>
                      <c:pt idx="96">
                        <c:v>22068</c:v>
                      </c:pt>
                      <c:pt idx="97">
                        <c:v>22177</c:v>
                      </c:pt>
                      <c:pt idx="98">
                        <c:v>22288</c:v>
                      </c:pt>
                      <c:pt idx="99">
                        <c:v>22397</c:v>
                      </c:pt>
                      <c:pt idx="100">
                        <c:v>22501</c:v>
                      </c:pt>
                      <c:pt idx="101">
                        <c:v>22606</c:v>
                      </c:pt>
                      <c:pt idx="102">
                        <c:v>22711</c:v>
                      </c:pt>
                      <c:pt idx="103">
                        <c:v>22811</c:v>
                      </c:pt>
                      <c:pt idx="104">
                        <c:v>22918</c:v>
                      </c:pt>
                      <c:pt idx="105">
                        <c:v>23025</c:v>
                      </c:pt>
                      <c:pt idx="106">
                        <c:v>23126</c:v>
                      </c:pt>
                      <c:pt idx="107">
                        <c:v>23237</c:v>
                      </c:pt>
                      <c:pt idx="108">
                        <c:v>23342</c:v>
                      </c:pt>
                      <c:pt idx="109">
                        <c:v>23443</c:v>
                      </c:pt>
                      <c:pt idx="110">
                        <c:v>23547</c:v>
                      </c:pt>
                      <c:pt idx="111">
                        <c:v>23651</c:v>
                      </c:pt>
                      <c:pt idx="112">
                        <c:v>23754</c:v>
                      </c:pt>
                      <c:pt idx="113">
                        <c:v>23858</c:v>
                      </c:pt>
                      <c:pt idx="114">
                        <c:v>23959</c:v>
                      </c:pt>
                      <c:pt idx="115">
                        <c:v>24069</c:v>
                      </c:pt>
                      <c:pt idx="116">
                        <c:v>24178</c:v>
                      </c:pt>
                      <c:pt idx="117">
                        <c:v>24279</c:v>
                      </c:pt>
                      <c:pt idx="118">
                        <c:v>24386</c:v>
                      </c:pt>
                      <c:pt idx="119">
                        <c:v>24487</c:v>
                      </c:pt>
                      <c:pt idx="120">
                        <c:v>24588</c:v>
                      </c:pt>
                      <c:pt idx="121">
                        <c:v>24694</c:v>
                      </c:pt>
                      <c:pt idx="122">
                        <c:v>24797</c:v>
                      </c:pt>
                      <c:pt idx="123">
                        <c:v>24907</c:v>
                      </c:pt>
                      <c:pt idx="124">
                        <c:v>25018</c:v>
                      </c:pt>
                      <c:pt idx="125">
                        <c:v>25120</c:v>
                      </c:pt>
                      <c:pt idx="126">
                        <c:v>25225</c:v>
                      </c:pt>
                      <c:pt idx="127">
                        <c:v>25328</c:v>
                      </c:pt>
                      <c:pt idx="128">
                        <c:v>25428</c:v>
                      </c:pt>
                      <c:pt idx="129">
                        <c:v>25535</c:v>
                      </c:pt>
                      <c:pt idx="130">
                        <c:v>25641</c:v>
                      </c:pt>
                      <c:pt idx="131">
                        <c:v>25745</c:v>
                      </c:pt>
                      <c:pt idx="132">
                        <c:v>25847</c:v>
                      </c:pt>
                      <c:pt idx="133">
                        <c:v>25950</c:v>
                      </c:pt>
                      <c:pt idx="134">
                        <c:v>26055</c:v>
                      </c:pt>
                      <c:pt idx="135">
                        <c:v>26157</c:v>
                      </c:pt>
                      <c:pt idx="136">
                        <c:v>26260</c:v>
                      </c:pt>
                      <c:pt idx="137">
                        <c:v>26366</c:v>
                      </c:pt>
                      <c:pt idx="138">
                        <c:v>26468</c:v>
                      </c:pt>
                      <c:pt idx="139">
                        <c:v>26579</c:v>
                      </c:pt>
                      <c:pt idx="140">
                        <c:v>26690</c:v>
                      </c:pt>
                      <c:pt idx="141">
                        <c:v>26791</c:v>
                      </c:pt>
                      <c:pt idx="142">
                        <c:v>26891</c:v>
                      </c:pt>
                      <c:pt idx="143">
                        <c:v>26998</c:v>
                      </c:pt>
                      <c:pt idx="144">
                        <c:v>27099</c:v>
                      </c:pt>
                      <c:pt idx="145">
                        <c:v>27204</c:v>
                      </c:pt>
                      <c:pt idx="146">
                        <c:v>27314</c:v>
                      </c:pt>
                      <c:pt idx="147">
                        <c:v>27424</c:v>
                      </c:pt>
                      <c:pt idx="148">
                        <c:v>27535</c:v>
                      </c:pt>
                      <c:pt idx="149">
                        <c:v>27645</c:v>
                      </c:pt>
                      <c:pt idx="150">
                        <c:v>27756</c:v>
                      </c:pt>
                      <c:pt idx="151">
                        <c:v>27857</c:v>
                      </c:pt>
                      <c:pt idx="152">
                        <c:v>27965</c:v>
                      </c:pt>
                      <c:pt idx="153">
                        <c:v>28069</c:v>
                      </c:pt>
                      <c:pt idx="154">
                        <c:v>28175</c:v>
                      </c:pt>
                      <c:pt idx="155">
                        <c:v>28276</c:v>
                      </c:pt>
                      <c:pt idx="156">
                        <c:v>28380</c:v>
                      </c:pt>
                      <c:pt idx="157">
                        <c:v>28491</c:v>
                      </c:pt>
                      <c:pt idx="158">
                        <c:v>28601</c:v>
                      </c:pt>
                      <c:pt idx="159">
                        <c:v>28711</c:v>
                      </c:pt>
                      <c:pt idx="160">
                        <c:v>28814</c:v>
                      </c:pt>
                      <c:pt idx="161">
                        <c:v>28915</c:v>
                      </c:pt>
                      <c:pt idx="162">
                        <c:v>29020</c:v>
                      </c:pt>
                      <c:pt idx="163">
                        <c:v>29124</c:v>
                      </c:pt>
                      <c:pt idx="164">
                        <c:v>29232</c:v>
                      </c:pt>
                      <c:pt idx="165">
                        <c:v>29343</c:v>
                      </c:pt>
                      <c:pt idx="166">
                        <c:v>29454</c:v>
                      </c:pt>
                      <c:pt idx="167">
                        <c:v>29565</c:v>
                      </c:pt>
                      <c:pt idx="168">
                        <c:v>29677</c:v>
                      </c:pt>
                      <c:pt idx="169">
                        <c:v>29784</c:v>
                      </c:pt>
                      <c:pt idx="170">
                        <c:v>29886</c:v>
                      </c:pt>
                      <c:pt idx="171">
                        <c:v>29986</c:v>
                      </c:pt>
                      <c:pt idx="172">
                        <c:v>30091</c:v>
                      </c:pt>
                      <c:pt idx="173">
                        <c:v>30198</c:v>
                      </c:pt>
                      <c:pt idx="174">
                        <c:v>30302</c:v>
                      </c:pt>
                      <c:pt idx="175">
                        <c:v>30412</c:v>
                      </c:pt>
                      <c:pt idx="176">
                        <c:v>30523</c:v>
                      </c:pt>
                      <c:pt idx="177">
                        <c:v>30633</c:v>
                      </c:pt>
                      <c:pt idx="178">
                        <c:v>30744</c:v>
                      </c:pt>
                      <c:pt idx="179">
                        <c:v>30855</c:v>
                      </c:pt>
                      <c:pt idx="180">
                        <c:v>30956</c:v>
                      </c:pt>
                      <c:pt idx="181">
                        <c:v>31055</c:v>
                      </c:pt>
                      <c:pt idx="182">
                        <c:v>31156</c:v>
                      </c:pt>
                      <c:pt idx="183">
                        <c:v>31256</c:v>
                      </c:pt>
                      <c:pt idx="184">
                        <c:v>31360</c:v>
                      </c:pt>
                      <c:pt idx="185">
                        <c:v>31471</c:v>
                      </c:pt>
                      <c:pt idx="186">
                        <c:v>31584</c:v>
                      </c:pt>
                      <c:pt idx="187">
                        <c:v>31695</c:v>
                      </c:pt>
                      <c:pt idx="188">
                        <c:v>31808</c:v>
                      </c:pt>
                      <c:pt idx="189">
                        <c:v>31912</c:v>
                      </c:pt>
                      <c:pt idx="190">
                        <c:v>32013</c:v>
                      </c:pt>
                      <c:pt idx="191">
                        <c:v>32117</c:v>
                      </c:pt>
                      <c:pt idx="192">
                        <c:v>32225</c:v>
                      </c:pt>
                      <c:pt idx="193">
                        <c:v>32326</c:v>
                      </c:pt>
                      <c:pt idx="194">
                        <c:v>32439</c:v>
                      </c:pt>
                      <c:pt idx="195">
                        <c:v>32550</c:v>
                      </c:pt>
                      <c:pt idx="196">
                        <c:v>32663</c:v>
                      </c:pt>
                      <c:pt idx="197">
                        <c:v>32774</c:v>
                      </c:pt>
                      <c:pt idx="198">
                        <c:v>32885</c:v>
                      </c:pt>
                      <c:pt idx="199">
                        <c:v>32996</c:v>
                      </c:pt>
                      <c:pt idx="200">
                        <c:v>33107</c:v>
                      </c:pt>
                      <c:pt idx="201">
                        <c:v>33209</c:v>
                      </c:pt>
                      <c:pt idx="202">
                        <c:v>33317</c:v>
                      </c:pt>
                      <c:pt idx="203">
                        <c:v>33418</c:v>
                      </c:pt>
                      <c:pt idx="204">
                        <c:v>33521</c:v>
                      </c:pt>
                      <c:pt idx="205">
                        <c:v>33632</c:v>
                      </c:pt>
                      <c:pt idx="206">
                        <c:v>33742</c:v>
                      </c:pt>
                      <c:pt idx="207">
                        <c:v>33853</c:v>
                      </c:pt>
                      <c:pt idx="208">
                        <c:v>33964</c:v>
                      </c:pt>
                      <c:pt idx="209">
                        <c:v>34074</c:v>
                      </c:pt>
                      <c:pt idx="210">
                        <c:v>34178</c:v>
                      </c:pt>
                      <c:pt idx="211">
                        <c:v>34279</c:v>
                      </c:pt>
                      <c:pt idx="212">
                        <c:v>34382</c:v>
                      </c:pt>
                      <c:pt idx="213">
                        <c:v>34488</c:v>
                      </c:pt>
                      <c:pt idx="214">
                        <c:v>34595</c:v>
                      </c:pt>
                      <c:pt idx="215">
                        <c:v>34706</c:v>
                      </c:pt>
                      <c:pt idx="216">
                        <c:v>34817</c:v>
                      </c:pt>
                      <c:pt idx="217">
                        <c:v>34928</c:v>
                      </c:pt>
                      <c:pt idx="218">
                        <c:v>35039</c:v>
                      </c:pt>
                      <c:pt idx="219">
                        <c:v>35149</c:v>
                      </c:pt>
                      <c:pt idx="220">
                        <c:v>35260</c:v>
                      </c:pt>
                      <c:pt idx="221">
                        <c:v>35360</c:v>
                      </c:pt>
                      <c:pt idx="222">
                        <c:v>35461</c:v>
                      </c:pt>
                      <c:pt idx="223">
                        <c:v>35564</c:v>
                      </c:pt>
                      <c:pt idx="224">
                        <c:v>35663</c:v>
                      </c:pt>
                      <c:pt idx="225">
                        <c:v>35765</c:v>
                      </c:pt>
                      <c:pt idx="226">
                        <c:v>35875</c:v>
                      </c:pt>
                      <c:pt idx="227">
                        <c:v>35986</c:v>
                      </c:pt>
                      <c:pt idx="228">
                        <c:v>36096</c:v>
                      </c:pt>
                      <c:pt idx="229">
                        <c:v>36206</c:v>
                      </c:pt>
                      <c:pt idx="230">
                        <c:v>36311</c:v>
                      </c:pt>
                      <c:pt idx="231">
                        <c:v>36416</c:v>
                      </c:pt>
                      <c:pt idx="232">
                        <c:v>36515</c:v>
                      </c:pt>
                      <c:pt idx="233">
                        <c:v>36618</c:v>
                      </c:pt>
                      <c:pt idx="234">
                        <c:v>36717</c:v>
                      </c:pt>
                      <c:pt idx="235">
                        <c:v>36818</c:v>
                      </c:pt>
                      <c:pt idx="236">
                        <c:v>36928</c:v>
                      </c:pt>
                      <c:pt idx="237">
                        <c:v>37039</c:v>
                      </c:pt>
                      <c:pt idx="238">
                        <c:v>37149</c:v>
                      </c:pt>
                      <c:pt idx="239">
                        <c:v>37255</c:v>
                      </c:pt>
                      <c:pt idx="240">
                        <c:v>37357</c:v>
                      </c:pt>
                      <c:pt idx="241">
                        <c:v>37462</c:v>
                      </c:pt>
                      <c:pt idx="242">
                        <c:v>37569</c:v>
                      </c:pt>
                      <c:pt idx="243">
                        <c:v>37673</c:v>
                      </c:pt>
                      <c:pt idx="244">
                        <c:v>37775</c:v>
                      </c:pt>
                      <c:pt idx="245">
                        <c:v>37884</c:v>
                      </c:pt>
                      <c:pt idx="246">
                        <c:v>37995</c:v>
                      </c:pt>
                      <c:pt idx="247">
                        <c:v>38105</c:v>
                      </c:pt>
                      <c:pt idx="248">
                        <c:v>38215</c:v>
                      </c:pt>
                      <c:pt idx="249">
                        <c:v>38317</c:v>
                      </c:pt>
                      <c:pt idx="250">
                        <c:v>38419</c:v>
                      </c:pt>
                      <c:pt idx="251">
                        <c:v>38519</c:v>
                      </c:pt>
                      <c:pt idx="252">
                        <c:v>38624</c:v>
                      </c:pt>
                      <c:pt idx="253">
                        <c:v>38726</c:v>
                      </c:pt>
                      <c:pt idx="254">
                        <c:v>38830</c:v>
                      </c:pt>
                      <c:pt idx="255">
                        <c:v>38940</c:v>
                      </c:pt>
                      <c:pt idx="256">
                        <c:v>39050</c:v>
                      </c:pt>
                      <c:pt idx="257">
                        <c:v>39159</c:v>
                      </c:pt>
                      <c:pt idx="258">
                        <c:v>39261</c:v>
                      </c:pt>
                      <c:pt idx="259">
                        <c:v>39367</c:v>
                      </c:pt>
                      <c:pt idx="260">
                        <c:v>39473</c:v>
                      </c:pt>
                      <c:pt idx="261">
                        <c:v>39576</c:v>
                      </c:pt>
                      <c:pt idx="262">
                        <c:v>39675</c:v>
                      </c:pt>
                      <c:pt idx="263">
                        <c:v>39777</c:v>
                      </c:pt>
                      <c:pt idx="264">
                        <c:v>39886</c:v>
                      </c:pt>
                      <c:pt idx="265">
                        <c:v>39996</c:v>
                      </c:pt>
                      <c:pt idx="266">
                        <c:v>40107</c:v>
                      </c:pt>
                      <c:pt idx="267">
                        <c:v>40207</c:v>
                      </c:pt>
                      <c:pt idx="268">
                        <c:v>40315</c:v>
                      </c:pt>
                      <c:pt idx="269">
                        <c:v>40419</c:v>
                      </c:pt>
                      <c:pt idx="270">
                        <c:v>40521</c:v>
                      </c:pt>
                      <c:pt idx="271">
                        <c:v>40626</c:v>
                      </c:pt>
                      <c:pt idx="272">
                        <c:v>40729</c:v>
                      </c:pt>
                      <c:pt idx="273">
                        <c:v>40840</c:v>
                      </c:pt>
                      <c:pt idx="274">
                        <c:v>40950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'Live Data'!$D$2:$D$276</c15:sqref>
                        </c15:formulaRef>
                      </c:ext>
                    </c:extLst>
                    <c:numCache>
                      <c:formatCode>0.000</c:formatCode>
                      <c:ptCount val="275"/>
                      <c:pt idx="0">
                        <c:v>0</c:v>
                      </c:pt>
                      <c:pt idx="1">
                        <c:v>-3.1E-2</c:v>
                      </c:pt>
                      <c:pt idx="2">
                        <c:v>-3.2000000000000001E-2</c:v>
                      </c:pt>
                      <c:pt idx="3">
                        <c:v>-3.4000000000000002E-2</c:v>
                      </c:pt>
                      <c:pt idx="4">
                        <c:v>-4.7E-2</c:v>
                      </c:pt>
                      <c:pt idx="5">
                        <c:v>-4.2000000000000003E-2</c:v>
                      </c:pt>
                      <c:pt idx="6">
                        <c:v>-5.1999999999999998E-2</c:v>
                      </c:pt>
                      <c:pt idx="7">
                        <c:v>-4.9000000000000002E-2</c:v>
                      </c:pt>
                      <c:pt idx="8">
                        <c:v>-5.8999999999999997E-2</c:v>
                      </c:pt>
                      <c:pt idx="9">
                        <c:v>-5.5E-2</c:v>
                      </c:pt>
                      <c:pt idx="10">
                        <c:v>-5.8999999999999997E-2</c:v>
                      </c:pt>
                      <c:pt idx="11">
                        <c:v>-5.6000000000000001E-2</c:v>
                      </c:pt>
                      <c:pt idx="12">
                        <c:v>-4.2999999999999997E-2</c:v>
                      </c:pt>
                      <c:pt idx="13">
                        <c:v>-5.2999999999999999E-2</c:v>
                      </c:pt>
                      <c:pt idx="14">
                        <c:v>-0.05</c:v>
                      </c:pt>
                      <c:pt idx="15">
                        <c:v>-4.3999999999999997E-2</c:v>
                      </c:pt>
                      <c:pt idx="16">
                        <c:v>-5.8000000000000003E-2</c:v>
                      </c:pt>
                      <c:pt idx="17">
                        <c:v>-7.5999999999999998E-2</c:v>
                      </c:pt>
                      <c:pt idx="18">
                        <c:v>-7.1999999999999995E-2</c:v>
                      </c:pt>
                      <c:pt idx="19">
                        <c:v>-7.8E-2</c:v>
                      </c:pt>
                      <c:pt idx="20">
                        <c:v>-4.5999999999999999E-2</c:v>
                      </c:pt>
                      <c:pt idx="21">
                        <c:v>-4.2999999999999997E-2</c:v>
                      </c:pt>
                      <c:pt idx="22">
                        <c:v>-4.1000000000000002E-2</c:v>
                      </c:pt>
                      <c:pt idx="23">
                        <c:v>-5.7000000000000002E-2</c:v>
                      </c:pt>
                      <c:pt idx="24">
                        <c:v>-6.6000000000000003E-2</c:v>
                      </c:pt>
                      <c:pt idx="25">
                        <c:v>-7.1999999999999995E-2</c:v>
                      </c:pt>
                      <c:pt idx="26">
                        <c:v>-8.4000000000000005E-2</c:v>
                      </c:pt>
                      <c:pt idx="27">
                        <c:v>-8.5999999999999993E-2</c:v>
                      </c:pt>
                      <c:pt idx="28">
                        <c:v>-8.4000000000000005E-2</c:v>
                      </c:pt>
                      <c:pt idx="29">
                        <c:v>-5.1999999999999998E-2</c:v>
                      </c:pt>
                      <c:pt idx="30">
                        <c:v>-0.09</c:v>
                      </c:pt>
                      <c:pt idx="31">
                        <c:v>-7.4999999999999997E-2</c:v>
                      </c:pt>
                      <c:pt idx="32">
                        <c:v>-7.4999999999999997E-2</c:v>
                      </c:pt>
                      <c:pt idx="33">
                        <c:v>-5.8000000000000003E-2</c:v>
                      </c:pt>
                      <c:pt idx="34">
                        <c:v>-5.8000000000000003E-2</c:v>
                      </c:pt>
                      <c:pt idx="35">
                        <c:v>-2.1000000000000001E-2</c:v>
                      </c:pt>
                      <c:pt idx="36">
                        <c:v>-1E-3</c:v>
                      </c:pt>
                      <c:pt idx="37">
                        <c:v>-1.9E-2</c:v>
                      </c:pt>
                      <c:pt idx="38">
                        <c:v>-0.03</c:v>
                      </c:pt>
                      <c:pt idx="39">
                        <c:v>-3.2000000000000001E-2</c:v>
                      </c:pt>
                      <c:pt idx="40">
                        <c:v>-3.5999999999999997E-2</c:v>
                      </c:pt>
                      <c:pt idx="41">
                        <c:v>-6.8000000000000005E-2</c:v>
                      </c:pt>
                      <c:pt idx="42">
                        <c:v>-8.3000000000000004E-2</c:v>
                      </c:pt>
                      <c:pt idx="43">
                        <c:v>-0.13800000000000001</c:v>
                      </c:pt>
                      <c:pt idx="44">
                        <c:v>-0.48799999999999999</c:v>
                      </c:pt>
                      <c:pt idx="45">
                        <c:v>-0.74099999999999999</c:v>
                      </c:pt>
                      <c:pt idx="46">
                        <c:v>-0.89700000000000002</c:v>
                      </c:pt>
                      <c:pt idx="47">
                        <c:v>-0.91800000000000004</c:v>
                      </c:pt>
                      <c:pt idx="48">
                        <c:v>-0.88400000000000001</c:v>
                      </c:pt>
                      <c:pt idx="49">
                        <c:v>-0.99</c:v>
                      </c:pt>
                      <c:pt idx="50">
                        <c:v>-1.018</c:v>
                      </c:pt>
                      <c:pt idx="51">
                        <c:v>-0.96699999999999997</c:v>
                      </c:pt>
                      <c:pt idx="52">
                        <c:v>-0.99299999999999999</c:v>
                      </c:pt>
                      <c:pt idx="53">
                        <c:v>-1.0589999999999999</c:v>
                      </c:pt>
                      <c:pt idx="54">
                        <c:v>-1.018</c:v>
                      </c:pt>
                      <c:pt idx="55">
                        <c:v>-0.98299999999999998</c:v>
                      </c:pt>
                      <c:pt idx="56">
                        <c:v>-0.96199999999999997</c:v>
                      </c:pt>
                      <c:pt idx="57">
                        <c:v>-0.92300000000000004</c:v>
                      </c:pt>
                      <c:pt idx="58">
                        <c:v>-0.94199999999999995</c:v>
                      </c:pt>
                      <c:pt idx="59">
                        <c:v>-0.96</c:v>
                      </c:pt>
                      <c:pt idx="60">
                        <c:v>-0.98399999999999999</c:v>
                      </c:pt>
                      <c:pt idx="61">
                        <c:v>-1.1060000000000001</c:v>
                      </c:pt>
                      <c:pt idx="62">
                        <c:v>-1.141</c:v>
                      </c:pt>
                      <c:pt idx="63">
                        <c:v>-1.1060000000000001</c:v>
                      </c:pt>
                      <c:pt idx="64">
                        <c:v>-1.075</c:v>
                      </c:pt>
                      <c:pt idx="65">
                        <c:v>-1.012</c:v>
                      </c:pt>
                      <c:pt idx="66">
                        <c:v>-0.94199999999999995</c:v>
                      </c:pt>
                      <c:pt idx="67">
                        <c:v>-0.92300000000000004</c:v>
                      </c:pt>
                      <c:pt idx="68">
                        <c:v>-0.87</c:v>
                      </c:pt>
                      <c:pt idx="69">
                        <c:v>-0.83899999999999997</c:v>
                      </c:pt>
                      <c:pt idx="70">
                        <c:v>-0.7</c:v>
                      </c:pt>
                      <c:pt idx="71">
                        <c:v>-0.38700000000000001</c:v>
                      </c:pt>
                      <c:pt idx="72">
                        <c:v>6.0999999999999999E-2</c:v>
                      </c:pt>
                      <c:pt idx="73">
                        <c:v>0.36399999999999999</c:v>
                      </c:pt>
                      <c:pt idx="74">
                        <c:v>0.45900000000000002</c:v>
                      </c:pt>
                      <c:pt idx="75">
                        <c:v>0.505</c:v>
                      </c:pt>
                      <c:pt idx="76">
                        <c:v>0.53</c:v>
                      </c:pt>
                      <c:pt idx="77">
                        <c:v>0.498</c:v>
                      </c:pt>
                      <c:pt idx="78">
                        <c:v>0.56000000000000005</c:v>
                      </c:pt>
                      <c:pt idx="79">
                        <c:v>0.63300000000000001</c:v>
                      </c:pt>
                      <c:pt idx="80">
                        <c:v>0.72899999999999998</c:v>
                      </c:pt>
                      <c:pt idx="81">
                        <c:v>0.76200000000000001</c:v>
                      </c:pt>
                      <c:pt idx="82">
                        <c:v>0.86499999999999999</c:v>
                      </c:pt>
                      <c:pt idx="83">
                        <c:v>0.93700000000000006</c:v>
                      </c:pt>
                      <c:pt idx="84">
                        <c:v>1.0189999999999999</c:v>
                      </c:pt>
                      <c:pt idx="85">
                        <c:v>1.246</c:v>
                      </c:pt>
                      <c:pt idx="86">
                        <c:v>1.3720000000000001</c:v>
                      </c:pt>
                      <c:pt idx="87">
                        <c:v>1.569</c:v>
                      </c:pt>
                      <c:pt idx="88">
                        <c:v>1.591</c:v>
                      </c:pt>
                      <c:pt idx="89">
                        <c:v>1.649</c:v>
                      </c:pt>
                      <c:pt idx="90">
                        <c:v>1.851</c:v>
                      </c:pt>
                      <c:pt idx="91">
                        <c:v>1.778</c:v>
                      </c:pt>
                      <c:pt idx="92">
                        <c:v>1.72</c:v>
                      </c:pt>
                      <c:pt idx="93">
                        <c:v>1.7749999999999999</c:v>
                      </c:pt>
                      <c:pt idx="94">
                        <c:v>1.696</c:v>
                      </c:pt>
                      <c:pt idx="95">
                        <c:v>1.6830000000000001</c:v>
                      </c:pt>
                      <c:pt idx="96">
                        <c:v>1.653</c:v>
                      </c:pt>
                      <c:pt idx="97">
                        <c:v>1.742</c:v>
                      </c:pt>
                      <c:pt idx="98">
                        <c:v>1.9330000000000001</c:v>
                      </c:pt>
                      <c:pt idx="99">
                        <c:v>1.968</c:v>
                      </c:pt>
                      <c:pt idx="100">
                        <c:v>1.9730000000000001</c:v>
                      </c:pt>
                      <c:pt idx="101">
                        <c:v>1.99</c:v>
                      </c:pt>
                      <c:pt idx="102">
                        <c:v>2.1349999999999998</c:v>
                      </c:pt>
                      <c:pt idx="103">
                        <c:v>2.1779999999999999</c:v>
                      </c:pt>
                      <c:pt idx="104">
                        <c:v>2.2850000000000001</c:v>
                      </c:pt>
                      <c:pt idx="105">
                        <c:v>2.3370000000000002</c:v>
                      </c:pt>
                      <c:pt idx="106">
                        <c:v>2.3730000000000002</c:v>
                      </c:pt>
                      <c:pt idx="107">
                        <c:v>2.246</c:v>
                      </c:pt>
                      <c:pt idx="108">
                        <c:v>2.234</c:v>
                      </c:pt>
                      <c:pt idx="109">
                        <c:v>2.153</c:v>
                      </c:pt>
                      <c:pt idx="110">
                        <c:v>2.0619999999999998</c:v>
                      </c:pt>
                      <c:pt idx="111">
                        <c:v>2.0209999999999999</c:v>
                      </c:pt>
                      <c:pt idx="112">
                        <c:v>2.008</c:v>
                      </c:pt>
                      <c:pt idx="113">
                        <c:v>1.9139999999999999</c:v>
                      </c:pt>
                      <c:pt idx="114">
                        <c:v>1.865</c:v>
                      </c:pt>
                      <c:pt idx="115">
                        <c:v>1.8879999999999999</c:v>
                      </c:pt>
                      <c:pt idx="116">
                        <c:v>1.819</c:v>
                      </c:pt>
                      <c:pt idx="117">
                        <c:v>1.8340000000000001</c:v>
                      </c:pt>
                      <c:pt idx="118">
                        <c:v>1.8959999999999999</c:v>
                      </c:pt>
                      <c:pt idx="119">
                        <c:v>1.8049999999999999</c:v>
                      </c:pt>
                      <c:pt idx="120">
                        <c:v>1.7490000000000001</c:v>
                      </c:pt>
                      <c:pt idx="121">
                        <c:v>1.7150000000000001</c:v>
                      </c:pt>
                      <c:pt idx="122">
                        <c:v>1.645</c:v>
                      </c:pt>
                      <c:pt idx="123">
                        <c:v>1.601</c:v>
                      </c:pt>
                      <c:pt idx="124">
                        <c:v>1.524</c:v>
                      </c:pt>
                      <c:pt idx="125">
                        <c:v>1.532</c:v>
                      </c:pt>
                      <c:pt idx="126">
                        <c:v>1.4530000000000001</c:v>
                      </c:pt>
                      <c:pt idx="127">
                        <c:v>1.4990000000000001</c:v>
                      </c:pt>
                      <c:pt idx="128">
                        <c:v>1.409</c:v>
                      </c:pt>
                      <c:pt idx="129">
                        <c:v>1.4419999999999999</c:v>
                      </c:pt>
                      <c:pt idx="130">
                        <c:v>1.361</c:v>
                      </c:pt>
                      <c:pt idx="131">
                        <c:v>1.2829999999999999</c:v>
                      </c:pt>
                      <c:pt idx="132">
                        <c:v>1.1879999999999999</c:v>
                      </c:pt>
                      <c:pt idx="133">
                        <c:v>0.63900000000000001</c:v>
                      </c:pt>
                      <c:pt idx="134">
                        <c:v>0.38500000000000001</c:v>
                      </c:pt>
                      <c:pt idx="135">
                        <c:v>7.1999999999999995E-2</c:v>
                      </c:pt>
                      <c:pt idx="136">
                        <c:v>-0.28399999999999997</c:v>
                      </c:pt>
                      <c:pt idx="137">
                        <c:v>-0.54200000000000004</c:v>
                      </c:pt>
                      <c:pt idx="138">
                        <c:v>-0.77100000000000002</c:v>
                      </c:pt>
                      <c:pt idx="139">
                        <c:v>-0.91300000000000003</c:v>
                      </c:pt>
                      <c:pt idx="140">
                        <c:v>-1.0269999999999999</c:v>
                      </c:pt>
                      <c:pt idx="141">
                        <c:v>-1.1619999999999999</c:v>
                      </c:pt>
                      <c:pt idx="142">
                        <c:v>-1.3009999999999999</c:v>
                      </c:pt>
                      <c:pt idx="143">
                        <c:v>-1.42</c:v>
                      </c:pt>
                      <c:pt idx="144">
                        <c:v>-1.5049999999999999</c:v>
                      </c:pt>
                      <c:pt idx="145">
                        <c:v>-1.536</c:v>
                      </c:pt>
                      <c:pt idx="146">
                        <c:v>-1.4770000000000001</c:v>
                      </c:pt>
                      <c:pt idx="147">
                        <c:v>-1.5129999999999999</c:v>
                      </c:pt>
                      <c:pt idx="148">
                        <c:v>-1.4490000000000001</c:v>
                      </c:pt>
                      <c:pt idx="149">
                        <c:v>-1.4890000000000001</c:v>
                      </c:pt>
                      <c:pt idx="150">
                        <c:v>-1.5640000000000001</c:v>
                      </c:pt>
                      <c:pt idx="151">
                        <c:v>-1.6579999999999999</c:v>
                      </c:pt>
                      <c:pt idx="152">
                        <c:v>-1.59</c:v>
                      </c:pt>
                      <c:pt idx="153">
                        <c:v>-1.5569999999999999</c:v>
                      </c:pt>
                      <c:pt idx="154">
                        <c:v>-1.498</c:v>
                      </c:pt>
                      <c:pt idx="155">
                        <c:v>-1.542</c:v>
                      </c:pt>
                      <c:pt idx="156">
                        <c:v>-1.4670000000000001</c:v>
                      </c:pt>
                      <c:pt idx="157">
                        <c:v>-1.456</c:v>
                      </c:pt>
                      <c:pt idx="158">
                        <c:v>-1.4430000000000001</c:v>
                      </c:pt>
                      <c:pt idx="159">
                        <c:v>-1.4450000000000001</c:v>
                      </c:pt>
                      <c:pt idx="160">
                        <c:v>-1.516</c:v>
                      </c:pt>
                      <c:pt idx="161">
                        <c:v>-1.5469999999999999</c:v>
                      </c:pt>
                      <c:pt idx="162">
                        <c:v>-1.613</c:v>
                      </c:pt>
                      <c:pt idx="163">
                        <c:v>-1.6479999999999999</c:v>
                      </c:pt>
                      <c:pt idx="164">
                        <c:v>-1.6839999999999999</c:v>
                      </c:pt>
                      <c:pt idx="165">
                        <c:v>-1.724</c:v>
                      </c:pt>
                      <c:pt idx="166">
                        <c:v>-1.732</c:v>
                      </c:pt>
                      <c:pt idx="167">
                        <c:v>-1.6819999999999999</c:v>
                      </c:pt>
                      <c:pt idx="168">
                        <c:v>-1.698</c:v>
                      </c:pt>
                      <c:pt idx="169">
                        <c:v>-1.66</c:v>
                      </c:pt>
                      <c:pt idx="170">
                        <c:v>-1.573</c:v>
                      </c:pt>
                      <c:pt idx="171">
                        <c:v>-1.532</c:v>
                      </c:pt>
                      <c:pt idx="172">
                        <c:v>-1.5109999999999999</c:v>
                      </c:pt>
                      <c:pt idx="173">
                        <c:v>-1.554</c:v>
                      </c:pt>
                      <c:pt idx="174">
                        <c:v>-1.5609999999999999</c:v>
                      </c:pt>
                      <c:pt idx="175">
                        <c:v>-1.595</c:v>
                      </c:pt>
                      <c:pt idx="176">
                        <c:v>-1.7769999999999999</c:v>
                      </c:pt>
                      <c:pt idx="177">
                        <c:v>-1.919</c:v>
                      </c:pt>
                      <c:pt idx="178">
                        <c:v>-2.0979999999999999</c:v>
                      </c:pt>
                      <c:pt idx="179">
                        <c:v>-2.1269999999999998</c:v>
                      </c:pt>
                      <c:pt idx="180">
                        <c:v>-2.0739999999999998</c:v>
                      </c:pt>
                      <c:pt idx="181">
                        <c:v>-2.0760000000000001</c:v>
                      </c:pt>
                      <c:pt idx="182">
                        <c:v>-2.1469999999999998</c:v>
                      </c:pt>
                      <c:pt idx="183">
                        <c:v>-2.1829999999999998</c:v>
                      </c:pt>
                      <c:pt idx="184">
                        <c:v>-2.1930000000000001</c:v>
                      </c:pt>
                      <c:pt idx="185">
                        <c:v>-2.13</c:v>
                      </c:pt>
                      <c:pt idx="186">
                        <c:v>-2.0790000000000002</c:v>
                      </c:pt>
                      <c:pt idx="187">
                        <c:v>-2.0339999999999998</c:v>
                      </c:pt>
                      <c:pt idx="188">
                        <c:v>-1.9510000000000001</c:v>
                      </c:pt>
                      <c:pt idx="189">
                        <c:v>-1.944</c:v>
                      </c:pt>
                      <c:pt idx="190">
                        <c:v>-1.9650000000000001</c:v>
                      </c:pt>
                      <c:pt idx="191">
                        <c:v>-2.0139999999999998</c:v>
                      </c:pt>
                      <c:pt idx="192">
                        <c:v>-2.0720000000000001</c:v>
                      </c:pt>
                      <c:pt idx="193">
                        <c:v>-2.0489999999999999</c:v>
                      </c:pt>
                      <c:pt idx="194">
                        <c:v>-2.0150000000000001</c:v>
                      </c:pt>
                      <c:pt idx="195">
                        <c:v>-2.008</c:v>
                      </c:pt>
                      <c:pt idx="196">
                        <c:v>-1.948</c:v>
                      </c:pt>
                      <c:pt idx="197">
                        <c:v>-1.994</c:v>
                      </c:pt>
                      <c:pt idx="198">
                        <c:v>-1.9319999999999999</c:v>
                      </c:pt>
                      <c:pt idx="199">
                        <c:v>-1.919</c:v>
                      </c:pt>
                      <c:pt idx="200">
                        <c:v>-1.8859999999999999</c:v>
                      </c:pt>
                      <c:pt idx="201">
                        <c:v>-1.782</c:v>
                      </c:pt>
                      <c:pt idx="202">
                        <c:v>-1.6919999999999999</c:v>
                      </c:pt>
                      <c:pt idx="203">
                        <c:v>-1.611</c:v>
                      </c:pt>
                      <c:pt idx="204">
                        <c:v>-1.5489999999999999</c:v>
                      </c:pt>
                      <c:pt idx="205">
                        <c:v>-1.4650000000000001</c:v>
                      </c:pt>
                      <c:pt idx="206">
                        <c:v>-1.147</c:v>
                      </c:pt>
                      <c:pt idx="207">
                        <c:v>-0.79600000000000004</c:v>
                      </c:pt>
                      <c:pt idx="208">
                        <c:v>-0.51500000000000001</c:v>
                      </c:pt>
                      <c:pt idx="209">
                        <c:v>-0.16400000000000001</c:v>
                      </c:pt>
                      <c:pt idx="210">
                        <c:v>0.05</c:v>
                      </c:pt>
                      <c:pt idx="211">
                        <c:v>0.376</c:v>
                      </c:pt>
                      <c:pt idx="212">
                        <c:v>0.376</c:v>
                      </c:pt>
                      <c:pt idx="213">
                        <c:v>0.44500000000000001</c:v>
                      </c:pt>
                      <c:pt idx="214">
                        <c:v>0.43</c:v>
                      </c:pt>
                      <c:pt idx="215">
                        <c:v>0.48599999999999999</c:v>
                      </c:pt>
                      <c:pt idx="216">
                        <c:v>0.69399999999999995</c:v>
                      </c:pt>
                      <c:pt idx="217">
                        <c:v>0.89700000000000002</c:v>
                      </c:pt>
                      <c:pt idx="218">
                        <c:v>1.1299999999999999</c:v>
                      </c:pt>
                      <c:pt idx="219">
                        <c:v>1.3180000000000001</c:v>
                      </c:pt>
                      <c:pt idx="220">
                        <c:v>1.327</c:v>
                      </c:pt>
                      <c:pt idx="221">
                        <c:v>1.611</c:v>
                      </c:pt>
                      <c:pt idx="222">
                        <c:v>1.571</c:v>
                      </c:pt>
                      <c:pt idx="223">
                        <c:v>1.609</c:v>
                      </c:pt>
                      <c:pt idx="224">
                        <c:v>1.56</c:v>
                      </c:pt>
                      <c:pt idx="225">
                        <c:v>1.601</c:v>
                      </c:pt>
                      <c:pt idx="226">
                        <c:v>1.605</c:v>
                      </c:pt>
                      <c:pt idx="227">
                        <c:v>1.6</c:v>
                      </c:pt>
                      <c:pt idx="228">
                        <c:v>1.661</c:v>
                      </c:pt>
                      <c:pt idx="229">
                        <c:v>1.863</c:v>
                      </c:pt>
                      <c:pt idx="230">
                        <c:v>1.7789999999999999</c:v>
                      </c:pt>
                      <c:pt idx="231">
                        <c:v>1.6970000000000001</c:v>
                      </c:pt>
                      <c:pt idx="232">
                        <c:v>1.6120000000000001</c:v>
                      </c:pt>
                      <c:pt idx="233">
                        <c:v>1.532</c:v>
                      </c:pt>
                      <c:pt idx="234">
                        <c:v>1.4710000000000001</c:v>
                      </c:pt>
                      <c:pt idx="235">
                        <c:v>1.41</c:v>
                      </c:pt>
                      <c:pt idx="236">
                        <c:v>1.343</c:v>
                      </c:pt>
                      <c:pt idx="237">
                        <c:v>1.298</c:v>
                      </c:pt>
                      <c:pt idx="238">
                        <c:v>1.2549999999999999</c:v>
                      </c:pt>
                      <c:pt idx="239">
                        <c:v>1.202</c:v>
                      </c:pt>
                      <c:pt idx="240">
                        <c:v>1.149</c:v>
                      </c:pt>
                      <c:pt idx="241">
                        <c:v>1.079</c:v>
                      </c:pt>
                      <c:pt idx="242">
                        <c:v>1.0249999999999999</c:v>
                      </c:pt>
                      <c:pt idx="243">
                        <c:v>0.98</c:v>
                      </c:pt>
                      <c:pt idx="244">
                        <c:v>0.92200000000000004</c:v>
                      </c:pt>
                      <c:pt idx="245">
                        <c:v>0.876</c:v>
                      </c:pt>
                      <c:pt idx="246">
                        <c:v>0.82699999999999996</c:v>
                      </c:pt>
                      <c:pt idx="247">
                        <c:v>0.76700000000000002</c:v>
                      </c:pt>
                      <c:pt idx="248">
                        <c:v>0.72199999999999998</c:v>
                      </c:pt>
                      <c:pt idx="249">
                        <c:v>0.70799999999999996</c:v>
                      </c:pt>
                      <c:pt idx="250">
                        <c:v>0.68899999999999995</c:v>
                      </c:pt>
                      <c:pt idx="251">
                        <c:v>0.66100000000000003</c:v>
                      </c:pt>
                      <c:pt idx="252">
                        <c:v>0.63100000000000001</c:v>
                      </c:pt>
                      <c:pt idx="253">
                        <c:v>0.60299999999999998</c:v>
                      </c:pt>
                      <c:pt idx="254">
                        <c:v>0.56699999999999995</c:v>
                      </c:pt>
                      <c:pt idx="255">
                        <c:v>0.53300000000000003</c:v>
                      </c:pt>
                      <c:pt idx="256">
                        <c:v>0.51200000000000001</c:v>
                      </c:pt>
                      <c:pt idx="257">
                        <c:v>0.47499999999999998</c:v>
                      </c:pt>
                      <c:pt idx="258">
                        <c:v>0.439</c:v>
                      </c:pt>
                      <c:pt idx="259">
                        <c:v>0.42</c:v>
                      </c:pt>
                      <c:pt idx="260">
                        <c:v>0.41499999999999998</c:v>
                      </c:pt>
                      <c:pt idx="261">
                        <c:v>0.42299999999999999</c:v>
                      </c:pt>
                      <c:pt idx="262">
                        <c:v>0.40799999999999997</c:v>
                      </c:pt>
                      <c:pt idx="263">
                        <c:v>0.38800000000000001</c:v>
                      </c:pt>
                      <c:pt idx="264">
                        <c:v>0.35</c:v>
                      </c:pt>
                      <c:pt idx="265">
                        <c:v>0.33600000000000002</c:v>
                      </c:pt>
                      <c:pt idx="266">
                        <c:v>0.31</c:v>
                      </c:pt>
                      <c:pt idx="267">
                        <c:v>0.27600000000000002</c:v>
                      </c:pt>
                      <c:pt idx="268">
                        <c:v>0.27200000000000002</c:v>
                      </c:pt>
                      <c:pt idx="269">
                        <c:v>0.24299999999999999</c:v>
                      </c:pt>
                      <c:pt idx="270">
                        <c:v>0.24299999999999999</c:v>
                      </c:pt>
                      <c:pt idx="271">
                        <c:v>0.23100000000000001</c:v>
                      </c:pt>
                      <c:pt idx="272">
                        <c:v>0.22900000000000001</c:v>
                      </c:pt>
                      <c:pt idx="273">
                        <c:v>0.20899999999999999</c:v>
                      </c:pt>
                      <c:pt idx="274">
                        <c:v>0.19600000000000001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5BB4-4E5B-B854-AC8CB0452053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'Live Data'!$E$1</c15:sqref>
                        </c15:formulaRef>
                      </c:ext>
                    </c:extLst>
                    <c:strCache>
                      <c:ptCount val="1"/>
                      <c:pt idx="0">
                        <c:v>w1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'Live Data'!$A$2:$A$276</c15:sqref>
                        </c15:formulaRef>
                      </c:ext>
                    </c:extLst>
                    <c:numCache>
                      <c:formatCode>General</c:formatCode>
                      <c:ptCount val="275"/>
                      <c:pt idx="0">
                        <c:v>11941</c:v>
                      </c:pt>
                      <c:pt idx="1">
                        <c:v>12052</c:v>
                      </c:pt>
                      <c:pt idx="2">
                        <c:v>12158</c:v>
                      </c:pt>
                      <c:pt idx="3">
                        <c:v>12260</c:v>
                      </c:pt>
                      <c:pt idx="4">
                        <c:v>12363</c:v>
                      </c:pt>
                      <c:pt idx="5">
                        <c:v>12465</c:v>
                      </c:pt>
                      <c:pt idx="6">
                        <c:v>12572</c:v>
                      </c:pt>
                      <c:pt idx="7">
                        <c:v>12676</c:v>
                      </c:pt>
                      <c:pt idx="8">
                        <c:v>12779</c:v>
                      </c:pt>
                      <c:pt idx="9">
                        <c:v>12880</c:v>
                      </c:pt>
                      <c:pt idx="10">
                        <c:v>12981</c:v>
                      </c:pt>
                      <c:pt idx="11">
                        <c:v>13081</c:v>
                      </c:pt>
                      <c:pt idx="12">
                        <c:v>13191</c:v>
                      </c:pt>
                      <c:pt idx="13">
                        <c:v>13291</c:v>
                      </c:pt>
                      <c:pt idx="14">
                        <c:v>13394</c:v>
                      </c:pt>
                      <c:pt idx="15">
                        <c:v>13504</c:v>
                      </c:pt>
                      <c:pt idx="16">
                        <c:v>13614</c:v>
                      </c:pt>
                      <c:pt idx="17">
                        <c:v>13724</c:v>
                      </c:pt>
                      <c:pt idx="18">
                        <c:v>13828</c:v>
                      </c:pt>
                      <c:pt idx="19">
                        <c:v>13928</c:v>
                      </c:pt>
                      <c:pt idx="20">
                        <c:v>14027</c:v>
                      </c:pt>
                      <c:pt idx="21">
                        <c:v>14128</c:v>
                      </c:pt>
                      <c:pt idx="22">
                        <c:v>14236</c:v>
                      </c:pt>
                      <c:pt idx="23">
                        <c:v>14339</c:v>
                      </c:pt>
                      <c:pt idx="24">
                        <c:v>14441</c:v>
                      </c:pt>
                      <c:pt idx="25">
                        <c:v>14551</c:v>
                      </c:pt>
                      <c:pt idx="26">
                        <c:v>14653</c:v>
                      </c:pt>
                      <c:pt idx="27">
                        <c:v>14753</c:v>
                      </c:pt>
                      <c:pt idx="28">
                        <c:v>14854</c:v>
                      </c:pt>
                      <c:pt idx="29">
                        <c:v>14954</c:v>
                      </c:pt>
                      <c:pt idx="30">
                        <c:v>15059</c:v>
                      </c:pt>
                      <c:pt idx="31">
                        <c:v>15165</c:v>
                      </c:pt>
                      <c:pt idx="32">
                        <c:v>15265</c:v>
                      </c:pt>
                      <c:pt idx="33">
                        <c:v>15375</c:v>
                      </c:pt>
                      <c:pt idx="34">
                        <c:v>15485</c:v>
                      </c:pt>
                      <c:pt idx="35">
                        <c:v>15596</c:v>
                      </c:pt>
                      <c:pt idx="36">
                        <c:v>15697</c:v>
                      </c:pt>
                      <c:pt idx="37">
                        <c:v>15798</c:v>
                      </c:pt>
                      <c:pt idx="38">
                        <c:v>15905</c:v>
                      </c:pt>
                      <c:pt idx="39">
                        <c:v>16006</c:v>
                      </c:pt>
                      <c:pt idx="40">
                        <c:v>16110</c:v>
                      </c:pt>
                      <c:pt idx="41">
                        <c:v>16216</c:v>
                      </c:pt>
                      <c:pt idx="42">
                        <c:v>16325</c:v>
                      </c:pt>
                      <c:pt idx="43">
                        <c:v>16435</c:v>
                      </c:pt>
                      <c:pt idx="44">
                        <c:v>16543</c:v>
                      </c:pt>
                      <c:pt idx="45">
                        <c:v>16647</c:v>
                      </c:pt>
                      <c:pt idx="46">
                        <c:v>16749</c:v>
                      </c:pt>
                      <c:pt idx="47">
                        <c:v>16848</c:v>
                      </c:pt>
                      <c:pt idx="48">
                        <c:v>16955</c:v>
                      </c:pt>
                      <c:pt idx="49">
                        <c:v>17058</c:v>
                      </c:pt>
                      <c:pt idx="50">
                        <c:v>17161</c:v>
                      </c:pt>
                      <c:pt idx="51">
                        <c:v>17271</c:v>
                      </c:pt>
                      <c:pt idx="52">
                        <c:v>17381</c:v>
                      </c:pt>
                      <c:pt idx="53">
                        <c:v>17489</c:v>
                      </c:pt>
                      <c:pt idx="54">
                        <c:v>17594</c:v>
                      </c:pt>
                      <c:pt idx="55">
                        <c:v>17696</c:v>
                      </c:pt>
                      <c:pt idx="56">
                        <c:v>17798</c:v>
                      </c:pt>
                      <c:pt idx="57">
                        <c:v>17906</c:v>
                      </c:pt>
                      <c:pt idx="58">
                        <c:v>18010</c:v>
                      </c:pt>
                      <c:pt idx="59">
                        <c:v>18113</c:v>
                      </c:pt>
                      <c:pt idx="60">
                        <c:v>18223</c:v>
                      </c:pt>
                      <c:pt idx="61">
                        <c:v>18333</c:v>
                      </c:pt>
                      <c:pt idx="62">
                        <c:v>18444</c:v>
                      </c:pt>
                      <c:pt idx="63">
                        <c:v>18554</c:v>
                      </c:pt>
                      <c:pt idx="64">
                        <c:v>18657</c:v>
                      </c:pt>
                      <c:pt idx="65">
                        <c:v>18762</c:v>
                      </c:pt>
                      <c:pt idx="66">
                        <c:v>18866</c:v>
                      </c:pt>
                      <c:pt idx="67">
                        <c:v>18974</c:v>
                      </c:pt>
                      <c:pt idx="68">
                        <c:v>19079</c:v>
                      </c:pt>
                      <c:pt idx="69">
                        <c:v>19180</c:v>
                      </c:pt>
                      <c:pt idx="70">
                        <c:v>19290</c:v>
                      </c:pt>
                      <c:pt idx="71">
                        <c:v>19400</c:v>
                      </c:pt>
                      <c:pt idx="72">
                        <c:v>19510</c:v>
                      </c:pt>
                      <c:pt idx="73">
                        <c:v>19620</c:v>
                      </c:pt>
                      <c:pt idx="74">
                        <c:v>19722</c:v>
                      </c:pt>
                      <c:pt idx="75">
                        <c:v>19830</c:v>
                      </c:pt>
                      <c:pt idx="76">
                        <c:v>19930</c:v>
                      </c:pt>
                      <c:pt idx="77">
                        <c:v>20035</c:v>
                      </c:pt>
                      <c:pt idx="78">
                        <c:v>20144</c:v>
                      </c:pt>
                      <c:pt idx="79">
                        <c:v>20253</c:v>
                      </c:pt>
                      <c:pt idx="80">
                        <c:v>20364</c:v>
                      </c:pt>
                      <c:pt idx="81">
                        <c:v>20474</c:v>
                      </c:pt>
                      <c:pt idx="82">
                        <c:v>20586</c:v>
                      </c:pt>
                      <c:pt idx="83">
                        <c:v>20686</c:v>
                      </c:pt>
                      <c:pt idx="84">
                        <c:v>20788</c:v>
                      </c:pt>
                      <c:pt idx="85">
                        <c:v>20896</c:v>
                      </c:pt>
                      <c:pt idx="86">
                        <c:v>21000</c:v>
                      </c:pt>
                      <c:pt idx="87">
                        <c:v>21104</c:v>
                      </c:pt>
                      <c:pt idx="88">
                        <c:v>21206</c:v>
                      </c:pt>
                      <c:pt idx="89">
                        <c:v>21316</c:v>
                      </c:pt>
                      <c:pt idx="90">
                        <c:v>21427</c:v>
                      </c:pt>
                      <c:pt idx="91">
                        <c:v>21538</c:v>
                      </c:pt>
                      <c:pt idx="92">
                        <c:v>21642</c:v>
                      </c:pt>
                      <c:pt idx="93">
                        <c:v>21748</c:v>
                      </c:pt>
                      <c:pt idx="94">
                        <c:v>21855</c:v>
                      </c:pt>
                      <c:pt idx="95">
                        <c:v>21961</c:v>
                      </c:pt>
                      <c:pt idx="96">
                        <c:v>22068</c:v>
                      </c:pt>
                      <c:pt idx="97">
                        <c:v>22177</c:v>
                      </c:pt>
                      <c:pt idx="98">
                        <c:v>22288</c:v>
                      </c:pt>
                      <c:pt idx="99">
                        <c:v>22397</c:v>
                      </c:pt>
                      <c:pt idx="100">
                        <c:v>22501</c:v>
                      </c:pt>
                      <c:pt idx="101">
                        <c:v>22606</c:v>
                      </c:pt>
                      <c:pt idx="102">
                        <c:v>22711</c:v>
                      </c:pt>
                      <c:pt idx="103">
                        <c:v>22811</c:v>
                      </c:pt>
                      <c:pt idx="104">
                        <c:v>22918</c:v>
                      </c:pt>
                      <c:pt idx="105">
                        <c:v>23025</c:v>
                      </c:pt>
                      <c:pt idx="106">
                        <c:v>23126</c:v>
                      </c:pt>
                      <c:pt idx="107">
                        <c:v>23237</c:v>
                      </c:pt>
                      <c:pt idx="108">
                        <c:v>23342</c:v>
                      </c:pt>
                      <c:pt idx="109">
                        <c:v>23443</c:v>
                      </c:pt>
                      <c:pt idx="110">
                        <c:v>23547</c:v>
                      </c:pt>
                      <c:pt idx="111">
                        <c:v>23651</c:v>
                      </c:pt>
                      <c:pt idx="112">
                        <c:v>23754</c:v>
                      </c:pt>
                      <c:pt idx="113">
                        <c:v>23858</c:v>
                      </c:pt>
                      <c:pt idx="114">
                        <c:v>23959</c:v>
                      </c:pt>
                      <c:pt idx="115">
                        <c:v>24069</c:v>
                      </c:pt>
                      <c:pt idx="116">
                        <c:v>24178</c:v>
                      </c:pt>
                      <c:pt idx="117">
                        <c:v>24279</c:v>
                      </c:pt>
                      <c:pt idx="118">
                        <c:v>24386</c:v>
                      </c:pt>
                      <c:pt idx="119">
                        <c:v>24487</c:v>
                      </c:pt>
                      <c:pt idx="120">
                        <c:v>24588</c:v>
                      </c:pt>
                      <c:pt idx="121">
                        <c:v>24694</c:v>
                      </c:pt>
                      <c:pt idx="122">
                        <c:v>24797</c:v>
                      </c:pt>
                      <c:pt idx="123">
                        <c:v>24907</c:v>
                      </c:pt>
                      <c:pt idx="124">
                        <c:v>25018</c:v>
                      </c:pt>
                      <c:pt idx="125">
                        <c:v>25120</c:v>
                      </c:pt>
                      <c:pt idx="126">
                        <c:v>25225</c:v>
                      </c:pt>
                      <c:pt idx="127">
                        <c:v>25328</c:v>
                      </c:pt>
                      <c:pt idx="128">
                        <c:v>25428</c:v>
                      </c:pt>
                      <c:pt idx="129">
                        <c:v>25535</c:v>
                      </c:pt>
                      <c:pt idx="130">
                        <c:v>25641</c:v>
                      </c:pt>
                      <c:pt idx="131">
                        <c:v>25745</c:v>
                      </c:pt>
                      <c:pt idx="132">
                        <c:v>25847</c:v>
                      </c:pt>
                      <c:pt idx="133">
                        <c:v>25950</c:v>
                      </c:pt>
                      <c:pt idx="134">
                        <c:v>26055</c:v>
                      </c:pt>
                      <c:pt idx="135">
                        <c:v>26157</c:v>
                      </c:pt>
                      <c:pt idx="136">
                        <c:v>26260</c:v>
                      </c:pt>
                      <c:pt idx="137">
                        <c:v>26366</c:v>
                      </c:pt>
                      <c:pt idx="138">
                        <c:v>26468</c:v>
                      </c:pt>
                      <c:pt idx="139">
                        <c:v>26579</c:v>
                      </c:pt>
                      <c:pt idx="140">
                        <c:v>26690</c:v>
                      </c:pt>
                      <c:pt idx="141">
                        <c:v>26791</c:v>
                      </c:pt>
                      <c:pt idx="142">
                        <c:v>26891</c:v>
                      </c:pt>
                      <c:pt idx="143">
                        <c:v>26998</c:v>
                      </c:pt>
                      <c:pt idx="144">
                        <c:v>27099</c:v>
                      </c:pt>
                      <c:pt idx="145">
                        <c:v>27204</c:v>
                      </c:pt>
                      <c:pt idx="146">
                        <c:v>27314</c:v>
                      </c:pt>
                      <c:pt idx="147">
                        <c:v>27424</c:v>
                      </c:pt>
                      <c:pt idx="148">
                        <c:v>27535</c:v>
                      </c:pt>
                      <c:pt idx="149">
                        <c:v>27645</c:v>
                      </c:pt>
                      <c:pt idx="150">
                        <c:v>27756</c:v>
                      </c:pt>
                      <c:pt idx="151">
                        <c:v>27857</c:v>
                      </c:pt>
                      <c:pt idx="152">
                        <c:v>27965</c:v>
                      </c:pt>
                      <c:pt idx="153">
                        <c:v>28069</c:v>
                      </c:pt>
                      <c:pt idx="154">
                        <c:v>28175</c:v>
                      </c:pt>
                      <c:pt idx="155">
                        <c:v>28276</c:v>
                      </c:pt>
                      <c:pt idx="156">
                        <c:v>28380</c:v>
                      </c:pt>
                      <c:pt idx="157">
                        <c:v>28491</c:v>
                      </c:pt>
                      <c:pt idx="158">
                        <c:v>28601</c:v>
                      </c:pt>
                      <c:pt idx="159">
                        <c:v>28711</c:v>
                      </c:pt>
                      <c:pt idx="160">
                        <c:v>28814</c:v>
                      </c:pt>
                      <c:pt idx="161">
                        <c:v>28915</c:v>
                      </c:pt>
                      <c:pt idx="162">
                        <c:v>29020</c:v>
                      </c:pt>
                      <c:pt idx="163">
                        <c:v>29124</c:v>
                      </c:pt>
                      <c:pt idx="164">
                        <c:v>29232</c:v>
                      </c:pt>
                      <c:pt idx="165">
                        <c:v>29343</c:v>
                      </c:pt>
                      <c:pt idx="166">
                        <c:v>29454</c:v>
                      </c:pt>
                      <c:pt idx="167">
                        <c:v>29565</c:v>
                      </c:pt>
                      <c:pt idx="168">
                        <c:v>29677</c:v>
                      </c:pt>
                      <c:pt idx="169">
                        <c:v>29784</c:v>
                      </c:pt>
                      <c:pt idx="170">
                        <c:v>29886</c:v>
                      </c:pt>
                      <c:pt idx="171">
                        <c:v>29986</c:v>
                      </c:pt>
                      <c:pt idx="172">
                        <c:v>30091</c:v>
                      </c:pt>
                      <c:pt idx="173">
                        <c:v>30198</c:v>
                      </c:pt>
                      <c:pt idx="174">
                        <c:v>30302</c:v>
                      </c:pt>
                      <c:pt idx="175">
                        <c:v>30412</c:v>
                      </c:pt>
                      <c:pt idx="176">
                        <c:v>30523</c:v>
                      </c:pt>
                      <c:pt idx="177">
                        <c:v>30633</c:v>
                      </c:pt>
                      <c:pt idx="178">
                        <c:v>30744</c:v>
                      </c:pt>
                      <c:pt idx="179">
                        <c:v>30855</c:v>
                      </c:pt>
                      <c:pt idx="180">
                        <c:v>30956</c:v>
                      </c:pt>
                      <c:pt idx="181">
                        <c:v>31055</c:v>
                      </c:pt>
                      <c:pt idx="182">
                        <c:v>31156</c:v>
                      </c:pt>
                      <c:pt idx="183">
                        <c:v>31256</c:v>
                      </c:pt>
                      <c:pt idx="184">
                        <c:v>31360</c:v>
                      </c:pt>
                      <c:pt idx="185">
                        <c:v>31471</c:v>
                      </c:pt>
                      <c:pt idx="186">
                        <c:v>31584</c:v>
                      </c:pt>
                      <c:pt idx="187">
                        <c:v>31695</c:v>
                      </c:pt>
                      <c:pt idx="188">
                        <c:v>31808</c:v>
                      </c:pt>
                      <c:pt idx="189">
                        <c:v>31912</c:v>
                      </c:pt>
                      <c:pt idx="190">
                        <c:v>32013</c:v>
                      </c:pt>
                      <c:pt idx="191">
                        <c:v>32117</c:v>
                      </c:pt>
                      <c:pt idx="192">
                        <c:v>32225</c:v>
                      </c:pt>
                      <c:pt idx="193">
                        <c:v>32326</c:v>
                      </c:pt>
                      <c:pt idx="194">
                        <c:v>32439</c:v>
                      </c:pt>
                      <c:pt idx="195">
                        <c:v>32550</c:v>
                      </c:pt>
                      <c:pt idx="196">
                        <c:v>32663</c:v>
                      </c:pt>
                      <c:pt idx="197">
                        <c:v>32774</c:v>
                      </c:pt>
                      <c:pt idx="198">
                        <c:v>32885</c:v>
                      </c:pt>
                      <c:pt idx="199">
                        <c:v>32996</c:v>
                      </c:pt>
                      <c:pt idx="200">
                        <c:v>33107</c:v>
                      </c:pt>
                      <c:pt idx="201">
                        <c:v>33209</c:v>
                      </c:pt>
                      <c:pt idx="202">
                        <c:v>33317</c:v>
                      </c:pt>
                      <c:pt idx="203">
                        <c:v>33418</c:v>
                      </c:pt>
                      <c:pt idx="204">
                        <c:v>33521</c:v>
                      </c:pt>
                      <c:pt idx="205">
                        <c:v>33632</c:v>
                      </c:pt>
                      <c:pt idx="206">
                        <c:v>33742</c:v>
                      </c:pt>
                      <c:pt idx="207">
                        <c:v>33853</c:v>
                      </c:pt>
                      <c:pt idx="208">
                        <c:v>33964</c:v>
                      </c:pt>
                      <c:pt idx="209">
                        <c:v>34074</c:v>
                      </c:pt>
                      <c:pt idx="210">
                        <c:v>34178</c:v>
                      </c:pt>
                      <c:pt idx="211">
                        <c:v>34279</c:v>
                      </c:pt>
                      <c:pt idx="212">
                        <c:v>34382</c:v>
                      </c:pt>
                      <c:pt idx="213">
                        <c:v>34488</c:v>
                      </c:pt>
                      <c:pt idx="214">
                        <c:v>34595</c:v>
                      </c:pt>
                      <c:pt idx="215">
                        <c:v>34706</c:v>
                      </c:pt>
                      <c:pt idx="216">
                        <c:v>34817</c:v>
                      </c:pt>
                      <c:pt idx="217">
                        <c:v>34928</c:v>
                      </c:pt>
                      <c:pt idx="218">
                        <c:v>35039</c:v>
                      </c:pt>
                      <c:pt idx="219">
                        <c:v>35149</c:v>
                      </c:pt>
                      <c:pt idx="220">
                        <c:v>35260</c:v>
                      </c:pt>
                      <c:pt idx="221">
                        <c:v>35360</c:v>
                      </c:pt>
                      <c:pt idx="222">
                        <c:v>35461</c:v>
                      </c:pt>
                      <c:pt idx="223">
                        <c:v>35564</c:v>
                      </c:pt>
                      <c:pt idx="224">
                        <c:v>35663</c:v>
                      </c:pt>
                      <c:pt idx="225">
                        <c:v>35765</c:v>
                      </c:pt>
                      <c:pt idx="226">
                        <c:v>35875</c:v>
                      </c:pt>
                      <c:pt idx="227">
                        <c:v>35986</c:v>
                      </c:pt>
                      <c:pt idx="228">
                        <c:v>36096</c:v>
                      </c:pt>
                      <c:pt idx="229">
                        <c:v>36206</c:v>
                      </c:pt>
                      <c:pt idx="230">
                        <c:v>36311</c:v>
                      </c:pt>
                      <c:pt idx="231">
                        <c:v>36416</c:v>
                      </c:pt>
                      <c:pt idx="232">
                        <c:v>36515</c:v>
                      </c:pt>
                      <c:pt idx="233">
                        <c:v>36618</c:v>
                      </c:pt>
                      <c:pt idx="234">
                        <c:v>36717</c:v>
                      </c:pt>
                      <c:pt idx="235">
                        <c:v>36818</c:v>
                      </c:pt>
                      <c:pt idx="236">
                        <c:v>36928</c:v>
                      </c:pt>
                      <c:pt idx="237">
                        <c:v>37039</c:v>
                      </c:pt>
                      <c:pt idx="238">
                        <c:v>37149</c:v>
                      </c:pt>
                      <c:pt idx="239">
                        <c:v>37255</c:v>
                      </c:pt>
                      <c:pt idx="240">
                        <c:v>37357</c:v>
                      </c:pt>
                      <c:pt idx="241">
                        <c:v>37462</c:v>
                      </c:pt>
                      <c:pt idx="242">
                        <c:v>37569</c:v>
                      </c:pt>
                      <c:pt idx="243">
                        <c:v>37673</c:v>
                      </c:pt>
                      <c:pt idx="244">
                        <c:v>37775</c:v>
                      </c:pt>
                      <c:pt idx="245">
                        <c:v>37884</c:v>
                      </c:pt>
                      <c:pt idx="246">
                        <c:v>37995</c:v>
                      </c:pt>
                      <c:pt idx="247">
                        <c:v>38105</c:v>
                      </c:pt>
                      <c:pt idx="248">
                        <c:v>38215</c:v>
                      </c:pt>
                      <c:pt idx="249">
                        <c:v>38317</c:v>
                      </c:pt>
                      <c:pt idx="250">
                        <c:v>38419</c:v>
                      </c:pt>
                      <c:pt idx="251">
                        <c:v>38519</c:v>
                      </c:pt>
                      <c:pt idx="252">
                        <c:v>38624</c:v>
                      </c:pt>
                      <c:pt idx="253">
                        <c:v>38726</c:v>
                      </c:pt>
                      <c:pt idx="254">
                        <c:v>38830</c:v>
                      </c:pt>
                      <c:pt idx="255">
                        <c:v>38940</c:v>
                      </c:pt>
                      <c:pt idx="256">
                        <c:v>39050</c:v>
                      </c:pt>
                      <c:pt idx="257">
                        <c:v>39159</c:v>
                      </c:pt>
                      <c:pt idx="258">
                        <c:v>39261</c:v>
                      </c:pt>
                      <c:pt idx="259">
                        <c:v>39367</c:v>
                      </c:pt>
                      <c:pt idx="260">
                        <c:v>39473</c:v>
                      </c:pt>
                      <c:pt idx="261">
                        <c:v>39576</c:v>
                      </c:pt>
                      <c:pt idx="262">
                        <c:v>39675</c:v>
                      </c:pt>
                      <c:pt idx="263">
                        <c:v>39777</c:v>
                      </c:pt>
                      <c:pt idx="264">
                        <c:v>39886</c:v>
                      </c:pt>
                      <c:pt idx="265">
                        <c:v>39996</c:v>
                      </c:pt>
                      <c:pt idx="266">
                        <c:v>40107</c:v>
                      </c:pt>
                      <c:pt idx="267">
                        <c:v>40207</c:v>
                      </c:pt>
                      <c:pt idx="268">
                        <c:v>40315</c:v>
                      </c:pt>
                      <c:pt idx="269">
                        <c:v>40419</c:v>
                      </c:pt>
                      <c:pt idx="270">
                        <c:v>40521</c:v>
                      </c:pt>
                      <c:pt idx="271">
                        <c:v>40626</c:v>
                      </c:pt>
                      <c:pt idx="272">
                        <c:v>40729</c:v>
                      </c:pt>
                      <c:pt idx="273">
                        <c:v>40840</c:v>
                      </c:pt>
                      <c:pt idx="274">
                        <c:v>40950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'Live Data'!$E$2:$E$276</c15:sqref>
                        </c15:formulaRef>
                      </c:ext>
                    </c:extLst>
                    <c:numCache>
                      <c:formatCode>0.000</c:formatCode>
                      <c:ptCount val="275"/>
                      <c:pt idx="0">
                        <c:v>-3.1E-2</c:v>
                      </c:pt>
                      <c:pt idx="1">
                        <c:v>-3.2000000000000001E-2</c:v>
                      </c:pt>
                      <c:pt idx="2">
                        <c:v>-3.4000000000000002E-2</c:v>
                      </c:pt>
                      <c:pt idx="3">
                        <c:v>-4.7E-2</c:v>
                      </c:pt>
                      <c:pt idx="4">
                        <c:v>-4.2000000000000003E-2</c:v>
                      </c:pt>
                      <c:pt idx="5">
                        <c:v>-5.1999999999999998E-2</c:v>
                      </c:pt>
                      <c:pt idx="6">
                        <c:v>-4.9000000000000002E-2</c:v>
                      </c:pt>
                      <c:pt idx="7">
                        <c:v>-5.8999999999999997E-2</c:v>
                      </c:pt>
                      <c:pt idx="8">
                        <c:v>-5.5E-2</c:v>
                      </c:pt>
                      <c:pt idx="9">
                        <c:v>-5.8999999999999997E-2</c:v>
                      </c:pt>
                      <c:pt idx="10">
                        <c:v>-5.6000000000000001E-2</c:v>
                      </c:pt>
                      <c:pt idx="11">
                        <c:v>-4.2999999999999997E-2</c:v>
                      </c:pt>
                      <c:pt idx="12">
                        <c:v>-5.2999999999999999E-2</c:v>
                      </c:pt>
                      <c:pt idx="13">
                        <c:v>-0.05</c:v>
                      </c:pt>
                      <c:pt idx="14">
                        <c:v>-4.3999999999999997E-2</c:v>
                      </c:pt>
                      <c:pt idx="15">
                        <c:v>-5.8000000000000003E-2</c:v>
                      </c:pt>
                      <c:pt idx="16">
                        <c:v>-7.5999999999999998E-2</c:v>
                      </c:pt>
                      <c:pt idx="17">
                        <c:v>-7.1999999999999995E-2</c:v>
                      </c:pt>
                      <c:pt idx="18">
                        <c:v>-7.8E-2</c:v>
                      </c:pt>
                      <c:pt idx="19">
                        <c:v>-4.5999999999999999E-2</c:v>
                      </c:pt>
                      <c:pt idx="20">
                        <c:v>-4.2999999999999997E-2</c:v>
                      </c:pt>
                      <c:pt idx="21">
                        <c:v>-4.1000000000000002E-2</c:v>
                      </c:pt>
                      <c:pt idx="22">
                        <c:v>-5.7000000000000002E-2</c:v>
                      </c:pt>
                      <c:pt idx="23">
                        <c:v>-6.6000000000000003E-2</c:v>
                      </c:pt>
                      <c:pt idx="24">
                        <c:v>-7.1999999999999995E-2</c:v>
                      </c:pt>
                      <c:pt idx="25">
                        <c:v>-8.4000000000000005E-2</c:v>
                      </c:pt>
                      <c:pt idx="26">
                        <c:v>-8.5999999999999993E-2</c:v>
                      </c:pt>
                      <c:pt idx="27">
                        <c:v>-8.4000000000000005E-2</c:v>
                      </c:pt>
                      <c:pt idx="28">
                        <c:v>-5.1999999999999998E-2</c:v>
                      </c:pt>
                      <c:pt idx="29">
                        <c:v>-0.09</c:v>
                      </c:pt>
                      <c:pt idx="30">
                        <c:v>-7.4999999999999997E-2</c:v>
                      </c:pt>
                      <c:pt idx="31">
                        <c:v>-7.4999999999999997E-2</c:v>
                      </c:pt>
                      <c:pt idx="32">
                        <c:v>-5.8000000000000003E-2</c:v>
                      </c:pt>
                      <c:pt idx="33">
                        <c:v>-5.8000000000000003E-2</c:v>
                      </c:pt>
                      <c:pt idx="34">
                        <c:v>-2.1000000000000001E-2</c:v>
                      </c:pt>
                      <c:pt idx="35">
                        <c:v>-1E-3</c:v>
                      </c:pt>
                      <c:pt idx="36">
                        <c:v>-1.9E-2</c:v>
                      </c:pt>
                      <c:pt idx="37">
                        <c:v>-0.03</c:v>
                      </c:pt>
                      <c:pt idx="38">
                        <c:v>-3.2000000000000001E-2</c:v>
                      </c:pt>
                      <c:pt idx="39">
                        <c:v>-3.5999999999999997E-2</c:v>
                      </c:pt>
                      <c:pt idx="40">
                        <c:v>-6.8000000000000005E-2</c:v>
                      </c:pt>
                      <c:pt idx="41">
                        <c:v>-8.3000000000000004E-2</c:v>
                      </c:pt>
                      <c:pt idx="42">
                        <c:v>-0.13800000000000001</c:v>
                      </c:pt>
                      <c:pt idx="43">
                        <c:v>-0.48799999999999999</c:v>
                      </c:pt>
                      <c:pt idx="44">
                        <c:v>-0.74099999999999999</c:v>
                      </c:pt>
                      <c:pt idx="45">
                        <c:v>-0.89700000000000002</c:v>
                      </c:pt>
                      <c:pt idx="46">
                        <c:v>-0.91800000000000004</c:v>
                      </c:pt>
                      <c:pt idx="47">
                        <c:v>-0.88400000000000001</c:v>
                      </c:pt>
                      <c:pt idx="48">
                        <c:v>-0.99</c:v>
                      </c:pt>
                      <c:pt idx="49">
                        <c:v>-1.018</c:v>
                      </c:pt>
                      <c:pt idx="50">
                        <c:v>-0.96699999999999997</c:v>
                      </c:pt>
                      <c:pt idx="51">
                        <c:v>-0.99299999999999999</c:v>
                      </c:pt>
                      <c:pt idx="52">
                        <c:v>-1.0589999999999999</c:v>
                      </c:pt>
                      <c:pt idx="53">
                        <c:v>-1.018</c:v>
                      </c:pt>
                      <c:pt idx="54">
                        <c:v>-0.98299999999999998</c:v>
                      </c:pt>
                      <c:pt idx="55">
                        <c:v>-0.96199999999999997</c:v>
                      </c:pt>
                      <c:pt idx="56">
                        <c:v>-0.92300000000000004</c:v>
                      </c:pt>
                      <c:pt idx="57">
                        <c:v>-0.94199999999999995</c:v>
                      </c:pt>
                      <c:pt idx="58">
                        <c:v>-0.96</c:v>
                      </c:pt>
                      <c:pt idx="59">
                        <c:v>-0.98399999999999999</c:v>
                      </c:pt>
                      <c:pt idx="60">
                        <c:v>-1.1060000000000001</c:v>
                      </c:pt>
                      <c:pt idx="61">
                        <c:v>-1.141</c:v>
                      </c:pt>
                      <c:pt idx="62">
                        <c:v>-1.1060000000000001</c:v>
                      </c:pt>
                      <c:pt idx="63">
                        <c:v>-1.075</c:v>
                      </c:pt>
                      <c:pt idx="64">
                        <c:v>-1.012</c:v>
                      </c:pt>
                      <c:pt idx="65">
                        <c:v>-0.94199999999999995</c:v>
                      </c:pt>
                      <c:pt idx="66">
                        <c:v>-0.92300000000000004</c:v>
                      </c:pt>
                      <c:pt idx="67">
                        <c:v>-0.87</c:v>
                      </c:pt>
                      <c:pt idx="68">
                        <c:v>-0.83899999999999997</c:v>
                      </c:pt>
                      <c:pt idx="69">
                        <c:v>-0.7</c:v>
                      </c:pt>
                      <c:pt idx="70">
                        <c:v>-0.38700000000000001</c:v>
                      </c:pt>
                      <c:pt idx="71">
                        <c:v>6.0999999999999999E-2</c:v>
                      </c:pt>
                      <c:pt idx="72">
                        <c:v>0.36399999999999999</c:v>
                      </c:pt>
                      <c:pt idx="73">
                        <c:v>0.45900000000000002</c:v>
                      </c:pt>
                      <c:pt idx="74">
                        <c:v>0.505</c:v>
                      </c:pt>
                      <c:pt idx="75">
                        <c:v>0.53</c:v>
                      </c:pt>
                      <c:pt idx="76">
                        <c:v>0.498</c:v>
                      </c:pt>
                      <c:pt idx="77">
                        <c:v>0.56000000000000005</c:v>
                      </c:pt>
                      <c:pt idx="78">
                        <c:v>0.63300000000000001</c:v>
                      </c:pt>
                      <c:pt idx="79">
                        <c:v>0.72899999999999998</c:v>
                      </c:pt>
                      <c:pt idx="80">
                        <c:v>0.76200000000000001</c:v>
                      </c:pt>
                      <c:pt idx="81">
                        <c:v>0.86499999999999999</c:v>
                      </c:pt>
                      <c:pt idx="82">
                        <c:v>0.93700000000000006</c:v>
                      </c:pt>
                      <c:pt idx="83">
                        <c:v>1.0189999999999999</c:v>
                      </c:pt>
                      <c:pt idx="84">
                        <c:v>1.246</c:v>
                      </c:pt>
                      <c:pt idx="85">
                        <c:v>1.3720000000000001</c:v>
                      </c:pt>
                      <c:pt idx="86">
                        <c:v>1.569</c:v>
                      </c:pt>
                      <c:pt idx="87">
                        <c:v>1.591</c:v>
                      </c:pt>
                      <c:pt idx="88">
                        <c:v>1.649</c:v>
                      </c:pt>
                      <c:pt idx="89">
                        <c:v>1.851</c:v>
                      </c:pt>
                      <c:pt idx="90">
                        <c:v>1.778</c:v>
                      </c:pt>
                      <c:pt idx="91">
                        <c:v>1.72</c:v>
                      </c:pt>
                      <c:pt idx="92">
                        <c:v>1.7749999999999999</c:v>
                      </c:pt>
                      <c:pt idx="93">
                        <c:v>1.696</c:v>
                      </c:pt>
                      <c:pt idx="94">
                        <c:v>1.6830000000000001</c:v>
                      </c:pt>
                      <c:pt idx="95">
                        <c:v>1.653</c:v>
                      </c:pt>
                      <c:pt idx="96">
                        <c:v>1.742</c:v>
                      </c:pt>
                      <c:pt idx="97">
                        <c:v>1.9330000000000001</c:v>
                      </c:pt>
                      <c:pt idx="98">
                        <c:v>1.968</c:v>
                      </c:pt>
                      <c:pt idx="99">
                        <c:v>1.9730000000000001</c:v>
                      </c:pt>
                      <c:pt idx="100">
                        <c:v>1.99</c:v>
                      </c:pt>
                      <c:pt idx="101">
                        <c:v>2.1349999999999998</c:v>
                      </c:pt>
                      <c:pt idx="102">
                        <c:v>2.1779999999999999</c:v>
                      </c:pt>
                      <c:pt idx="103">
                        <c:v>2.2850000000000001</c:v>
                      </c:pt>
                      <c:pt idx="104">
                        <c:v>2.3370000000000002</c:v>
                      </c:pt>
                      <c:pt idx="105">
                        <c:v>2.3730000000000002</c:v>
                      </c:pt>
                      <c:pt idx="106">
                        <c:v>2.246</c:v>
                      </c:pt>
                      <c:pt idx="107">
                        <c:v>2.234</c:v>
                      </c:pt>
                      <c:pt idx="108">
                        <c:v>2.153</c:v>
                      </c:pt>
                      <c:pt idx="109">
                        <c:v>2.0619999999999998</c:v>
                      </c:pt>
                      <c:pt idx="110">
                        <c:v>2.0209999999999999</c:v>
                      </c:pt>
                      <c:pt idx="111">
                        <c:v>2.008</c:v>
                      </c:pt>
                      <c:pt idx="112">
                        <c:v>1.9139999999999999</c:v>
                      </c:pt>
                      <c:pt idx="113">
                        <c:v>1.865</c:v>
                      </c:pt>
                      <c:pt idx="114">
                        <c:v>1.8879999999999999</c:v>
                      </c:pt>
                      <c:pt idx="115">
                        <c:v>1.819</c:v>
                      </c:pt>
                      <c:pt idx="116">
                        <c:v>1.8340000000000001</c:v>
                      </c:pt>
                      <c:pt idx="117">
                        <c:v>1.8959999999999999</c:v>
                      </c:pt>
                      <c:pt idx="118">
                        <c:v>1.8049999999999999</c:v>
                      </c:pt>
                      <c:pt idx="119">
                        <c:v>1.7490000000000001</c:v>
                      </c:pt>
                      <c:pt idx="120">
                        <c:v>1.7150000000000001</c:v>
                      </c:pt>
                      <c:pt idx="121">
                        <c:v>1.645</c:v>
                      </c:pt>
                      <c:pt idx="122">
                        <c:v>1.601</c:v>
                      </c:pt>
                      <c:pt idx="123">
                        <c:v>1.524</c:v>
                      </c:pt>
                      <c:pt idx="124">
                        <c:v>1.532</c:v>
                      </c:pt>
                      <c:pt idx="125">
                        <c:v>1.4530000000000001</c:v>
                      </c:pt>
                      <c:pt idx="126">
                        <c:v>1.4990000000000001</c:v>
                      </c:pt>
                      <c:pt idx="127">
                        <c:v>1.409</c:v>
                      </c:pt>
                      <c:pt idx="128">
                        <c:v>1.4419999999999999</c:v>
                      </c:pt>
                      <c:pt idx="129">
                        <c:v>1.361</c:v>
                      </c:pt>
                      <c:pt idx="130">
                        <c:v>1.2829999999999999</c:v>
                      </c:pt>
                      <c:pt idx="131">
                        <c:v>1.1879999999999999</c:v>
                      </c:pt>
                      <c:pt idx="132">
                        <c:v>0.63900000000000001</c:v>
                      </c:pt>
                      <c:pt idx="133">
                        <c:v>0.38500000000000001</c:v>
                      </c:pt>
                      <c:pt idx="134">
                        <c:v>7.1999999999999995E-2</c:v>
                      </c:pt>
                      <c:pt idx="135">
                        <c:v>-0.28399999999999997</c:v>
                      </c:pt>
                      <c:pt idx="136">
                        <c:v>-0.54200000000000004</c:v>
                      </c:pt>
                      <c:pt idx="137">
                        <c:v>-0.77100000000000002</c:v>
                      </c:pt>
                      <c:pt idx="138">
                        <c:v>-0.91300000000000003</c:v>
                      </c:pt>
                      <c:pt idx="139">
                        <c:v>-1.0269999999999999</c:v>
                      </c:pt>
                      <c:pt idx="140">
                        <c:v>-1.1619999999999999</c:v>
                      </c:pt>
                      <c:pt idx="141">
                        <c:v>-1.3009999999999999</c:v>
                      </c:pt>
                      <c:pt idx="142">
                        <c:v>-1.42</c:v>
                      </c:pt>
                      <c:pt idx="143">
                        <c:v>-1.5049999999999999</c:v>
                      </c:pt>
                      <c:pt idx="144">
                        <c:v>-1.536</c:v>
                      </c:pt>
                      <c:pt idx="145">
                        <c:v>-1.4770000000000001</c:v>
                      </c:pt>
                      <c:pt idx="146">
                        <c:v>-1.5129999999999999</c:v>
                      </c:pt>
                      <c:pt idx="147">
                        <c:v>-1.4490000000000001</c:v>
                      </c:pt>
                      <c:pt idx="148">
                        <c:v>-1.4890000000000001</c:v>
                      </c:pt>
                      <c:pt idx="149">
                        <c:v>-1.5640000000000001</c:v>
                      </c:pt>
                      <c:pt idx="150">
                        <c:v>-1.6579999999999999</c:v>
                      </c:pt>
                      <c:pt idx="151">
                        <c:v>-1.59</c:v>
                      </c:pt>
                      <c:pt idx="152">
                        <c:v>-1.5569999999999999</c:v>
                      </c:pt>
                      <c:pt idx="153">
                        <c:v>-1.498</c:v>
                      </c:pt>
                      <c:pt idx="154">
                        <c:v>-1.542</c:v>
                      </c:pt>
                      <c:pt idx="155">
                        <c:v>-1.4670000000000001</c:v>
                      </c:pt>
                      <c:pt idx="156">
                        <c:v>-1.456</c:v>
                      </c:pt>
                      <c:pt idx="157">
                        <c:v>-1.4430000000000001</c:v>
                      </c:pt>
                      <c:pt idx="158">
                        <c:v>-1.4450000000000001</c:v>
                      </c:pt>
                      <c:pt idx="159">
                        <c:v>-1.516</c:v>
                      </c:pt>
                      <c:pt idx="160">
                        <c:v>-1.5469999999999999</c:v>
                      </c:pt>
                      <c:pt idx="161">
                        <c:v>-1.613</c:v>
                      </c:pt>
                      <c:pt idx="162">
                        <c:v>-1.6479999999999999</c:v>
                      </c:pt>
                      <c:pt idx="163">
                        <c:v>-1.6839999999999999</c:v>
                      </c:pt>
                      <c:pt idx="164">
                        <c:v>-1.724</c:v>
                      </c:pt>
                      <c:pt idx="165">
                        <c:v>-1.732</c:v>
                      </c:pt>
                      <c:pt idx="166">
                        <c:v>-1.6819999999999999</c:v>
                      </c:pt>
                      <c:pt idx="167">
                        <c:v>-1.698</c:v>
                      </c:pt>
                      <c:pt idx="168">
                        <c:v>-1.66</c:v>
                      </c:pt>
                      <c:pt idx="169">
                        <c:v>-1.573</c:v>
                      </c:pt>
                      <c:pt idx="170">
                        <c:v>-1.532</c:v>
                      </c:pt>
                      <c:pt idx="171">
                        <c:v>-1.5109999999999999</c:v>
                      </c:pt>
                      <c:pt idx="172">
                        <c:v>-1.554</c:v>
                      </c:pt>
                      <c:pt idx="173">
                        <c:v>-1.5609999999999999</c:v>
                      </c:pt>
                      <c:pt idx="174">
                        <c:v>-1.595</c:v>
                      </c:pt>
                      <c:pt idx="175">
                        <c:v>-1.7769999999999999</c:v>
                      </c:pt>
                      <c:pt idx="176">
                        <c:v>-1.919</c:v>
                      </c:pt>
                      <c:pt idx="177">
                        <c:v>-2.0979999999999999</c:v>
                      </c:pt>
                      <c:pt idx="178">
                        <c:v>-2.1269999999999998</c:v>
                      </c:pt>
                      <c:pt idx="179">
                        <c:v>-2.0739999999999998</c:v>
                      </c:pt>
                      <c:pt idx="180">
                        <c:v>-2.0760000000000001</c:v>
                      </c:pt>
                      <c:pt idx="181">
                        <c:v>-2.1469999999999998</c:v>
                      </c:pt>
                      <c:pt idx="182">
                        <c:v>-2.1829999999999998</c:v>
                      </c:pt>
                      <c:pt idx="183">
                        <c:v>-2.1930000000000001</c:v>
                      </c:pt>
                      <c:pt idx="184">
                        <c:v>-2.13</c:v>
                      </c:pt>
                      <c:pt idx="185">
                        <c:v>-2.0790000000000002</c:v>
                      </c:pt>
                      <c:pt idx="186">
                        <c:v>-2.0339999999999998</c:v>
                      </c:pt>
                      <c:pt idx="187">
                        <c:v>-1.9510000000000001</c:v>
                      </c:pt>
                      <c:pt idx="188">
                        <c:v>-1.944</c:v>
                      </c:pt>
                      <c:pt idx="189">
                        <c:v>-1.9650000000000001</c:v>
                      </c:pt>
                      <c:pt idx="190">
                        <c:v>-2.0139999999999998</c:v>
                      </c:pt>
                      <c:pt idx="191">
                        <c:v>-2.0720000000000001</c:v>
                      </c:pt>
                      <c:pt idx="192">
                        <c:v>-2.0489999999999999</c:v>
                      </c:pt>
                      <c:pt idx="193">
                        <c:v>-2.0150000000000001</c:v>
                      </c:pt>
                      <c:pt idx="194">
                        <c:v>-2.008</c:v>
                      </c:pt>
                      <c:pt idx="195">
                        <c:v>-1.948</c:v>
                      </c:pt>
                      <c:pt idx="196">
                        <c:v>-1.994</c:v>
                      </c:pt>
                      <c:pt idx="197">
                        <c:v>-1.9319999999999999</c:v>
                      </c:pt>
                      <c:pt idx="198">
                        <c:v>-1.919</c:v>
                      </c:pt>
                      <c:pt idx="199">
                        <c:v>-1.8859999999999999</c:v>
                      </c:pt>
                      <c:pt idx="200">
                        <c:v>-1.782</c:v>
                      </c:pt>
                      <c:pt idx="201">
                        <c:v>-1.6919999999999999</c:v>
                      </c:pt>
                      <c:pt idx="202">
                        <c:v>-1.611</c:v>
                      </c:pt>
                      <c:pt idx="203">
                        <c:v>-1.5489999999999999</c:v>
                      </c:pt>
                      <c:pt idx="204">
                        <c:v>-1.4650000000000001</c:v>
                      </c:pt>
                      <c:pt idx="205">
                        <c:v>-1.147</c:v>
                      </c:pt>
                      <c:pt idx="206">
                        <c:v>-0.79600000000000004</c:v>
                      </c:pt>
                      <c:pt idx="207">
                        <c:v>-0.51500000000000001</c:v>
                      </c:pt>
                      <c:pt idx="208">
                        <c:v>-0.16400000000000001</c:v>
                      </c:pt>
                      <c:pt idx="209">
                        <c:v>0.05</c:v>
                      </c:pt>
                      <c:pt idx="210">
                        <c:v>0.376</c:v>
                      </c:pt>
                      <c:pt idx="211">
                        <c:v>0.376</c:v>
                      </c:pt>
                      <c:pt idx="212">
                        <c:v>0.44500000000000001</c:v>
                      </c:pt>
                      <c:pt idx="213">
                        <c:v>0.43</c:v>
                      </c:pt>
                      <c:pt idx="214">
                        <c:v>0.48599999999999999</c:v>
                      </c:pt>
                      <c:pt idx="215">
                        <c:v>0.69399999999999995</c:v>
                      </c:pt>
                      <c:pt idx="216">
                        <c:v>0.89700000000000002</c:v>
                      </c:pt>
                      <c:pt idx="217">
                        <c:v>1.1299999999999999</c:v>
                      </c:pt>
                      <c:pt idx="218">
                        <c:v>1.3180000000000001</c:v>
                      </c:pt>
                      <c:pt idx="219">
                        <c:v>1.327</c:v>
                      </c:pt>
                      <c:pt idx="220">
                        <c:v>1.611</c:v>
                      </c:pt>
                      <c:pt idx="221">
                        <c:v>1.571</c:v>
                      </c:pt>
                      <c:pt idx="222">
                        <c:v>1.609</c:v>
                      </c:pt>
                      <c:pt idx="223">
                        <c:v>1.56</c:v>
                      </c:pt>
                      <c:pt idx="224">
                        <c:v>1.601</c:v>
                      </c:pt>
                      <c:pt idx="225">
                        <c:v>1.605</c:v>
                      </c:pt>
                      <c:pt idx="226">
                        <c:v>1.6</c:v>
                      </c:pt>
                      <c:pt idx="227">
                        <c:v>1.661</c:v>
                      </c:pt>
                      <c:pt idx="228">
                        <c:v>1.863</c:v>
                      </c:pt>
                      <c:pt idx="229">
                        <c:v>1.7789999999999999</c:v>
                      </c:pt>
                      <c:pt idx="230">
                        <c:v>1.6970000000000001</c:v>
                      </c:pt>
                      <c:pt idx="231">
                        <c:v>1.6120000000000001</c:v>
                      </c:pt>
                      <c:pt idx="232">
                        <c:v>1.532</c:v>
                      </c:pt>
                      <c:pt idx="233">
                        <c:v>1.4710000000000001</c:v>
                      </c:pt>
                      <c:pt idx="234">
                        <c:v>1.41</c:v>
                      </c:pt>
                      <c:pt idx="235">
                        <c:v>1.343</c:v>
                      </c:pt>
                      <c:pt idx="236">
                        <c:v>1.298</c:v>
                      </c:pt>
                      <c:pt idx="237">
                        <c:v>1.2549999999999999</c:v>
                      </c:pt>
                      <c:pt idx="238">
                        <c:v>1.202</c:v>
                      </c:pt>
                      <c:pt idx="239">
                        <c:v>1.149</c:v>
                      </c:pt>
                      <c:pt idx="240">
                        <c:v>1.079</c:v>
                      </c:pt>
                      <c:pt idx="241">
                        <c:v>1.0249999999999999</c:v>
                      </c:pt>
                      <c:pt idx="242">
                        <c:v>0.98</c:v>
                      </c:pt>
                      <c:pt idx="243">
                        <c:v>0.92200000000000004</c:v>
                      </c:pt>
                      <c:pt idx="244">
                        <c:v>0.876</c:v>
                      </c:pt>
                      <c:pt idx="245">
                        <c:v>0.82699999999999996</c:v>
                      </c:pt>
                      <c:pt idx="246">
                        <c:v>0.76700000000000002</c:v>
                      </c:pt>
                      <c:pt idx="247">
                        <c:v>0.72199999999999998</c:v>
                      </c:pt>
                      <c:pt idx="248">
                        <c:v>0.70799999999999996</c:v>
                      </c:pt>
                      <c:pt idx="249">
                        <c:v>0.68899999999999995</c:v>
                      </c:pt>
                      <c:pt idx="250">
                        <c:v>0.66100000000000003</c:v>
                      </c:pt>
                      <c:pt idx="251">
                        <c:v>0.63100000000000001</c:v>
                      </c:pt>
                      <c:pt idx="252">
                        <c:v>0.60299999999999998</c:v>
                      </c:pt>
                      <c:pt idx="253">
                        <c:v>0.56699999999999995</c:v>
                      </c:pt>
                      <c:pt idx="254">
                        <c:v>0.53300000000000003</c:v>
                      </c:pt>
                      <c:pt idx="255">
                        <c:v>0.51200000000000001</c:v>
                      </c:pt>
                      <c:pt idx="256">
                        <c:v>0.47499999999999998</c:v>
                      </c:pt>
                      <c:pt idx="257">
                        <c:v>0.439</c:v>
                      </c:pt>
                      <c:pt idx="258">
                        <c:v>0.42</c:v>
                      </c:pt>
                      <c:pt idx="259">
                        <c:v>0.41499999999999998</c:v>
                      </c:pt>
                      <c:pt idx="260">
                        <c:v>0.42299999999999999</c:v>
                      </c:pt>
                      <c:pt idx="261">
                        <c:v>0.40799999999999997</c:v>
                      </c:pt>
                      <c:pt idx="262">
                        <c:v>0.38800000000000001</c:v>
                      </c:pt>
                      <c:pt idx="263">
                        <c:v>0.35</c:v>
                      </c:pt>
                      <c:pt idx="264">
                        <c:v>0.33600000000000002</c:v>
                      </c:pt>
                      <c:pt idx="265">
                        <c:v>0.31</c:v>
                      </c:pt>
                      <c:pt idx="266">
                        <c:v>0.27600000000000002</c:v>
                      </c:pt>
                      <c:pt idx="267">
                        <c:v>0.27200000000000002</c:v>
                      </c:pt>
                      <c:pt idx="268">
                        <c:v>0.24299999999999999</c:v>
                      </c:pt>
                      <c:pt idx="269">
                        <c:v>0.24299999999999999</c:v>
                      </c:pt>
                      <c:pt idx="270">
                        <c:v>0.23100000000000001</c:v>
                      </c:pt>
                      <c:pt idx="271">
                        <c:v>0.22900000000000001</c:v>
                      </c:pt>
                      <c:pt idx="272">
                        <c:v>0.20899999999999999</c:v>
                      </c:pt>
                      <c:pt idx="273">
                        <c:v>0.19600000000000001</c:v>
                      </c:pt>
                      <c:pt idx="274">
                        <c:v>0.17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5BB4-4E5B-B854-AC8CB0452053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'Live Data'!$F$1</c15:sqref>
                        </c15:formulaRef>
                      </c:ext>
                    </c:extLst>
                    <c:strCache>
                      <c:ptCount val="1"/>
                      <c:pt idx="0">
                        <c:v>h0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'Live Data'!$A$2:$A$276</c15:sqref>
                        </c15:formulaRef>
                      </c:ext>
                    </c:extLst>
                    <c:numCache>
                      <c:formatCode>General</c:formatCode>
                      <c:ptCount val="275"/>
                      <c:pt idx="0">
                        <c:v>11941</c:v>
                      </c:pt>
                      <c:pt idx="1">
                        <c:v>12052</c:v>
                      </c:pt>
                      <c:pt idx="2">
                        <c:v>12158</c:v>
                      </c:pt>
                      <c:pt idx="3">
                        <c:v>12260</c:v>
                      </c:pt>
                      <c:pt idx="4">
                        <c:v>12363</c:v>
                      </c:pt>
                      <c:pt idx="5">
                        <c:v>12465</c:v>
                      </c:pt>
                      <c:pt idx="6">
                        <c:v>12572</c:v>
                      </c:pt>
                      <c:pt idx="7">
                        <c:v>12676</c:v>
                      </c:pt>
                      <c:pt idx="8">
                        <c:v>12779</c:v>
                      </c:pt>
                      <c:pt idx="9">
                        <c:v>12880</c:v>
                      </c:pt>
                      <c:pt idx="10">
                        <c:v>12981</c:v>
                      </c:pt>
                      <c:pt idx="11">
                        <c:v>13081</c:v>
                      </c:pt>
                      <c:pt idx="12">
                        <c:v>13191</c:v>
                      </c:pt>
                      <c:pt idx="13">
                        <c:v>13291</c:v>
                      </c:pt>
                      <c:pt idx="14">
                        <c:v>13394</c:v>
                      </c:pt>
                      <c:pt idx="15">
                        <c:v>13504</c:v>
                      </c:pt>
                      <c:pt idx="16">
                        <c:v>13614</c:v>
                      </c:pt>
                      <c:pt idx="17">
                        <c:v>13724</c:v>
                      </c:pt>
                      <c:pt idx="18">
                        <c:v>13828</c:v>
                      </c:pt>
                      <c:pt idx="19">
                        <c:v>13928</c:v>
                      </c:pt>
                      <c:pt idx="20">
                        <c:v>14027</c:v>
                      </c:pt>
                      <c:pt idx="21">
                        <c:v>14128</c:v>
                      </c:pt>
                      <c:pt idx="22">
                        <c:v>14236</c:v>
                      </c:pt>
                      <c:pt idx="23">
                        <c:v>14339</c:v>
                      </c:pt>
                      <c:pt idx="24">
                        <c:v>14441</c:v>
                      </c:pt>
                      <c:pt idx="25">
                        <c:v>14551</c:v>
                      </c:pt>
                      <c:pt idx="26">
                        <c:v>14653</c:v>
                      </c:pt>
                      <c:pt idx="27">
                        <c:v>14753</c:v>
                      </c:pt>
                      <c:pt idx="28">
                        <c:v>14854</c:v>
                      </c:pt>
                      <c:pt idx="29">
                        <c:v>14954</c:v>
                      </c:pt>
                      <c:pt idx="30">
                        <c:v>15059</c:v>
                      </c:pt>
                      <c:pt idx="31">
                        <c:v>15165</c:v>
                      </c:pt>
                      <c:pt idx="32">
                        <c:v>15265</c:v>
                      </c:pt>
                      <c:pt idx="33">
                        <c:v>15375</c:v>
                      </c:pt>
                      <c:pt idx="34">
                        <c:v>15485</c:v>
                      </c:pt>
                      <c:pt idx="35">
                        <c:v>15596</c:v>
                      </c:pt>
                      <c:pt idx="36">
                        <c:v>15697</c:v>
                      </c:pt>
                      <c:pt idx="37">
                        <c:v>15798</c:v>
                      </c:pt>
                      <c:pt idx="38">
                        <c:v>15905</c:v>
                      </c:pt>
                      <c:pt idx="39">
                        <c:v>16006</c:v>
                      </c:pt>
                      <c:pt idx="40">
                        <c:v>16110</c:v>
                      </c:pt>
                      <c:pt idx="41">
                        <c:v>16216</c:v>
                      </c:pt>
                      <c:pt idx="42">
                        <c:v>16325</c:v>
                      </c:pt>
                      <c:pt idx="43">
                        <c:v>16435</c:v>
                      </c:pt>
                      <c:pt idx="44">
                        <c:v>16543</c:v>
                      </c:pt>
                      <c:pt idx="45">
                        <c:v>16647</c:v>
                      </c:pt>
                      <c:pt idx="46">
                        <c:v>16749</c:v>
                      </c:pt>
                      <c:pt idx="47">
                        <c:v>16848</c:v>
                      </c:pt>
                      <c:pt idx="48">
                        <c:v>16955</c:v>
                      </c:pt>
                      <c:pt idx="49">
                        <c:v>17058</c:v>
                      </c:pt>
                      <c:pt idx="50">
                        <c:v>17161</c:v>
                      </c:pt>
                      <c:pt idx="51">
                        <c:v>17271</c:v>
                      </c:pt>
                      <c:pt idx="52">
                        <c:v>17381</c:v>
                      </c:pt>
                      <c:pt idx="53">
                        <c:v>17489</c:v>
                      </c:pt>
                      <c:pt idx="54">
                        <c:v>17594</c:v>
                      </c:pt>
                      <c:pt idx="55">
                        <c:v>17696</c:v>
                      </c:pt>
                      <c:pt idx="56">
                        <c:v>17798</c:v>
                      </c:pt>
                      <c:pt idx="57">
                        <c:v>17906</c:v>
                      </c:pt>
                      <c:pt idx="58">
                        <c:v>18010</c:v>
                      </c:pt>
                      <c:pt idx="59">
                        <c:v>18113</c:v>
                      </c:pt>
                      <c:pt idx="60">
                        <c:v>18223</c:v>
                      </c:pt>
                      <c:pt idx="61">
                        <c:v>18333</c:v>
                      </c:pt>
                      <c:pt idx="62">
                        <c:v>18444</c:v>
                      </c:pt>
                      <c:pt idx="63">
                        <c:v>18554</c:v>
                      </c:pt>
                      <c:pt idx="64">
                        <c:v>18657</c:v>
                      </c:pt>
                      <c:pt idx="65">
                        <c:v>18762</c:v>
                      </c:pt>
                      <c:pt idx="66">
                        <c:v>18866</c:v>
                      </c:pt>
                      <c:pt idx="67">
                        <c:v>18974</c:v>
                      </c:pt>
                      <c:pt idx="68">
                        <c:v>19079</c:v>
                      </c:pt>
                      <c:pt idx="69">
                        <c:v>19180</c:v>
                      </c:pt>
                      <c:pt idx="70">
                        <c:v>19290</c:v>
                      </c:pt>
                      <c:pt idx="71">
                        <c:v>19400</c:v>
                      </c:pt>
                      <c:pt idx="72">
                        <c:v>19510</c:v>
                      </c:pt>
                      <c:pt idx="73">
                        <c:v>19620</c:v>
                      </c:pt>
                      <c:pt idx="74">
                        <c:v>19722</c:v>
                      </c:pt>
                      <c:pt idx="75">
                        <c:v>19830</c:v>
                      </c:pt>
                      <c:pt idx="76">
                        <c:v>19930</c:v>
                      </c:pt>
                      <c:pt idx="77">
                        <c:v>20035</c:v>
                      </c:pt>
                      <c:pt idx="78">
                        <c:v>20144</c:v>
                      </c:pt>
                      <c:pt idx="79">
                        <c:v>20253</c:v>
                      </c:pt>
                      <c:pt idx="80">
                        <c:v>20364</c:v>
                      </c:pt>
                      <c:pt idx="81">
                        <c:v>20474</c:v>
                      </c:pt>
                      <c:pt idx="82">
                        <c:v>20586</c:v>
                      </c:pt>
                      <c:pt idx="83">
                        <c:v>20686</c:v>
                      </c:pt>
                      <c:pt idx="84">
                        <c:v>20788</c:v>
                      </c:pt>
                      <c:pt idx="85">
                        <c:v>20896</c:v>
                      </c:pt>
                      <c:pt idx="86">
                        <c:v>21000</c:v>
                      </c:pt>
                      <c:pt idx="87">
                        <c:v>21104</c:v>
                      </c:pt>
                      <c:pt idx="88">
                        <c:v>21206</c:v>
                      </c:pt>
                      <c:pt idx="89">
                        <c:v>21316</c:v>
                      </c:pt>
                      <c:pt idx="90">
                        <c:v>21427</c:v>
                      </c:pt>
                      <c:pt idx="91">
                        <c:v>21538</c:v>
                      </c:pt>
                      <c:pt idx="92">
                        <c:v>21642</c:v>
                      </c:pt>
                      <c:pt idx="93">
                        <c:v>21748</c:v>
                      </c:pt>
                      <c:pt idx="94">
                        <c:v>21855</c:v>
                      </c:pt>
                      <c:pt idx="95">
                        <c:v>21961</c:v>
                      </c:pt>
                      <c:pt idx="96">
                        <c:v>22068</c:v>
                      </c:pt>
                      <c:pt idx="97">
                        <c:v>22177</c:v>
                      </c:pt>
                      <c:pt idx="98">
                        <c:v>22288</c:v>
                      </c:pt>
                      <c:pt idx="99">
                        <c:v>22397</c:v>
                      </c:pt>
                      <c:pt idx="100">
                        <c:v>22501</c:v>
                      </c:pt>
                      <c:pt idx="101">
                        <c:v>22606</c:v>
                      </c:pt>
                      <c:pt idx="102">
                        <c:v>22711</c:v>
                      </c:pt>
                      <c:pt idx="103">
                        <c:v>22811</c:v>
                      </c:pt>
                      <c:pt idx="104">
                        <c:v>22918</c:v>
                      </c:pt>
                      <c:pt idx="105">
                        <c:v>23025</c:v>
                      </c:pt>
                      <c:pt idx="106">
                        <c:v>23126</c:v>
                      </c:pt>
                      <c:pt idx="107">
                        <c:v>23237</c:v>
                      </c:pt>
                      <c:pt idx="108">
                        <c:v>23342</c:v>
                      </c:pt>
                      <c:pt idx="109">
                        <c:v>23443</c:v>
                      </c:pt>
                      <c:pt idx="110">
                        <c:v>23547</c:v>
                      </c:pt>
                      <c:pt idx="111">
                        <c:v>23651</c:v>
                      </c:pt>
                      <c:pt idx="112">
                        <c:v>23754</c:v>
                      </c:pt>
                      <c:pt idx="113">
                        <c:v>23858</c:v>
                      </c:pt>
                      <c:pt idx="114">
                        <c:v>23959</c:v>
                      </c:pt>
                      <c:pt idx="115">
                        <c:v>24069</c:v>
                      </c:pt>
                      <c:pt idx="116">
                        <c:v>24178</c:v>
                      </c:pt>
                      <c:pt idx="117">
                        <c:v>24279</c:v>
                      </c:pt>
                      <c:pt idx="118">
                        <c:v>24386</c:v>
                      </c:pt>
                      <c:pt idx="119">
                        <c:v>24487</c:v>
                      </c:pt>
                      <c:pt idx="120">
                        <c:v>24588</c:v>
                      </c:pt>
                      <c:pt idx="121">
                        <c:v>24694</c:v>
                      </c:pt>
                      <c:pt idx="122">
                        <c:v>24797</c:v>
                      </c:pt>
                      <c:pt idx="123">
                        <c:v>24907</c:v>
                      </c:pt>
                      <c:pt idx="124">
                        <c:v>25018</c:v>
                      </c:pt>
                      <c:pt idx="125">
                        <c:v>25120</c:v>
                      </c:pt>
                      <c:pt idx="126">
                        <c:v>25225</c:v>
                      </c:pt>
                      <c:pt idx="127">
                        <c:v>25328</c:v>
                      </c:pt>
                      <c:pt idx="128">
                        <c:v>25428</c:v>
                      </c:pt>
                      <c:pt idx="129">
                        <c:v>25535</c:v>
                      </c:pt>
                      <c:pt idx="130">
                        <c:v>25641</c:v>
                      </c:pt>
                      <c:pt idx="131">
                        <c:v>25745</c:v>
                      </c:pt>
                      <c:pt idx="132">
                        <c:v>25847</c:v>
                      </c:pt>
                      <c:pt idx="133">
                        <c:v>25950</c:v>
                      </c:pt>
                      <c:pt idx="134">
                        <c:v>26055</c:v>
                      </c:pt>
                      <c:pt idx="135">
                        <c:v>26157</c:v>
                      </c:pt>
                      <c:pt idx="136">
                        <c:v>26260</c:v>
                      </c:pt>
                      <c:pt idx="137">
                        <c:v>26366</c:v>
                      </c:pt>
                      <c:pt idx="138">
                        <c:v>26468</c:v>
                      </c:pt>
                      <c:pt idx="139">
                        <c:v>26579</c:v>
                      </c:pt>
                      <c:pt idx="140">
                        <c:v>26690</c:v>
                      </c:pt>
                      <c:pt idx="141">
                        <c:v>26791</c:v>
                      </c:pt>
                      <c:pt idx="142">
                        <c:v>26891</c:v>
                      </c:pt>
                      <c:pt idx="143">
                        <c:v>26998</c:v>
                      </c:pt>
                      <c:pt idx="144">
                        <c:v>27099</c:v>
                      </c:pt>
                      <c:pt idx="145">
                        <c:v>27204</c:v>
                      </c:pt>
                      <c:pt idx="146">
                        <c:v>27314</c:v>
                      </c:pt>
                      <c:pt idx="147">
                        <c:v>27424</c:v>
                      </c:pt>
                      <c:pt idx="148">
                        <c:v>27535</c:v>
                      </c:pt>
                      <c:pt idx="149">
                        <c:v>27645</c:v>
                      </c:pt>
                      <c:pt idx="150">
                        <c:v>27756</c:v>
                      </c:pt>
                      <c:pt idx="151">
                        <c:v>27857</c:v>
                      </c:pt>
                      <c:pt idx="152">
                        <c:v>27965</c:v>
                      </c:pt>
                      <c:pt idx="153">
                        <c:v>28069</c:v>
                      </c:pt>
                      <c:pt idx="154">
                        <c:v>28175</c:v>
                      </c:pt>
                      <c:pt idx="155">
                        <c:v>28276</c:v>
                      </c:pt>
                      <c:pt idx="156">
                        <c:v>28380</c:v>
                      </c:pt>
                      <c:pt idx="157">
                        <c:v>28491</c:v>
                      </c:pt>
                      <c:pt idx="158">
                        <c:v>28601</c:v>
                      </c:pt>
                      <c:pt idx="159">
                        <c:v>28711</c:v>
                      </c:pt>
                      <c:pt idx="160">
                        <c:v>28814</c:v>
                      </c:pt>
                      <c:pt idx="161">
                        <c:v>28915</c:v>
                      </c:pt>
                      <c:pt idx="162">
                        <c:v>29020</c:v>
                      </c:pt>
                      <c:pt idx="163">
                        <c:v>29124</c:v>
                      </c:pt>
                      <c:pt idx="164">
                        <c:v>29232</c:v>
                      </c:pt>
                      <c:pt idx="165">
                        <c:v>29343</c:v>
                      </c:pt>
                      <c:pt idx="166">
                        <c:v>29454</c:v>
                      </c:pt>
                      <c:pt idx="167">
                        <c:v>29565</c:v>
                      </c:pt>
                      <c:pt idx="168">
                        <c:v>29677</c:v>
                      </c:pt>
                      <c:pt idx="169">
                        <c:v>29784</c:v>
                      </c:pt>
                      <c:pt idx="170">
                        <c:v>29886</c:v>
                      </c:pt>
                      <c:pt idx="171">
                        <c:v>29986</c:v>
                      </c:pt>
                      <c:pt idx="172">
                        <c:v>30091</c:v>
                      </c:pt>
                      <c:pt idx="173">
                        <c:v>30198</c:v>
                      </c:pt>
                      <c:pt idx="174">
                        <c:v>30302</c:v>
                      </c:pt>
                      <c:pt idx="175">
                        <c:v>30412</c:v>
                      </c:pt>
                      <c:pt idx="176">
                        <c:v>30523</c:v>
                      </c:pt>
                      <c:pt idx="177">
                        <c:v>30633</c:v>
                      </c:pt>
                      <c:pt idx="178">
                        <c:v>30744</c:v>
                      </c:pt>
                      <c:pt idx="179">
                        <c:v>30855</c:v>
                      </c:pt>
                      <c:pt idx="180">
                        <c:v>30956</c:v>
                      </c:pt>
                      <c:pt idx="181">
                        <c:v>31055</c:v>
                      </c:pt>
                      <c:pt idx="182">
                        <c:v>31156</c:v>
                      </c:pt>
                      <c:pt idx="183">
                        <c:v>31256</c:v>
                      </c:pt>
                      <c:pt idx="184">
                        <c:v>31360</c:v>
                      </c:pt>
                      <c:pt idx="185">
                        <c:v>31471</c:v>
                      </c:pt>
                      <c:pt idx="186">
                        <c:v>31584</c:v>
                      </c:pt>
                      <c:pt idx="187">
                        <c:v>31695</c:v>
                      </c:pt>
                      <c:pt idx="188">
                        <c:v>31808</c:v>
                      </c:pt>
                      <c:pt idx="189">
                        <c:v>31912</c:v>
                      </c:pt>
                      <c:pt idx="190">
                        <c:v>32013</c:v>
                      </c:pt>
                      <c:pt idx="191">
                        <c:v>32117</c:v>
                      </c:pt>
                      <c:pt idx="192">
                        <c:v>32225</c:v>
                      </c:pt>
                      <c:pt idx="193">
                        <c:v>32326</c:v>
                      </c:pt>
                      <c:pt idx="194">
                        <c:v>32439</c:v>
                      </c:pt>
                      <c:pt idx="195">
                        <c:v>32550</c:v>
                      </c:pt>
                      <c:pt idx="196">
                        <c:v>32663</c:v>
                      </c:pt>
                      <c:pt idx="197">
                        <c:v>32774</c:v>
                      </c:pt>
                      <c:pt idx="198">
                        <c:v>32885</c:v>
                      </c:pt>
                      <c:pt idx="199">
                        <c:v>32996</c:v>
                      </c:pt>
                      <c:pt idx="200">
                        <c:v>33107</c:v>
                      </c:pt>
                      <c:pt idx="201">
                        <c:v>33209</c:v>
                      </c:pt>
                      <c:pt idx="202">
                        <c:v>33317</c:v>
                      </c:pt>
                      <c:pt idx="203">
                        <c:v>33418</c:v>
                      </c:pt>
                      <c:pt idx="204">
                        <c:v>33521</c:v>
                      </c:pt>
                      <c:pt idx="205">
                        <c:v>33632</c:v>
                      </c:pt>
                      <c:pt idx="206">
                        <c:v>33742</c:v>
                      </c:pt>
                      <c:pt idx="207">
                        <c:v>33853</c:v>
                      </c:pt>
                      <c:pt idx="208">
                        <c:v>33964</c:v>
                      </c:pt>
                      <c:pt idx="209">
                        <c:v>34074</c:v>
                      </c:pt>
                      <c:pt idx="210">
                        <c:v>34178</c:v>
                      </c:pt>
                      <c:pt idx="211">
                        <c:v>34279</c:v>
                      </c:pt>
                      <c:pt idx="212">
                        <c:v>34382</c:v>
                      </c:pt>
                      <c:pt idx="213">
                        <c:v>34488</c:v>
                      </c:pt>
                      <c:pt idx="214">
                        <c:v>34595</c:v>
                      </c:pt>
                      <c:pt idx="215">
                        <c:v>34706</c:v>
                      </c:pt>
                      <c:pt idx="216">
                        <c:v>34817</c:v>
                      </c:pt>
                      <c:pt idx="217">
                        <c:v>34928</c:v>
                      </c:pt>
                      <c:pt idx="218">
                        <c:v>35039</c:v>
                      </c:pt>
                      <c:pt idx="219">
                        <c:v>35149</c:v>
                      </c:pt>
                      <c:pt idx="220">
                        <c:v>35260</c:v>
                      </c:pt>
                      <c:pt idx="221">
                        <c:v>35360</c:v>
                      </c:pt>
                      <c:pt idx="222">
                        <c:v>35461</c:v>
                      </c:pt>
                      <c:pt idx="223">
                        <c:v>35564</c:v>
                      </c:pt>
                      <c:pt idx="224">
                        <c:v>35663</c:v>
                      </c:pt>
                      <c:pt idx="225">
                        <c:v>35765</c:v>
                      </c:pt>
                      <c:pt idx="226">
                        <c:v>35875</c:v>
                      </c:pt>
                      <c:pt idx="227">
                        <c:v>35986</c:v>
                      </c:pt>
                      <c:pt idx="228">
                        <c:v>36096</c:v>
                      </c:pt>
                      <c:pt idx="229">
                        <c:v>36206</c:v>
                      </c:pt>
                      <c:pt idx="230">
                        <c:v>36311</c:v>
                      </c:pt>
                      <c:pt idx="231">
                        <c:v>36416</c:v>
                      </c:pt>
                      <c:pt idx="232">
                        <c:v>36515</c:v>
                      </c:pt>
                      <c:pt idx="233">
                        <c:v>36618</c:v>
                      </c:pt>
                      <c:pt idx="234">
                        <c:v>36717</c:v>
                      </c:pt>
                      <c:pt idx="235">
                        <c:v>36818</c:v>
                      </c:pt>
                      <c:pt idx="236">
                        <c:v>36928</c:v>
                      </c:pt>
                      <c:pt idx="237">
                        <c:v>37039</c:v>
                      </c:pt>
                      <c:pt idx="238">
                        <c:v>37149</c:v>
                      </c:pt>
                      <c:pt idx="239">
                        <c:v>37255</c:v>
                      </c:pt>
                      <c:pt idx="240">
                        <c:v>37357</c:v>
                      </c:pt>
                      <c:pt idx="241">
                        <c:v>37462</c:v>
                      </c:pt>
                      <c:pt idx="242">
                        <c:v>37569</c:v>
                      </c:pt>
                      <c:pt idx="243">
                        <c:v>37673</c:v>
                      </c:pt>
                      <c:pt idx="244">
                        <c:v>37775</c:v>
                      </c:pt>
                      <c:pt idx="245">
                        <c:v>37884</c:v>
                      </c:pt>
                      <c:pt idx="246">
                        <c:v>37995</c:v>
                      </c:pt>
                      <c:pt idx="247">
                        <c:v>38105</c:v>
                      </c:pt>
                      <c:pt idx="248">
                        <c:v>38215</c:v>
                      </c:pt>
                      <c:pt idx="249">
                        <c:v>38317</c:v>
                      </c:pt>
                      <c:pt idx="250">
                        <c:v>38419</c:v>
                      </c:pt>
                      <c:pt idx="251">
                        <c:v>38519</c:v>
                      </c:pt>
                      <c:pt idx="252">
                        <c:v>38624</c:v>
                      </c:pt>
                      <c:pt idx="253">
                        <c:v>38726</c:v>
                      </c:pt>
                      <c:pt idx="254">
                        <c:v>38830</c:v>
                      </c:pt>
                      <c:pt idx="255">
                        <c:v>38940</c:v>
                      </c:pt>
                      <c:pt idx="256">
                        <c:v>39050</c:v>
                      </c:pt>
                      <c:pt idx="257">
                        <c:v>39159</c:v>
                      </c:pt>
                      <c:pt idx="258">
                        <c:v>39261</c:v>
                      </c:pt>
                      <c:pt idx="259">
                        <c:v>39367</c:v>
                      </c:pt>
                      <c:pt idx="260">
                        <c:v>39473</c:v>
                      </c:pt>
                      <c:pt idx="261">
                        <c:v>39576</c:v>
                      </c:pt>
                      <c:pt idx="262">
                        <c:v>39675</c:v>
                      </c:pt>
                      <c:pt idx="263">
                        <c:v>39777</c:v>
                      </c:pt>
                      <c:pt idx="264">
                        <c:v>39886</c:v>
                      </c:pt>
                      <c:pt idx="265">
                        <c:v>39996</c:v>
                      </c:pt>
                      <c:pt idx="266">
                        <c:v>40107</c:v>
                      </c:pt>
                      <c:pt idx="267">
                        <c:v>40207</c:v>
                      </c:pt>
                      <c:pt idx="268">
                        <c:v>40315</c:v>
                      </c:pt>
                      <c:pt idx="269">
                        <c:v>40419</c:v>
                      </c:pt>
                      <c:pt idx="270">
                        <c:v>40521</c:v>
                      </c:pt>
                      <c:pt idx="271">
                        <c:v>40626</c:v>
                      </c:pt>
                      <c:pt idx="272">
                        <c:v>40729</c:v>
                      </c:pt>
                      <c:pt idx="273">
                        <c:v>40840</c:v>
                      </c:pt>
                      <c:pt idx="274">
                        <c:v>40950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'Live Data'!$F$2:$F$276</c15:sqref>
                        </c15:formulaRef>
                      </c:ext>
                    </c:extLst>
                    <c:numCache>
                      <c:formatCode>0.000</c:formatCode>
                      <c:ptCount val="275"/>
                      <c:pt idx="0">
                        <c:v>0</c:v>
                      </c:pt>
                      <c:pt idx="1">
                        <c:v>-3.0000000000000001E-3</c:v>
                      </c:pt>
                      <c:pt idx="2">
                        <c:v>-7.0000000000000001E-3</c:v>
                      </c:pt>
                      <c:pt idx="3">
                        <c:v>-0.01</c:v>
                      </c:pt>
                      <c:pt idx="4">
                        <c:v>-1.4999999999999999E-2</c:v>
                      </c:pt>
                      <c:pt idx="5">
                        <c:v>-1.9E-2</c:v>
                      </c:pt>
                      <c:pt idx="6">
                        <c:v>-2.5000000000000001E-2</c:v>
                      </c:pt>
                      <c:pt idx="7">
                        <c:v>-0.03</c:v>
                      </c:pt>
                      <c:pt idx="8">
                        <c:v>-3.5999999999999997E-2</c:v>
                      </c:pt>
                      <c:pt idx="9">
                        <c:v>-4.2000000000000003E-2</c:v>
                      </c:pt>
                      <c:pt idx="10">
                        <c:v>-4.8000000000000001E-2</c:v>
                      </c:pt>
                      <c:pt idx="11">
                        <c:v>-5.2999999999999999E-2</c:v>
                      </c:pt>
                      <c:pt idx="12">
                        <c:v>-5.8000000000000003E-2</c:v>
                      </c:pt>
                      <c:pt idx="13">
                        <c:v>-6.3E-2</c:v>
                      </c:pt>
                      <c:pt idx="14">
                        <c:v>-6.9000000000000006E-2</c:v>
                      </c:pt>
                      <c:pt idx="15">
                        <c:v>-7.2999999999999995E-2</c:v>
                      </c:pt>
                      <c:pt idx="16">
                        <c:v>-7.9000000000000001E-2</c:v>
                      </c:pt>
                      <c:pt idx="17">
                        <c:v>-8.7999999999999995E-2</c:v>
                      </c:pt>
                      <c:pt idx="18">
                        <c:v>-9.6000000000000002E-2</c:v>
                      </c:pt>
                      <c:pt idx="19">
                        <c:v>-0.104</c:v>
                      </c:pt>
                      <c:pt idx="20">
                        <c:v>-0.108</c:v>
                      </c:pt>
                      <c:pt idx="21">
                        <c:v>-0.113</c:v>
                      </c:pt>
                      <c:pt idx="22">
                        <c:v>-0.11700000000000001</c:v>
                      </c:pt>
                      <c:pt idx="23">
                        <c:v>-0.123</c:v>
                      </c:pt>
                      <c:pt idx="24">
                        <c:v>-0.13</c:v>
                      </c:pt>
                      <c:pt idx="25">
                        <c:v>-0.13700000000000001</c:v>
                      </c:pt>
                      <c:pt idx="26">
                        <c:v>-0.14599999999999999</c:v>
                      </c:pt>
                      <c:pt idx="27">
                        <c:v>-0.155</c:v>
                      </c:pt>
                      <c:pt idx="28">
                        <c:v>-0.16400000000000001</c:v>
                      </c:pt>
                      <c:pt idx="29">
                        <c:v>-0.16900000000000001</c:v>
                      </c:pt>
                      <c:pt idx="30">
                        <c:v>-0.17799999999999999</c:v>
                      </c:pt>
                      <c:pt idx="31">
                        <c:v>-0.186</c:v>
                      </c:pt>
                      <c:pt idx="32">
                        <c:v>-0.19400000000000001</c:v>
                      </c:pt>
                      <c:pt idx="33">
                        <c:v>-0.2</c:v>
                      </c:pt>
                      <c:pt idx="34">
                        <c:v>-0.20599999999999999</c:v>
                      </c:pt>
                      <c:pt idx="35">
                        <c:v>-0.20799999999999999</c:v>
                      </c:pt>
                      <c:pt idx="36">
                        <c:v>-0.20799999999999999</c:v>
                      </c:pt>
                      <c:pt idx="37">
                        <c:v>-0.21</c:v>
                      </c:pt>
                      <c:pt idx="38">
                        <c:v>-0.21299999999999999</c:v>
                      </c:pt>
                      <c:pt idx="39">
                        <c:v>-0.217</c:v>
                      </c:pt>
                      <c:pt idx="40">
                        <c:v>-0.22</c:v>
                      </c:pt>
                      <c:pt idx="41">
                        <c:v>-0.22700000000000001</c:v>
                      </c:pt>
                      <c:pt idx="42">
                        <c:v>-0.23599999999999999</c:v>
                      </c:pt>
                      <c:pt idx="43">
                        <c:v>-0.251</c:v>
                      </c:pt>
                      <c:pt idx="44">
                        <c:v>-0.30499999999999999</c:v>
                      </c:pt>
                      <c:pt idx="45">
                        <c:v>-0.38600000000000001</c:v>
                      </c:pt>
                      <c:pt idx="46">
                        <c:v>-0.47799999999999998</c:v>
                      </c:pt>
                      <c:pt idx="47">
                        <c:v>-0.57099999999999995</c:v>
                      </c:pt>
                      <c:pt idx="48">
                        <c:v>-0.65900000000000003</c:v>
                      </c:pt>
                      <c:pt idx="49">
                        <c:v>-0.76500000000000001</c:v>
                      </c:pt>
                      <c:pt idx="50">
                        <c:v>-0.87</c:v>
                      </c:pt>
                      <c:pt idx="51">
                        <c:v>-0.96899999999999997</c:v>
                      </c:pt>
                      <c:pt idx="52">
                        <c:v>-1.0780000000000001</c:v>
                      </c:pt>
                      <c:pt idx="53">
                        <c:v>-1.196</c:v>
                      </c:pt>
                      <c:pt idx="54">
                        <c:v>-1.3069999999999999</c:v>
                      </c:pt>
                      <c:pt idx="55">
                        <c:v>-1.4079999999999999</c:v>
                      </c:pt>
                      <c:pt idx="56">
                        <c:v>-1.506</c:v>
                      </c:pt>
                      <c:pt idx="57">
                        <c:v>-1.601</c:v>
                      </c:pt>
                      <c:pt idx="58">
                        <c:v>-1.7010000000000001</c:v>
                      </c:pt>
                      <c:pt idx="59">
                        <c:v>-1.8009999999999999</c:v>
                      </c:pt>
                      <c:pt idx="60">
                        <c:v>-1.9039999999999999</c:v>
                      </c:pt>
                      <c:pt idx="61">
                        <c:v>-2.0259999999999998</c:v>
                      </c:pt>
                      <c:pt idx="62">
                        <c:v>-2.15</c:v>
                      </c:pt>
                      <c:pt idx="63">
                        <c:v>-2.274</c:v>
                      </c:pt>
                      <c:pt idx="64">
                        <c:v>-2.391</c:v>
                      </c:pt>
                      <c:pt idx="65">
                        <c:v>-2.496</c:v>
                      </c:pt>
                      <c:pt idx="66">
                        <c:v>-2.593</c:v>
                      </c:pt>
                      <c:pt idx="67">
                        <c:v>-2.69</c:v>
                      </c:pt>
                      <c:pt idx="68">
                        <c:v>-2.7839999999999998</c:v>
                      </c:pt>
                      <c:pt idx="69">
                        <c:v>-2.8730000000000002</c:v>
                      </c:pt>
                      <c:pt idx="70">
                        <c:v>-2.944</c:v>
                      </c:pt>
                      <c:pt idx="71">
                        <c:v>-2.9870000000000001</c:v>
                      </c:pt>
                      <c:pt idx="72">
                        <c:v>-2.98</c:v>
                      </c:pt>
                      <c:pt idx="73">
                        <c:v>-2.94</c:v>
                      </c:pt>
                      <c:pt idx="74">
                        <c:v>-2.89</c:v>
                      </c:pt>
                      <c:pt idx="75">
                        <c:v>-2.8380000000000001</c:v>
                      </c:pt>
                      <c:pt idx="76">
                        <c:v>-2.782</c:v>
                      </c:pt>
                      <c:pt idx="77">
                        <c:v>-2.7320000000000002</c:v>
                      </c:pt>
                      <c:pt idx="78">
                        <c:v>-2.6720000000000002</c:v>
                      </c:pt>
                      <c:pt idx="79">
                        <c:v>-2.6040000000000001</c:v>
                      </c:pt>
                      <c:pt idx="80">
                        <c:v>-2.5230000000000001</c:v>
                      </c:pt>
                      <c:pt idx="81">
                        <c:v>-2.4390000000000001</c:v>
                      </c:pt>
                      <c:pt idx="82">
                        <c:v>-2.343</c:v>
                      </c:pt>
                      <c:pt idx="83">
                        <c:v>-2.2389999999999999</c:v>
                      </c:pt>
                      <c:pt idx="84">
                        <c:v>-2.137</c:v>
                      </c:pt>
                      <c:pt idx="85">
                        <c:v>-2.0089999999999999</c:v>
                      </c:pt>
                      <c:pt idx="86">
                        <c:v>-1.8640000000000001</c:v>
                      </c:pt>
                      <c:pt idx="87">
                        <c:v>-1.698</c:v>
                      </c:pt>
                      <c:pt idx="88">
                        <c:v>-1.532</c:v>
                      </c:pt>
                      <c:pt idx="89">
                        <c:v>-1.3660000000000001</c:v>
                      </c:pt>
                      <c:pt idx="90">
                        <c:v>-1.1619999999999999</c:v>
                      </c:pt>
                      <c:pt idx="91">
                        <c:v>-0.96499999999999997</c:v>
                      </c:pt>
                      <c:pt idx="92">
                        <c:v>-0.77400000000000002</c:v>
                      </c:pt>
                      <c:pt idx="93">
                        <c:v>-0.58899999999999997</c:v>
                      </c:pt>
                      <c:pt idx="94">
                        <c:v>-0.40899999999999997</c:v>
                      </c:pt>
                      <c:pt idx="95">
                        <c:v>-0.22800000000000001</c:v>
                      </c:pt>
                      <c:pt idx="96">
                        <c:v>-5.1999999999999998E-2</c:v>
                      </c:pt>
                      <c:pt idx="97">
                        <c:v>0.13400000000000001</c:v>
                      </c:pt>
                      <c:pt idx="98">
                        <c:v>0.34499999999999997</c:v>
                      </c:pt>
                      <c:pt idx="99">
                        <c:v>0.56100000000000005</c:v>
                      </c:pt>
                      <c:pt idx="100">
                        <c:v>0.77800000000000002</c:v>
                      </c:pt>
                      <c:pt idx="101">
                        <c:v>0.98299999999999998</c:v>
                      </c:pt>
                      <c:pt idx="102">
                        <c:v>1.2070000000000001</c:v>
                      </c:pt>
                      <c:pt idx="103">
                        <c:v>1.4379999999999999</c:v>
                      </c:pt>
                      <c:pt idx="104">
                        <c:v>1.667</c:v>
                      </c:pt>
                      <c:pt idx="105">
                        <c:v>1.917</c:v>
                      </c:pt>
                      <c:pt idx="106">
                        <c:v>2.1709999999999998</c:v>
                      </c:pt>
                      <c:pt idx="107">
                        <c:v>2.395</c:v>
                      </c:pt>
                      <c:pt idx="108">
                        <c:v>2.6429999999999998</c:v>
                      </c:pt>
                      <c:pt idx="109">
                        <c:v>2.8690000000000002</c:v>
                      </c:pt>
                      <c:pt idx="110">
                        <c:v>3.08</c:v>
                      </c:pt>
                      <c:pt idx="111">
                        <c:v>3.286</c:v>
                      </c:pt>
                      <c:pt idx="112">
                        <c:v>3.4950000000000001</c:v>
                      </c:pt>
                      <c:pt idx="113">
                        <c:v>3.6960000000000002</c:v>
                      </c:pt>
                      <c:pt idx="114">
                        <c:v>3.89</c:v>
                      </c:pt>
                      <c:pt idx="115">
                        <c:v>4.0780000000000003</c:v>
                      </c:pt>
                      <c:pt idx="116">
                        <c:v>4.28</c:v>
                      </c:pt>
                      <c:pt idx="117">
                        <c:v>4.4800000000000004</c:v>
                      </c:pt>
                      <c:pt idx="118">
                        <c:v>4.67</c:v>
                      </c:pt>
                      <c:pt idx="119">
                        <c:v>4.8630000000000004</c:v>
                      </c:pt>
                      <c:pt idx="120">
                        <c:v>5.04</c:v>
                      </c:pt>
                      <c:pt idx="121">
                        <c:v>5.2110000000000003</c:v>
                      </c:pt>
                      <c:pt idx="122">
                        <c:v>5.3869999999999996</c:v>
                      </c:pt>
                      <c:pt idx="123">
                        <c:v>5.5519999999999996</c:v>
                      </c:pt>
                      <c:pt idx="124">
                        <c:v>5.72</c:v>
                      </c:pt>
                      <c:pt idx="125">
                        <c:v>5.89</c:v>
                      </c:pt>
                      <c:pt idx="126">
                        <c:v>6.0380000000000003</c:v>
                      </c:pt>
                      <c:pt idx="127">
                        <c:v>6.1970000000000001</c:v>
                      </c:pt>
                      <c:pt idx="128">
                        <c:v>6.343</c:v>
                      </c:pt>
                      <c:pt idx="129">
                        <c:v>6.4880000000000004</c:v>
                      </c:pt>
                      <c:pt idx="130">
                        <c:v>6.6319999999999997</c:v>
                      </c:pt>
                      <c:pt idx="131">
                        <c:v>6.7670000000000003</c:v>
                      </c:pt>
                      <c:pt idx="132">
                        <c:v>6.89</c:v>
                      </c:pt>
                      <c:pt idx="133">
                        <c:v>6.9560000000000004</c:v>
                      </c:pt>
                      <c:pt idx="134">
                        <c:v>6.9950000000000001</c:v>
                      </c:pt>
                      <c:pt idx="135">
                        <c:v>7.0030000000000001</c:v>
                      </c:pt>
                      <c:pt idx="136">
                        <c:v>6.9740000000000002</c:v>
                      </c:pt>
                      <c:pt idx="137">
                        <c:v>6.9169999999999998</c:v>
                      </c:pt>
                      <c:pt idx="138">
                        <c:v>6.8369999999999997</c:v>
                      </c:pt>
                      <c:pt idx="139">
                        <c:v>6.7439999999999998</c:v>
                      </c:pt>
                      <c:pt idx="140">
                        <c:v>6.6289999999999996</c:v>
                      </c:pt>
                      <c:pt idx="141">
                        <c:v>6.5</c:v>
                      </c:pt>
                      <c:pt idx="142">
                        <c:v>6.367</c:v>
                      </c:pt>
                      <c:pt idx="143">
                        <c:v>6.2249999999999996</c:v>
                      </c:pt>
                      <c:pt idx="144">
                        <c:v>6.0640000000000001</c:v>
                      </c:pt>
                      <c:pt idx="145">
                        <c:v>5.9089999999999998</c:v>
                      </c:pt>
                      <c:pt idx="146">
                        <c:v>5.7539999999999996</c:v>
                      </c:pt>
                      <c:pt idx="147">
                        <c:v>5.5890000000000004</c:v>
                      </c:pt>
                      <c:pt idx="148">
                        <c:v>5.4290000000000003</c:v>
                      </c:pt>
                      <c:pt idx="149">
                        <c:v>5.2640000000000002</c:v>
                      </c:pt>
                      <c:pt idx="150">
                        <c:v>5.09</c:v>
                      </c:pt>
                      <c:pt idx="151">
                        <c:v>4.9059999999999997</c:v>
                      </c:pt>
                      <c:pt idx="152">
                        <c:v>4.7460000000000004</c:v>
                      </c:pt>
                      <c:pt idx="153">
                        <c:v>4.5810000000000004</c:v>
                      </c:pt>
                      <c:pt idx="154">
                        <c:v>4.4219999999999997</c:v>
                      </c:pt>
                      <c:pt idx="155">
                        <c:v>4.26</c:v>
                      </c:pt>
                      <c:pt idx="156">
                        <c:v>4.1130000000000004</c:v>
                      </c:pt>
                      <c:pt idx="157">
                        <c:v>3.9590000000000001</c:v>
                      </c:pt>
                      <c:pt idx="158">
                        <c:v>3.8</c:v>
                      </c:pt>
                      <c:pt idx="159">
                        <c:v>3.64</c:v>
                      </c:pt>
                      <c:pt idx="160">
                        <c:v>3.4729999999999999</c:v>
                      </c:pt>
                      <c:pt idx="161">
                        <c:v>3.3140000000000001</c:v>
                      </c:pt>
                      <c:pt idx="162">
                        <c:v>3.1509999999999998</c:v>
                      </c:pt>
                      <c:pt idx="163">
                        <c:v>2.9809999999999999</c:v>
                      </c:pt>
                      <c:pt idx="164">
                        <c:v>2.8039999999999998</c:v>
                      </c:pt>
                      <c:pt idx="165">
                        <c:v>2.6179999999999999</c:v>
                      </c:pt>
                      <c:pt idx="166">
                        <c:v>2.4260000000000002</c:v>
                      </c:pt>
                      <c:pt idx="167">
                        <c:v>2.2370000000000001</c:v>
                      </c:pt>
                      <c:pt idx="168">
                        <c:v>2.0510000000000002</c:v>
                      </c:pt>
                      <c:pt idx="169">
                        <c:v>1.865</c:v>
                      </c:pt>
                      <c:pt idx="170">
                        <c:v>1.7</c:v>
                      </c:pt>
                      <c:pt idx="171">
                        <c:v>1.542</c:v>
                      </c:pt>
                      <c:pt idx="172">
                        <c:v>1.391</c:v>
                      </c:pt>
                      <c:pt idx="173">
                        <c:v>1.224</c:v>
                      </c:pt>
                      <c:pt idx="174">
                        <c:v>1.0609999999999999</c:v>
                      </c:pt>
                      <c:pt idx="175">
                        <c:v>0.89200000000000002</c:v>
                      </c:pt>
                      <c:pt idx="176">
                        <c:v>0.69599999999999995</c:v>
                      </c:pt>
                      <c:pt idx="177">
                        <c:v>0.48299999999999998</c:v>
                      </c:pt>
                      <c:pt idx="178">
                        <c:v>0.252</c:v>
                      </c:pt>
                      <c:pt idx="179">
                        <c:v>1.7999999999999999E-2</c:v>
                      </c:pt>
                      <c:pt idx="180">
                        <c:v>-0.21199999999999999</c:v>
                      </c:pt>
                      <c:pt idx="181">
                        <c:v>-0.42199999999999999</c:v>
                      </c:pt>
                      <c:pt idx="182">
                        <c:v>-0.63600000000000001</c:v>
                      </c:pt>
                      <c:pt idx="183">
                        <c:v>-0.85499999999999998</c:v>
                      </c:pt>
                      <c:pt idx="184">
                        <c:v>-1.0740000000000001</c:v>
                      </c:pt>
                      <c:pt idx="185">
                        <c:v>-1.296</c:v>
                      </c:pt>
                      <c:pt idx="186">
                        <c:v>-1.526</c:v>
                      </c:pt>
                      <c:pt idx="187">
                        <c:v>-1.754</c:v>
                      </c:pt>
                      <c:pt idx="188">
                        <c:v>-1.9730000000000001</c:v>
                      </c:pt>
                      <c:pt idx="189">
                        <c:v>-2.19</c:v>
                      </c:pt>
                      <c:pt idx="190">
                        <c:v>-2.399</c:v>
                      </c:pt>
                      <c:pt idx="191">
                        <c:v>-2.6019999999999999</c:v>
                      </c:pt>
                      <c:pt idx="192">
                        <c:v>-2.8180000000000001</c:v>
                      </c:pt>
                      <c:pt idx="193">
                        <c:v>-3.0369999999999999</c:v>
                      </c:pt>
                      <c:pt idx="194">
                        <c:v>-3.242</c:v>
                      </c:pt>
                      <c:pt idx="195">
                        <c:v>-3.4649999999999999</c:v>
                      </c:pt>
                      <c:pt idx="196">
                        <c:v>-3.6840000000000002</c:v>
                      </c:pt>
                      <c:pt idx="197">
                        <c:v>-3.907</c:v>
                      </c:pt>
                      <c:pt idx="198">
                        <c:v>-4.125</c:v>
                      </c:pt>
                      <c:pt idx="199">
                        <c:v>-4.3360000000000003</c:v>
                      </c:pt>
                      <c:pt idx="200">
                        <c:v>-4.548</c:v>
                      </c:pt>
                      <c:pt idx="201">
                        <c:v>-4.7439999999999998</c:v>
                      </c:pt>
                      <c:pt idx="202">
                        <c:v>-4.9180000000000001</c:v>
                      </c:pt>
                      <c:pt idx="203">
                        <c:v>-5.0890000000000004</c:v>
                      </c:pt>
                      <c:pt idx="204">
                        <c:v>-5.2450000000000001</c:v>
                      </c:pt>
                      <c:pt idx="205">
                        <c:v>-5.399</c:v>
                      </c:pt>
                      <c:pt idx="206">
                        <c:v>-5.5259999999999998</c:v>
                      </c:pt>
                      <c:pt idx="207">
                        <c:v>-5.6139999999999999</c:v>
                      </c:pt>
                      <c:pt idx="208">
                        <c:v>-5.6710000000000003</c:v>
                      </c:pt>
                      <c:pt idx="209">
                        <c:v>-5.6890000000000001</c:v>
                      </c:pt>
                      <c:pt idx="210">
                        <c:v>-5.6829999999999998</c:v>
                      </c:pt>
                      <c:pt idx="211">
                        <c:v>-5.6449999999999996</c:v>
                      </c:pt>
                      <c:pt idx="212">
                        <c:v>-5.6059999999999999</c:v>
                      </c:pt>
                      <c:pt idx="213">
                        <c:v>-5.56</c:v>
                      </c:pt>
                      <c:pt idx="214">
                        <c:v>-5.5149999999999997</c:v>
                      </c:pt>
                      <c:pt idx="215">
                        <c:v>-5.4630000000000001</c:v>
                      </c:pt>
                      <c:pt idx="216">
                        <c:v>-5.3860000000000001</c:v>
                      </c:pt>
                      <c:pt idx="217">
                        <c:v>-5.2859999999999996</c:v>
                      </c:pt>
                      <c:pt idx="218">
                        <c:v>-5.1609999999999996</c:v>
                      </c:pt>
                      <c:pt idx="219">
                        <c:v>-5.0149999999999997</c:v>
                      </c:pt>
                      <c:pt idx="220">
                        <c:v>-4.8689999999999998</c:v>
                      </c:pt>
                      <c:pt idx="221">
                        <c:v>-4.6900000000000004</c:v>
                      </c:pt>
                      <c:pt idx="222">
                        <c:v>-4.5309999999999997</c:v>
                      </c:pt>
                      <c:pt idx="223">
                        <c:v>-4.3689999999999998</c:v>
                      </c:pt>
                      <c:pt idx="224">
                        <c:v>-4.21</c:v>
                      </c:pt>
                      <c:pt idx="225">
                        <c:v>-4.05</c:v>
                      </c:pt>
                      <c:pt idx="226">
                        <c:v>-3.8860000000000001</c:v>
                      </c:pt>
                      <c:pt idx="227">
                        <c:v>-3.71</c:v>
                      </c:pt>
                      <c:pt idx="228">
                        <c:v>-3.5249999999999999</c:v>
                      </c:pt>
                      <c:pt idx="229">
                        <c:v>-3.3220000000000001</c:v>
                      </c:pt>
                      <c:pt idx="230">
                        <c:v>-3.125</c:v>
                      </c:pt>
                      <c:pt idx="231">
                        <c:v>-2.95</c:v>
                      </c:pt>
                      <c:pt idx="232">
                        <c:v>-2.7810000000000001</c:v>
                      </c:pt>
                      <c:pt idx="233">
                        <c:v>-2.6280000000000001</c:v>
                      </c:pt>
                      <c:pt idx="234">
                        <c:v>-2.4750000000000001</c:v>
                      </c:pt>
                      <c:pt idx="235">
                        <c:v>-2.3340000000000001</c:v>
                      </c:pt>
                      <c:pt idx="236">
                        <c:v>-2.1989999999999998</c:v>
                      </c:pt>
                      <c:pt idx="237">
                        <c:v>-2.0550000000000002</c:v>
                      </c:pt>
                      <c:pt idx="238">
                        <c:v>-1.917</c:v>
                      </c:pt>
                      <c:pt idx="239">
                        <c:v>-1.7849999999999999</c:v>
                      </c:pt>
                      <c:pt idx="240">
                        <c:v>-1.6639999999999999</c:v>
                      </c:pt>
                      <c:pt idx="241">
                        <c:v>-1.554</c:v>
                      </c:pt>
                      <c:pt idx="242">
                        <c:v>-1.4470000000000001</c:v>
                      </c:pt>
                      <c:pt idx="243">
                        <c:v>-1.3420000000000001</c:v>
                      </c:pt>
                      <c:pt idx="244">
                        <c:v>-1.244</c:v>
                      </c:pt>
                      <c:pt idx="245">
                        <c:v>-1.155</c:v>
                      </c:pt>
                      <c:pt idx="246">
                        <c:v>-1.0649999999999999</c:v>
                      </c:pt>
                      <c:pt idx="247">
                        <c:v>-0.98099999999999998</c:v>
                      </c:pt>
                      <c:pt idx="248">
                        <c:v>-0.90100000000000002</c:v>
                      </c:pt>
                      <c:pt idx="249">
                        <c:v>-0.82299999999999995</c:v>
                      </c:pt>
                      <c:pt idx="250">
                        <c:v>-0.753</c:v>
                      </c:pt>
                      <c:pt idx="251">
                        <c:v>-0.68500000000000005</c:v>
                      </c:pt>
                      <c:pt idx="252">
                        <c:v>-0.621</c:v>
                      </c:pt>
                      <c:pt idx="253">
                        <c:v>-0.55900000000000005</c:v>
                      </c:pt>
                      <c:pt idx="254">
                        <c:v>-0.501</c:v>
                      </c:pt>
                      <c:pt idx="255">
                        <c:v>-0.44600000000000001</c:v>
                      </c:pt>
                      <c:pt idx="256">
                        <c:v>-0.39</c:v>
                      </c:pt>
                      <c:pt idx="257">
                        <c:v>-0.33700000000000002</c:v>
                      </c:pt>
                      <c:pt idx="258">
                        <c:v>-0.28899999999999998</c:v>
                      </c:pt>
                      <c:pt idx="259">
                        <c:v>-0.246</c:v>
                      </c:pt>
                      <c:pt idx="260">
                        <c:v>-0.20200000000000001</c:v>
                      </c:pt>
                      <c:pt idx="261">
                        <c:v>-0.158</c:v>
                      </c:pt>
                      <c:pt idx="262">
                        <c:v>-0.11600000000000001</c:v>
                      </c:pt>
                      <c:pt idx="263">
                        <c:v>-7.6999999999999999E-2</c:v>
                      </c:pt>
                      <c:pt idx="264">
                        <c:v>-4.1000000000000002E-2</c:v>
                      </c:pt>
                      <c:pt idx="265">
                        <c:v>-5.0000000000000001E-3</c:v>
                      </c:pt>
                      <c:pt idx="266">
                        <c:v>2.9000000000000001E-2</c:v>
                      </c:pt>
                      <c:pt idx="267">
                        <c:v>5.8999999999999997E-2</c:v>
                      </c:pt>
                      <c:pt idx="268">
                        <c:v>8.6999999999999994E-2</c:v>
                      </c:pt>
                      <c:pt idx="269">
                        <c:v>0.113</c:v>
                      </c:pt>
                      <c:pt idx="270">
                        <c:v>0.13900000000000001</c:v>
                      </c:pt>
                      <c:pt idx="271">
                        <c:v>0.16200000000000001</c:v>
                      </c:pt>
                      <c:pt idx="272">
                        <c:v>0.186</c:v>
                      </c:pt>
                      <c:pt idx="273">
                        <c:v>0.20799999999999999</c:v>
                      </c:pt>
                      <c:pt idx="274">
                        <c:v>0.22900000000000001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5BB4-4E5B-B854-AC8CB0452053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'Live Data'!$G$1</c15:sqref>
                        </c15:formulaRef>
                      </c:ext>
                    </c:extLst>
                    <c:strCache>
                      <c:ptCount val="1"/>
                      <c:pt idx="0">
                        <c:v>h1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'Live Data'!$A$2:$A$276</c15:sqref>
                        </c15:formulaRef>
                      </c:ext>
                    </c:extLst>
                    <c:numCache>
                      <c:formatCode>General</c:formatCode>
                      <c:ptCount val="275"/>
                      <c:pt idx="0">
                        <c:v>11941</c:v>
                      </c:pt>
                      <c:pt idx="1">
                        <c:v>12052</c:v>
                      </c:pt>
                      <c:pt idx="2">
                        <c:v>12158</c:v>
                      </c:pt>
                      <c:pt idx="3">
                        <c:v>12260</c:v>
                      </c:pt>
                      <c:pt idx="4">
                        <c:v>12363</c:v>
                      </c:pt>
                      <c:pt idx="5">
                        <c:v>12465</c:v>
                      </c:pt>
                      <c:pt idx="6">
                        <c:v>12572</c:v>
                      </c:pt>
                      <c:pt idx="7">
                        <c:v>12676</c:v>
                      </c:pt>
                      <c:pt idx="8">
                        <c:v>12779</c:v>
                      </c:pt>
                      <c:pt idx="9">
                        <c:v>12880</c:v>
                      </c:pt>
                      <c:pt idx="10">
                        <c:v>12981</c:v>
                      </c:pt>
                      <c:pt idx="11">
                        <c:v>13081</c:v>
                      </c:pt>
                      <c:pt idx="12">
                        <c:v>13191</c:v>
                      </c:pt>
                      <c:pt idx="13">
                        <c:v>13291</c:v>
                      </c:pt>
                      <c:pt idx="14">
                        <c:v>13394</c:v>
                      </c:pt>
                      <c:pt idx="15">
                        <c:v>13504</c:v>
                      </c:pt>
                      <c:pt idx="16">
                        <c:v>13614</c:v>
                      </c:pt>
                      <c:pt idx="17">
                        <c:v>13724</c:v>
                      </c:pt>
                      <c:pt idx="18">
                        <c:v>13828</c:v>
                      </c:pt>
                      <c:pt idx="19">
                        <c:v>13928</c:v>
                      </c:pt>
                      <c:pt idx="20">
                        <c:v>14027</c:v>
                      </c:pt>
                      <c:pt idx="21">
                        <c:v>14128</c:v>
                      </c:pt>
                      <c:pt idx="22">
                        <c:v>14236</c:v>
                      </c:pt>
                      <c:pt idx="23">
                        <c:v>14339</c:v>
                      </c:pt>
                      <c:pt idx="24">
                        <c:v>14441</c:v>
                      </c:pt>
                      <c:pt idx="25">
                        <c:v>14551</c:v>
                      </c:pt>
                      <c:pt idx="26">
                        <c:v>14653</c:v>
                      </c:pt>
                      <c:pt idx="27">
                        <c:v>14753</c:v>
                      </c:pt>
                      <c:pt idx="28">
                        <c:v>14854</c:v>
                      </c:pt>
                      <c:pt idx="29">
                        <c:v>14954</c:v>
                      </c:pt>
                      <c:pt idx="30">
                        <c:v>15059</c:v>
                      </c:pt>
                      <c:pt idx="31">
                        <c:v>15165</c:v>
                      </c:pt>
                      <c:pt idx="32">
                        <c:v>15265</c:v>
                      </c:pt>
                      <c:pt idx="33">
                        <c:v>15375</c:v>
                      </c:pt>
                      <c:pt idx="34">
                        <c:v>15485</c:v>
                      </c:pt>
                      <c:pt idx="35">
                        <c:v>15596</c:v>
                      </c:pt>
                      <c:pt idx="36">
                        <c:v>15697</c:v>
                      </c:pt>
                      <c:pt idx="37">
                        <c:v>15798</c:v>
                      </c:pt>
                      <c:pt idx="38">
                        <c:v>15905</c:v>
                      </c:pt>
                      <c:pt idx="39">
                        <c:v>16006</c:v>
                      </c:pt>
                      <c:pt idx="40">
                        <c:v>16110</c:v>
                      </c:pt>
                      <c:pt idx="41">
                        <c:v>16216</c:v>
                      </c:pt>
                      <c:pt idx="42">
                        <c:v>16325</c:v>
                      </c:pt>
                      <c:pt idx="43">
                        <c:v>16435</c:v>
                      </c:pt>
                      <c:pt idx="44">
                        <c:v>16543</c:v>
                      </c:pt>
                      <c:pt idx="45">
                        <c:v>16647</c:v>
                      </c:pt>
                      <c:pt idx="46">
                        <c:v>16749</c:v>
                      </c:pt>
                      <c:pt idx="47">
                        <c:v>16848</c:v>
                      </c:pt>
                      <c:pt idx="48">
                        <c:v>16955</c:v>
                      </c:pt>
                      <c:pt idx="49">
                        <c:v>17058</c:v>
                      </c:pt>
                      <c:pt idx="50">
                        <c:v>17161</c:v>
                      </c:pt>
                      <c:pt idx="51">
                        <c:v>17271</c:v>
                      </c:pt>
                      <c:pt idx="52">
                        <c:v>17381</c:v>
                      </c:pt>
                      <c:pt idx="53">
                        <c:v>17489</c:v>
                      </c:pt>
                      <c:pt idx="54">
                        <c:v>17594</c:v>
                      </c:pt>
                      <c:pt idx="55">
                        <c:v>17696</c:v>
                      </c:pt>
                      <c:pt idx="56">
                        <c:v>17798</c:v>
                      </c:pt>
                      <c:pt idx="57">
                        <c:v>17906</c:v>
                      </c:pt>
                      <c:pt idx="58">
                        <c:v>18010</c:v>
                      </c:pt>
                      <c:pt idx="59">
                        <c:v>18113</c:v>
                      </c:pt>
                      <c:pt idx="60">
                        <c:v>18223</c:v>
                      </c:pt>
                      <c:pt idx="61">
                        <c:v>18333</c:v>
                      </c:pt>
                      <c:pt idx="62">
                        <c:v>18444</c:v>
                      </c:pt>
                      <c:pt idx="63">
                        <c:v>18554</c:v>
                      </c:pt>
                      <c:pt idx="64">
                        <c:v>18657</c:v>
                      </c:pt>
                      <c:pt idx="65">
                        <c:v>18762</c:v>
                      </c:pt>
                      <c:pt idx="66">
                        <c:v>18866</c:v>
                      </c:pt>
                      <c:pt idx="67">
                        <c:v>18974</c:v>
                      </c:pt>
                      <c:pt idx="68">
                        <c:v>19079</c:v>
                      </c:pt>
                      <c:pt idx="69">
                        <c:v>19180</c:v>
                      </c:pt>
                      <c:pt idx="70">
                        <c:v>19290</c:v>
                      </c:pt>
                      <c:pt idx="71">
                        <c:v>19400</c:v>
                      </c:pt>
                      <c:pt idx="72">
                        <c:v>19510</c:v>
                      </c:pt>
                      <c:pt idx="73">
                        <c:v>19620</c:v>
                      </c:pt>
                      <c:pt idx="74">
                        <c:v>19722</c:v>
                      </c:pt>
                      <c:pt idx="75">
                        <c:v>19830</c:v>
                      </c:pt>
                      <c:pt idx="76">
                        <c:v>19930</c:v>
                      </c:pt>
                      <c:pt idx="77">
                        <c:v>20035</c:v>
                      </c:pt>
                      <c:pt idx="78">
                        <c:v>20144</c:v>
                      </c:pt>
                      <c:pt idx="79">
                        <c:v>20253</c:v>
                      </c:pt>
                      <c:pt idx="80">
                        <c:v>20364</c:v>
                      </c:pt>
                      <c:pt idx="81">
                        <c:v>20474</c:v>
                      </c:pt>
                      <c:pt idx="82">
                        <c:v>20586</c:v>
                      </c:pt>
                      <c:pt idx="83">
                        <c:v>20686</c:v>
                      </c:pt>
                      <c:pt idx="84">
                        <c:v>20788</c:v>
                      </c:pt>
                      <c:pt idx="85">
                        <c:v>20896</c:v>
                      </c:pt>
                      <c:pt idx="86">
                        <c:v>21000</c:v>
                      </c:pt>
                      <c:pt idx="87">
                        <c:v>21104</c:v>
                      </c:pt>
                      <c:pt idx="88">
                        <c:v>21206</c:v>
                      </c:pt>
                      <c:pt idx="89">
                        <c:v>21316</c:v>
                      </c:pt>
                      <c:pt idx="90">
                        <c:v>21427</c:v>
                      </c:pt>
                      <c:pt idx="91">
                        <c:v>21538</c:v>
                      </c:pt>
                      <c:pt idx="92">
                        <c:v>21642</c:v>
                      </c:pt>
                      <c:pt idx="93">
                        <c:v>21748</c:v>
                      </c:pt>
                      <c:pt idx="94">
                        <c:v>21855</c:v>
                      </c:pt>
                      <c:pt idx="95">
                        <c:v>21961</c:v>
                      </c:pt>
                      <c:pt idx="96">
                        <c:v>22068</c:v>
                      </c:pt>
                      <c:pt idx="97">
                        <c:v>22177</c:v>
                      </c:pt>
                      <c:pt idx="98">
                        <c:v>22288</c:v>
                      </c:pt>
                      <c:pt idx="99">
                        <c:v>22397</c:v>
                      </c:pt>
                      <c:pt idx="100">
                        <c:v>22501</c:v>
                      </c:pt>
                      <c:pt idx="101">
                        <c:v>22606</c:v>
                      </c:pt>
                      <c:pt idx="102">
                        <c:v>22711</c:v>
                      </c:pt>
                      <c:pt idx="103">
                        <c:v>22811</c:v>
                      </c:pt>
                      <c:pt idx="104">
                        <c:v>22918</c:v>
                      </c:pt>
                      <c:pt idx="105">
                        <c:v>23025</c:v>
                      </c:pt>
                      <c:pt idx="106">
                        <c:v>23126</c:v>
                      </c:pt>
                      <c:pt idx="107">
                        <c:v>23237</c:v>
                      </c:pt>
                      <c:pt idx="108">
                        <c:v>23342</c:v>
                      </c:pt>
                      <c:pt idx="109">
                        <c:v>23443</c:v>
                      </c:pt>
                      <c:pt idx="110">
                        <c:v>23547</c:v>
                      </c:pt>
                      <c:pt idx="111">
                        <c:v>23651</c:v>
                      </c:pt>
                      <c:pt idx="112">
                        <c:v>23754</c:v>
                      </c:pt>
                      <c:pt idx="113">
                        <c:v>23858</c:v>
                      </c:pt>
                      <c:pt idx="114">
                        <c:v>23959</c:v>
                      </c:pt>
                      <c:pt idx="115">
                        <c:v>24069</c:v>
                      </c:pt>
                      <c:pt idx="116">
                        <c:v>24178</c:v>
                      </c:pt>
                      <c:pt idx="117">
                        <c:v>24279</c:v>
                      </c:pt>
                      <c:pt idx="118">
                        <c:v>24386</c:v>
                      </c:pt>
                      <c:pt idx="119">
                        <c:v>24487</c:v>
                      </c:pt>
                      <c:pt idx="120">
                        <c:v>24588</c:v>
                      </c:pt>
                      <c:pt idx="121">
                        <c:v>24694</c:v>
                      </c:pt>
                      <c:pt idx="122">
                        <c:v>24797</c:v>
                      </c:pt>
                      <c:pt idx="123">
                        <c:v>24907</c:v>
                      </c:pt>
                      <c:pt idx="124">
                        <c:v>25018</c:v>
                      </c:pt>
                      <c:pt idx="125">
                        <c:v>25120</c:v>
                      </c:pt>
                      <c:pt idx="126">
                        <c:v>25225</c:v>
                      </c:pt>
                      <c:pt idx="127">
                        <c:v>25328</c:v>
                      </c:pt>
                      <c:pt idx="128">
                        <c:v>25428</c:v>
                      </c:pt>
                      <c:pt idx="129">
                        <c:v>25535</c:v>
                      </c:pt>
                      <c:pt idx="130">
                        <c:v>25641</c:v>
                      </c:pt>
                      <c:pt idx="131">
                        <c:v>25745</c:v>
                      </c:pt>
                      <c:pt idx="132">
                        <c:v>25847</c:v>
                      </c:pt>
                      <c:pt idx="133">
                        <c:v>25950</c:v>
                      </c:pt>
                      <c:pt idx="134">
                        <c:v>26055</c:v>
                      </c:pt>
                      <c:pt idx="135">
                        <c:v>26157</c:v>
                      </c:pt>
                      <c:pt idx="136">
                        <c:v>26260</c:v>
                      </c:pt>
                      <c:pt idx="137">
                        <c:v>26366</c:v>
                      </c:pt>
                      <c:pt idx="138">
                        <c:v>26468</c:v>
                      </c:pt>
                      <c:pt idx="139">
                        <c:v>26579</c:v>
                      </c:pt>
                      <c:pt idx="140">
                        <c:v>26690</c:v>
                      </c:pt>
                      <c:pt idx="141">
                        <c:v>26791</c:v>
                      </c:pt>
                      <c:pt idx="142">
                        <c:v>26891</c:v>
                      </c:pt>
                      <c:pt idx="143">
                        <c:v>26998</c:v>
                      </c:pt>
                      <c:pt idx="144">
                        <c:v>27099</c:v>
                      </c:pt>
                      <c:pt idx="145">
                        <c:v>27204</c:v>
                      </c:pt>
                      <c:pt idx="146">
                        <c:v>27314</c:v>
                      </c:pt>
                      <c:pt idx="147">
                        <c:v>27424</c:v>
                      </c:pt>
                      <c:pt idx="148">
                        <c:v>27535</c:v>
                      </c:pt>
                      <c:pt idx="149">
                        <c:v>27645</c:v>
                      </c:pt>
                      <c:pt idx="150">
                        <c:v>27756</c:v>
                      </c:pt>
                      <c:pt idx="151">
                        <c:v>27857</c:v>
                      </c:pt>
                      <c:pt idx="152">
                        <c:v>27965</c:v>
                      </c:pt>
                      <c:pt idx="153">
                        <c:v>28069</c:v>
                      </c:pt>
                      <c:pt idx="154">
                        <c:v>28175</c:v>
                      </c:pt>
                      <c:pt idx="155">
                        <c:v>28276</c:v>
                      </c:pt>
                      <c:pt idx="156">
                        <c:v>28380</c:v>
                      </c:pt>
                      <c:pt idx="157">
                        <c:v>28491</c:v>
                      </c:pt>
                      <c:pt idx="158">
                        <c:v>28601</c:v>
                      </c:pt>
                      <c:pt idx="159">
                        <c:v>28711</c:v>
                      </c:pt>
                      <c:pt idx="160">
                        <c:v>28814</c:v>
                      </c:pt>
                      <c:pt idx="161">
                        <c:v>28915</c:v>
                      </c:pt>
                      <c:pt idx="162">
                        <c:v>29020</c:v>
                      </c:pt>
                      <c:pt idx="163">
                        <c:v>29124</c:v>
                      </c:pt>
                      <c:pt idx="164">
                        <c:v>29232</c:v>
                      </c:pt>
                      <c:pt idx="165">
                        <c:v>29343</c:v>
                      </c:pt>
                      <c:pt idx="166">
                        <c:v>29454</c:v>
                      </c:pt>
                      <c:pt idx="167">
                        <c:v>29565</c:v>
                      </c:pt>
                      <c:pt idx="168">
                        <c:v>29677</c:v>
                      </c:pt>
                      <c:pt idx="169">
                        <c:v>29784</c:v>
                      </c:pt>
                      <c:pt idx="170">
                        <c:v>29886</c:v>
                      </c:pt>
                      <c:pt idx="171">
                        <c:v>29986</c:v>
                      </c:pt>
                      <c:pt idx="172">
                        <c:v>30091</c:v>
                      </c:pt>
                      <c:pt idx="173">
                        <c:v>30198</c:v>
                      </c:pt>
                      <c:pt idx="174">
                        <c:v>30302</c:v>
                      </c:pt>
                      <c:pt idx="175">
                        <c:v>30412</c:v>
                      </c:pt>
                      <c:pt idx="176">
                        <c:v>30523</c:v>
                      </c:pt>
                      <c:pt idx="177">
                        <c:v>30633</c:v>
                      </c:pt>
                      <c:pt idx="178">
                        <c:v>30744</c:v>
                      </c:pt>
                      <c:pt idx="179">
                        <c:v>30855</c:v>
                      </c:pt>
                      <c:pt idx="180">
                        <c:v>30956</c:v>
                      </c:pt>
                      <c:pt idx="181">
                        <c:v>31055</c:v>
                      </c:pt>
                      <c:pt idx="182">
                        <c:v>31156</c:v>
                      </c:pt>
                      <c:pt idx="183">
                        <c:v>31256</c:v>
                      </c:pt>
                      <c:pt idx="184">
                        <c:v>31360</c:v>
                      </c:pt>
                      <c:pt idx="185">
                        <c:v>31471</c:v>
                      </c:pt>
                      <c:pt idx="186">
                        <c:v>31584</c:v>
                      </c:pt>
                      <c:pt idx="187">
                        <c:v>31695</c:v>
                      </c:pt>
                      <c:pt idx="188">
                        <c:v>31808</c:v>
                      </c:pt>
                      <c:pt idx="189">
                        <c:v>31912</c:v>
                      </c:pt>
                      <c:pt idx="190">
                        <c:v>32013</c:v>
                      </c:pt>
                      <c:pt idx="191">
                        <c:v>32117</c:v>
                      </c:pt>
                      <c:pt idx="192">
                        <c:v>32225</c:v>
                      </c:pt>
                      <c:pt idx="193">
                        <c:v>32326</c:v>
                      </c:pt>
                      <c:pt idx="194">
                        <c:v>32439</c:v>
                      </c:pt>
                      <c:pt idx="195">
                        <c:v>32550</c:v>
                      </c:pt>
                      <c:pt idx="196">
                        <c:v>32663</c:v>
                      </c:pt>
                      <c:pt idx="197">
                        <c:v>32774</c:v>
                      </c:pt>
                      <c:pt idx="198">
                        <c:v>32885</c:v>
                      </c:pt>
                      <c:pt idx="199">
                        <c:v>32996</c:v>
                      </c:pt>
                      <c:pt idx="200">
                        <c:v>33107</c:v>
                      </c:pt>
                      <c:pt idx="201">
                        <c:v>33209</c:v>
                      </c:pt>
                      <c:pt idx="202">
                        <c:v>33317</c:v>
                      </c:pt>
                      <c:pt idx="203">
                        <c:v>33418</c:v>
                      </c:pt>
                      <c:pt idx="204">
                        <c:v>33521</c:v>
                      </c:pt>
                      <c:pt idx="205">
                        <c:v>33632</c:v>
                      </c:pt>
                      <c:pt idx="206">
                        <c:v>33742</c:v>
                      </c:pt>
                      <c:pt idx="207">
                        <c:v>33853</c:v>
                      </c:pt>
                      <c:pt idx="208">
                        <c:v>33964</c:v>
                      </c:pt>
                      <c:pt idx="209">
                        <c:v>34074</c:v>
                      </c:pt>
                      <c:pt idx="210">
                        <c:v>34178</c:v>
                      </c:pt>
                      <c:pt idx="211">
                        <c:v>34279</c:v>
                      </c:pt>
                      <c:pt idx="212">
                        <c:v>34382</c:v>
                      </c:pt>
                      <c:pt idx="213">
                        <c:v>34488</c:v>
                      </c:pt>
                      <c:pt idx="214">
                        <c:v>34595</c:v>
                      </c:pt>
                      <c:pt idx="215">
                        <c:v>34706</c:v>
                      </c:pt>
                      <c:pt idx="216">
                        <c:v>34817</c:v>
                      </c:pt>
                      <c:pt idx="217">
                        <c:v>34928</c:v>
                      </c:pt>
                      <c:pt idx="218">
                        <c:v>35039</c:v>
                      </c:pt>
                      <c:pt idx="219">
                        <c:v>35149</c:v>
                      </c:pt>
                      <c:pt idx="220">
                        <c:v>35260</c:v>
                      </c:pt>
                      <c:pt idx="221">
                        <c:v>35360</c:v>
                      </c:pt>
                      <c:pt idx="222">
                        <c:v>35461</c:v>
                      </c:pt>
                      <c:pt idx="223">
                        <c:v>35564</c:v>
                      </c:pt>
                      <c:pt idx="224">
                        <c:v>35663</c:v>
                      </c:pt>
                      <c:pt idx="225">
                        <c:v>35765</c:v>
                      </c:pt>
                      <c:pt idx="226">
                        <c:v>35875</c:v>
                      </c:pt>
                      <c:pt idx="227">
                        <c:v>35986</c:v>
                      </c:pt>
                      <c:pt idx="228">
                        <c:v>36096</c:v>
                      </c:pt>
                      <c:pt idx="229">
                        <c:v>36206</c:v>
                      </c:pt>
                      <c:pt idx="230">
                        <c:v>36311</c:v>
                      </c:pt>
                      <c:pt idx="231">
                        <c:v>36416</c:v>
                      </c:pt>
                      <c:pt idx="232">
                        <c:v>36515</c:v>
                      </c:pt>
                      <c:pt idx="233">
                        <c:v>36618</c:v>
                      </c:pt>
                      <c:pt idx="234">
                        <c:v>36717</c:v>
                      </c:pt>
                      <c:pt idx="235">
                        <c:v>36818</c:v>
                      </c:pt>
                      <c:pt idx="236">
                        <c:v>36928</c:v>
                      </c:pt>
                      <c:pt idx="237">
                        <c:v>37039</c:v>
                      </c:pt>
                      <c:pt idx="238">
                        <c:v>37149</c:v>
                      </c:pt>
                      <c:pt idx="239">
                        <c:v>37255</c:v>
                      </c:pt>
                      <c:pt idx="240">
                        <c:v>37357</c:v>
                      </c:pt>
                      <c:pt idx="241">
                        <c:v>37462</c:v>
                      </c:pt>
                      <c:pt idx="242">
                        <c:v>37569</c:v>
                      </c:pt>
                      <c:pt idx="243">
                        <c:v>37673</c:v>
                      </c:pt>
                      <c:pt idx="244">
                        <c:v>37775</c:v>
                      </c:pt>
                      <c:pt idx="245">
                        <c:v>37884</c:v>
                      </c:pt>
                      <c:pt idx="246">
                        <c:v>37995</c:v>
                      </c:pt>
                      <c:pt idx="247">
                        <c:v>38105</c:v>
                      </c:pt>
                      <c:pt idx="248">
                        <c:v>38215</c:v>
                      </c:pt>
                      <c:pt idx="249">
                        <c:v>38317</c:v>
                      </c:pt>
                      <c:pt idx="250">
                        <c:v>38419</c:v>
                      </c:pt>
                      <c:pt idx="251">
                        <c:v>38519</c:v>
                      </c:pt>
                      <c:pt idx="252">
                        <c:v>38624</c:v>
                      </c:pt>
                      <c:pt idx="253">
                        <c:v>38726</c:v>
                      </c:pt>
                      <c:pt idx="254">
                        <c:v>38830</c:v>
                      </c:pt>
                      <c:pt idx="255">
                        <c:v>38940</c:v>
                      </c:pt>
                      <c:pt idx="256">
                        <c:v>39050</c:v>
                      </c:pt>
                      <c:pt idx="257">
                        <c:v>39159</c:v>
                      </c:pt>
                      <c:pt idx="258">
                        <c:v>39261</c:v>
                      </c:pt>
                      <c:pt idx="259">
                        <c:v>39367</c:v>
                      </c:pt>
                      <c:pt idx="260">
                        <c:v>39473</c:v>
                      </c:pt>
                      <c:pt idx="261">
                        <c:v>39576</c:v>
                      </c:pt>
                      <c:pt idx="262">
                        <c:v>39675</c:v>
                      </c:pt>
                      <c:pt idx="263">
                        <c:v>39777</c:v>
                      </c:pt>
                      <c:pt idx="264">
                        <c:v>39886</c:v>
                      </c:pt>
                      <c:pt idx="265">
                        <c:v>39996</c:v>
                      </c:pt>
                      <c:pt idx="266">
                        <c:v>40107</c:v>
                      </c:pt>
                      <c:pt idx="267">
                        <c:v>40207</c:v>
                      </c:pt>
                      <c:pt idx="268">
                        <c:v>40315</c:v>
                      </c:pt>
                      <c:pt idx="269">
                        <c:v>40419</c:v>
                      </c:pt>
                      <c:pt idx="270">
                        <c:v>40521</c:v>
                      </c:pt>
                      <c:pt idx="271">
                        <c:v>40626</c:v>
                      </c:pt>
                      <c:pt idx="272">
                        <c:v>40729</c:v>
                      </c:pt>
                      <c:pt idx="273">
                        <c:v>40840</c:v>
                      </c:pt>
                      <c:pt idx="274">
                        <c:v>40950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'Live Data'!$G$2:$G$276</c15:sqref>
                        </c15:formulaRef>
                      </c:ext>
                    </c:extLst>
                    <c:numCache>
                      <c:formatCode>0.000</c:formatCode>
                      <c:ptCount val="275"/>
                      <c:pt idx="0">
                        <c:v>-3.0000000000000001E-3</c:v>
                      </c:pt>
                      <c:pt idx="1">
                        <c:v>-7.0000000000000001E-3</c:v>
                      </c:pt>
                      <c:pt idx="2">
                        <c:v>-0.01</c:v>
                      </c:pt>
                      <c:pt idx="3">
                        <c:v>-1.4999999999999999E-2</c:v>
                      </c:pt>
                      <c:pt idx="4">
                        <c:v>-1.9E-2</c:v>
                      </c:pt>
                      <c:pt idx="5">
                        <c:v>-2.5000000000000001E-2</c:v>
                      </c:pt>
                      <c:pt idx="6">
                        <c:v>-0.03</c:v>
                      </c:pt>
                      <c:pt idx="7">
                        <c:v>-3.5999999999999997E-2</c:v>
                      </c:pt>
                      <c:pt idx="8">
                        <c:v>-4.2000000000000003E-2</c:v>
                      </c:pt>
                      <c:pt idx="9">
                        <c:v>-4.8000000000000001E-2</c:v>
                      </c:pt>
                      <c:pt idx="10">
                        <c:v>-5.2999999999999999E-2</c:v>
                      </c:pt>
                      <c:pt idx="11">
                        <c:v>-5.8000000000000003E-2</c:v>
                      </c:pt>
                      <c:pt idx="12">
                        <c:v>-6.3E-2</c:v>
                      </c:pt>
                      <c:pt idx="13">
                        <c:v>-6.9000000000000006E-2</c:v>
                      </c:pt>
                      <c:pt idx="14">
                        <c:v>-7.2999999999999995E-2</c:v>
                      </c:pt>
                      <c:pt idx="15">
                        <c:v>-7.9000000000000001E-2</c:v>
                      </c:pt>
                      <c:pt idx="16">
                        <c:v>-8.7999999999999995E-2</c:v>
                      </c:pt>
                      <c:pt idx="17">
                        <c:v>-9.6000000000000002E-2</c:v>
                      </c:pt>
                      <c:pt idx="18">
                        <c:v>-0.104</c:v>
                      </c:pt>
                      <c:pt idx="19">
                        <c:v>-0.108</c:v>
                      </c:pt>
                      <c:pt idx="20">
                        <c:v>-0.113</c:v>
                      </c:pt>
                      <c:pt idx="21">
                        <c:v>-0.11700000000000001</c:v>
                      </c:pt>
                      <c:pt idx="22">
                        <c:v>-0.123</c:v>
                      </c:pt>
                      <c:pt idx="23">
                        <c:v>-0.13</c:v>
                      </c:pt>
                      <c:pt idx="24">
                        <c:v>-0.13700000000000001</c:v>
                      </c:pt>
                      <c:pt idx="25">
                        <c:v>-0.14599999999999999</c:v>
                      </c:pt>
                      <c:pt idx="26">
                        <c:v>-0.155</c:v>
                      </c:pt>
                      <c:pt idx="27">
                        <c:v>-0.16400000000000001</c:v>
                      </c:pt>
                      <c:pt idx="28">
                        <c:v>-0.16900000000000001</c:v>
                      </c:pt>
                      <c:pt idx="29">
                        <c:v>-0.17799999999999999</c:v>
                      </c:pt>
                      <c:pt idx="30">
                        <c:v>-0.186</c:v>
                      </c:pt>
                      <c:pt idx="31">
                        <c:v>-0.19400000000000001</c:v>
                      </c:pt>
                      <c:pt idx="32">
                        <c:v>-0.2</c:v>
                      </c:pt>
                      <c:pt idx="33">
                        <c:v>-0.20599999999999999</c:v>
                      </c:pt>
                      <c:pt idx="34">
                        <c:v>-0.20799999999999999</c:v>
                      </c:pt>
                      <c:pt idx="35">
                        <c:v>-0.20799999999999999</c:v>
                      </c:pt>
                      <c:pt idx="36">
                        <c:v>-0.21</c:v>
                      </c:pt>
                      <c:pt idx="37">
                        <c:v>-0.21299999999999999</c:v>
                      </c:pt>
                      <c:pt idx="38">
                        <c:v>-0.217</c:v>
                      </c:pt>
                      <c:pt idx="39">
                        <c:v>-0.22</c:v>
                      </c:pt>
                      <c:pt idx="40">
                        <c:v>-0.22700000000000001</c:v>
                      </c:pt>
                      <c:pt idx="41">
                        <c:v>-0.23599999999999999</c:v>
                      </c:pt>
                      <c:pt idx="42">
                        <c:v>-0.251</c:v>
                      </c:pt>
                      <c:pt idx="43">
                        <c:v>-0.30499999999999999</c:v>
                      </c:pt>
                      <c:pt idx="44">
                        <c:v>-0.38600000000000001</c:v>
                      </c:pt>
                      <c:pt idx="45">
                        <c:v>-0.47799999999999998</c:v>
                      </c:pt>
                      <c:pt idx="46">
                        <c:v>-0.57099999999999995</c:v>
                      </c:pt>
                      <c:pt idx="47">
                        <c:v>-0.65900000000000003</c:v>
                      </c:pt>
                      <c:pt idx="48">
                        <c:v>-0.76500000000000001</c:v>
                      </c:pt>
                      <c:pt idx="49">
                        <c:v>-0.87</c:v>
                      </c:pt>
                      <c:pt idx="50">
                        <c:v>-0.96899999999999997</c:v>
                      </c:pt>
                      <c:pt idx="51">
                        <c:v>-1.0780000000000001</c:v>
                      </c:pt>
                      <c:pt idx="52">
                        <c:v>-1.196</c:v>
                      </c:pt>
                      <c:pt idx="53">
                        <c:v>-1.3069999999999999</c:v>
                      </c:pt>
                      <c:pt idx="54">
                        <c:v>-1.4079999999999999</c:v>
                      </c:pt>
                      <c:pt idx="55">
                        <c:v>-1.506</c:v>
                      </c:pt>
                      <c:pt idx="56">
                        <c:v>-1.601</c:v>
                      </c:pt>
                      <c:pt idx="57">
                        <c:v>-1.7010000000000001</c:v>
                      </c:pt>
                      <c:pt idx="58">
                        <c:v>-1.8009999999999999</c:v>
                      </c:pt>
                      <c:pt idx="59">
                        <c:v>-1.9039999999999999</c:v>
                      </c:pt>
                      <c:pt idx="60">
                        <c:v>-2.0259999999999998</c:v>
                      </c:pt>
                      <c:pt idx="61">
                        <c:v>-2.15</c:v>
                      </c:pt>
                      <c:pt idx="62">
                        <c:v>-2.274</c:v>
                      </c:pt>
                      <c:pt idx="63">
                        <c:v>-2.391</c:v>
                      </c:pt>
                      <c:pt idx="64">
                        <c:v>-2.496</c:v>
                      </c:pt>
                      <c:pt idx="65">
                        <c:v>-2.593</c:v>
                      </c:pt>
                      <c:pt idx="66">
                        <c:v>-2.69</c:v>
                      </c:pt>
                      <c:pt idx="67">
                        <c:v>-2.7839999999999998</c:v>
                      </c:pt>
                      <c:pt idx="68">
                        <c:v>-2.8730000000000002</c:v>
                      </c:pt>
                      <c:pt idx="69">
                        <c:v>-2.944</c:v>
                      </c:pt>
                      <c:pt idx="70">
                        <c:v>-2.9870000000000001</c:v>
                      </c:pt>
                      <c:pt idx="71">
                        <c:v>-2.98</c:v>
                      </c:pt>
                      <c:pt idx="72">
                        <c:v>-2.94</c:v>
                      </c:pt>
                      <c:pt idx="73">
                        <c:v>-2.89</c:v>
                      </c:pt>
                      <c:pt idx="74">
                        <c:v>-2.8380000000000001</c:v>
                      </c:pt>
                      <c:pt idx="75">
                        <c:v>-2.782</c:v>
                      </c:pt>
                      <c:pt idx="76">
                        <c:v>-2.7320000000000002</c:v>
                      </c:pt>
                      <c:pt idx="77">
                        <c:v>-2.6720000000000002</c:v>
                      </c:pt>
                      <c:pt idx="78">
                        <c:v>-2.6040000000000001</c:v>
                      </c:pt>
                      <c:pt idx="79">
                        <c:v>-2.5230000000000001</c:v>
                      </c:pt>
                      <c:pt idx="80">
                        <c:v>-2.4390000000000001</c:v>
                      </c:pt>
                      <c:pt idx="81">
                        <c:v>-2.343</c:v>
                      </c:pt>
                      <c:pt idx="82">
                        <c:v>-2.2389999999999999</c:v>
                      </c:pt>
                      <c:pt idx="83">
                        <c:v>-2.137</c:v>
                      </c:pt>
                      <c:pt idx="84">
                        <c:v>-2.0089999999999999</c:v>
                      </c:pt>
                      <c:pt idx="85">
                        <c:v>-1.8640000000000001</c:v>
                      </c:pt>
                      <c:pt idx="86">
                        <c:v>-1.698</c:v>
                      </c:pt>
                      <c:pt idx="87">
                        <c:v>-1.532</c:v>
                      </c:pt>
                      <c:pt idx="88">
                        <c:v>-1.3660000000000001</c:v>
                      </c:pt>
                      <c:pt idx="89">
                        <c:v>-1.1619999999999999</c:v>
                      </c:pt>
                      <c:pt idx="90">
                        <c:v>-0.96499999999999997</c:v>
                      </c:pt>
                      <c:pt idx="91">
                        <c:v>-0.77400000000000002</c:v>
                      </c:pt>
                      <c:pt idx="92">
                        <c:v>-0.58899999999999997</c:v>
                      </c:pt>
                      <c:pt idx="93">
                        <c:v>-0.40899999999999997</c:v>
                      </c:pt>
                      <c:pt idx="94">
                        <c:v>-0.22800000000000001</c:v>
                      </c:pt>
                      <c:pt idx="95">
                        <c:v>-5.1999999999999998E-2</c:v>
                      </c:pt>
                      <c:pt idx="96">
                        <c:v>0.13400000000000001</c:v>
                      </c:pt>
                      <c:pt idx="97">
                        <c:v>0.34499999999999997</c:v>
                      </c:pt>
                      <c:pt idx="98">
                        <c:v>0.56100000000000005</c:v>
                      </c:pt>
                      <c:pt idx="99">
                        <c:v>0.77800000000000002</c:v>
                      </c:pt>
                      <c:pt idx="100">
                        <c:v>0.98299999999999998</c:v>
                      </c:pt>
                      <c:pt idx="101">
                        <c:v>1.2070000000000001</c:v>
                      </c:pt>
                      <c:pt idx="102">
                        <c:v>1.4379999999999999</c:v>
                      </c:pt>
                      <c:pt idx="103">
                        <c:v>1.667</c:v>
                      </c:pt>
                      <c:pt idx="104">
                        <c:v>1.917</c:v>
                      </c:pt>
                      <c:pt idx="105">
                        <c:v>2.1709999999999998</c:v>
                      </c:pt>
                      <c:pt idx="106">
                        <c:v>2.395</c:v>
                      </c:pt>
                      <c:pt idx="107">
                        <c:v>2.6429999999999998</c:v>
                      </c:pt>
                      <c:pt idx="108">
                        <c:v>2.8690000000000002</c:v>
                      </c:pt>
                      <c:pt idx="109">
                        <c:v>3.08</c:v>
                      </c:pt>
                      <c:pt idx="110">
                        <c:v>3.286</c:v>
                      </c:pt>
                      <c:pt idx="111">
                        <c:v>3.4950000000000001</c:v>
                      </c:pt>
                      <c:pt idx="112">
                        <c:v>3.6960000000000002</c:v>
                      </c:pt>
                      <c:pt idx="113">
                        <c:v>3.89</c:v>
                      </c:pt>
                      <c:pt idx="114">
                        <c:v>4.0780000000000003</c:v>
                      </c:pt>
                      <c:pt idx="115">
                        <c:v>4.28</c:v>
                      </c:pt>
                      <c:pt idx="116">
                        <c:v>4.4800000000000004</c:v>
                      </c:pt>
                      <c:pt idx="117">
                        <c:v>4.67</c:v>
                      </c:pt>
                      <c:pt idx="118">
                        <c:v>4.8630000000000004</c:v>
                      </c:pt>
                      <c:pt idx="119">
                        <c:v>5.04</c:v>
                      </c:pt>
                      <c:pt idx="120">
                        <c:v>5.2110000000000003</c:v>
                      </c:pt>
                      <c:pt idx="121">
                        <c:v>5.3869999999999996</c:v>
                      </c:pt>
                      <c:pt idx="122">
                        <c:v>5.5519999999999996</c:v>
                      </c:pt>
                      <c:pt idx="123">
                        <c:v>5.72</c:v>
                      </c:pt>
                      <c:pt idx="124">
                        <c:v>5.89</c:v>
                      </c:pt>
                      <c:pt idx="125">
                        <c:v>6.0380000000000003</c:v>
                      </c:pt>
                      <c:pt idx="126">
                        <c:v>6.1970000000000001</c:v>
                      </c:pt>
                      <c:pt idx="127">
                        <c:v>6.343</c:v>
                      </c:pt>
                      <c:pt idx="128">
                        <c:v>6.4880000000000004</c:v>
                      </c:pt>
                      <c:pt idx="129">
                        <c:v>6.6319999999999997</c:v>
                      </c:pt>
                      <c:pt idx="130">
                        <c:v>6.7670000000000003</c:v>
                      </c:pt>
                      <c:pt idx="131">
                        <c:v>6.89</c:v>
                      </c:pt>
                      <c:pt idx="132">
                        <c:v>6.9560000000000004</c:v>
                      </c:pt>
                      <c:pt idx="133">
                        <c:v>6.9950000000000001</c:v>
                      </c:pt>
                      <c:pt idx="134">
                        <c:v>7.0030000000000001</c:v>
                      </c:pt>
                      <c:pt idx="135">
                        <c:v>6.9740000000000002</c:v>
                      </c:pt>
                      <c:pt idx="136">
                        <c:v>6.9169999999999998</c:v>
                      </c:pt>
                      <c:pt idx="137">
                        <c:v>6.8369999999999997</c:v>
                      </c:pt>
                      <c:pt idx="138">
                        <c:v>6.7439999999999998</c:v>
                      </c:pt>
                      <c:pt idx="139">
                        <c:v>6.6289999999999996</c:v>
                      </c:pt>
                      <c:pt idx="140">
                        <c:v>6.5</c:v>
                      </c:pt>
                      <c:pt idx="141">
                        <c:v>6.367</c:v>
                      </c:pt>
                      <c:pt idx="142">
                        <c:v>6.2249999999999996</c:v>
                      </c:pt>
                      <c:pt idx="143">
                        <c:v>6.0640000000000001</c:v>
                      </c:pt>
                      <c:pt idx="144">
                        <c:v>5.9089999999999998</c:v>
                      </c:pt>
                      <c:pt idx="145">
                        <c:v>5.7539999999999996</c:v>
                      </c:pt>
                      <c:pt idx="146">
                        <c:v>5.5890000000000004</c:v>
                      </c:pt>
                      <c:pt idx="147">
                        <c:v>5.4290000000000003</c:v>
                      </c:pt>
                      <c:pt idx="148">
                        <c:v>5.2640000000000002</c:v>
                      </c:pt>
                      <c:pt idx="149">
                        <c:v>5.09</c:v>
                      </c:pt>
                      <c:pt idx="150">
                        <c:v>4.9059999999999997</c:v>
                      </c:pt>
                      <c:pt idx="151">
                        <c:v>4.7460000000000004</c:v>
                      </c:pt>
                      <c:pt idx="152">
                        <c:v>4.5810000000000004</c:v>
                      </c:pt>
                      <c:pt idx="153">
                        <c:v>4.4219999999999997</c:v>
                      </c:pt>
                      <c:pt idx="154">
                        <c:v>4.26</c:v>
                      </c:pt>
                      <c:pt idx="155">
                        <c:v>4.1130000000000004</c:v>
                      </c:pt>
                      <c:pt idx="156">
                        <c:v>3.9590000000000001</c:v>
                      </c:pt>
                      <c:pt idx="157">
                        <c:v>3.8</c:v>
                      </c:pt>
                      <c:pt idx="158">
                        <c:v>3.64</c:v>
                      </c:pt>
                      <c:pt idx="159">
                        <c:v>3.4729999999999999</c:v>
                      </c:pt>
                      <c:pt idx="160">
                        <c:v>3.3140000000000001</c:v>
                      </c:pt>
                      <c:pt idx="161">
                        <c:v>3.1509999999999998</c:v>
                      </c:pt>
                      <c:pt idx="162">
                        <c:v>2.9809999999999999</c:v>
                      </c:pt>
                      <c:pt idx="163">
                        <c:v>2.8039999999999998</c:v>
                      </c:pt>
                      <c:pt idx="164">
                        <c:v>2.6179999999999999</c:v>
                      </c:pt>
                      <c:pt idx="165">
                        <c:v>2.4260000000000002</c:v>
                      </c:pt>
                      <c:pt idx="166">
                        <c:v>2.2370000000000001</c:v>
                      </c:pt>
                      <c:pt idx="167">
                        <c:v>2.0510000000000002</c:v>
                      </c:pt>
                      <c:pt idx="168">
                        <c:v>1.865</c:v>
                      </c:pt>
                      <c:pt idx="169">
                        <c:v>1.7</c:v>
                      </c:pt>
                      <c:pt idx="170">
                        <c:v>1.542</c:v>
                      </c:pt>
                      <c:pt idx="171">
                        <c:v>1.391</c:v>
                      </c:pt>
                      <c:pt idx="172">
                        <c:v>1.224</c:v>
                      </c:pt>
                      <c:pt idx="173">
                        <c:v>1.0609999999999999</c:v>
                      </c:pt>
                      <c:pt idx="174">
                        <c:v>0.89200000000000002</c:v>
                      </c:pt>
                      <c:pt idx="175">
                        <c:v>0.69599999999999995</c:v>
                      </c:pt>
                      <c:pt idx="176">
                        <c:v>0.48299999999999998</c:v>
                      </c:pt>
                      <c:pt idx="177">
                        <c:v>0.252</c:v>
                      </c:pt>
                      <c:pt idx="178">
                        <c:v>1.7999999999999999E-2</c:v>
                      </c:pt>
                      <c:pt idx="179">
                        <c:v>-0.21199999999999999</c:v>
                      </c:pt>
                      <c:pt idx="180">
                        <c:v>-0.42199999999999999</c:v>
                      </c:pt>
                      <c:pt idx="181">
                        <c:v>-0.63600000000000001</c:v>
                      </c:pt>
                      <c:pt idx="182">
                        <c:v>-0.85499999999999998</c:v>
                      </c:pt>
                      <c:pt idx="183">
                        <c:v>-1.0740000000000001</c:v>
                      </c:pt>
                      <c:pt idx="184">
                        <c:v>-1.296</c:v>
                      </c:pt>
                      <c:pt idx="185">
                        <c:v>-1.526</c:v>
                      </c:pt>
                      <c:pt idx="186">
                        <c:v>-1.754</c:v>
                      </c:pt>
                      <c:pt idx="187">
                        <c:v>-1.9730000000000001</c:v>
                      </c:pt>
                      <c:pt idx="188">
                        <c:v>-2.19</c:v>
                      </c:pt>
                      <c:pt idx="189">
                        <c:v>-2.399</c:v>
                      </c:pt>
                      <c:pt idx="190">
                        <c:v>-2.6019999999999999</c:v>
                      </c:pt>
                      <c:pt idx="191">
                        <c:v>-2.8180000000000001</c:v>
                      </c:pt>
                      <c:pt idx="192">
                        <c:v>-3.0369999999999999</c:v>
                      </c:pt>
                      <c:pt idx="193">
                        <c:v>-3.242</c:v>
                      </c:pt>
                      <c:pt idx="194">
                        <c:v>-3.4649999999999999</c:v>
                      </c:pt>
                      <c:pt idx="195">
                        <c:v>-3.6840000000000002</c:v>
                      </c:pt>
                      <c:pt idx="196">
                        <c:v>-3.907</c:v>
                      </c:pt>
                      <c:pt idx="197">
                        <c:v>-4.125</c:v>
                      </c:pt>
                      <c:pt idx="198">
                        <c:v>-4.3360000000000003</c:v>
                      </c:pt>
                      <c:pt idx="199">
                        <c:v>-4.548</c:v>
                      </c:pt>
                      <c:pt idx="200">
                        <c:v>-4.7439999999999998</c:v>
                      </c:pt>
                      <c:pt idx="201">
                        <c:v>-4.9180000000000001</c:v>
                      </c:pt>
                      <c:pt idx="202">
                        <c:v>-5.0890000000000004</c:v>
                      </c:pt>
                      <c:pt idx="203">
                        <c:v>-5.2450000000000001</c:v>
                      </c:pt>
                      <c:pt idx="204">
                        <c:v>-5.399</c:v>
                      </c:pt>
                      <c:pt idx="205">
                        <c:v>-5.5259999999999998</c:v>
                      </c:pt>
                      <c:pt idx="206">
                        <c:v>-5.6139999999999999</c:v>
                      </c:pt>
                      <c:pt idx="207">
                        <c:v>-5.6710000000000003</c:v>
                      </c:pt>
                      <c:pt idx="208">
                        <c:v>-5.6890000000000001</c:v>
                      </c:pt>
                      <c:pt idx="209">
                        <c:v>-5.6829999999999998</c:v>
                      </c:pt>
                      <c:pt idx="210">
                        <c:v>-5.6449999999999996</c:v>
                      </c:pt>
                      <c:pt idx="211">
                        <c:v>-5.6059999999999999</c:v>
                      </c:pt>
                      <c:pt idx="212">
                        <c:v>-5.56</c:v>
                      </c:pt>
                      <c:pt idx="213">
                        <c:v>-5.5149999999999997</c:v>
                      </c:pt>
                      <c:pt idx="214">
                        <c:v>-5.4630000000000001</c:v>
                      </c:pt>
                      <c:pt idx="215">
                        <c:v>-5.3860000000000001</c:v>
                      </c:pt>
                      <c:pt idx="216">
                        <c:v>-5.2859999999999996</c:v>
                      </c:pt>
                      <c:pt idx="217">
                        <c:v>-5.1609999999999996</c:v>
                      </c:pt>
                      <c:pt idx="218">
                        <c:v>-5.0149999999999997</c:v>
                      </c:pt>
                      <c:pt idx="219">
                        <c:v>-4.8689999999999998</c:v>
                      </c:pt>
                      <c:pt idx="220">
                        <c:v>-4.6900000000000004</c:v>
                      </c:pt>
                      <c:pt idx="221">
                        <c:v>-4.5309999999999997</c:v>
                      </c:pt>
                      <c:pt idx="222">
                        <c:v>-4.3689999999999998</c:v>
                      </c:pt>
                      <c:pt idx="223">
                        <c:v>-4.21</c:v>
                      </c:pt>
                      <c:pt idx="224">
                        <c:v>-4.05</c:v>
                      </c:pt>
                      <c:pt idx="225">
                        <c:v>-3.8860000000000001</c:v>
                      </c:pt>
                      <c:pt idx="226">
                        <c:v>-3.71</c:v>
                      </c:pt>
                      <c:pt idx="227">
                        <c:v>-3.5249999999999999</c:v>
                      </c:pt>
                      <c:pt idx="228">
                        <c:v>-3.3220000000000001</c:v>
                      </c:pt>
                      <c:pt idx="229">
                        <c:v>-3.125</c:v>
                      </c:pt>
                      <c:pt idx="230">
                        <c:v>-2.95</c:v>
                      </c:pt>
                      <c:pt idx="231">
                        <c:v>-2.7810000000000001</c:v>
                      </c:pt>
                      <c:pt idx="232">
                        <c:v>-2.6280000000000001</c:v>
                      </c:pt>
                      <c:pt idx="233">
                        <c:v>-2.4750000000000001</c:v>
                      </c:pt>
                      <c:pt idx="234">
                        <c:v>-2.3340000000000001</c:v>
                      </c:pt>
                      <c:pt idx="235">
                        <c:v>-2.1989999999999998</c:v>
                      </c:pt>
                      <c:pt idx="236">
                        <c:v>-2.0550000000000002</c:v>
                      </c:pt>
                      <c:pt idx="237">
                        <c:v>-1.917</c:v>
                      </c:pt>
                      <c:pt idx="238">
                        <c:v>-1.7849999999999999</c:v>
                      </c:pt>
                      <c:pt idx="239">
                        <c:v>-1.6639999999999999</c:v>
                      </c:pt>
                      <c:pt idx="240">
                        <c:v>-1.554</c:v>
                      </c:pt>
                      <c:pt idx="241">
                        <c:v>-1.4470000000000001</c:v>
                      </c:pt>
                      <c:pt idx="242">
                        <c:v>-1.3420000000000001</c:v>
                      </c:pt>
                      <c:pt idx="243">
                        <c:v>-1.244</c:v>
                      </c:pt>
                      <c:pt idx="244">
                        <c:v>-1.155</c:v>
                      </c:pt>
                      <c:pt idx="245">
                        <c:v>-1.0649999999999999</c:v>
                      </c:pt>
                      <c:pt idx="246">
                        <c:v>-0.98099999999999998</c:v>
                      </c:pt>
                      <c:pt idx="247">
                        <c:v>-0.90100000000000002</c:v>
                      </c:pt>
                      <c:pt idx="248">
                        <c:v>-0.82299999999999995</c:v>
                      </c:pt>
                      <c:pt idx="249">
                        <c:v>-0.753</c:v>
                      </c:pt>
                      <c:pt idx="250">
                        <c:v>-0.68500000000000005</c:v>
                      </c:pt>
                      <c:pt idx="251">
                        <c:v>-0.621</c:v>
                      </c:pt>
                      <c:pt idx="252">
                        <c:v>-0.55900000000000005</c:v>
                      </c:pt>
                      <c:pt idx="253">
                        <c:v>-0.501</c:v>
                      </c:pt>
                      <c:pt idx="254">
                        <c:v>-0.44600000000000001</c:v>
                      </c:pt>
                      <c:pt idx="255">
                        <c:v>-0.39</c:v>
                      </c:pt>
                      <c:pt idx="256">
                        <c:v>-0.33700000000000002</c:v>
                      </c:pt>
                      <c:pt idx="257">
                        <c:v>-0.28899999999999998</c:v>
                      </c:pt>
                      <c:pt idx="258">
                        <c:v>-0.246</c:v>
                      </c:pt>
                      <c:pt idx="259">
                        <c:v>-0.20200000000000001</c:v>
                      </c:pt>
                      <c:pt idx="260">
                        <c:v>-0.158</c:v>
                      </c:pt>
                      <c:pt idx="261">
                        <c:v>-0.11600000000000001</c:v>
                      </c:pt>
                      <c:pt idx="262">
                        <c:v>-7.6999999999999999E-2</c:v>
                      </c:pt>
                      <c:pt idx="263">
                        <c:v>-4.1000000000000002E-2</c:v>
                      </c:pt>
                      <c:pt idx="264">
                        <c:v>-5.0000000000000001E-3</c:v>
                      </c:pt>
                      <c:pt idx="265">
                        <c:v>2.9000000000000001E-2</c:v>
                      </c:pt>
                      <c:pt idx="266">
                        <c:v>5.8999999999999997E-2</c:v>
                      </c:pt>
                      <c:pt idx="267">
                        <c:v>8.6999999999999994E-2</c:v>
                      </c:pt>
                      <c:pt idx="268">
                        <c:v>0.113</c:v>
                      </c:pt>
                      <c:pt idx="269">
                        <c:v>0.13900000000000001</c:v>
                      </c:pt>
                      <c:pt idx="270">
                        <c:v>0.16200000000000001</c:v>
                      </c:pt>
                      <c:pt idx="271">
                        <c:v>0.186</c:v>
                      </c:pt>
                      <c:pt idx="272">
                        <c:v>0.20799999999999999</c:v>
                      </c:pt>
                      <c:pt idx="273">
                        <c:v>0.22900000000000001</c:v>
                      </c:pt>
                      <c:pt idx="274">
                        <c:v>0.248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5-5BB4-4E5B-B854-AC8CB0452053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'Live Data'!$K$1</c15:sqref>
                        </c15:formulaRef>
                      </c:ext>
                    </c:extLst>
                    <c:strCache>
                      <c:ptCount val="1"/>
                      <c:pt idx="0">
                        <c:v>R Motor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'Live Data'!$A$2:$A$276</c15:sqref>
                        </c15:formulaRef>
                      </c:ext>
                    </c:extLst>
                    <c:numCache>
                      <c:formatCode>General</c:formatCode>
                      <c:ptCount val="275"/>
                      <c:pt idx="0">
                        <c:v>11941</c:v>
                      </c:pt>
                      <c:pt idx="1">
                        <c:v>12052</c:v>
                      </c:pt>
                      <c:pt idx="2">
                        <c:v>12158</c:v>
                      </c:pt>
                      <c:pt idx="3">
                        <c:v>12260</c:v>
                      </c:pt>
                      <c:pt idx="4">
                        <c:v>12363</c:v>
                      </c:pt>
                      <c:pt idx="5">
                        <c:v>12465</c:v>
                      </c:pt>
                      <c:pt idx="6">
                        <c:v>12572</c:v>
                      </c:pt>
                      <c:pt idx="7">
                        <c:v>12676</c:v>
                      </c:pt>
                      <c:pt idx="8">
                        <c:v>12779</c:v>
                      </c:pt>
                      <c:pt idx="9">
                        <c:v>12880</c:v>
                      </c:pt>
                      <c:pt idx="10">
                        <c:v>12981</c:v>
                      </c:pt>
                      <c:pt idx="11">
                        <c:v>13081</c:v>
                      </c:pt>
                      <c:pt idx="12">
                        <c:v>13191</c:v>
                      </c:pt>
                      <c:pt idx="13">
                        <c:v>13291</c:v>
                      </c:pt>
                      <c:pt idx="14">
                        <c:v>13394</c:v>
                      </c:pt>
                      <c:pt idx="15">
                        <c:v>13504</c:v>
                      </c:pt>
                      <c:pt idx="16">
                        <c:v>13614</c:v>
                      </c:pt>
                      <c:pt idx="17">
                        <c:v>13724</c:v>
                      </c:pt>
                      <c:pt idx="18">
                        <c:v>13828</c:v>
                      </c:pt>
                      <c:pt idx="19">
                        <c:v>13928</c:v>
                      </c:pt>
                      <c:pt idx="20">
                        <c:v>14027</c:v>
                      </c:pt>
                      <c:pt idx="21">
                        <c:v>14128</c:v>
                      </c:pt>
                      <c:pt idx="22">
                        <c:v>14236</c:v>
                      </c:pt>
                      <c:pt idx="23">
                        <c:v>14339</c:v>
                      </c:pt>
                      <c:pt idx="24">
                        <c:v>14441</c:v>
                      </c:pt>
                      <c:pt idx="25">
                        <c:v>14551</c:v>
                      </c:pt>
                      <c:pt idx="26">
                        <c:v>14653</c:v>
                      </c:pt>
                      <c:pt idx="27">
                        <c:v>14753</c:v>
                      </c:pt>
                      <c:pt idx="28">
                        <c:v>14854</c:v>
                      </c:pt>
                      <c:pt idx="29">
                        <c:v>14954</c:v>
                      </c:pt>
                      <c:pt idx="30">
                        <c:v>15059</c:v>
                      </c:pt>
                      <c:pt idx="31">
                        <c:v>15165</c:v>
                      </c:pt>
                      <c:pt idx="32">
                        <c:v>15265</c:v>
                      </c:pt>
                      <c:pt idx="33">
                        <c:v>15375</c:v>
                      </c:pt>
                      <c:pt idx="34">
                        <c:v>15485</c:v>
                      </c:pt>
                      <c:pt idx="35">
                        <c:v>15596</c:v>
                      </c:pt>
                      <c:pt idx="36">
                        <c:v>15697</c:v>
                      </c:pt>
                      <c:pt idx="37">
                        <c:v>15798</c:v>
                      </c:pt>
                      <c:pt idx="38">
                        <c:v>15905</c:v>
                      </c:pt>
                      <c:pt idx="39">
                        <c:v>16006</c:v>
                      </c:pt>
                      <c:pt idx="40">
                        <c:v>16110</c:v>
                      </c:pt>
                      <c:pt idx="41">
                        <c:v>16216</c:v>
                      </c:pt>
                      <c:pt idx="42">
                        <c:v>16325</c:v>
                      </c:pt>
                      <c:pt idx="43">
                        <c:v>16435</c:v>
                      </c:pt>
                      <c:pt idx="44">
                        <c:v>16543</c:v>
                      </c:pt>
                      <c:pt idx="45">
                        <c:v>16647</c:v>
                      </c:pt>
                      <c:pt idx="46">
                        <c:v>16749</c:v>
                      </c:pt>
                      <c:pt idx="47">
                        <c:v>16848</c:v>
                      </c:pt>
                      <c:pt idx="48">
                        <c:v>16955</c:v>
                      </c:pt>
                      <c:pt idx="49">
                        <c:v>17058</c:v>
                      </c:pt>
                      <c:pt idx="50">
                        <c:v>17161</c:v>
                      </c:pt>
                      <c:pt idx="51">
                        <c:v>17271</c:v>
                      </c:pt>
                      <c:pt idx="52">
                        <c:v>17381</c:v>
                      </c:pt>
                      <c:pt idx="53">
                        <c:v>17489</c:v>
                      </c:pt>
                      <c:pt idx="54">
                        <c:v>17594</c:v>
                      </c:pt>
                      <c:pt idx="55">
                        <c:v>17696</c:v>
                      </c:pt>
                      <c:pt idx="56">
                        <c:v>17798</c:v>
                      </c:pt>
                      <c:pt idx="57">
                        <c:v>17906</c:v>
                      </c:pt>
                      <c:pt idx="58">
                        <c:v>18010</c:v>
                      </c:pt>
                      <c:pt idx="59">
                        <c:v>18113</c:v>
                      </c:pt>
                      <c:pt idx="60">
                        <c:v>18223</c:v>
                      </c:pt>
                      <c:pt idx="61">
                        <c:v>18333</c:v>
                      </c:pt>
                      <c:pt idx="62">
                        <c:v>18444</c:v>
                      </c:pt>
                      <c:pt idx="63">
                        <c:v>18554</c:v>
                      </c:pt>
                      <c:pt idx="64">
                        <c:v>18657</c:v>
                      </c:pt>
                      <c:pt idx="65">
                        <c:v>18762</c:v>
                      </c:pt>
                      <c:pt idx="66">
                        <c:v>18866</c:v>
                      </c:pt>
                      <c:pt idx="67">
                        <c:v>18974</c:v>
                      </c:pt>
                      <c:pt idx="68">
                        <c:v>19079</c:v>
                      </c:pt>
                      <c:pt idx="69">
                        <c:v>19180</c:v>
                      </c:pt>
                      <c:pt idx="70">
                        <c:v>19290</c:v>
                      </c:pt>
                      <c:pt idx="71">
                        <c:v>19400</c:v>
                      </c:pt>
                      <c:pt idx="72">
                        <c:v>19510</c:v>
                      </c:pt>
                      <c:pt idx="73">
                        <c:v>19620</c:v>
                      </c:pt>
                      <c:pt idx="74">
                        <c:v>19722</c:v>
                      </c:pt>
                      <c:pt idx="75">
                        <c:v>19830</c:v>
                      </c:pt>
                      <c:pt idx="76">
                        <c:v>19930</c:v>
                      </c:pt>
                      <c:pt idx="77">
                        <c:v>20035</c:v>
                      </c:pt>
                      <c:pt idx="78">
                        <c:v>20144</c:v>
                      </c:pt>
                      <c:pt idx="79">
                        <c:v>20253</c:v>
                      </c:pt>
                      <c:pt idx="80">
                        <c:v>20364</c:v>
                      </c:pt>
                      <c:pt idx="81">
                        <c:v>20474</c:v>
                      </c:pt>
                      <c:pt idx="82">
                        <c:v>20586</c:v>
                      </c:pt>
                      <c:pt idx="83">
                        <c:v>20686</c:v>
                      </c:pt>
                      <c:pt idx="84">
                        <c:v>20788</c:v>
                      </c:pt>
                      <c:pt idx="85">
                        <c:v>20896</c:v>
                      </c:pt>
                      <c:pt idx="86">
                        <c:v>21000</c:v>
                      </c:pt>
                      <c:pt idx="87">
                        <c:v>21104</c:v>
                      </c:pt>
                      <c:pt idx="88">
                        <c:v>21206</c:v>
                      </c:pt>
                      <c:pt idx="89">
                        <c:v>21316</c:v>
                      </c:pt>
                      <c:pt idx="90">
                        <c:v>21427</c:v>
                      </c:pt>
                      <c:pt idx="91">
                        <c:v>21538</c:v>
                      </c:pt>
                      <c:pt idx="92">
                        <c:v>21642</c:v>
                      </c:pt>
                      <c:pt idx="93">
                        <c:v>21748</c:v>
                      </c:pt>
                      <c:pt idx="94">
                        <c:v>21855</c:v>
                      </c:pt>
                      <c:pt idx="95">
                        <c:v>21961</c:v>
                      </c:pt>
                      <c:pt idx="96">
                        <c:v>22068</c:v>
                      </c:pt>
                      <c:pt idx="97">
                        <c:v>22177</c:v>
                      </c:pt>
                      <c:pt idx="98">
                        <c:v>22288</c:v>
                      </c:pt>
                      <c:pt idx="99">
                        <c:v>22397</c:v>
                      </c:pt>
                      <c:pt idx="100">
                        <c:v>22501</c:v>
                      </c:pt>
                      <c:pt idx="101">
                        <c:v>22606</c:v>
                      </c:pt>
                      <c:pt idx="102">
                        <c:v>22711</c:v>
                      </c:pt>
                      <c:pt idx="103">
                        <c:v>22811</c:v>
                      </c:pt>
                      <c:pt idx="104">
                        <c:v>22918</c:v>
                      </c:pt>
                      <c:pt idx="105">
                        <c:v>23025</c:v>
                      </c:pt>
                      <c:pt idx="106">
                        <c:v>23126</c:v>
                      </c:pt>
                      <c:pt idx="107">
                        <c:v>23237</c:v>
                      </c:pt>
                      <c:pt idx="108">
                        <c:v>23342</c:v>
                      </c:pt>
                      <c:pt idx="109">
                        <c:v>23443</c:v>
                      </c:pt>
                      <c:pt idx="110">
                        <c:v>23547</c:v>
                      </c:pt>
                      <c:pt idx="111">
                        <c:v>23651</c:v>
                      </c:pt>
                      <c:pt idx="112">
                        <c:v>23754</c:v>
                      </c:pt>
                      <c:pt idx="113">
                        <c:v>23858</c:v>
                      </c:pt>
                      <c:pt idx="114">
                        <c:v>23959</c:v>
                      </c:pt>
                      <c:pt idx="115">
                        <c:v>24069</c:v>
                      </c:pt>
                      <c:pt idx="116">
                        <c:v>24178</c:v>
                      </c:pt>
                      <c:pt idx="117">
                        <c:v>24279</c:v>
                      </c:pt>
                      <c:pt idx="118">
                        <c:v>24386</c:v>
                      </c:pt>
                      <c:pt idx="119">
                        <c:v>24487</c:v>
                      </c:pt>
                      <c:pt idx="120">
                        <c:v>24588</c:v>
                      </c:pt>
                      <c:pt idx="121">
                        <c:v>24694</c:v>
                      </c:pt>
                      <c:pt idx="122">
                        <c:v>24797</c:v>
                      </c:pt>
                      <c:pt idx="123">
                        <c:v>24907</c:v>
                      </c:pt>
                      <c:pt idx="124">
                        <c:v>25018</c:v>
                      </c:pt>
                      <c:pt idx="125">
                        <c:v>25120</c:v>
                      </c:pt>
                      <c:pt idx="126">
                        <c:v>25225</c:v>
                      </c:pt>
                      <c:pt idx="127">
                        <c:v>25328</c:v>
                      </c:pt>
                      <c:pt idx="128">
                        <c:v>25428</c:v>
                      </c:pt>
                      <c:pt idx="129">
                        <c:v>25535</c:v>
                      </c:pt>
                      <c:pt idx="130">
                        <c:v>25641</c:v>
                      </c:pt>
                      <c:pt idx="131">
                        <c:v>25745</c:v>
                      </c:pt>
                      <c:pt idx="132">
                        <c:v>25847</c:v>
                      </c:pt>
                      <c:pt idx="133">
                        <c:v>25950</c:v>
                      </c:pt>
                      <c:pt idx="134">
                        <c:v>26055</c:v>
                      </c:pt>
                      <c:pt idx="135">
                        <c:v>26157</c:v>
                      </c:pt>
                      <c:pt idx="136">
                        <c:v>26260</c:v>
                      </c:pt>
                      <c:pt idx="137">
                        <c:v>26366</c:v>
                      </c:pt>
                      <c:pt idx="138">
                        <c:v>26468</c:v>
                      </c:pt>
                      <c:pt idx="139">
                        <c:v>26579</c:v>
                      </c:pt>
                      <c:pt idx="140">
                        <c:v>26690</c:v>
                      </c:pt>
                      <c:pt idx="141">
                        <c:v>26791</c:v>
                      </c:pt>
                      <c:pt idx="142">
                        <c:v>26891</c:v>
                      </c:pt>
                      <c:pt idx="143">
                        <c:v>26998</c:v>
                      </c:pt>
                      <c:pt idx="144">
                        <c:v>27099</c:v>
                      </c:pt>
                      <c:pt idx="145">
                        <c:v>27204</c:v>
                      </c:pt>
                      <c:pt idx="146">
                        <c:v>27314</c:v>
                      </c:pt>
                      <c:pt idx="147">
                        <c:v>27424</c:v>
                      </c:pt>
                      <c:pt idx="148">
                        <c:v>27535</c:v>
                      </c:pt>
                      <c:pt idx="149">
                        <c:v>27645</c:v>
                      </c:pt>
                      <c:pt idx="150">
                        <c:v>27756</c:v>
                      </c:pt>
                      <c:pt idx="151">
                        <c:v>27857</c:v>
                      </c:pt>
                      <c:pt idx="152">
                        <c:v>27965</c:v>
                      </c:pt>
                      <c:pt idx="153">
                        <c:v>28069</c:v>
                      </c:pt>
                      <c:pt idx="154">
                        <c:v>28175</c:v>
                      </c:pt>
                      <c:pt idx="155">
                        <c:v>28276</c:v>
                      </c:pt>
                      <c:pt idx="156">
                        <c:v>28380</c:v>
                      </c:pt>
                      <c:pt idx="157">
                        <c:v>28491</c:v>
                      </c:pt>
                      <c:pt idx="158">
                        <c:v>28601</c:v>
                      </c:pt>
                      <c:pt idx="159">
                        <c:v>28711</c:v>
                      </c:pt>
                      <c:pt idx="160">
                        <c:v>28814</c:v>
                      </c:pt>
                      <c:pt idx="161">
                        <c:v>28915</c:v>
                      </c:pt>
                      <c:pt idx="162">
                        <c:v>29020</c:v>
                      </c:pt>
                      <c:pt idx="163">
                        <c:v>29124</c:v>
                      </c:pt>
                      <c:pt idx="164">
                        <c:v>29232</c:v>
                      </c:pt>
                      <c:pt idx="165">
                        <c:v>29343</c:v>
                      </c:pt>
                      <c:pt idx="166">
                        <c:v>29454</c:v>
                      </c:pt>
                      <c:pt idx="167">
                        <c:v>29565</c:v>
                      </c:pt>
                      <c:pt idx="168">
                        <c:v>29677</c:v>
                      </c:pt>
                      <c:pt idx="169">
                        <c:v>29784</c:v>
                      </c:pt>
                      <c:pt idx="170">
                        <c:v>29886</c:v>
                      </c:pt>
                      <c:pt idx="171">
                        <c:v>29986</c:v>
                      </c:pt>
                      <c:pt idx="172">
                        <c:v>30091</c:v>
                      </c:pt>
                      <c:pt idx="173">
                        <c:v>30198</c:v>
                      </c:pt>
                      <c:pt idx="174">
                        <c:v>30302</c:v>
                      </c:pt>
                      <c:pt idx="175">
                        <c:v>30412</c:v>
                      </c:pt>
                      <c:pt idx="176">
                        <c:v>30523</c:v>
                      </c:pt>
                      <c:pt idx="177">
                        <c:v>30633</c:v>
                      </c:pt>
                      <c:pt idx="178">
                        <c:v>30744</c:v>
                      </c:pt>
                      <c:pt idx="179">
                        <c:v>30855</c:v>
                      </c:pt>
                      <c:pt idx="180">
                        <c:v>30956</c:v>
                      </c:pt>
                      <c:pt idx="181">
                        <c:v>31055</c:v>
                      </c:pt>
                      <c:pt idx="182">
                        <c:v>31156</c:v>
                      </c:pt>
                      <c:pt idx="183">
                        <c:v>31256</c:v>
                      </c:pt>
                      <c:pt idx="184">
                        <c:v>31360</c:v>
                      </c:pt>
                      <c:pt idx="185">
                        <c:v>31471</c:v>
                      </c:pt>
                      <c:pt idx="186">
                        <c:v>31584</c:v>
                      </c:pt>
                      <c:pt idx="187">
                        <c:v>31695</c:v>
                      </c:pt>
                      <c:pt idx="188">
                        <c:v>31808</c:v>
                      </c:pt>
                      <c:pt idx="189">
                        <c:v>31912</c:v>
                      </c:pt>
                      <c:pt idx="190">
                        <c:v>32013</c:v>
                      </c:pt>
                      <c:pt idx="191">
                        <c:v>32117</c:v>
                      </c:pt>
                      <c:pt idx="192">
                        <c:v>32225</c:v>
                      </c:pt>
                      <c:pt idx="193">
                        <c:v>32326</c:v>
                      </c:pt>
                      <c:pt idx="194">
                        <c:v>32439</c:v>
                      </c:pt>
                      <c:pt idx="195">
                        <c:v>32550</c:v>
                      </c:pt>
                      <c:pt idx="196">
                        <c:v>32663</c:v>
                      </c:pt>
                      <c:pt idx="197">
                        <c:v>32774</c:v>
                      </c:pt>
                      <c:pt idx="198">
                        <c:v>32885</c:v>
                      </c:pt>
                      <c:pt idx="199">
                        <c:v>32996</c:v>
                      </c:pt>
                      <c:pt idx="200">
                        <c:v>33107</c:v>
                      </c:pt>
                      <c:pt idx="201">
                        <c:v>33209</c:v>
                      </c:pt>
                      <c:pt idx="202">
                        <c:v>33317</c:v>
                      </c:pt>
                      <c:pt idx="203">
                        <c:v>33418</c:v>
                      </c:pt>
                      <c:pt idx="204">
                        <c:v>33521</c:v>
                      </c:pt>
                      <c:pt idx="205">
                        <c:v>33632</c:v>
                      </c:pt>
                      <c:pt idx="206">
                        <c:v>33742</c:v>
                      </c:pt>
                      <c:pt idx="207">
                        <c:v>33853</c:v>
                      </c:pt>
                      <c:pt idx="208">
                        <c:v>33964</c:v>
                      </c:pt>
                      <c:pt idx="209">
                        <c:v>34074</c:v>
                      </c:pt>
                      <c:pt idx="210">
                        <c:v>34178</c:v>
                      </c:pt>
                      <c:pt idx="211">
                        <c:v>34279</c:v>
                      </c:pt>
                      <c:pt idx="212">
                        <c:v>34382</c:v>
                      </c:pt>
                      <c:pt idx="213">
                        <c:v>34488</c:v>
                      </c:pt>
                      <c:pt idx="214">
                        <c:v>34595</c:v>
                      </c:pt>
                      <c:pt idx="215">
                        <c:v>34706</c:v>
                      </c:pt>
                      <c:pt idx="216">
                        <c:v>34817</c:v>
                      </c:pt>
                      <c:pt idx="217">
                        <c:v>34928</c:v>
                      </c:pt>
                      <c:pt idx="218">
                        <c:v>35039</c:v>
                      </c:pt>
                      <c:pt idx="219">
                        <c:v>35149</c:v>
                      </c:pt>
                      <c:pt idx="220">
                        <c:v>35260</c:v>
                      </c:pt>
                      <c:pt idx="221">
                        <c:v>35360</c:v>
                      </c:pt>
                      <c:pt idx="222">
                        <c:v>35461</c:v>
                      </c:pt>
                      <c:pt idx="223">
                        <c:v>35564</c:v>
                      </c:pt>
                      <c:pt idx="224">
                        <c:v>35663</c:v>
                      </c:pt>
                      <c:pt idx="225">
                        <c:v>35765</c:v>
                      </c:pt>
                      <c:pt idx="226">
                        <c:v>35875</c:v>
                      </c:pt>
                      <c:pt idx="227">
                        <c:v>35986</c:v>
                      </c:pt>
                      <c:pt idx="228">
                        <c:v>36096</c:v>
                      </c:pt>
                      <c:pt idx="229">
                        <c:v>36206</c:v>
                      </c:pt>
                      <c:pt idx="230">
                        <c:v>36311</c:v>
                      </c:pt>
                      <c:pt idx="231">
                        <c:v>36416</c:v>
                      </c:pt>
                      <c:pt idx="232">
                        <c:v>36515</c:v>
                      </c:pt>
                      <c:pt idx="233">
                        <c:v>36618</c:v>
                      </c:pt>
                      <c:pt idx="234">
                        <c:v>36717</c:v>
                      </c:pt>
                      <c:pt idx="235">
                        <c:v>36818</c:v>
                      </c:pt>
                      <c:pt idx="236">
                        <c:v>36928</c:v>
                      </c:pt>
                      <c:pt idx="237">
                        <c:v>37039</c:v>
                      </c:pt>
                      <c:pt idx="238">
                        <c:v>37149</c:v>
                      </c:pt>
                      <c:pt idx="239">
                        <c:v>37255</c:v>
                      </c:pt>
                      <c:pt idx="240">
                        <c:v>37357</c:v>
                      </c:pt>
                      <c:pt idx="241">
                        <c:v>37462</c:v>
                      </c:pt>
                      <c:pt idx="242">
                        <c:v>37569</c:v>
                      </c:pt>
                      <c:pt idx="243">
                        <c:v>37673</c:v>
                      </c:pt>
                      <c:pt idx="244">
                        <c:v>37775</c:v>
                      </c:pt>
                      <c:pt idx="245">
                        <c:v>37884</c:v>
                      </c:pt>
                      <c:pt idx="246">
                        <c:v>37995</c:v>
                      </c:pt>
                      <c:pt idx="247">
                        <c:v>38105</c:v>
                      </c:pt>
                      <c:pt idx="248">
                        <c:v>38215</c:v>
                      </c:pt>
                      <c:pt idx="249">
                        <c:v>38317</c:v>
                      </c:pt>
                      <c:pt idx="250">
                        <c:v>38419</c:v>
                      </c:pt>
                      <c:pt idx="251">
                        <c:v>38519</c:v>
                      </c:pt>
                      <c:pt idx="252">
                        <c:v>38624</c:v>
                      </c:pt>
                      <c:pt idx="253">
                        <c:v>38726</c:v>
                      </c:pt>
                      <c:pt idx="254">
                        <c:v>38830</c:v>
                      </c:pt>
                      <c:pt idx="255">
                        <c:v>38940</c:v>
                      </c:pt>
                      <c:pt idx="256">
                        <c:v>39050</c:v>
                      </c:pt>
                      <c:pt idx="257">
                        <c:v>39159</c:v>
                      </c:pt>
                      <c:pt idx="258">
                        <c:v>39261</c:v>
                      </c:pt>
                      <c:pt idx="259">
                        <c:v>39367</c:v>
                      </c:pt>
                      <c:pt idx="260">
                        <c:v>39473</c:v>
                      </c:pt>
                      <c:pt idx="261">
                        <c:v>39576</c:v>
                      </c:pt>
                      <c:pt idx="262">
                        <c:v>39675</c:v>
                      </c:pt>
                      <c:pt idx="263">
                        <c:v>39777</c:v>
                      </c:pt>
                      <c:pt idx="264">
                        <c:v>39886</c:v>
                      </c:pt>
                      <c:pt idx="265">
                        <c:v>39996</c:v>
                      </c:pt>
                      <c:pt idx="266">
                        <c:v>40107</c:v>
                      </c:pt>
                      <c:pt idx="267">
                        <c:v>40207</c:v>
                      </c:pt>
                      <c:pt idx="268">
                        <c:v>40315</c:v>
                      </c:pt>
                      <c:pt idx="269">
                        <c:v>40419</c:v>
                      </c:pt>
                      <c:pt idx="270">
                        <c:v>40521</c:v>
                      </c:pt>
                      <c:pt idx="271">
                        <c:v>40626</c:v>
                      </c:pt>
                      <c:pt idx="272">
                        <c:v>40729</c:v>
                      </c:pt>
                      <c:pt idx="273">
                        <c:v>40840</c:v>
                      </c:pt>
                      <c:pt idx="274">
                        <c:v>40950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'Live Data'!$K$2:$K$276</c15:sqref>
                        </c15:formulaRef>
                      </c:ext>
                    </c:extLst>
                    <c:numCache>
                      <c:formatCode>0.000</c:formatCode>
                      <c:ptCount val="275"/>
                      <c:pt idx="0">
                        <c:v>180</c:v>
                      </c:pt>
                      <c:pt idx="1">
                        <c:v>180</c:v>
                      </c:pt>
                      <c:pt idx="2">
                        <c:v>180</c:v>
                      </c:pt>
                      <c:pt idx="3">
                        <c:v>180</c:v>
                      </c:pt>
                      <c:pt idx="4">
                        <c:v>180</c:v>
                      </c:pt>
                      <c:pt idx="5">
                        <c:v>180</c:v>
                      </c:pt>
                      <c:pt idx="6">
                        <c:v>180</c:v>
                      </c:pt>
                      <c:pt idx="7">
                        <c:v>180</c:v>
                      </c:pt>
                      <c:pt idx="8">
                        <c:v>180</c:v>
                      </c:pt>
                      <c:pt idx="9">
                        <c:v>180</c:v>
                      </c:pt>
                      <c:pt idx="10">
                        <c:v>180</c:v>
                      </c:pt>
                      <c:pt idx="11">
                        <c:v>180</c:v>
                      </c:pt>
                      <c:pt idx="12">
                        <c:v>180</c:v>
                      </c:pt>
                      <c:pt idx="13">
                        <c:v>180</c:v>
                      </c:pt>
                      <c:pt idx="14">
                        <c:v>180</c:v>
                      </c:pt>
                      <c:pt idx="15">
                        <c:v>180</c:v>
                      </c:pt>
                      <c:pt idx="16">
                        <c:v>180</c:v>
                      </c:pt>
                      <c:pt idx="17">
                        <c:v>180</c:v>
                      </c:pt>
                      <c:pt idx="18">
                        <c:v>180</c:v>
                      </c:pt>
                      <c:pt idx="19">
                        <c:v>180</c:v>
                      </c:pt>
                      <c:pt idx="20">
                        <c:v>180</c:v>
                      </c:pt>
                      <c:pt idx="21">
                        <c:v>180</c:v>
                      </c:pt>
                      <c:pt idx="22">
                        <c:v>180</c:v>
                      </c:pt>
                      <c:pt idx="23">
                        <c:v>180</c:v>
                      </c:pt>
                      <c:pt idx="24">
                        <c:v>180</c:v>
                      </c:pt>
                      <c:pt idx="25">
                        <c:v>180</c:v>
                      </c:pt>
                      <c:pt idx="26">
                        <c:v>180</c:v>
                      </c:pt>
                      <c:pt idx="27">
                        <c:v>180</c:v>
                      </c:pt>
                      <c:pt idx="28">
                        <c:v>180</c:v>
                      </c:pt>
                      <c:pt idx="29">
                        <c:v>180</c:v>
                      </c:pt>
                      <c:pt idx="30">
                        <c:v>180</c:v>
                      </c:pt>
                      <c:pt idx="31">
                        <c:v>180</c:v>
                      </c:pt>
                      <c:pt idx="32">
                        <c:v>180</c:v>
                      </c:pt>
                      <c:pt idx="33">
                        <c:v>180</c:v>
                      </c:pt>
                      <c:pt idx="34">
                        <c:v>180</c:v>
                      </c:pt>
                      <c:pt idx="35">
                        <c:v>180</c:v>
                      </c:pt>
                      <c:pt idx="36">
                        <c:v>180</c:v>
                      </c:pt>
                      <c:pt idx="37">
                        <c:v>180</c:v>
                      </c:pt>
                      <c:pt idx="38">
                        <c:v>180</c:v>
                      </c:pt>
                      <c:pt idx="39">
                        <c:v>180</c:v>
                      </c:pt>
                      <c:pt idx="40">
                        <c:v>180</c:v>
                      </c:pt>
                      <c:pt idx="41">
                        <c:v>180</c:v>
                      </c:pt>
                      <c:pt idx="42">
                        <c:v>180</c:v>
                      </c:pt>
                      <c:pt idx="43">
                        <c:v>180</c:v>
                      </c:pt>
                      <c:pt idx="44">
                        <c:v>180</c:v>
                      </c:pt>
                      <c:pt idx="45">
                        <c:v>180</c:v>
                      </c:pt>
                      <c:pt idx="46">
                        <c:v>180</c:v>
                      </c:pt>
                      <c:pt idx="47">
                        <c:v>180</c:v>
                      </c:pt>
                      <c:pt idx="48">
                        <c:v>180</c:v>
                      </c:pt>
                      <c:pt idx="49">
                        <c:v>180</c:v>
                      </c:pt>
                      <c:pt idx="50">
                        <c:v>180</c:v>
                      </c:pt>
                      <c:pt idx="51">
                        <c:v>180</c:v>
                      </c:pt>
                      <c:pt idx="52">
                        <c:v>180</c:v>
                      </c:pt>
                      <c:pt idx="53">
                        <c:v>180</c:v>
                      </c:pt>
                      <c:pt idx="54">
                        <c:v>180</c:v>
                      </c:pt>
                      <c:pt idx="55">
                        <c:v>180</c:v>
                      </c:pt>
                      <c:pt idx="56">
                        <c:v>180</c:v>
                      </c:pt>
                      <c:pt idx="57">
                        <c:v>181</c:v>
                      </c:pt>
                      <c:pt idx="58">
                        <c:v>181</c:v>
                      </c:pt>
                      <c:pt idx="59">
                        <c:v>181</c:v>
                      </c:pt>
                      <c:pt idx="60">
                        <c:v>181</c:v>
                      </c:pt>
                      <c:pt idx="61">
                        <c:v>181</c:v>
                      </c:pt>
                      <c:pt idx="62">
                        <c:v>181</c:v>
                      </c:pt>
                      <c:pt idx="63">
                        <c:v>181</c:v>
                      </c:pt>
                      <c:pt idx="64">
                        <c:v>181</c:v>
                      </c:pt>
                      <c:pt idx="65">
                        <c:v>181</c:v>
                      </c:pt>
                      <c:pt idx="66">
                        <c:v>182</c:v>
                      </c:pt>
                      <c:pt idx="67">
                        <c:v>182</c:v>
                      </c:pt>
                      <c:pt idx="68">
                        <c:v>182</c:v>
                      </c:pt>
                      <c:pt idx="69">
                        <c:v>182</c:v>
                      </c:pt>
                      <c:pt idx="70">
                        <c:v>182</c:v>
                      </c:pt>
                      <c:pt idx="71">
                        <c:v>182</c:v>
                      </c:pt>
                      <c:pt idx="72">
                        <c:v>182</c:v>
                      </c:pt>
                      <c:pt idx="73">
                        <c:v>183</c:v>
                      </c:pt>
                      <c:pt idx="74">
                        <c:v>183</c:v>
                      </c:pt>
                      <c:pt idx="75">
                        <c:v>183</c:v>
                      </c:pt>
                      <c:pt idx="76">
                        <c:v>183</c:v>
                      </c:pt>
                      <c:pt idx="77">
                        <c:v>183</c:v>
                      </c:pt>
                      <c:pt idx="78">
                        <c:v>183</c:v>
                      </c:pt>
                      <c:pt idx="79">
                        <c:v>183</c:v>
                      </c:pt>
                      <c:pt idx="80">
                        <c:v>183</c:v>
                      </c:pt>
                      <c:pt idx="81">
                        <c:v>184</c:v>
                      </c:pt>
                      <c:pt idx="82">
                        <c:v>184</c:v>
                      </c:pt>
                      <c:pt idx="83">
                        <c:v>184</c:v>
                      </c:pt>
                      <c:pt idx="84">
                        <c:v>184</c:v>
                      </c:pt>
                      <c:pt idx="85">
                        <c:v>184</c:v>
                      </c:pt>
                      <c:pt idx="86">
                        <c:v>184</c:v>
                      </c:pt>
                      <c:pt idx="87">
                        <c:v>184</c:v>
                      </c:pt>
                      <c:pt idx="88">
                        <c:v>184</c:v>
                      </c:pt>
                      <c:pt idx="89">
                        <c:v>184</c:v>
                      </c:pt>
                      <c:pt idx="90">
                        <c:v>184</c:v>
                      </c:pt>
                      <c:pt idx="91">
                        <c:v>184</c:v>
                      </c:pt>
                      <c:pt idx="92">
                        <c:v>184</c:v>
                      </c:pt>
                      <c:pt idx="93">
                        <c:v>184</c:v>
                      </c:pt>
                      <c:pt idx="94">
                        <c:v>184</c:v>
                      </c:pt>
                      <c:pt idx="95">
                        <c:v>184</c:v>
                      </c:pt>
                      <c:pt idx="96">
                        <c:v>184</c:v>
                      </c:pt>
                      <c:pt idx="97">
                        <c:v>184</c:v>
                      </c:pt>
                      <c:pt idx="98">
                        <c:v>184</c:v>
                      </c:pt>
                      <c:pt idx="99">
                        <c:v>184</c:v>
                      </c:pt>
                      <c:pt idx="100">
                        <c:v>184</c:v>
                      </c:pt>
                      <c:pt idx="101">
                        <c:v>184</c:v>
                      </c:pt>
                      <c:pt idx="102">
                        <c:v>184</c:v>
                      </c:pt>
                      <c:pt idx="103">
                        <c:v>184</c:v>
                      </c:pt>
                      <c:pt idx="104">
                        <c:v>184</c:v>
                      </c:pt>
                      <c:pt idx="105">
                        <c:v>184</c:v>
                      </c:pt>
                      <c:pt idx="106">
                        <c:v>184</c:v>
                      </c:pt>
                      <c:pt idx="107">
                        <c:v>184</c:v>
                      </c:pt>
                      <c:pt idx="108">
                        <c:v>183</c:v>
                      </c:pt>
                      <c:pt idx="109">
                        <c:v>183</c:v>
                      </c:pt>
                      <c:pt idx="110">
                        <c:v>183</c:v>
                      </c:pt>
                      <c:pt idx="111">
                        <c:v>183</c:v>
                      </c:pt>
                      <c:pt idx="112">
                        <c:v>183</c:v>
                      </c:pt>
                      <c:pt idx="113">
                        <c:v>183</c:v>
                      </c:pt>
                      <c:pt idx="114">
                        <c:v>182</c:v>
                      </c:pt>
                      <c:pt idx="115">
                        <c:v>182</c:v>
                      </c:pt>
                      <c:pt idx="116">
                        <c:v>182</c:v>
                      </c:pt>
                      <c:pt idx="117">
                        <c:v>182</c:v>
                      </c:pt>
                      <c:pt idx="118">
                        <c:v>181</c:v>
                      </c:pt>
                      <c:pt idx="119">
                        <c:v>181</c:v>
                      </c:pt>
                      <c:pt idx="120">
                        <c:v>181</c:v>
                      </c:pt>
                      <c:pt idx="121">
                        <c:v>181</c:v>
                      </c:pt>
                      <c:pt idx="122">
                        <c:v>180</c:v>
                      </c:pt>
                      <c:pt idx="123">
                        <c:v>180</c:v>
                      </c:pt>
                      <c:pt idx="124">
                        <c:v>180</c:v>
                      </c:pt>
                      <c:pt idx="125">
                        <c:v>180</c:v>
                      </c:pt>
                      <c:pt idx="126">
                        <c:v>180</c:v>
                      </c:pt>
                      <c:pt idx="127">
                        <c:v>180</c:v>
                      </c:pt>
                      <c:pt idx="128">
                        <c:v>180</c:v>
                      </c:pt>
                      <c:pt idx="129">
                        <c:v>179</c:v>
                      </c:pt>
                      <c:pt idx="130">
                        <c:v>179</c:v>
                      </c:pt>
                      <c:pt idx="131">
                        <c:v>179</c:v>
                      </c:pt>
                      <c:pt idx="132">
                        <c:v>178</c:v>
                      </c:pt>
                      <c:pt idx="133">
                        <c:v>178</c:v>
                      </c:pt>
                      <c:pt idx="134">
                        <c:v>178</c:v>
                      </c:pt>
                      <c:pt idx="135">
                        <c:v>177</c:v>
                      </c:pt>
                      <c:pt idx="136">
                        <c:v>177</c:v>
                      </c:pt>
                      <c:pt idx="137">
                        <c:v>176</c:v>
                      </c:pt>
                      <c:pt idx="138">
                        <c:v>176</c:v>
                      </c:pt>
                      <c:pt idx="139">
                        <c:v>176</c:v>
                      </c:pt>
                      <c:pt idx="140">
                        <c:v>176</c:v>
                      </c:pt>
                      <c:pt idx="141">
                        <c:v>175</c:v>
                      </c:pt>
                      <c:pt idx="142">
                        <c:v>175</c:v>
                      </c:pt>
                      <c:pt idx="143">
                        <c:v>175</c:v>
                      </c:pt>
                      <c:pt idx="144">
                        <c:v>174</c:v>
                      </c:pt>
                      <c:pt idx="145">
                        <c:v>174</c:v>
                      </c:pt>
                      <c:pt idx="146">
                        <c:v>174</c:v>
                      </c:pt>
                      <c:pt idx="147">
                        <c:v>173</c:v>
                      </c:pt>
                      <c:pt idx="148">
                        <c:v>173</c:v>
                      </c:pt>
                      <c:pt idx="149">
                        <c:v>173</c:v>
                      </c:pt>
                      <c:pt idx="150">
                        <c:v>173</c:v>
                      </c:pt>
                      <c:pt idx="151">
                        <c:v>172</c:v>
                      </c:pt>
                      <c:pt idx="152">
                        <c:v>172</c:v>
                      </c:pt>
                      <c:pt idx="153">
                        <c:v>172</c:v>
                      </c:pt>
                      <c:pt idx="154">
                        <c:v>172</c:v>
                      </c:pt>
                      <c:pt idx="155">
                        <c:v>172</c:v>
                      </c:pt>
                      <c:pt idx="156">
                        <c:v>171</c:v>
                      </c:pt>
                      <c:pt idx="157">
                        <c:v>171</c:v>
                      </c:pt>
                      <c:pt idx="158">
                        <c:v>171</c:v>
                      </c:pt>
                      <c:pt idx="159">
                        <c:v>171</c:v>
                      </c:pt>
                      <c:pt idx="160">
                        <c:v>171</c:v>
                      </c:pt>
                      <c:pt idx="161">
                        <c:v>171</c:v>
                      </c:pt>
                      <c:pt idx="162">
                        <c:v>170</c:v>
                      </c:pt>
                      <c:pt idx="163">
                        <c:v>170</c:v>
                      </c:pt>
                      <c:pt idx="164">
                        <c:v>170</c:v>
                      </c:pt>
                      <c:pt idx="165">
                        <c:v>170</c:v>
                      </c:pt>
                      <c:pt idx="166">
                        <c:v>170</c:v>
                      </c:pt>
                      <c:pt idx="167">
                        <c:v>170</c:v>
                      </c:pt>
                      <c:pt idx="168">
                        <c:v>170</c:v>
                      </c:pt>
                      <c:pt idx="169">
                        <c:v>170</c:v>
                      </c:pt>
                      <c:pt idx="170">
                        <c:v>169</c:v>
                      </c:pt>
                      <c:pt idx="171">
                        <c:v>169</c:v>
                      </c:pt>
                      <c:pt idx="172">
                        <c:v>169</c:v>
                      </c:pt>
                      <c:pt idx="173">
                        <c:v>169</c:v>
                      </c:pt>
                      <c:pt idx="174">
                        <c:v>169</c:v>
                      </c:pt>
                      <c:pt idx="175">
                        <c:v>169</c:v>
                      </c:pt>
                      <c:pt idx="176">
                        <c:v>169</c:v>
                      </c:pt>
                      <c:pt idx="177">
                        <c:v>169</c:v>
                      </c:pt>
                      <c:pt idx="178">
                        <c:v>169</c:v>
                      </c:pt>
                      <c:pt idx="179">
                        <c:v>169</c:v>
                      </c:pt>
                      <c:pt idx="180">
                        <c:v>169</c:v>
                      </c:pt>
                      <c:pt idx="181">
                        <c:v>169</c:v>
                      </c:pt>
                      <c:pt idx="182">
                        <c:v>169</c:v>
                      </c:pt>
                      <c:pt idx="183">
                        <c:v>169</c:v>
                      </c:pt>
                      <c:pt idx="184">
                        <c:v>169</c:v>
                      </c:pt>
                      <c:pt idx="185">
                        <c:v>169</c:v>
                      </c:pt>
                      <c:pt idx="186">
                        <c:v>170</c:v>
                      </c:pt>
                      <c:pt idx="187">
                        <c:v>170</c:v>
                      </c:pt>
                      <c:pt idx="188">
                        <c:v>170</c:v>
                      </c:pt>
                      <c:pt idx="189">
                        <c:v>170</c:v>
                      </c:pt>
                      <c:pt idx="190">
                        <c:v>170</c:v>
                      </c:pt>
                      <c:pt idx="191">
                        <c:v>170</c:v>
                      </c:pt>
                      <c:pt idx="192">
                        <c:v>170</c:v>
                      </c:pt>
                      <c:pt idx="193">
                        <c:v>170</c:v>
                      </c:pt>
                      <c:pt idx="194">
                        <c:v>171</c:v>
                      </c:pt>
                      <c:pt idx="195">
                        <c:v>171</c:v>
                      </c:pt>
                      <c:pt idx="196">
                        <c:v>171</c:v>
                      </c:pt>
                      <c:pt idx="197">
                        <c:v>171</c:v>
                      </c:pt>
                      <c:pt idx="198">
                        <c:v>171</c:v>
                      </c:pt>
                      <c:pt idx="199">
                        <c:v>172</c:v>
                      </c:pt>
                      <c:pt idx="200">
                        <c:v>172</c:v>
                      </c:pt>
                      <c:pt idx="201">
                        <c:v>172</c:v>
                      </c:pt>
                      <c:pt idx="202">
                        <c:v>172</c:v>
                      </c:pt>
                      <c:pt idx="203">
                        <c:v>173</c:v>
                      </c:pt>
                      <c:pt idx="204">
                        <c:v>173</c:v>
                      </c:pt>
                      <c:pt idx="205">
                        <c:v>173</c:v>
                      </c:pt>
                      <c:pt idx="206">
                        <c:v>174</c:v>
                      </c:pt>
                      <c:pt idx="207">
                        <c:v>174</c:v>
                      </c:pt>
                      <c:pt idx="208">
                        <c:v>174</c:v>
                      </c:pt>
                      <c:pt idx="209">
                        <c:v>174</c:v>
                      </c:pt>
                      <c:pt idx="210">
                        <c:v>175</c:v>
                      </c:pt>
                      <c:pt idx="211">
                        <c:v>175</c:v>
                      </c:pt>
                      <c:pt idx="212">
                        <c:v>175</c:v>
                      </c:pt>
                      <c:pt idx="213">
                        <c:v>175</c:v>
                      </c:pt>
                      <c:pt idx="214">
                        <c:v>176</c:v>
                      </c:pt>
                      <c:pt idx="215">
                        <c:v>176</c:v>
                      </c:pt>
                      <c:pt idx="216">
                        <c:v>176</c:v>
                      </c:pt>
                      <c:pt idx="217">
                        <c:v>177</c:v>
                      </c:pt>
                      <c:pt idx="218">
                        <c:v>177</c:v>
                      </c:pt>
                      <c:pt idx="219">
                        <c:v>177</c:v>
                      </c:pt>
                      <c:pt idx="220">
                        <c:v>177</c:v>
                      </c:pt>
                      <c:pt idx="221">
                        <c:v>178</c:v>
                      </c:pt>
                      <c:pt idx="222">
                        <c:v>178</c:v>
                      </c:pt>
                      <c:pt idx="223">
                        <c:v>178</c:v>
                      </c:pt>
                      <c:pt idx="224">
                        <c:v>178</c:v>
                      </c:pt>
                      <c:pt idx="225">
                        <c:v>178</c:v>
                      </c:pt>
                      <c:pt idx="226">
                        <c:v>179</c:v>
                      </c:pt>
                      <c:pt idx="227">
                        <c:v>179</c:v>
                      </c:pt>
                      <c:pt idx="228">
                        <c:v>179</c:v>
                      </c:pt>
                      <c:pt idx="229">
                        <c:v>179</c:v>
                      </c:pt>
                      <c:pt idx="230">
                        <c:v>179</c:v>
                      </c:pt>
                      <c:pt idx="231">
                        <c:v>179</c:v>
                      </c:pt>
                      <c:pt idx="232">
                        <c:v>179</c:v>
                      </c:pt>
                      <c:pt idx="233">
                        <c:v>180</c:v>
                      </c:pt>
                      <c:pt idx="234">
                        <c:v>180</c:v>
                      </c:pt>
                      <c:pt idx="235">
                        <c:v>180</c:v>
                      </c:pt>
                      <c:pt idx="236">
                        <c:v>180</c:v>
                      </c:pt>
                      <c:pt idx="237">
                        <c:v>180</c:v>
                      </c:pt>
                      <c:pt idx="238">
                        <c:v>180</c:v>
                      </c:pt>
                      <c:pt idx="239">
                        <c:v>180</c:v>
                      </c:pt>
                      <c:pt idx="240">
                        <c:v>180</c:v>
                      </c:pt>
                      <c:pt idx="241">
                        <c:v>180</c:v>
                      </c:pt>
                      <c:pt idx="242">
                        <c:v>180</c:v>
                      </c:pt>
                      <c:pt idx="243">
                        <c:v>180</c:v>
                      </c:pt>
                      <c:pt idx="244">
                        <c:v>180</c:v>
                      </c:pt>
                      <c:pt idx="245">
                        <c:v>180</c:v>
                      </c:pt>
                      <c:pt idx="246">
                        <c:v>180</c:v>
                      </c:pt>
                      <c:pt idx="247">
                        <c:v>180</c:v>
                      </c:pt>
                      <c:pt idx="248">
                        <c:v>180</c:v>
                      </c:pt>
                      <c:pt idx="249">
                        <c:v>180</c:v>
                      </c:pt>
                      <c:pt idx="250">
                        <c:v>180</c:v>
                      </c:pt>
                      <c:pt idx="251">
                        <c:v>180</c:v>
                      </c:pt>
                      <c:pt idx="252">
                        <c:v>180</c:v>
                      </c:pt>
                      <c:pt idx="253">
                        <c:v>180</c:v>
                      </c:pt>
                      <c:pt idx="254">
                        <c:v>180</c:v>
                      </c:pt>
                      <c:pt idx="255">
                        <c:v>180</c:v>
                      </c:pt>
                      <c:pt idx="256">
                        <c:v>180</c:v>
                      </c:pt>
                      <c:pt idx="257">
                        <c:v>180</c:v>
                      </c:pt>
                      <c:pt idx="258">
                        <c:v>180</c:v>
                      </c:pt>
                      <c:pt idx="259">
                        <c:v>180</c:v>
                      </c:pt>
                      <c:pt idx="260">
                        <c:v>180</c:v>
                      </c:pt>
                      <c:pt idx="261">
                        <c:v>180</c:v>
                      </c:pt>
                      <c:pt idx="262">
                        <c:v>180</c:v>
                      </c:pt>
                      <c:pt idx="263">
                        <c:v>180</c:v>
                      </c:pt>
                      <c:pt idx="264">
                        <c:v>180</c:v>
                      </c:pt>
                      <c:pt idx="265">
                        <c:v>180</c:v>
                      </c:pt>
                      <c:pt idx="266">
                        <c:v>180</c:v>
                      </c:pt>
                      <c:pt idx="267">
                        <c:v>180</c:v>
                      </c:pt>
                      <c:pt idx="268">
                        <c:v>180</c:v>
                      </c:pt>
                      <c:pt idx="269">
                        <c:v>180</c:v>
                      </c:pt>
                      <c:pt idx="270">
                        <c:v>180</c:v>
                      </c:pt>
                      <c:pt idx="271">
                        <c:v>180</c:v>
                      </c:pt>
                      <c:pt idx="272">
                        <c:v>180</c:v>
                      </c:pt>
                      <c:pt idx="273">
                        <c:v>180</c:v>
                      </c:pt>
                      <c:pt idx="274">
                        <c:v>180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9-5BB4-4E5B-B854-AC8CB0452053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'Live Data'!$L$1</c15:sqref>
                        </c15:formulaRef>
                      </c:ext>
                    </c:extLst>
                    <c:strCache>
                      <c:ptCount val="1"/>
                      <c:pt idx="0">
                        <c:v>L Motor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'Live Data'!$A$2:$A$276</c15:sqref>
                        </c15:formulaRef>
                      </c:ext>
                    </c:extLst>
                    <c:numCache>
                      <c:formatCode>General</c:formatCode>
                      <c:ptCount val="275"/>
                      <c:pt idx="0">
                        <c:v>11941</c:v>
                      </c:pt>
                      <c:pt idx="1">
                        <c:v>12052</c:v>
                      </c:pt>
                      <c:pt idx="2">
                        <c:v>12158</c:v>
                      </c:pt>
                      <c:pt idx="3">
                        <c:v>12260</c:v>
                      </c:pt>
                      <c:pt idx="4">
                        <c:v>12363</c:v>
                      </c:pt>
                      <c:pt idx="5">
                        <c:v>12465</c:v>
                      </c:pt>
                      <c:pt idx="6">
                        <c:v>12572</c:v>
                      </c:pt>
                      <c:pt idx="7">
                        <c:v>12676</c:v>
                      </c:pt>
                      <c:pt idx="8">
                        <c:v>12779</c:v>
                      </c:pt>
                      <c:pt idx="9">
                        <c:v>12880</c:v>
                      </c:pt>
                      <c:pt idx="10">
                        <c:v>12981</c:v>
                      </c:pt>
                      <c:pt idx="11">
                        <c:v>13081</c:v>
                      </c:pt>
                      <c:pt idx="12">
                        <c:v>13191</c:v>
                      </c:pt>
                      <c:pt idx="13">
                        <c:v>13291</c:v>
                      </c:pt>
                      <c:pt idx="14">
                        <c:v>13394</c:v>
                      </c:pt>
                      <c:pt idx="15">
                        <c:v>13504</c:v>
                      </c:pt>
                      <c:pt idx="16">
                        <c:v>13614</c:v>
                      </c:pt>
                      <c:pt idx="17">
                        <c:v>13724</c:v>
                      </c:pt>
                      <c:pt idx="18">
                        <c:v>13828</c:v>
                      </c:pt>
                      <c:pt idx="19">
                        <c:v>13928</c:v>
                      </c:pt>
                      <c:pt idx="20">
                        <c:v>14027</c:v>
                      </c:pt>
                      <c:pt idx="21">
                        <c:v>14128</c:v>
                      </c:pt>
                      <c:pt idx="22">
                        <c:v>14236</c:v>
                      </c:pt>
                      <c:pt idx="23">
                        <c:v>14339</c:v>
                      </c:pt>
                      <c:pt idx="24">
                        <c:v>14441</c:v>
                      </c:pt>
                      <c:pt idx="25">
                        <c:v>14551</c:v>
                      </c:pt>
                      <c:pt idx="26">
                        <c:v>14653</c:v>
                      </c:pt>
                      <c:pt idx="27">
                        <c:v>14753</c:v>
                      </c:pt>
                      <c:pt idx="28">
                        <c:v>14854</c:v>
                      </c:pt>
                      <c:pt idx="29">
                        <c:v>14954</c:v>
                      </c:pt>
                      <c:pt idx="30">
                        <c:v>15059</c:v>
                      </c:pt>
                      <c:pt idx="31">
                        <c:v>15165</c:v>
                      </c:pt>
                      <c:pt idx="32">
                        <c:v>15265</c:v>
                      </c:pt>
                      <c:pt idx="33">
                        <c:v>15375</c:v>
                      </c:pt>
                      <c:pt idx="34">
                        <c:v>15485</c:v>
                      </c:pt>
                      <c:pt idx="35">
                        <c:v>15596</c:v>
                      </c:pt>
                      <c:pt idx="36">
                        <c:v>15697</c:v>
                      </c:pt>
                      <c:pt idx="37">
                        <c:v>15798</c:v>
                      </c:pt>
                      <c:pt idx="38">
                        <c:v>15905</c:v>
                      </c:pt>
                      <c:pt idx="39">
                        <c:v>16006</c:v>
                      </c:pt>
                      <c:pt idx="40">
                        <c:v>16110</c:v>
                      </c:pt>
                      <c:pt idx="41">
                        <c:v>16216</c:v>
                      </c:pt>
                      <c:pt idx="42">
                        <c:v>16325</c:v>
                      </c:pt>
                      <c:pt idx="43">
                        <c:v>16435</c:v>
                      </c:pt>
                      <c:pt idx="44">
                        <c:v>16543</c:v>
                      </c:pt>
                      <c:pt idx="45">
                        <c:v>16647</c:v>
                      </c:pt>
                      <c:pt idx="46">
                        <c:v>16749</c:v>
                      </c:pt>
                      <c:pt idx="47">
                        <c:v>16848</c:v>
                      </c:pt>
                      <c:pt idx="48">
                        <c:v>16955</c:v>
                      </c:pt>
                      <c:pt idx="49">
                        <c:v>17058</c:v>
                      </c:pt>
                      <c:pt idx="50">
                        <c:v>17161</c:v>
                      </c:pt>
                      <c:pt idx="51">
                        <c:v>17271</c:v>
                      </c:pt>
                      <c:pt idx="52">
                        <c:v>17381</c:v>
                      </c:pt>
                      <c:pt idx="53">
                        <c:v>17489</c:v>
                      </c:pt>
                      <c:pt idx="54">
                        <c:v>17594</c:v>
                      </c:pt>
                      <c:pt idx="55">
                        <c:v>17696</c:v>
                      </c:pt>
                      <c:pt idx="56">
                        <c:v>17798</c:v>
                      </c:pt>
                      <c:pt idx="57">
                        <c:v>17906</c:v>
                      </c:pt>
                      <c:pt idx="58">
                        <c:v>18010</c:v>
                      </c:pt>
                      <c:pt idx="59">
                        <c:v>18113</c:v>
                      </c:pt>
                      <c:pt idx="60">
                        <c:v>18223</c:v>
                      </c:pt>
                      <c:pt idx="61">
                        <c:v>18333</c:v>
                      </c:pt>
                      <c:pt idx="62">
                        <c:v>18444</c:v>
                      </c:pt>
                      <c:pt idx="63">
                        <c:v>18554</c:v>
                      </c:pt>
                      <c:pt idx="64">
                        <c:v>18657</c:v>
                      </c:pt>
                      <c:pt idx="65">
                        <c:v>18762</c:v>
                      </c:pt>
                      <c:pt idx="66">
                        <c:v>18866</c:v>
                      </c:pt>
                      <c:pt idx="67">
                        <c:v>18974</c:v>
                      </c:pt>
                      <c:pt idx="68">
                        <c:v>19079</c:v>
                      </c:pt>
                      <c:pt idx="69">
                        <c:v>19180</c:v>
                      </c:pt>
                      <c:pt idx="70">
                        <c:v>19290</c:v>
                      </c:pt>
                      <c:pt idx="71">
                        <c:v>19400</c:v>
                      </c:pt>
                      <c:pt idx="72">
                        <c:v>19510</c:v>
                      </c:pt>
                      <c:pt idx="73">
                        <c:v>19620</c:v>
                      </c:pt>
                      <c:pt idx="74">
                        <c:v>19722</c:v>
                      </c:pt>
                      <c:pt idx="75">
                        <c:v>19830</c:v>
                      </c:pt>
                      <c:pt idx="76">
                        <c:v>19930</c:v>
                      </c:pt>
                      <c:pt idx="77">
                        <c:v>20035</c:v>
                      </c:pt>
                      <c:pt idx="78">
                        <c:v>20144</c:v>
                      </c:pt>
                      <c:pt idx="79">
                        <c:v>20253</c:v>
                      </c:pt>
                      <c:pt idx="80">
                        <c:v>20364</c:v>
                      </c:pt>
                      <c:pt idx="81">
                        <c:v>20474</c:v>
                      </c:pt>
                      <c:pt idx="82">
                        <c:v>20586</c:v>
                      </c:pt>
                      <c:pt idx="83">
                        <c:v>20686</c:v>
                      </c:pt>
                      <c:pt idx="84">
                        <c:v>20788</c:v>
                      </c:pt>
                      <c:pt idx="85">
                        <c:v>20896</c:v>
                      </c:pt>
                      <c:pt idx="86">
                        <c:v>21000</c:v>
                      </c:pt>
                      <c:pt idx="87">
                        <c:v>21104</c:v>
                      </c:pt>
                      <c:pt idx="88">
                        <c:v>21206</c:v>
                      </c:pt>
                      <c:pt idx="89">
                        <c:v>21316</c:v>
                      </c:pt>
                      <c:pt idx="90">
                        <c:v>21427</c:v>
                      </c:pt>
                      <c:pt idx="91">
                        <c:v>21538</c:v>
                      </c:pt>
                      <c:pt idx="92">
                        <c:v>21642</c:v>
                      </c:pt>
                      <c:pt idx="93">
                        <c:v>21748</c:v>
                      </c:pt>
                      <c:pt idx="94">
                        <c:v>21855</c:v>
                      </c:pt>
                      <c:pt idx="95">
                        <c:v>21961</c:v>
                      </c:pt>
                      <c:pt idx="96">
                        <c:v>22068</c:v>
                      </c:pt>
                      <c:pt idx="97">
                        <c:v>22177</c:v>
                      </c:pt>
                      <c:pt idx="98">
                        <c:v>22288</c:v>
                      </c:pt>
                      <c:pt idx="99">
                        <c:v>22397</c:v>
                      </c:pt>
                      <c:pt idx="100">
                        <c:v>22501</c:v>
                      </c:pt>
                      <c:pt idx="101">
                        <c:v>22606</c:v>
                      </c:pt>
                      <c:pt idx="102">
                        <c:v>22711</c:v>
                      </c:pt>
                      <c:pt idx="103">
                        <c:v>22811</c:v>
                      </c:pt>
                      <c:pt idx="104">
                        <c:v>22918</c:v>
                      </c:pt>
                      <c:pt idx="105">
                        <c:v>23025</c:v>
                      </c:pt>
                      <c:pt idx="106">
                        <c:v>23126</c:v>
                      </c:pt>
                      <c:pt idx="107">
                        <c:v>23237</c:v>
                      </c:pt>
                      <c:pt idx="108">
                        <c:v>23342</c:v>
                      </c:pt>
                      <c:pt idx="109">
                        <c:v>23443</c:v>
                      </c:pt>
                      <c:pt idx="110">
                        <c:v>23547</c:v>
                      </c:pt>
                      <c:pt idx="111">
                        <c:v>23651</c:v>
                      </c:pt>
                      <c:pt idx="112">
                        <c:v>23754</c:v>
                      </c:pt>
                      <c:pt idx="113">
                        <c:v>23858</c:v>
                      </c:pt>
                      <c:pt idx="114">
                        <c:v>23959</c:v>
                      </c:pt>
                      <c:pt idx="115">
                        <c:v>24069</c:v>
                      </c:pt>
                      <c:pt idx="116">
                        <c:v>24178</c:v>
                      </c:pt>
                      <c:pt idx="117">
                        <c:v>24279</c:v>
                      </c:pt>
                      <c:pt idx="118">
                        <c:v>24386</c:v>
                      </c:pt>
                      <c:pt idx="119">
                        <c:v>24487</c:v>
                      </c:pt>
                      <c:pt idx="120">
                        <c:v>24588</c:v>
                      </c:pt>
                      <c:pt idx="121">
                        <c:v>24694</c:v>
                      </c:pt>
                      <c:pt idx="122">
                        <c:v>24797</c:v>
                      </c:pt>
                      <c:pt idx="123">
                        <c:v>24907</c:v>
                      </c:pt>
                      <c:pt idx="124">
                        <c:v>25018</c:v>
                      </c:pt>
                      <c:pt idx="125">
                        <c:v>25120</c:v>
                      </c:pt>
                      <c:pt idx="126">
                        <c:v>25225</c:v>
                      </c:pt>
                      <c:pt idx="127">
                        <c:v>25328</c:v>
                      </c:pt>
                      <c:pt idx="128">
                        <c:v>25428</c:v>
                      </c:pt>
                      <c:pt idx="129">
                        <c:v>25535</c:v>
                      </c:pt>
                      <c:pt idx="130">
                        <c:v>25641</c:v>
                      </c:pt>
                      <c:pt idx="131">
                        <c:v>25745</c:v>
                      </c:pt>
                      <c:pt idx="132">
                        <c:v>25847</c:v>
                      </c:pt>
                      <c:pt idx="133">
                        <c:v>25950</c:v>
                      </c:pt>
                      <c:pt idx="134">
                        <c:v>26055</c:v>
                      </c:pt>
                      <c:pt idx="135">
                        <c:v>26157</c:v>
                      </c:pt>
                      <c:pt idx="136">
                        <c:v>26260</c:v>
                      </c:pt>
                      <c:pt idx="137">
                        <c:v>26366</c:v>
                      </c:pt>
                      <c:pt idx="138">
                        <c:v>26468</c:v>
                      </c:pt>
                      <c:pt idx="139">
                        <c:v>26579</c:v>
                      </c:pt>
                      <c:pt idx="140">
                        <c:v>26690</c:v>
                      </c:pt>
                      <c:pt idx="141">
                        <c:v>26791</c:v>
                      </c:pt>
                      <c:pt idx="142">
                        <c:v>26891</c:v>
                      </c:pt>
                      <c:pt idx="143">
                        <c:v>26998</c:v>
                      </c:pt>
                      <c:pt idx="144">
                        <c:v>27099</c:v>
                      </c:pt>
                      <c:pt idx="145">
                        <c:v>27204</c:v>
                      </c:pt>
                      <c:pt idx="146">
                        <c:v>27314</c:v>
                      </c:pt>
                      <c:pt idx="147">
                        <c:v>27424</c:v>
                      </c:pt>
                      <c:pt idx="148">
                        <c:v>27535</c:v>
                      </c:pt>
                      <c:pt idx="149">
                        <c:v>27645</c:v>
                      </c:pt>
                      <c:pt idx="150">
                        <c:v>27756</c:v>
                      </c:pt>
                      <c:pt idx="151">
                        <c:v>27857</c:v>
                      </c:pt>
                      <c:pt idx="152">
                        <c:v>27965</c:v>
                      </c:pt>
                      <c:pt idx="153">
                        <c:v>28069</c:v>
                      </c:pt>
                      <c:pt idx="154">
                        <c:v>28175</c:v>
                      </c:pt>
                      <c:pt idx="155">
                        <c:v>28276</c:v>
                      </c:pt>
                      <c:pt idx="156">
                        <c:v>28380</c:v>
                      </c:pt>
                      <c:pt idx="157">
                        <c:v>28491</c:v>
                      </c:pt>
                      <c:pt idx="158">
                        <c:v>28601</c:v>
                      </c:pt>
                      <c:pt idx="159">
                        <c:v>28711</c:v>
                      </c:pt>
                      <c:pt idx="160">
                        <c:v>28814</c:v>
                      </c:pt>
                      <c:pt idx="161">
                        <c:v>28915</c:v>
                      </c:pt>
                      <c:pt idx="162">
                        <c:v>29020</c:v>
                      </c:pt>
                      <c:pt idx="163">
                        <c:v>29124</c:v>
                      </c:pt>
                      <c:pt idx="164">
                        <c:v>29232</c:v>
                      </c:pt>
                      <c:pt idx="165">
                        <c:v>29343</c:v>
                      </c:pt>
                      <c:pt idx="166">
                        <c:v>29454</c:v>
                      </c:pt>
                      <c:pt idx="167">
                        <c:v>29565</c:v>
                      </c:pt>
                      <c:pt idx="168">
                        <c:v>29677</c:v>
                      </c:pt>
                      <c:pt idx="169">
                        <c:v>29784</c:v>
                      </c:pt>
                      <c:pt idx="170">
                        <c:v>29886</c:v>
                      </c:pt>
                      <c:pt idx="171">
                        <c:v>29986</c:v>
                      </c:pt>
                      <c:pt idx="172">
                        <c:v>30091</c:v>
                      </c:pt>
                      <c:pt idx="173">
                        <c:v>30198</c:v>
                      </c:pt>
                      <c:pt idx="174">
                        <c:v>30302</c:v>
                      </c:pt>
                      <c:pt idx="175">
                        <c:v>30412</c:v>
                      </c:pt>
                      <c:pt idx="176">
                        <c:v>30523</c:v>
                      </c:pt>
                      <c:pt idx="177">
                        <c:v>30633</c:v>
                      </c:pt>
                      <c:pt idx="178">
                        <c:v>30744</c:v>
                      </c:pt>
                      <c:pt idx="179">
                        <c:v>30855</c:v>
                      </c:pt>
                      <c:pt idx="180">
                        <c:v>30956</c:v>
                      </c:pt>
                      <c:pt idx="181">
                        <c:v>31055</c:v>
                      </c:pt>
                      <c:pt idx="182">
                        <c:v>31156</c:v>
                      </c:pt>
                      <c:pt idx="183">
                        <c:v>31256</c:v>
                      </c:pt>
                      <c:pt idx="184">
                        <c:v>31360</c:v>
                      </c:pt>
                      <c:pt idx="185">
                        <c:v>31471</c:v>
                      </c:pt>
                      <c:pt idx="186">
                        <c:v>31584</c:v>
                      </c:pt>
                      <c:pt idx="187">
                        <c:v>31695</c:v>
                      </c:pt>
                      <c:pt idx="188">
                        <c:v>31808</c:v>
                      </c:pt>
                      <c:pt idx="189">
                        <c:v>31912</c:v>
                      </c:pt>
                      <c:pt idx="190">
                        <c:v>32013</c:v>
                      </c:pt>
                      <c:pt idx="191">
                        <c:v>32117</c:v>
                      </c:pt>
                      <c:pt idx="192">
                        <c:v>32225</c:v>
                      </c:pt>
                      <c:pt idx="193">
                        <c:v>32326</c:v>
                      </c:pt>
                      <c:pt idx="194">
                        <c:v>32439</c:v>
                      </c:pt>
                      <c:pt idx="195">
                        <c:v>32550</c:v>
                      </c:pt>
                      <c:pt idx="196">
                        <c:v>32663</c:v>
                      </c:pt>
                      <c:pt idx="197">
                        <c:v>32774</c:v>
                      </c:pt>
                      <c:pt idx="198">
                        <c:v>32885</c:v>
                      </c:pt>
                      <c:pt idx="199">
                        <c:v>32996</c:v>
                      </c:pt>
                      <c:pt idx="200">
                        <c:v>33107</c:v>
                      </c:pt>
                      <c:pt idx="201">
                        <c:v>33209</c:v>
                      </c:pt>
                      <c:pt idx="202">
                        <c:v>33317</c:v>
                      </c:pt>
                      <c:pt idx="203">
                        <c:v>33418</c:v>
                      </c:pt>
                      <c:pt idx="204">
                        <c:v>33521</c:v>
                      </c:pt>
                      <c:pt idx="205">
                        <c:v>33632</c:v>
                      </c:pt>
                      <c:pt idx="206">
                        <c:v>33742</c:v>
                      </c:pt>
                      <c:pt idx="207">
                        <c:v>33853</c:v>
                      </c:pt>
                      <c:pt idx="208">
                        <c:v>33964</c:v>
                      </c:pt>
                      <c:pt idx="209">
                        <c:v>34074</c:v>
                      </c:pt>
                      <c:pt idx="210">
                        <c:v>34178</c:v>
                      </c:pt>
                      <c:pt idx="211">
                        <c:v>34279</c:v>
                      </c:pt>
                      <c:pt idx="212">
                        <c:v>34382</c:v>
                      </c:pt>
                      <c:pt idx="213">
                        <c:v>34488</c:v>
                      </c:pt>
                      <c:pt idx="214">
                        <c:v>34595</c:v>
                      </c:pt>
                      <c:pt idx="215">
                        <c:v>34706</c:v>
                      </c:pt>
                      <c:pt idx="216">
                        <c:v>34817</c:v>
                      </c:pt>
                      <c:pt idx="217">
                        <c:v>34928</c:v>
                      </c:pt>
                      <c:pt idx="218">
                        <c:v>35039</c:v>
                      </c:pt>
                      <c:pt idx="219">
                        <c:v>35149</c:v>
                      </c:pt>
                      <c:pt idx="220">
                        <c:v>35260</c:v>
                      </c:pt>
                      <c:pt idx="221">
                        <c:v>35360</c:v>
                      </c:pt>
                      <c:pt idx="222">
                        <c:v>35461</c:v>
                      </c:pt>
                      <c:pt idx="223">
                        <c:v>35564</c:v>
                      </c:pt>
                      <c:pt idx="224">
                        <c:v>35663</c:v>
                      </c:pt>
                      <c:pt idx="225">
                        <c:v>35765</c:v>
                      </c:pt>
                      <c:pt idx="226">
                        <c:v>35875</c:v>
                      </c:pt>
                      <c:pt idx="227">
                        <c:v>35986</c:v>
                      </c:pt>
                      <c:pt idx="228">
                        <c:v>36096</c:v>
                      </c:pt>
                      <c:pt idx="229">
                        <c:v>36206</c:v>
                      </c:pt>
                      <c:pt idx="230">
                        <c:v>36311</c:v>
                      </c:pt>
                      <c:pt idx="231">
                        <c:v>36416</c:v>
                      </c:pt>
                      <c:pt idx="232">
                        <c:v>36515</c:v>
                      </c:pt>
                      <c:pt idx="233">
                        <c:v>36618</c:v>
                      </c:pt>
                      <c:pt idx="234">
                        <c:v>36717</c:v>
                      </c:pt>
                      <c:pt idx="235">
                        <c:v>36818</c:v>
                      </c:pt>
                      <c:pt idx="236">
                        <c:v>36928</c:v>
                      </c:pt>
                      <c:pt idx="237">
                        <c:v>37039</c:v>
                      </c:pt>
                      <c:pt idx="238">
                        <c:v>37149</c:v>
                      </c:pt>
                      <c:pt idx="239">
                        <c:v>37255</c:v>
                      </c:pt>
                      <c:pt idx="240">
                        <c:v>37357</c:v>
                      </c:pt>
                      <c:pt idx="241">
                        <c:v>37462</c:v>
                      </c:pt>
                      <c:pt idx="242">
                        <c:v>37569</c:v>
                      </c:pt>
                      <c:pt idx="243">
                        <c:v>37673</c:v>
                      </c:pt>
                      <c:pt idx="244">
                        <c:v>37775</c:v>
                      </c:pt>
                      <c:pt idx="245">
                        <c:v>37884</c:v>
                      </c:pt>
                      <c:pt idx="246">
                        <c:v>37995</c:v>
                      </c:pt>
                      <c:pt idx="247">
                        <c:v>38105</c:v>
                      </c:pt>
                      <c:pt idx="248">
                        <c:v>38215</c:v>
                      </c:pt>
                      <c:pt idx="249">
                        <c:v>38317</c:v>
                      </c:pt>
                      <c:pt idx="250">
                        <c:v>38419</c:v>
                      </c:pt>
                      <c:pt idx="251">
                        <c:v>38519</c:v>
                      </c:pt>
                      <c:pt idx="252">
                        <c:v>38624</c:v>
                      </c:pt>
                      <c:pt idx="253">
                        <c:v>38726</c:v>
                      </c:pt>
                      <c:pt idx="254">
                        <c:v>38830</c:v>
                      </c:pt>
                      <c:pt idx="255">
                        <c:v>38940</c:v>
                      </c:pt>
                      <c:pt idx="256">
                        <c:v>39050</c:v>
                      </c:pt>
                      <c:pt idx="257">
                        <c:v>39159</c:v>
                      </c:pt>
                      <c:pt idx="258">
                        <c:v>39261</c:v>
                      </c:pt>
                      <c:pt idx="259">
                        <c:v>39367</c:v>
                      </c:pt>
                      <c:pt idx="260">
                        <c:v>39473</c:v>
                      </c:pt>
                      <c:pt idx="261">
                        <c:v>39576</c:v>
                      </c:pt>
                      <c:pt idx="262">
                        <c:v>39675</c:v>
                      </c:pt>
                      <c:pt idx="263">
                        <c:v>39777</c:v>
                      </c:pt>
                      <c:pt idx="264">
                        <c:v>39886</c:v>
                      </c:pt>
                      <c:pt idx="265">
                        <c:v>39996</c:v>
                      </c:pt>
                      <c:pt idx="266">
                        <c:v>40107</c:v>
                      </c:pt>
                      <c:pt idx="267">
                        <c:v>40207</c:v>
                      </c:pt>
                      <c:pt idx="268">
                        <c:v>40315</c:v>
                      </c:pt>
                      <c:pt idx="269">
                        <c:v>40419</c:v>
                      </c:pt>
                      <c:pt idx="270">
                        <c:v>40521</c:v>
                      </c:pt>
                      <c:pt idx="271">
                        <c:v>40626</c:v>
                      </c:pt>
                      <c:pt idx="272">
                        <c:v>40729</c:v>
                      </c:pt>
                      <c:pt idx="273">
                        <c:v>40840</c:v>
                      </c:pt>
                      <c:pt idx="274">
                        <c:v>40950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'Live Data'!$L$2:$L$276</c15:sqref>
                        </c15:formulaRef>
                      </c:ext>
                    </c:extLst>
                    <c:numCache>
                      <c:formatCode>0.000</c:formatCode>
                      <c:ptCount val="275"/>
                      <c:pt idx="0">
                        <c:v>180</c:v>
                      </c:pt>
                      <c:pt idx="1">
                        <c:v>180</c:v>
                      </c:pt>
                      <c:pt idx="2">
                        <c:v>180</c:v>
                      </c:pt>
                      <c:pt idx="3">
                        <c:v>180</c:v>
                      </c:pt>
                      <c:pt idx="4">
                        <c:v>180</c:v>
                      </c:pt>
                      <c:pt idx="5">
                        <c:v>180</c:v>
                      </c:pt>
                      <c:pt idx="6">
                        <c:v>180</c:v>
                      </c:pt>
                      <c:pt idx="7">
                        <c:v>180</c:v>
                      </c:pt>
                      <c:pt idx="8">
                        <c:v>180</c:v>
                      </c:pt>
                      <c:pt idx="9">
                        <c:v>180</c:v>
                      </c:pt>
                      <c:pt idx="10">
                        <c:v>180</c:v>
                      </c:pt>
                      <c:pt idx="11">
                        <c:v>180</c:v>
                      </c:pt>
                      <c:pt idx="12">
                        <c:v>180</c:v>
                      </c:pt>
                      <c:pt idx="13">
                        <c:v>180</c:v>
                      </c:pt>
                      <c:pt idx="14">
                        <c:v>180</c:v>
                      </c:pt>
                      <c:pt idx="15">
                        <c:v>180</c:v>
                      </c:pt>
                      <c:pt idx="16">
                        <c:v>180</c:v>
                      </c:pt>
                      <c:pt idx="17">
                        <c:v>180</c:v>
                      </c:pt>
                      <c:pt idx="18">
                        <c:v>180</c:v>
                      </c:pt>
                      <c:pt idx="19">
                        <c:v>180</c:v>
                      </c:pt>
                      <c:pt idx="20">
                        <c:v>180</c:v>
                      </c:pt>
                      <c:pt idx="21">
                        <c:v>180</c:v>
                      </c:pt>
                      <c:pt idx="22">
                        <c:v>180</c:v>
                      </c:pt>
                      <c:pt idx="23">
                        <c:v>180</c:v>
                      </c:pt>
                      <c:pt idx="24">
                        <c:v>180</c:v>
                      </c:pt>
                      <c:pt idx="25">
                        <c:v>180</c:v>
                      </c:pt>
                      <c:pt idx="26">
                        <c:v>180</c:v>
                      </c:pt>
                      <c:pt idx="27">
                        <c:v>180</c:v>
                      </c:pt>
                      <c:pt idx="28">
                        <c:v>180</c:v>
                      </c:pt>
                      <c:pt idx="29">
                        <c:v>180</c:v>
                      </c:pt>
                      <c:pt idx="30">
                        <c:v>180</c:v>
                      </c:pt>
                      <c:pt idx="31">
                        <c:v>180</c:v>
                      </c:pt>
                      <c:pt idx="32">
                        <c:v>180</c:v>
                      </c:pt>
                      <c:pt idx="33">
                        <c:v>180</c:v>
                      </c:pt>
                      <c:pt idx="34">
                        <c:v>180</c:v>
                      </c:pt>
                      <c:pt idx="35">
                        <c:v>180</c:v>
                      </c:pt>
                      <c:pt idx="36">
                        <c:v>180</c:v>
                      </c:pt>
                      <c:pt idx="37">
                        <c:v>180</c:v>
                      </c:pt>
                      <c:pt idx="38">
                        <c:v>180</c:v>
                      </c:pt>
                      <c:pt idx="39">
                        <c:v>180</c:v>
                      </c:pt>
                      <c:pt idx="40">
                        <c:v>180</c:v>
                      </c:pt>
                      <c:pt idx="41">
                        <c:v>180</c:v>
                      </c:pt>
                      <c:pt idx="42">
                        <c:v>180</c:v>
                      </c:pt>
                      <c:pt idx="43">
                        <c:v>180</c:v>
                      </c:pt>
                      <c:pt idx="44">
                        <c:v>180</c:v>
                      </c:pt>
                      <c:pt idx="45">
                        <c:v>180</c:v>
                      </c:pt>
                      <c:pt idx="46">
                        <c:v>180</c:v>
                      </c:pt>
                      <c:pt idx="47">
                        <c:v>180</c:v>
                      </c:pt>
                      <c:pt idx="48">
                        <c:v>180</c:v>
                      </c:pt>
                      <c:pt idx="49">
                        <c:v>180</c:v>
                      </c:pt>
                      <c:pt idx="50">
                        <c:v>180</c:v>
                      </c:pt>
                      <c:pt idx="51">
                        <c:v>180</c:v>
                      </c:pt>
                      <c:pt idx="52">
                        <c:v>180</c:v>
                      </c:pt>
                      <c:pt idx="53">
                        <c:v>180</c:v>
                      </c:pt>
                      <c:pt idx="54">
                        <c:v>180</c:v>
                      </c:pt>
                      <c:pt idx="55">
                        <c:v>180</c:v>
                      </c:pt>
                      <c:pt idx="56">
                        <c:v>180</c:v>
                      </c:pt>
                      <c:pt idx="57">
                        <c:v>180</c:v>
                      </c:pt>
                      <c:pt idx="58">
                        <c:v>180</c:v>
                      </c:pt>
                      <c:pt idx="59">
                        <c:v>180</c:v>
                      </c:pt>
                      <c:pt idx="60">
                        <c:v>180</c:v>
                      </c:pt>
                      <c:pt idx="61">
                        <c:v>180</c:v>
                      </c:pt>
                      <c:pt idx="62">
                        <c:v>180</c:v>
                      </c:pt>
                      <c:pt idx="63">
                        <c:v>180</c:v>
                      </c:pt>
                      <c:pt idx="64">
                        <c:v>180</c:v>
                      </c:pt>
                      <c:pt idx="65">
                        <c:v>180</c:v>
                      </c:pt>
                      <c:pt idx="66">
                        <c:v>180</c:v>
                      </c:pt>
                      <c:pt idx="67">
                        <c:v>180</c:v>
                      </c:pt>
                      <c:pt idx="68">
                        <c:v>180</c:v>
                      </c:pt>
                      <c:pt idx="69">
                        <c:v>180</c:v>
                      </c:pt>
                      <c:pt idx="70">
                        <c:v>180</c:v>
                      </c:pt>
                      <c:pt idx="71">
                        <c:v>180</c:v>
                      </c:pt>
                      <c:pt idx="72">
                        <c:v>180</c:v>
                      </c:pt>
                      <c:pt idx="73">
                        <c:v>180</c:v>
                      </c:pt>
                      <c:pt idx="74">
                        <c:v>180</c:v>
                      </c:pt>
                      <c:pt idx="75">
                        <c:v>180</c:v>
                      </c:pt>
                      <c:pt idx="76">
                        <c:v>180</c:v>
                      </c:pt>
                      <c:pt idx="77">
                        <c:v>180</c:v>
                      </c:pt>
                      <c:pt idx="78">
                        <c:v>180</c:v>
                      </c:pt>
                      <c:pt idx="79">
                        <c:v>180</c:v>
                      </c:pt>
                      <c:pt idx="80">
                        <c:v>180</c:v>
                      </c:pt>
                      <c:pt idx="81">
                        <c:v>180</c:v>
                      </c:pt>
                      <c:pt idx="82">
                        <c:v>180</c:v>
                      </c:pt>
                      <c:pt idx="83">
                        <c:v>180</c:v>
                      </c:pt>
                      <c:pt idx="84">
                        <c:v>180</c:v>
                      </c:pt>
                      <c:pt idx="85">
                        <c:v>180</c:v>
                      </c:pt>
                      <c:pt idx="86">
                        <c:v>180</c:v>
                      </c:pt>
                      <c:pt idx="87">
                        <c:v>180</c:v>
                      </c:pt>
                      <c:pt idx="88">
                        <c:v>180</c:v>
                      </c:pt>
                      <c:pt idx="89">
                        <c:v>180</c:v>
                      </c:pt>
                      <c:pt idx="90">
                        <c:v>180</c:v>
                      </c:pt>
                      <c:pt idx="91">
                        <c:v>180</c:v>
                      </c:pt>
                      <c:pt idx="92">
                        <c:v>180</c:v>
                      </c:pt>
                      <c:pt idx="93">
                        <c:v>180</c:v>
                      </c:pt>
                      <c:pt idx="94">
                        <c:v>180</c:v>
                      </c:pt>
                      <c:pt idx="95">
                        <c:v>180</c:v>
                      </c:pt>
                      <c:pt idx="96">
                        <c:v>180</c:v>
                      </c:pt>
                      <c:pt idx="97">
                        <c:v>180</c:v>
                      </c:pt>
                      <c:pt idx="98">
                        <c:v>180</c:v>
                      </c:pt>
                      <c:pt idx="99">
                        <c:v>180</c:v>
                      </c:pt>
                      <c:pt idx="100">
                        <c:v>180</c:v>
                      </c:pt>
                      <c:pt idx="101">
                        <c:v>180</c:v>
                      </c:pt>
                      <c:pt idx="102">
                        <c:v>180</c:v>
                      </c:pt>
                      <c:pt idx="103">
                        <c:v>180</c:v>
                      </c:pt>
                      <c:pt idx="104">
                        <c:v>180</c:v>
                      </c:pt>
                      <c:pt idx="105">
                        <c:v>180</c:v>
                      </c:pt>
                      <c:pt idx="106">
                        <c:v>180</c:v>
                      </c:pt>
                      <c:pt idx="107">
                        <c:v>180</c:v>
                      </c:pt>
                      <c:pt idx="108">
                        <c:v>180</c:v>
                      </c:pt>
                      <c:pt idx="109">
                        <c:v>180</c:v>
                      </c:pt>
                      <c:pt idx="110">
                        <c:v>180</c:v>
                      </c:pt>
                      <c:pt idx="111">
                        <c:v>180</c:v>
                      </c:pt>
                      <c:pt idx="112">
                        <c:v>180</c:v>
                      </c:pt>
                      <c:pt idx="113">
                        <c:v>180</c:v>
                      </c:pt>
                      <c:pt idx="114">
                        <c:v>180</c:v>
                      </c:pt>
                      <c:pt idx="115">
                        <c:v>180</c:v>
                      </c:pt>
                      <c:pt idx="116">
                        <c:v>180</c:v>
                      </c:pt>
                      <c:pt idx="117">
                        <c:v>180</c:v>
                      </c:pt>
                      <c:pt idx="118">
                        <c:v>180</c:v>
                      </c:pt>
                      <c:pt idx="119">
                        <c:v>180</c:v>
                      </c:pt>
                      <c:pt idx="120">
                        <c:v>180</c:v>
                      </c:pt>
                      <c:pt idx="121">
                        <c:v>180</c:v>
                      </c:pt>
                      <c:pt idx="122">
                        <c:v>180</c:v>
                      </c:pt>
                      <c:pt idx="123">
                        <c:v>180</c:v>
                      </c:pt>
                      <c:pt idx="124">
                        <c:v>180</c:v>
                      </c:pt>
                      <c:pt idx="125">
                        <c:v>180</c:v>
                      </c:pt>
                      <c:pt idx="126">
                        <c:v>180</c:v>
                      </c:pt>
                      <c:pt idx="127">
                        <c:v>180</c:v>
                      </c:pt>
                      <c:pt idx="128">
                        <c:v>180</c:v>
                      </c:pt>
                      <c:pt idx="129">
                        <c:v>180</c:v>
                      </c:pt>
                      <c:pt idx="130">
                        <c:v>180</c:v>
                      </c:pt>
                      <c:pt idx="131">
                        <c:v>180</c:v>
                      </c:pt>
                      <c:pt idx="132">
                        <c:v>180</c:v>
                      </c:pt>
                      <c:pt idx="133">
                        <c:v>180</c:v>
                      </c:pt>
                      <c:pt idx="134">
                        <c:v>180</c:v>
                      </c:pt>
                      <c:pt idx="135">
                        <c:v>180</c:v>
                      </c:pt>
                      <c:pt idx="136">
                        <c:v>180</c:v>
                      </c:pt>
                      <c:pt idx="137">
                        <c:v>180</c:v>
                      </c:pt>
                      <c:pt idx="138">
                        <c:v>180</c:v>
                      </c:pt>
                      <c:pt idx="139">
                        <c:v>180</c:v>
                      </c:pt>
                      <c:pt idx="140">
                        <c:v>180</c:v>
                      </c:pt>
                      <c:pt idx="141">
                        <c:v>180</c:v>
                      </c:pt>
                      <c:pt idx="142">
                        <c:v>180</c:v>
                      </c:pt>
                      <c:pt idx="143">
                        <c:v>180</c:v>
                      </c:pt>
                      <c:pt idx="144">
                        <c:v>180</c:v>
                      </c:pt>
                      <c:pt idx="145">
                        <c:v>180</c:v>
                      </c:pt>
                      <c:pt idx="146">
                        <c:v>180</c:v>
                      </c:pt>
                      <c:pt idx="147">
                        <c:v>180</c:v>
                      </c:pt>
                      <c:pt idx="148">
                        <c:v>180</c:v>
                      </c:pt>
                      <c:pt idx="149">
                        <c:v>180</c:v>
                      </c:pt>
                      <c:pt idx="150">
                        <c:v>180</c:v>
                      </c:pt>
                      <c:pt idx="151">
                        <c:v>180</c:v>
                      </c:pt>
                      <c:pt idx="152">
                        <c:v>180</c:v>
                      </c:pt>
                      <c:pt idx="153">
                        <c:v>180</c:v>
                      </c:pt>
                      <c:pt idx="154">
                        <c:v>180</c:v>
                      </c:pt>
                      <c:pt idx="155">
                        <c:v>180</c:v>
                      </c:pt>
                      <c:pt idx="156">
                        <c:v>180</c:v>
                      </c:pt>
                      <c:pt idx="157">
                        <c:v>180</c:v>
                      </c:pt>
                      <c:pt idx="158">
                        <c:v>180</c:v>
                      </c:pt>
                      <c:pt idx="159">
                        <c:v>180</c:v>
                      </c:pt>
                      <c:pt idx="160">
                        <c:v>180</c:v>
                      </c:pt>
                      <c:pt idx="161">
                        <c:v>180</c:v>
                      </c:pt>
                      <c:pt idx="162">
                        <c:v>180</c:v>
                      </c:pt>
                      <c:pt idx="163">
                        <c:v>180</c:v>
                      </c:pt>
                      <c:pt idx="164">
                        <c:v>180</c:v>
                      </c:pt>
                      <c:pt idx="165">
                        <c:v>180</c:v>
                      </c:pt>
                      <c:pt idx="166">
                        <c:v>180</c:v>
                      </c:pt>
                      <c:pt idx="167">
                        <c:v>180</c:v>
                      </c:pt>
                      <c:pt idx="168">
                        <c:v>180</c:v>
                      </c:pt>
                      <c:pt idx="169">
                        <c:v>180</c:v>
                      </c:pt>
                      <c:pt idx="170">
                        <c:v>180</c:v>
                      </c:pt>
                      <c:pt idx="171">
                        <c:v>180</c:v>
                      </c:pt>
                      <c:pt idx="172">
                        <c:v>180</c:v>
                      </c:pt>
                      <c:pt idx="173">
                        <c:v>180</c:v>
                      </c:pt>
                      <c:pt idx="174">
                        <c:v>180</c:v>
                      </c:pt>
                      <c:pt idx="175">
                        <c:v>180</c:v>
                      </c:pt>
                      <c:pt idx="176">
                        <c:v>180</c:v>
                      </c:pt>
                      <c:pt idx="177">
                        <c:v>180</c:v>
                      </c:pt>
                      <c:pt idx="178">
                        <c:v>180</c:v>
                      </c:pt>
                      <c:pt idx="179">
                        <c:v>180</c:v>
                      </c:pt>
                      <c:pt idx="180">
                        <c:v>180</c:v>
                      </c:pt>
                      <c:pt idx="181">
                        <c:v>180</c:v>
                      </c:pt>
                      <c:pt idx="182">
                        <c:v>180</c:v>
                      </c:pt>
                      <c:pt idx="183">
                        <c:v>180</c:v>
                      </c:pt>
                      <c:pt idx="184">
                        <c:v>180</c:v>
                      </c:pt>
                      <c:pt idx="185">
                        <c:v>180</c:v>
                      </c:pt>
                      <c:pt idx="186">
                        <c:v>180</c:v>
                      </c:pt>
                      <c:pt idx="187">
                        <c:v>180</c:v>
                      </c:pt>
                      <c:pt idx="188">
                        <c:v>180</c:v>
                      </c:pt>
                      <c:pt idx="189">
                        <c:v>180</c:v>
                      </c:pt>
                      <c:pt idx="190">
                        <c:v>180</c:v>
                      </c:pt>
                      <c:pt idx="191">
                        <c:v>180</c:v>
                      </c:pt>
                      <c:pt idx="192">
                        <c:v>180</c:v>
                      </c:pt>
                      <c:pt idx="193">
                        <c:v>180</c:v>
                      </c:pt>
                      <c:pt idx="194">
                        <c:v>180</c:v>
                      </c:pt>
                      <c:pt idx="195">
                        <c:v>180</c:v>
                      </c:pt>
                      <c:pt idx="196">
                        <c:v>180</c:v>
                      </c:pt>
                      <c:pt idx="197">
                        <c:v>180</c:v>
                      </c:pt>
                      <c:pt idx="198">
                        <c:v>180</c:v>
                      </c:pt>
                      <c:pt idx="199">
                        <c:v>180</c:v>
                      </c:pt>
                      <c:pt idx="200">
                        <c:v>180</c:v>
                      </c:pt>
                      <c:pt idx="201">
                        <c:v>180</c:v>
                      </c:pt>
                      <c:pt idx="202">
                        <c:v>180</c:v>
                      </c:pt>
                      <c:pt idx="203">
                        <c:v>180</c:v>
                      </c:pt>
                      <c:pt idx="204">
                        <c:v>180</c:v>
                      </c:pt>
                      <c:pt idx="205">
                        <c:v>180</c:v>
                      </c:pt>
                      <c:pt idx="206">
                        <c:v>180</c:v>
                      </c:pt>
                      <c:pt idx="207">
                        <c:v>180</c:v>
                      </c:pt>
                      <c:pt idx="208">
                        <c:v>180</c:v>
                      </c:pt>
                      <c:pt idx="209">
                        <c:v>180</c:v>
                      </c:pt>
                      <c:pt idx="210">
                        <c:v>180</c:v>
                      </c:pt>
                      <c:pt idx="211">
                        <c:v>180</c:v>
                      </c:pt>
                      <c:pt idx="212">
                        <c:v>180</c:v>
                      </c:pt>
                      <c:pt idx="213">
                        <c:v>180</c:v>
                      </c:pt>
                      <c:pt idx="214">
                        <c:v>180</c:v>
                      </c:pt>
                      <c:pt idx="215">
                        <c:v>180</c:v>
                      </c:pt>
                      <c:pt idx="216">
                        <c:v>180</c:v>
                      </c:pt>
                      <c:pt idx="217">
                        <c:v>180</c:v>
                      </c:pt>
                      <c:pt idx="218">
                        <c:v>180</c:v>
                      </c:pt>
                      <c:pt idx="219">
                        <c:v>180</c:v>
                      </c:pt>
                      <c:pt idx="220">
                        <c:v>180</c:v>
                      </c:pt>
                      <c:pt idx="221">
                        <c:v>180</c:v>
                      </c:pt>
                      <c:pt idx="222">
                        <c:v>180</c:v>
                      </c:pt>
                      <c:pt idx="223">
                        <c:v>180</c:v>
                      </c:pt>
                      <c:pt idx="224">
                        <c:v>180</c:v>
                      </c:pt>
                      <c:pt idx="225">
                        <c:v>180</c:v>
                      </c:pt>
                      <c:pt idx="226">
                        <c:v>180</c:v>
                      </c:pt>
                      <c:pt idx="227">
                        <c:v>180</c:v>
                      </c:pt>
                      <c:pt idx="228">
                        <c:v>180</c:v>
                      </c:pt>
                      <c:pt idx="229">
                        <c:v>180</c:v>
                      </c:pt>
                      <c:pt idx="230">
                        <c:v>180</c:v>
                      </c:pt>
                      <c:pt idx="231">
                        <c:v>180</c:v>
                      </c:pt>
                      <c:pt idx="232">
                        <c:v>180</c:v>
                      </c:pt>
                      <c:pt idx="233">
                        <c:v>180</c:v>
                      </c:pt>
                      <c:pt idx="234">
                        <c:v>180</c:v>
                      </c:pt>
                      <c:pt idx="235">
                        <c:v>180</c:v>
                      </c:pt>
                      <c:pt idx="236">
                        <c:v>180</c:v>
                      </c:pt>
                      <c:pt idx="237">
                        <c:v>180</c:v>
                      </c:pt>
                      <c:pt idx="238">
                        <c:v>180</c:v>
                      </c:pt>
                      <c:pt idx="239">
                        <c:v>180</c:v>
                      </c:pt>
                      <c:pt idx="240">
                        <c:v>180</c:v>
                      </c:pt>
                      <c:pt idx="241">
                        <c:v>180</c:v>
                      </c:pt>
                      <c:pt idx="242">
                        <c:v>180</c:v>
                      </c:pt>
                      <c:pt idx="243">
                        <c:v>180</c:v>
                      </c:pt>
                      <c:pt idx="244">
                        <c:v>180</c:v>
                      </c:pt>
                      <c:pt idx="245">
                        <c:v>180</c:v>
                      </c:pt>
                      <c:pt idx="246">
                        <c:v>180</c:v>
                      </c:pt>
                      <c:pt idx="247">
                        <c:v>180</c:v>
                      </c:pt>
                      <c:pt idx="248">
                        <c:v>180</c:v>
                      </c:pt>
                      <c:pt idx="249">
                        <c:v>180</c:v>
                      </c:pt>
                      <c:pt idx="250">
                        <c:v>180</c:v>
                      </c:pt>
                      <c:pt idx="251">
                        <c:v>180</c:v>
                      </c:pt>
                      <c:pt idx="252">
                        <c:v>180</c:v>
                      </c:pt>
                      <c:pt idx="253">
                        <c:v>180</c:v>
                      </c:pt>
                      <c:pt idx="254">
                        <c:v>180</c:v>
                      </c:pt>
                      <c:pt idx="255">
                        <c:v>180</c:v>
                      </c:pt>
                      <c:pt idx="256">
                        <c:v>180</c:v>
                      </c:pt>
                      <c:pt idx="257">
                        <c:v>180</c:v>
                      </c:pt>
                      <c:pt idx="258">
                        <c:v>180</c:v>
                      </c:pt>
                      <c:pt idx="259">
                        <c:v>180</c:v>
                      </c:pt>
                      <c:pt idx="260">
                        <c:v>180</c:v>
                      </c:pt>
                      <c:pt idx="261">
                        <c:v>180</c:v>
                      </c:pt>
                      <c:pt idx="262">
                        <c:v>180</c:v>
                      </c:pt>
                      <c:pt idx="263">
                        <c:v>180</c:v>
                      </c:pt>
                      <c:pt idx="264">
                        <c:v>180</c:v>
                      </c:pt>
                      <c:pt idx="265">
                        <c:v>180</c:v>
                      </c:pt>
                      <c:pt idx="266">
                        <c:v>180</c:v>
                      </c:pt>
                      <c:pt idx="267">
                        <c:v>180</c:v>
                      </c:pt>
                      <c:pt idx="268">
                        <c:v>180</c:v>
                      </c:pt>
                      <c:pt idx="269">
                        <c:v>180</c:v>
                      </c:pt>
                      <c:pt idx="270">
                        <c:v>180</c:v>
                      </c:pt>
                      <c:pt idx="271">
                        <c:v>180</c:v>
                      </c:pt>
                      <c:pt idx="272">
                        <c:v>180</c:v>
                      </c:pt>
                      <c:pt idx="273">
                        <c:v>180</c:v>
                      </c:pt>
                      <c:pt idx="274">
                        <c:v>180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A-5BB4-4E5B-B854-AC8CB0452053}"/>
                  </c:ext>
                </c:extLst>
              </c15:ser>
            </c15:filteredScatterSeries>
          </c:ext>
        </c:extLst>
      </c:scatterChart>
      <c:valAx>
        <c:axId val="1136409456"/>
        <c:scaling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6415360"/>
        <c:crosses val="autoZero"/>
        <c:crossBetween val="midCat"/>
      </c:valAx>
      <c:valAx>
        <c:axId val="1136415360"/>
        <c:scaling>
          <c:orientation val="minMax"/>
          <c:max val="10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6409456"/>
        <c:crosses val="autoZero"/>
        <c:crossBetween val="midCat"/>
        <c:majorUnit val="1"/>
        <c:min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5</xdr:row>
      <xdr:rowOff>4762</xdr:rowOff>
    </xdr:from>
    <xdr:to>
      <xdr:col>28</xdr:col>
      <xdr:colOff>28575</xdr:colOff>
      <xdr:row>28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3C74BC-D0FC-4B75-8478-FA91FB260E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5</xdr:row>
      <xdr:rowOff>4762</xdr:rowOff>
    </xdr:from>
    <xdr:to>
      <xdr:col>27</xdr:col>
      <xdr:colOff>28575</xdr:colOff>
      <xdr:row>28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98CD0B-01F7-4EB3-B77C-6887406D02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21EC22EB-2194-49F1-A2EF-9EB3EE4D4FAB}" autoFormatId="16" applyNumberFormats="0" applyBorderFormats="0" applyFontFormats="0" applyPatternFormats="0" applyAlignmentFormats="0" applyWidthHeightFormats="0">
  <queryTableRefresh nextId="15" unboundColumnsRight="2">
    <queryTableFields count="13">
      <queryTableField id="1" name="Column1.1" tableColumnId="1"/>
      <queryTableField id="2" name="Column1.5.2" tableColumnId="2"/>
      <queryTableField id="4" name="Column3.2" tableColumnId="4"/>
      <queryTableField id="3" name="Column2.2" tableColumnId="3"/>
      <queryTableField id="5" name="Column4.2" tableColumnId="5"/>
      <queryTableField id="6" name="Column5.2" tableColumnId="6"/>
      <queryTableField id="7" name="Column6.2" tableColumnId="7"/>
      <queryTableField id="12" dataBound="0" tableColumnId="12"/>
      <queryTableField id="8" name="Column7.2" tableColumnId="8"/>
      <queryTableField id="14" dataBound="0" tableColumnId="13"/>
      <queryTableField id="9" name="Column8.2" tableColumnId="9"/>
      <queryTableField id="10" dataBound="0" tableColumnId="10"/>
      <queryTableField id="11" dataBound="0" tableColumnId="1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928002C-6B9A-4E4B-94A1-B9B58AB33F48}" autoFormatId="16" applyNumberFormats="0" applyBorderFormats="0" applyFontFormats="0" applyPatternFormats="0" applyAlignmentFormats="0" applyWidthHeightFormats="0">
  <queryTableRefresh nextId="14" unboundColumnsRight="2">
    <queryTableFields count="12">
      <queryTableField id="1" name="Column1.1" tableColumnId="1"/>
      <queryTableField id="2" name="Column1.5.2" tableColumnId="2"/>
      <queryTableField id="4" name="Column3.2" tableColumnId="4"/>
      <queryTableField id="3" name="Column2.2" tableColumnId="3"/>
      <queryTableField id="5" name="Column4.2" tableColumnId="5"/>
      <queryTableField id="6" name="Column5.2" tableColumnId="6"/>
      <queryTableField id="7" name="Column6.2" tableColumnId="7"/>
      <queryTableField id="12" dataBound="0" tableColumnId="12"/>
      <queryTableField id="8" name="Column7.2" tableColumnId="8"/>
      <queryTableField id="9" name="Column8.2" tableColumnId="9"/>
      <queryTableField id="10" dataBound="0" tableColumnId="10"/>
      <queryTableField id="11" dataBound="0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067AAE9-C751-4799-8DC0-AE669C3589F5}" name="CorrectCourse_data_201912283" displayName="CorrectCourse_data_201912283" ref="A1:M314" tableType="queryTable" totalsRowShown="0">
  <autoFilter ref="A1:M314" xr:uid="{06E0D211-F2EF-487D-B97E-EA11F58EEA23}"/>
  <tableColumns count="13">
    <tableColumn id="1" xr3:uid="{B6195937-E743-421D-9675-42699431D28E}" uniqueName="1" name="Time (ms)" queryTableFieldId="1"/>
    <tableColumn id="2" xr3:uid="{380E9103-FEA4-422E-AC26-DCDEC25786AF}" uniqueName="2" name="dt" queryTableFieldId="2" dataDxfId="10"/>
    <tableColumn id="4" xr3:uid="{3439517D-5090-4883-80E0-211170962750}" uniqueName="4" name="wz" queryTableFieldId="4" dataDxfId="9"/>
    <tableColumn id="3" xr3:uid="{612EE552-C0DA-4D5B-AA30-FE76C23DC456}" uniqueName="3" name="w0" queryTableFieldId="3" dataDxfId="8"/>
    <tableColumn id="5" xr3:uid="{D4ABFF9F-E1D1-4E52-A779-1F6D98B42B18}" uniqueName="5" name="w1" queryTableFieldId="5" dataDxfId="7"/>
    <tableColumn id="6" xr3:uid="{E2833420-9C0E-4300-A37E-1790E0C86175}" uniqueName="6" name="h0" queryTableFieldId="6" dataDxfId="6"/>
    <tableColumn id="7" xr3:uid="{7F34677F-8A79-474F-BAD6-37E4B7B9E4CD}" uniqueName="7" name="h1" queryTableFieldId="7" dataDxfId="5"/>
    <tableColumn id="12" xr3:uid="{FF088FA9-A4E0-46EB-AA32-E4B890ED8134}" uniqueName="12" name="e" queryTableFieldId="12" dataDxfId="4">
      <calculatedColumnFormula>0-CorrectCourse_data_201912283[[#This Row],[h1]]</calculatedColumnFormula>
    </tableColumn>
    <tableColumn id="8" xr3:uid="{C8B1C275-566D-4507-B138-5D40C8BABE6F}" uniqueName="8" name="ei" queryTableFieldId="8" dataDxfId="3"/>
    <tableColumn id="13" xr3:uid="{6DCD0D09-9B8D-4331-8080-B84292AF4340}" uniqueName="13" name="ed" queryTableFieldId="14" dataDxfId="2">
      <calculatedColumnFormula>CorrectCourse_data_201912283[[#This Row],[e]]-H1</calculatedColumnFormula>
    </tableColumn>
    <tableColumn id="9" xr3:uid="{0F8ACFCF-4DD2-4DCD-93BB-3135F41D6399}" uniqueName="9" name="correction" queryTableFieldId="9"/>
    <tableColumn id="10" xr3:uid="{43DCC816-42C9-4EDE-9780-C0EFB619E328}" uniqueName="10" name="R Motor" queryTableFieldId="10" dataDxfId="1">
      <calculatedColumnFormula>current_speed + CorrectCourse_data_201912283[[#This Row],[correction]]</calculatedColumnFormula>
    </tableColumn>
    <tableColumn id="11" xr3:uid="{C68E0C6B-5B73-40C9-8270-AFFC8678E634}" uniqueName="11" name="L Motor" queryTableFieldId="11" dataDxfId="0">
      <calculatedColumnFormula>current_speed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C769CFB-1CC3-4FA9-BFB7-9013DAFDBDF2}" name="CorrectCourse_data_20191228" displayName="CorrectCourse_data_20191228" ref="A1:L276" tableType="queryTable" totalsRowShown="0">
  <autoFilter ref="A1:L276" xr:uid="{06E0D211-F2EF-487D-B97E-EA11F58EEA23}"/>
  <tableColumns count="12">
    <tableColumn id="1" xr3:uid="{8B3F789A-210B-4BB9-AB8C-B04A82805FE1}" uniqueName="1" name="Time (ms)" queryTableFieldId="1"/>
    <tableColumn id="2" xr3:uid="{BBB746E7-43DC-42FA-803A-51D2A04E45B6}" uniqueName="2" name="dt" queryTableFieldId="2" dataDxfId="20"/>
    <tableColumn id="4" xr3:uid="{A3356551-621B-40FE-8C1C-0D7F7E4095E5}" uniqueName="4" name="wz" queryTableFieldId="4" dataDxfId="11"/>
    <tableColumn id="3" xr3:uid="{D70BACB3-ACBF-49A7-91FF-81DF4809DEB6}" uniqueName="3" name="w0" queryTableFieldId="3" dataDxfId="19"/>
    <tableColumn id="5" xr3:uid="{9BAEBE6E-1CDC-4156-A8C3-844924025F77}" uniqueName="5" name="w1" queryTableFieldId="5" dataDxfId="18"/>
    <tableColumn id="6" xr3:uid="{416CB1EF-560B-4663-A3E1-FBBC6004FFDF}" uniqueName="6" name="h0" queryTableFieldId="6" dataDxfId="17"/>
    <tableColumn id="7" xr3:uid="{6565D0C5-47B0-4D6A-98DA-1B5006F9E0D6}" uniqueName="7" name="h1" queryTableFieldId="7" dataDxfId="16"/>
    <tableColumn id="12" xr3:uid="{488CBEC2-9E14-4CB1-AC5E-29DEE52CA6C2}" uniqueName="12" name="e" queryTableFieldId="12" dataDxfId="12">
      <calculatedColumnFormula>0-CorrectCourse_data_20191228[[#This Row],[h1]]</calculatedColumnFormula>
    </tableColumn>
    <tableColumn id="8" xr3:uid="{42A6CC35-561B-4D9E-B29A-C0600799541C}" uniqueName="8" name="ei" queryTableFieldId="8" dataDxfId="15"/>
    <tableColumn id="9" xr3:uid="{59E48F84-B9FD-47B6-9848-28F98FEC9E94}" uniqueName="9" name="correction" queryTableFieldId="9"/>
    <tableColumn id="10" xr3:uid="{C26D464F-CF23-450F-ABC1-6DB4B2CF1591}" uniqueName="10" name="R Motor" queryTableFieldId="10" dataDxfId="13">
      <calculatedColumnFormula>$R$1 + CorrectCourse_data_20191228[[#This Row],[correction]]</calculatedColumnFormula>
    </tableColumn>
    <tableColumn id="11" xr3:uid="{53128505-0E0C-4C39-B5F0-CAC6F20538FB}" uniqueName="11" name="L Motor" queryTableFieldId="11" dataDxfId="14">
      <calculatedColumnFormula>$R$1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7EED1-4995-4A00-8883-DA0E2025E91A}">
  <dimension ref="A1:T314"/>
  <sheetViews>
    <sheetView tabSelected="1" topLeftCell="B295" workbookViewId="0">
      <selection activeCell="I314" sqref="I314"/>
    </sheetView>
  </sheetViews>
  <sheetFormatPr defaultRowHeight="15" x14ac:dyDescent="0.25"/>
  <cols>
    <col min="1" max="1" width="12.140625" bestFit="1" customWidth="1"/>
    <col min="2" max="2" width="8.28515625" customWidth="1"/>
    <col min="3" max="7" width="10.28515625" customWidth="1"/>
    <col min="8" max="8" width="8.28515625" bestFit="1" customWidth="1"/>
    <col min="9" max="11" width="12.28515625" bestFit="1" customWidth="1"/>
    <col min="12" max="12" width="10.42578125" bestFit="1" customWidth="1"/>
    <col min="13" max="13" width="10.140625" style="1" bestFit="1" customWidth="1"/>
    <col min="14" max="14" width="6.85546875" style="2" bestFit="1" customWidth="1"/>
    <col min="15" max="15" width="6.85546875" bestFit="1" customWidth="1"/>
    <col min="16" max="16" width="8.5703125" style="1" bestFit="1" customWidth="1"/>
    <col min="17" max="17" width="9.140625" style="5"/>
    <col min="18" max="18" width="16" bestFit="1" customWidth="1"/>
    <col min="19" max="19" width="4" bestFit="1" customWidth="1"/>
  </cols>
  <sheetData>
    <row r="1" spans="1:20" x14ac:dyDescent="0.25">
      <c r="A1" t="s">
        <v>0</v>
      </c>
      <c r="B1" s="4" t="s">
        <v>1</v>
      </c>
      <c r="C1" s="4" t="s">
        <v>3</v>
      </c>
      <c r="D1" s="4" t="s">
        <v>2</v>
      </c>
      <c r="E1" s="4" t="s">
        <v>4</v>
      </c>
      <c r="F1" s="4" t="s">
        <v>5</v>
      </c>
      <c r="G1" s="4" t="s">
        <v>6</v>
      </c>
      <c r="H1" s="4" t="s">
        <v>15</v>
      </c>
      <c r="I1" s="4" t="s">
        <v>7</v>
      </c>
      <c r="J1" s="4" t="s">
        <v>19</v>
      </c>
      <c r="K1" t="s">
        <v>8</v>
      </c>
      <c r="L1" t="s">
        <v>13</v>
      </c>
      <c r="M1" t="s">
        <v>14</v>
      </c>
      <c r="N1"/>
      <c r="O1" s="1" t="s">
        <v>9</v>
      </c>
      <c r="P1" s="7">
        <f>0 * (Sample_Interval / 1000)</f>
        <v>0</v>
      </c>
      <c r="Q1"/>
      <c r="R1" s="1" t="s">
        <v>12</v>
      </c>
      <c r="S1" s="5">
        <v>180</v>
      </c>
    </row>
    <row r="2" spans="1:20" x14ac:dyDescent="0.25">
      <c r="A2">
        <v>11941</v>
      </c>
      <c r="B2" s="3">
        <v>0.10299999999999999</v>
      </c>
      <c r="C2" s="3">
        <f>Drift_rate</f>
        <v>0.2</v>
      </c>
      <c r="D2" s="3">
        <v>0</v>
      </c>
      <c r="E2" s="3">
        <f>(alpha*CorrectCourse_data_201912283[[#This Row],[w0]])+((1-alpha)*CorrectCourse_data_201912283[[#This Row],[wz]])</f>
        <v>1.9999999999999997E-2</v>
      </c>
      <c r="F2" s="3">
        <v>0</v>
      </c>
      <c r="G2" s="3">
        <f>CorrectCourse_data_201912283[[#This Row],[h0]]+(CorrectCourse_data_201912283[[#This Row],[w1]]*CorrectCourse_data_201912283[[#This Row],[dt]])</f>
        <v>2.0599999999999998E-3</v>
      </c>
      <c r="H2" s="3">
        <f>0-CorrectCourse_data_201912283[[#This Row],[h1]]</f>
        <v>-2.0599999999999998E-3</v>
      </c>
      <c r="I2" s="3">
        <v>3.0000000000000001E-3</v>
      </c>
      <c r="J2" s="3">
        <f>G2</f>
        <v>2.0599999999999998E-3</v>
      </c>
      <c r="K2">
        <f>TRUNC(Kp+CorrectCourse_data_201912283[[#This Row],[e]]+Ki*CorrectCourse_data_201912283[[#This Row],[ei]]+Kd*CorrectCourse_data_201912283[[#This Row],[ed]])</f>
        <v>0</v>
      </c>
      <c r="L2" s="3">
        <f>current_speed + CorrectCourse_data_201912283[[#This Row],[correction]]</f>
        <v>180</v>
      </c>
      <c r="M2" s="3">
        <f>current_speed</f>
        <v>180</v>
      </c>
      <c r="N2"/>
      <c r="O2" s="1" t="s">
        <v>10</v>
      </c>
      <c r="P2" s="7">
        <f>0.5 * (Sample_Interval / 1000)</f>
        <v>0.05</v>
      </c>
      <c r="Q2"/>
      <c r="R2" s="1" t="s">
        <v>16</v>
      </c>
      <c r="S2" s="8">
        <v>100</v>
      </c>
      <c r="T2" t="s">
        <v>17</v>
      </c>
    </row>
    <row r="3" spans="1:20" x14ac:dyDescent="0.25">
      <c r="A3">
        <v>12052</v>
      </c>
      <c r="B3" s="3">
        <f>(CorrectCourse_data_201912283[[#This Row],[Time (ms)]]-A2)/1000</f>
        <v>0.111</v>
      </c>
      <c r="C3" s="3">
        <f>Drift_rate + K2*0.1</f>
        <v>0.2</v>
      </c>
      <c r="D3" s="3">
        <f>E2</f>
        <v>1.9999999999999997E-2</v>
      </c>
      <c r="E3" s="3">
        <f>(alpha*CorrectCourse_data_201912283[[#This Row],[w0]])+((1-alpha)*CorrectCourse_data_201912283[[#This Row],[wz]])</f>
        <v>3.7999999999999992E-2</v>
      </c>
      <c r="F3" s="3">
        <f>G2</f>
        <v>2.0599999999999998E-3</v>
      </c>
      <c r="G3" s="3">
        <f>CorrectCourse_data_201912283[[#This Row],[h0]]+(CorrectCourse_data_201912283[[#This Row],[w1]]*CorrectCourse_data_201912283[[#This Row],[dt]])</f>
        <v>6.2779999999999989E-3</v>
      </c>
      <c r="H3" s="3">
        <f>0-CorrectCourse_data_201912283[[#This Row],[h1]]</f>
        <v>-6.2779999999999989E-3</v>
      </c>
      <c r="I3" s="3">
        <f>I2+CorrectCourse_data_201912283[[#This Row],[e]]</f>
        <v>-3.2779999999999988E-3</v>
      </c>
      <c r="J3" s="3">
        <f>CorrectCourse_data_201912283[[#This Row],[e]]-H2</f>
        <v>-4.2179999999999995E-3</v>
      </c>
      <c r="K3">
        <f>TRUNC(Kp+CorrectCourse_data_201912283[[#This Row],[e]]+Ki*CorrectCourse_data_201912283[[#This Row],[ei]]+Kd*CorrectCourse_data_201912283[[#This Row],[ed]])</f>
        <v>0</v>
      </c>
      <c r="L3" s="3">
        <f>current_speed + CorrectCourse_data_201912283[[#This Row],[correction]]</f>
        <v>180</v>
      </c>
      <c r="M3" s="3">
        <f>current_speed</f>
        <v>180</v>
      </c>
      <c r="N3"/>
      <c r="O3" s="1" t="s">
        <v>11</v>
      </c>
      <c r="P3" s="7">
        <f>0 * (Sample_Interval / 1000)</f>
        <v>0</v>
      </c>
      <c r="Q3"/>
      <c r="R3" s="1" t="s">
        <v>20</v>
      </c>
      <c r="S3" s="5">
        <v>0.2</v>
      </c>
      <c r="T3" t="s">
        <v>21</v>
      </c>
    </row>
    <row r="4" spans="1:20" x14ac:dyDescent="0.25">
      <c r="A4">
        <v>12158</v>
      </c>
      <c r="B4" s="3">
        <f>(CorrectCourse_data_201912283[[#This Row],[Time (ms)]]-A3)/1000</f>
        <v>0.106</v>
      </c>
      <c r="C4" s="3">
        <f>Drift_rate + K3*0.1</f>
        <v>0.2</v>
      </c>
      <c r="D4" s="3">
        <f>E3</f>
        <v>3.7999999999999992E-2</v>
      </c>
      <c r="E4" s="3">
        <f>(alpha*CorrectCourse_data_201912283[[#This Row],[w0]])+((1-alpha)*CorrectCourse_data_201912283[[#This Row],[wz]])</f>
        <v>5.4199999999999991E-2</v>
      </c>
      <c r="F4" s="3">
        <f t="shared" ref="F4:F67" si="0">G3</f>
        <v>6.2779999999999989E-3</v>
      </c>
      <c r="G4" s="3">
        <f>CorrectCourse_data_201912283[[#This Row],[h0]]+(CorrectCourse_data_201912283[[#This Row],[w1]]*CorrectCourse_data_201912283[[#This Row],[dt]])</f>
        <v>1.2023199999999998E-2</v>
      </c>
      <c r="H4" s="3">
        <f>0-CorrectCourse_data_201912283[[#This Row],[h1]]</f>
        <v>-1.2023199999999998E-2</v>
      </c>
      <c r="I4" s="3">
        <f>I3+CorrectCourse_data_201912283[[#This Row],[e]]</f>
        <v>-1.5301199999999997E-2</v>
      </c>
      <c r="J4" s="3">
        <f>CorrectCourse_data_201912283[[#This Row],[e]]-H3</f>
        <v>-5.7451999999999989E-3</v>
      </c>
      <c r="K4">
        <f>TRUNC(Kp+CorrectCourse_data_201912283[[#This Row],[e]]+Ki*CorrectCourse_data_201912283[[#This Row],[ei]]+Kd*CorrectCourse_data_201912283[[#This Row],[ed]])</f>
        <v>0</v>
      </c>
      <c r="L4" s="3">
        <f>current_speed + CorrectCourse_data_201912283[[#This Row],[correction]]</f>
        <v>180</v>
      </c>
      <c r="M4" s="3">
        <f>current_speed</f>
        <v>180</v>
      </c>
      <c r="N4"/>
      <c r="O4" s="1" t="s">
        <v>18</v>
      </c>
      <c r="P4" s="6">
        <v>0.9</v>
      </c>
      <c r="Q4"/>
      <c r="R4" s="1"/>
      <c r="S4" s="5"/>
    </row>
    <row r="5" spans="1:20" x14ac:dyDescent="0.25">
      <c r="A5">
        <v>12260</v>
      </c>
      <c r="B5" s="3">
        <f>(CorrectCourse_data_201912283[[#This Row],[Time (ms)]]-A4)/1000</f>
        <v>0.10199999999999999</v>
      </c>
      <c r="C5" s="3">
        <f>Drift_rate + K4*0.1</f>
        <v>0.2</v>
      </c>
      <c r="D5" s="3">
        <f>E4</f>
        <v>5.4199999999999991E-2</v>
      </c>
      <c r="E5" s="3">
        <f>(alpha*CorrectCourse_data_201912283[[#This Row],[w0]])+((1-alpha)*CorrectCourse_data_201912283[[#This Row],[wz]])</f>
        <v>6.877999999999998E-2</v>
      </c>
      <c r="F5" s="3">
        <f t="shared" si="0"/>
        <v>1.2023199999999998E-2</v>
      </c>
      <c r="G5" s="3">
        <f>CorrectCourse_data_201912283[[#This Row],[h0]]+(CorrectCourse_data_201912283[[#This Row],[w1]]*CorrectCourse_data_201912283[[#This Row],[dt]])</f>
        <v>1.9038759999999995E-2</v>
      </c>
      <c r="H5" s="3">
        <f>0-CorrectCourse_data_201912283[[#This Row],[h1]]</f>
        <v>-1.9038759999999995E-2</v>
      </c>
      <c r="I5" s="3">
        <f>I4+CorrectCourse_data_201912283[[#This Row],[e]]</f>
        <v>-3.4339959999999989E-2</v>
      </c>
      <c r="J5" s="3">
        <f>CorrectCourse_data_201912283[[#This Row],[e]]-H4</f>
        <v>-7.0155599999999971E-3</v>
      </c>
      <c r="K5">
        <f>TRUNC(Kp+CorrectCourse_data_201912283[[#This Row],[e]]+Ki*CorrectCourse_data_201912283[[#This Row],[ei]]+Kd*CorrectCourse_data_201912283[[#This Row],[ed]])</f>
        <v>0</v>
      </c>
      <c r="L5" s="3">
        <f>current_speed + CorrectCourse_data_201912283[[#This Row],[correction]]</f>
        <v>180</v>
      </c>
      <c r="M5" s="3">
        <f>current_speed</f>
        <v>180</v>
      </c>
      <c r="N5"/>
      <c r="O5" s="1"/>
      <c r="P5" s="2"/>
      <c r="Q5"/>
      <c r="R5" s="1"/>
      <c r="S5" s="5"/>
    </row>
    <row r="6" spans="1:20" x14ac:dyDescent="0.25">
      <c r="A6">
        <v>12363</v>
      </c>
      <c r="B6" s="3">
        <f>(CorrectCourse_data_201912283[[#This Row],[Time (ms)]]-A5)/1000</f>
        <v>0.10299999999999999</v>
      </c>
      <c r="C6" s="3">
        <f>Drift_rate + K5*0.1</f>
        <v>0.2</v>
      </c>
      <c r="D6" s="3">
        <f>E5</f>
        <v>6.877999999999998E-2</v>
      </c>
      <c r="E6" s="3">
        <f>(alpha*CorrectCourse_data_201912283[[#This Row],[w0]])+((1-alpha)*CorrectCourse_data_201912283[[#This Row],[wz]])</f>
        <v>8.1901999999999975E-2</v>
      </c>
      <c r="F6" s="3">
        <f t="shared" si="0"/>
        <v>1.9038759999999995E-2</v>
      </c>
      <c r="G6" s="3">
        <f>CorrectCourse_data_201912283[[#This Row],[h0]]+(CorrectCourse_data_201912283[[#This Row],[w1]]*CorrectCourse_data_201912283[[#This Row],[dt]])</f>
        <v>2.7474665999999991E-2</v>
      </c>
      <c r="H6" s="3">
        <f>0-CorrectCourse_data_201912283[[#This Row],[h1]]</f>
        <v>-2.7474665999999991E-2</v>
      </c>
      <c r="I6" s="3">
        <f>I5+CorrectCourse_data_201912283[[#This Row],[e]]</f>
        <v>-6.1814625999999984E-2</v>
      </c>
      <c r="J6" s="3">
        <f>CorrectCourse_data_201912283[[#This Row],[e]]-H5</f>
        <v>-8.4359059999999965E-3</v>
      </c>
      <c r="K6">
        <f>TRUNC(Kp+CorrectCourse_data_201912283[[#This Row],[e]]+Ki*CorrectCourse_data_201912283[[#This Row],[ei]]+Kd*CorrectCourse_data_201912283[[#This Row],[ed]])</f>
        <v>0</v>
      </c>
      <c r="L6" s="3">
        <f>current_speed + CorrectCourse_data_201912283[[#This Row],[correction]]</f>
        <v>180</v>
      </c>
      <c r="M6" s="3">
        <f>current_speed</f>
        <v>180</v>
      </c>
      <c r="N6"/>
      <c r="O6" s="1"/>
      <c r="P6" s="2"/>
      <c r="Q6"/>
      <c r="R6" s="1"/>
      <c r="S6" s="5"/>
    </row>
    <row r="7" spans="1:20" x14ac:dyDescent="0.25">
      <c r="A7">
        <v>12465</v>
      </c>
      <c r="B7" s="3">
        <f>(CorrectCourse_data_201912283[[#This Row],[Time (ms)]]-A6)/1000</f>
        <v>0.10199999999999999</v>
      </c>
      <c r="C7" s="3">
        <f>Drift_rate + K6*0.1</f>
        <v>0.2</v>
      </c>
      <c r="D7" s="3">
        <f>E6</f>
        <v>8.1901999999999975E-2</v>
      </c>
      <c r="E7" s="3">
        <f>(alpha*CorrectCourse_data_201912283[[#This Row],[w0]])+((1-alpha)*CorrectCourse_data_201912283[[#This Row],[wz]])</f>
        <v>9.3711799999999984E-2</v>
      </c>
      <c r="F7" s="3">
        <f t="shared" si="0"/>
        <v>2.7474665999999991E-2</v>
      </c>
      <c r="G7" s="3">
        <f>CorrectCourse_data_201912283[[#This Row],[h0]]+(CorrectCourse_data_201912283[[#This Row],[w1]]*CorrectCourse_data_201912283[[#This Row],[dt]])</f>
        <v>3.7033269599999988E-2</v>
      </c>
      <c r="H7" s="3">
        <f>0-CorrectCourse_data_201912283[[#This Row],[h1]]</f>
        <v>-3.7033269599999988E-2</v>
      </c>
      <c r="I7" s="3">
        <f>I6+CorrectCourse_data_201912283[[#This Row],[e]]</f>
        <v>-9.8847895599999971E-2</v>
      </c>
      <c r="J7" s="3">
        <f>CorrectCourse_data_201912283[[#This Row],[e]]-H6</f>
        <v>-9.5586035999999965E-3</v>
      </c>
      <c r="K7">
        <f>TRUNC(Kp+CorrectCourse_data_201912283[[#This Row],[e]]+Ki*CorrectCourse_data_201912283[[#This Row],[ei]]+Kd*CorrectCourse_data_201912283[[#This Row],[ed]])</f>
        <v>0</v>
      </c>
      <c r="L7" s="3">
        <f>current_speed + CorrectCourse_data_201912283[[#This Row],[correction]]</f>
        <v>180</v>
      </c>
      <c r="M7" s="3">
        <f>current_speed</f>
        <v>180</v>
      </c>
      <c r="N7"/>
      <c r="O7" s="1"/>
      <c r="P7" s="2"/>
      <c r="Q7"/>
      <c r="R7" s="1"/>
      <c r="S7" s="5"/>
    </row>
    <row r="8" spans="1:20" x14ac:dyDescent="0.25">
      <c r="A8">
        <v>12572</v>
      </c>
      <c r="B8" s="3">
        <f>(CorrectCourse_data_201912283[[#This Row],[Time (ms)]]-A7)/1000</f>
        <v>0.107</v>
      </c>
      <c r="C8" s="3">
        <f>Drift_rate + K7*0.1</f>
        <v>0.2</v>
      </c>
      <c r="D8" s="3">
        <f>E7</f>
        <v>9.3711799999999984E-2</v>
      </c>
      <c r="E8" s="3">
        <f>(alpha*CorrectCourse_data_201912283[[#This Row],[w0]])+((1-alpha)*CorrectCourse_data_201912283[[#This Row],[wz]])</f>
        <v>0.10434062</v>
      </c>
      <c r="F8" s="3">
        <f t="shared" si="0"/>
        <v>3.7033269599999988E-2</v>
      </c>
      <c r="G8" s="3">
        <f>CorrectCourse_data_201912283[[#This Row],[h0]]+(CorrectCourse_data_201912283[[#This Row],[w1]]*CorrectCourse_data_201912283[[#This Row],[dt]])</f>
        <v>4.8197715939999983E-2</v>
      </c>
      <c r="H8" s="3">
        <f>0-CorrectCourse_data_201912283[[#This Row],[h1]]</f>
        <v>-4.8197715939999983E-2</v>
      </c>
      <c r="I8" s="3">
        <f>I7+CorrectCourse_data_201912283[[#This Row],[e]]</f>
        <v>-0.14704561153999995</v>
      </c>
      <c r="J8" s="3">
        <f>CorrectCourse_data_201912283[[#This Row],[e]]-H7</f>
        <v>-1.1164446339999995E-2</v>
      </c>
      <c r="K8">
        <f>TRUNC(Kp+CorrectCourse_data_201912283[[#This Row],[e]]+Ki*CorrectCourse_data_201912283[[#This Row],[ei]]+Kd*CorrectCourse_data_201912283[[#This Row],[ed]])</f>
        <v>0</v>
      </c>
      <c r="L8" s="3">
        <f>current_speed + CorrectCourse_data_201912283[[#This Row],[correction]]</f>
        <v>180</v>
      </c>
      <c r="M8" s="3">
        <f>current_speed</f>
        <v>180</v>
      </c>
      <c r="N8"/>
      <c r="O8" s="1"/>
      <c r="P8" s="2"/>
      <c r="Q8"/>
      <c r="R8" s="1"/>
      <c r="S8" s="5"/>
    </row>
    <row r="9" spans="1:20" x14ac:dyDescent="0.25">
      <c r="A9">
        <v>12676</v>
      </c>
      <c r="B9" s="3">
        <f>(CorrectCourse_data_201912283[[#This Row],[Time (ms)]]-A8)/1000</f>
        <v>0.104</v>
      </c>
      <c r="C9" s="3">
        <f>Drift_rate + K8*0.1</f>
        <v>0.2</v>
      </c>
      <c r="D9" s="3">
        <f>E8</f>
        <v>0.10434062</v>
      </c>
      <c r="E9" s="3">
        <f>(alpha*CorrectCourse_data_201912283[[#This Row],[w0]])+((1-alpha)*CorrectCourse_data_201912283[[#This Row],[wz]])</f>
        <v>0.11390655799999999</v>
      </c>
      <c r="F9" s="3">
        <f t="shared" si="0"/>
        <v>4.8197715939999983E-2</v>
      </c>
      <c r="G9" s="3">
        <f>CorrectCourse_data_201912283[[#This Row],[h0]]+(CorrectCourse_data_201912283[[#This Row],[w1]]*CorrectCourse_data_201912283[[#This Row],[dt]])</f>
        <v>6.0043997971999982E-2</v>
      </c>
      <c r="H9" s="3">
        <f>0-CorrectCourse_data_201912283[[#This Row],[h1]]</f>
        <v>-6.0043997971999982E-2</v>
      </c>
      <c r="I9" s="3">
        <f>I8+CorrectCourse_data_201912283[[#This Row],[e]]</f>
        <v>-0.20708960951199995</v>
      </c>
      <c r="J9" s="3">
        <f>CorrectCourse_data_201912283[[#This Row],[e]]-H8</f>
        <v>-1.1846282032E-2</v>
      </c>
      <c r="K9">
        <f>TRUNC(Kp+CorrectCourse_data_201912283[[#This Row],[e]]+Ki*CorrectCourse_data_201912283[[#This Row],[ei]]+Kd*CorrectCourse_data_201912283[[#This Row],[ed]])</f>
        <v>0</v>
      </c>
      <c r="L9" s="3">
        <f>current_speed + CorrectCourse_data_201912283[[#This Row],[correction]]</f>
        <v>180</v>
      </c>
      <c r="M9" s="3">
        <f>current_speed</f>
        <v>180</v>
      </c>
      <c r="N9"/>
      <c r="O9" s="1"/>
      <c r="P9" s="2"/>
      <c r="Q9"/>
      <c r="R9" s="1"/>
      <c r="S9" s="5"/>
    </row>
    <row r="10" spans="1:20" x14ac:dyDescent="0.25">
      <c r="A10">
        <v>12779</v>
      </c>
      <c r="B10" s="3">
        <f>(CorrectCourse_data_201912283[[#This Row],[Time (ms)]]-A9)/1000</f>
        <v>0.10299999999999999</v>
      </c>
      <c r="C10" s="3">
        <f>Drift_rate + K9*0.1</f>
        <v>0.2</v>
      </c>
      <c r="D10" s="3">
        <f>E9</f>
        <v>0.11390655799999999</v>
      </c>
      <c r="E10" s="3">
        <f>(alpha*CorrectCourse_data_201912283[[#This Row],[w0]])+((1-alpha)*CorrectCourse_data_201912283[[#This Row],[wz]])</f>
        <v>0.1225159022</v>
      </c>
      <c r="F10" s="3">
        <f t="shared" si="0"/>
        <v>6.0043997971999982E-2</v>
      </c>
      <c r="G10" s="3">
        <f>CorrectCourse_data_201912283[[#This Row],[h0]]+(CorrectCourse_data_201912283[[#This Row],[w1]]*CorrectCourse_data_201912283[[#This Row],[dt]])</f>
        <v>7.2663135898599976E-2</v>
      </c>
      <c r="H10" s="3">
        <f>0-CorrectCourse_data_201912283[[#This Row],[h1]]</f>
        <v>-7.2663135898599976E-2</v>
      </c>
      <c r="I10" s="3">
        <f>I9+CorrectCourse_data_201912283[[#This Row],[e]]</f>
        <v>-0.27975274541059991</v>
      </c>
      <c r="J10" s="3">
        <f>CorrectCourse_data_201912283[[#This Row],[e]]-H9</f>
        <v>-1.2619137926599994E-2</v>
      </c>
      <c r="K10">
        <f>TRUNC(Kp+CorrectCourse_data_201912283[[#This Row],[e]]+Ki*CorrectCourse_data_201912283[[#This Row],[ei]]+Kd*CorrectCourse_data_201912283[[#This Row],[ed]])</f>
        <v>0</v>
      </c>
      <c r="L10" s="3">
        <f>current_speed + CorrectCourse_data_201912283[[#This Row],[correction]]</f>
        <v>180</v>
      </c>
      <c r="M10" s="3">
        <f>current_speed</f>
        <v>180</v>
      </c>
      <c r="N10"/>
      <c r="O10" s="1"/>
      <c r="P10" s="2"/>
      <c r="Q10"/>
      <c r="R10" s="1"/>
      <c r="S10" s="5"/>
    </row>
    <row r="11" spans="1:20" x14ac:dyDescent="0.25">
      <c r="A11">
        <v>12880</v>
      </c>
      <c r="B11" s="3">
        <f>(CorrectCourse_data_201912283[[#This Row],[Time (ms)]]-A10)/1000</f>
        <v>0.10100000000000001</v>
      </c>
      <c r="C11" s="3">
        <f>Drift_rate + K10*0.1</f>
        <v>0.2</v>
      </c>
      <c r="D11" s="3">
        <f>E10</f>
        <v>0.1225159022</v>
      </c>
      <c r="E11" s="3">
        <f>(alpha*CorrectCourse_data_201912283[[#This Row],[w0]])+((1-alpha)*CorrectCourse_data_201912283[[#This Row],[wz]])</f>
        <v>0.13026431197999999</v>
      </c>
      <c r="F11" s="3">
        <f t="shared" si="0"/>
        <v>7.2663135898599976E-2</v>
      </c>
      <c r="G11" s="3">
        <f>CorrectCourse_data_201912283[[#This Row],[h0]]+(CorrectCourse_data_201912283[[#This Row],[w1]]*CorrectCourse_data_201912283[[#This Row],[dt]])</f>
        <v>8.5819831408579975E-2</v>
      </c>
      <c r="H11" s="3">
        <f>0-CorrectCourse_data_201912283[[#This Row],[h1]]</f>
        <v>-8.5819831408579975E-2</v>
      </c>
      <c r="I11" s="3">
        <f>I10+CorrectCourse_data_201912283[[#This Row],[e]]</f>
        <v>-0.36557257681917987</v>
      </c>
      <c r="J11" s="3">
        <f>CorrectCourse_data_201912283[[#This Row],[e]]-H10</f>
        <v>-1.3156695509979999E-2</v>
      </c>
      <c r="K11">
        <f>TRUNC(Kp+CorrectCourse_data_201912283[[#This Row],[e]]+Ki*CorrectCourse_data_201912283[[#This Row],[ei]]+Kd*CorrectCourse_data_201912283[[#This Row],[ed]])</f>
        <v>0</v>
      </c>
      <c r="L11" s="3">
        <f>current_speed + CorrectCourse_data_201912283[[#This Row],[correction]]</f>
        <v>180</v>
      </c>
      <c r="M11" s="3">
        <f>current_speed</f>
        <v>180</v>
      </c>
      <c r="N11"/>
      <c r="O11" s="1"/>
      <c r="P11" s="2"/>
      <c r="Q11"/>
      <c r="R11" s="1"/>
      <c r="S11" s="5"/>
    </row>
    <row r="12" spans="1:20" x14ac:dyDescent="0.25">
      <c r="A12">
        <v>12981</v>
      </c>
      <c r="B12" s="3">
        <f>(CorrectCourse_data_201912283[[#This Row],[Time (ms)]]-A11)/1000</f>
        <v>0.10100000000000001</v>
      </c>
      <c r="C12" s="3">
        <f>Drift_rate + K11*0.1</f>
        <v>0.2</v>
      </c>
      <c r="D12" s="3">
        <f>E11</f>
        <v>0.13026431197999999</v>
      </c>
      <c r="E12" s="3">
        <f>(alpha*CorrectCourse_data_201912283[[#This Row],[w0]])+((1-alpha)*CorrectCourse_data_201912283[[#This Row],[wz]])</f>
        <v>0.137237880782</v>
      </c>
      <c r="F12" s="3">
        <f t="shared" si="0"/>
        <v>8.5819831408579975E-2</v>
      </c>
      <c r="G12" s="3">
        <f>CorrectCourse_data_201912283[[#This Row],[h0]]+(CorrectCourse_data_201912283[[#This Row],[w1]]*CorrectCourse_data_201912283[[#This Row],[dt]])</f>
        <v>9.9680857367561979E-2</v>
      </c>
      <c r="H12" s="3">
        <f>0-CorrectCourse_data_201912283[[#This Row],[h1]]</f>
        <v>-9.9680857367561979E-2</v>
      </c>
      <c r="I12" s="3">
        <f>I11+CorrectCourse_data_201912283[[#This Row],[e]]</f>
        <v>-0.46525343418674187</v>
      </c>
      <c r="J12" s="3">
        <f>CorrectCourse_data_201912283[[#This Row],[e]]-H11</f>
        <v>-1.3861025958982004E-2</v>
      </c>
      <c r="K12">
        <f>TRUNC(Kp+CorrectCourse_data_201912283[[#This Row],[e]]+Ki*CorrectCourse_data_201912283[[#This Row],[ei]]+Kd*CorrectCourse_data_201912283[[#This Row],[ed]])</f>
        <v>0</v>
      </c>
      <c r="L12" s="3">
        <f>current_speed + CorrectCourse_data_201912283[[#This Row],[correction]]</f>
        <v>180</v>
      </c>
      <c r="M12" s="3">
        <f>current_speed</f>
        <v>180</v>
      </c>
      <c r="N12"/>
      <c r="O12" s="1"/>
      <c r="P12" s="2"/>
      <c r="Q12"/>
      <c r="R12" s="1"/>
      <c r="S12" s="5"/>
    </row>
    <row r="13" spans="1:20" x14ac:dyDescent="0.25">
      <c r="A13">
        <v>13081</v>
      </c>
      <c r="B13" s="3">
        <f>(CorrectCourse_data_201912283[[#This Row],[Time (ms)]]-A12)/1000</f>
        <v>0.1</v>
      </c>
      <c r="C13" s="3">
        <f>Drift_rate + K12*0.1</f>
        <v>0.2</v>
      </c>
      <c r="D13" s="3">
        <f>E12</f>
        <v>0.137237880782</v>
      </c>
      <c r="E13" s="3">
        <f>(alpha*CorrectCourse_data_201912283[[#This Row],[w0]])+((1-alpha)*CorrectCourse_data_201912283[[#This Row],[wz]])</f>
        <v>0.1435140927038</v>
      </c>
      <c r="F13" s="3">
        <f t="shared" si="0"/>
        <v>9.9680857367561979E-2</v>
      </c>
      <c r="G13" s="3">
        <f>CorrectCourse_data_201912283[[#This Row],[h0]]+(CorrectCourse_data_201912283[[#This Row],[w1]]*CorrectCourse_data_201912283[[#This Row],[dt]])</f>
        <v>0.11403226663794198</v>
      </c>
      <c r="H13" s="3">
        <f>0-CorrectCourse_data_201912283[[#This Row],[h1]]</f>
        <v>-0.11403226663794198</v>
      </c>
      <c r="I13" s="3">
        <f>I12+CorrectCourse_data_201912283[[#This Row],[e]]</f>
        <v>-0.57928570082468389</v>
      </c>
      <c r="J13" s="3">
        <f>CorrectCourse_data_201912283[[#This Row],[e]]-H12</f>
        <v>-1.4351409270380006E-2</v>
      </c>
      <c r="K13">
        <f>TRUNC(Kp+CorrectCourse_data_201912283[[#This Row],[e]]+Ki*CorrectCourse_data_201912283[[#This Row],[ei]]+Kd*CorrectCourse_data_201912283[[#This Row],[ed]])</f>
        <v>0</v>
      </c>
      <c r="L13" s="3">
        <f>current_speed + CorrectCourse_data_201912283[[#This Row],[correction]]</f>
        <v>180</v>
      </c>
      <c r="M13" s="3">
        <f>current_speed</f>
        <v>180</v>
      </c>
      <c r="N13"/>
      <c r="O13" s="1"/>
      <c r="P13" s="2"/>
      <c r="Q13"/>
      <c r="R13" s="1"/>
      <c r="S13" s="5"/>
    </row>
    <row r="14" spans="1:20" x14ac:dyDescent="0.25">
      <c r="A14">
        <v>13191</v>
      </c>
      <c r="B14" s="3">
        <f>(CorrectCourse_data_201912283[[#This Row],[Time (ms)]]-A13)/1000</f>
        <v>0.11</v>
      </c>
      <c r="C14" s="3">
        <f>Drift_rate + K13*0.1</f>
        <v>0.2</v>
      </c>
      <c r="D14" s="3">
        <f>E13</f>
        <v>0.1435140927038</v>
      </c>
      <c r="E14" s="3">
        <f>(alpha*CorrectCourse_data_201912283[[#This Row],[w0]])+((1-alpha)*CorrectCourse_data_201912283[[#This Row],[wz]])</f>
        <v>0.14916268343341998</v>
      </c>
      <c r="F14" s="3">
        <f t="shared" si="0"/>
        <v>0.11403226663794198</v>
      </c>
      <c r="G14" s="3">
        <f>CorrectCourse_data_201912283[[#This Row],[h0]]+(CorrectCourse_data_201912283[[#This Row],[w1]]*CorrectCourse_data_201912283[[#This Row],[dt]])</f>
        <v>0.13044016181561818</v>
      </c>
      <c r="H14" s="3">
        <f>0-CorrectCourse_data_201912283[[#This Row],[h1]]</f>
        <v>-0.13044016181561818</v>
      </c>
      <c r="I14" s="3">
        <f>I13+CorrectCourse_data_201912283[[#This Row],[e]]</f>
        <v>-0.70972586264030202</v>
      </c>
      <c r="J14" s="3">
        <f>CorrectCourse_data_201912283[[#This Row],[e]]-H13</f>
        <v>-1.6407895177676199E-2</v>
      </c>
      <c r="K14">
        <f>TRUNC(Kp+CorrectCourse_data_201912283[[#This Row],[e]]+Ki*CorrectCourse_data_201912283[[#This Row],[ei]]+Kd*CorrectCourse_data_201912283[[#This Row],[ed]])</f>
        <v>0</v>
      </c>
      <c r="L14" s="3">
        <f>current_speed + CorrectCourse_data_201912283[[#This Row],[correction]]</f>
        <v>180</v>
      </c>
      <c r="M14" s="3">
        <f>current_speed</f>
        <v>180</v>
      </c>
      <c r="N14"/>
      <c r="O14" s="1"/>
      <c r="P14" s="2"/>
      <c r="Q14"/>
      <c r="R14" s="1"/>
      <c r="S14" s="5"/>
    </row>
    <row r="15" spans="1:20" x14ac:dyDescent="0.25">
      <c r="A15">
        <v>13291</v>
      </c>
      <c r="B15" s="3">
        <f>(CorrectCourse_data_201912283[[#This Row],[Time (ms)]]-A14)/1000</f>
        <v>0.1</v>
      </c>
      <c r="C15" s="3">
        <f>Drift_rate + K14*0.1</f>
        <v>0.2</v>
      </c>
      <c r="D15" s="3">
        <f>E14</f>
        <v>0.14916268343341998</v>
      </c>
      <c r="E15" s="3">
        <f>(alpha*CorrectCourse_data_201912283[[#This Row],[w0]])+((1-alpha)*CorrectCourse_data_201912283[[#This Row],[wz]])</f>
        <v>0.15424641509007797</v>
      </c>
      <c r="F15" s="3">
        <f t="shared" si="0"/>
        <v>0.13044016181561818</v>
      </c>
      <c r="G15" s="3">
        <f>CorrectCourse_data_201912283[[#This Row],[h0]]+(CorrectCourse_data_201912283[[#This Row],[w1]]*CorrectCourse_data_201912283[[#This Row],[dt]])</f>
        <v>0.14586480332462598</v>
      </c>
      <c r="H15" s="3">
        <f>0-CorrectCourse_data_201912283[[#This Row],[h1]]</f>
        <v>-0.14586480332462598</v>
      </c>
      <c r="I15" s="3">
        <f>I14+CorrectCourse_data_201912283[[#This Row],[e]]</f>
        <v>-0.85559066596492794</v>
      </c>
      <c r="J15" s="3">
        <f>CorrectCourse_data_201912283[[#This Row],[e]]-H14</f>
        <v>-1.5424641509007797E-2</v>
      </c>
      <c r="K15">
        <f>TRUNC(Kp+CorrectCourse_data_201912283[[#This Row],[e]]+Ki*CorrectCourse_data_201912283[[#This Row],[ei]]+Kd*CorrectCourse_data_201912283[[#This Row],[ed]])</f>
        <v>0</v>
      </c>
      <c r="L15" s="3">
        <f>current_speed + CorrectCourse_data_201912283[[#This Row],[correction]]</f>
        <v>180</v>
      </c>
      <c r="M15" s="3">
        <f>current_speed</f>
        <v>180</v>
      </c>
      <c r="N15"/>
      <c r="O15" s="1"/>
      <c r="P15" s="2"/>
      <c r="Q15"/>
      <c r="R15" s="1"/>
      <c r="S15" s="5"/>
    </row>
    <row r="16" spans="1:20" x14ac:dyDescent="0.25">
      <c r="A16">
        <v>13394</v>
      </c>
      <c r="B16" s="3">
        <f>(CorrectCourse_data_201912283[[#This Row],[Time (ms)]]-A15)/1000</f>
        <v>0.10299999999999999</v>
      </c>
      <c r="C16" s="3">
        <f>Drift_rate + K15*0.1</f>
        <v>0.2</v>
      </c>
      <c r="D16" s="3">
        <f>E15</f>
        <v>0.15424641509007797</v>
      </c>
      <c r="E16" s="3">
        <f>(alpha*CorrectCourse_data_201912283[[#This Row],[w0]])+((1-alpha)*CorrectCourse_data_201912283[[#This Row],[wz]])</f>
        <v>0.15882177358107016</v>
      </c>
      <c r="F16" s="3">
        <f t="shared" si="0"/>
        <v>0.14586480332462598</v>
      </c>
      <c r="G16" s="3">
        <f>CorrectCourse_data_201912283[[#This Row],[h0]]+(CorrectCourse_data_201912283[[#This Row],[w1]]*CorrectCourse_data_201912283[[#This Row],[dt]])</f>
        <v>0.16222344600347621</v>
      </c>
      <c r="H16" s="3">
        <f>0-CorrectCourse_data_201912283[[#This Row],[h1]]</f>
        <v>-0.16222344600347621</v>
      </c>
      <c r="I16" s="3">
        <f>I15+CorrectCourse_data_201912283[[#This Row],[e]]</f>
        <v>-1.0178141119684041</v>
      </c>
      <c r="J16" s="3">
        <f>CorrectCourse_data_201912283[[#This Row],[e]]-H15</f>
        <v>-1.6358642678850233E-2</v>
      </c>
      <c r="K16">
        <f>TRUNC(Kp+CorrectCourse_data_201912283[[#This Row],[e]]+Ki*CorrectCourse_data_201912283[[#This Row],[ei]]+Kd*CorrectCourse_data_201912283[[#This Row],[ed]])</f>
        <v>0</v>
      </c>
      <c r="L16" s="3">
        <f>current_speed + CorrectCourse_data_201912283[[#This Row],[correction]]</f>
        <v>180</v>
      </c>
      <c r="M16" s="3">
        <f>current_speed</f>
        <v>180</v>
      </c>
      <c r="N16"/>
      <c r="O16" s="1"/>
      <c r="P16" s="2"/>
      <c r="Q16"/>
      <c r="R16" s="1"/>
      <c r="S16" s="5"/>
    </row>
    <row r="17" spans="1:19" x14ac:dyDescent="0.25">
      <c r="A17">
        <v>13504</v>
      </c>
      <c r="B17" s="3">
        <f>(CorrectCourse_data_201912283[[#This Row],[Time (ms)]]-A16)/1000</f>
        <v>0.11</v>
      </c>
      <c r="C17" s="3">
        <f>Drift_rate + K16*0.1</f>
        <v>0.2</v>
      </c>
      <c r="D17" s="3">
        <f>E16</f>
        <v>0.15882177358107016</v>
      </c>
      <c r="E17" s="3">
        <f>(alpha*CorrectCourse_data_201912283[[#This Row],[w0]])+((1-alpha)*CorrectCourse_data_201912283[[#This Row],[wz]])</f>
        <v>0.16293959622296314</v>
      </c>
      <c r="F17" s="3">
        <f t="shared" si="0"/>
        <v>0.16222344600347621</v>
      </c>
      <c r="G17" s="3">
        <f>CorrectCourse_data_201912283[[#This Row],[h0]]+(CorrectCourse_data_201912283[[#This Row],[w1]]*CorrectCourse_data_201912283[[#This Row],[dt]])</f>
        <v>0.18014680158800217</v>
      </c>
      <c r="H17" s="3">
        <f>0-CorrectCourse_data_201912283[[#This Row],[h1]]</f>
        <v>-0.18014680158800217</v>
      </c>
      <c r="I17" s="3">
        <f>I16+CorrectCourse_data_201912283[[#This Row],[e]]</f>
        <v>-1.1979609135564062</v>
      </c>
      <c r="J17" s="3">
        <f>CorrectCourse_data_201912283[[#This Row],[e]]-H16</f>
        <v>-1.7923355584525957E-2</v>
      </c>
      <c r="K17">
        <f>TRUNC(Kp+CorrectCourse_data_201912283[[#This Row],[e]]+Ki*CorrectCourse_data_201912283[[#This Row],[ei]]+Kd*CorrectCourse_data_201912283[[#This Row],[ed]])</f>
        <v>0</v>
      </c>
      <c r="L17" s="3">
        <f>current_speed + CorrectCourse_data_201912283[[#This Row],[correction]]</f>
        <v>180</v>
      </c>
      <c r="M17" s="3">
        <f>current_speed</f>
        <v>180</v>
      </c>
      <c r="N17"/>
      <c r="O17" s="1"/>
      <c r="P17" s="2"/>
      <c r="Q17"/>
      <c r="R17" s="1"/>
      <c r="S17" s="5"/>
    </row>
    <row r="18" spans="1:19" x14ac:dyDescent="0.25">
      <c r="A18">
        <v>13614</v>
      </c>
      <c r="B18" s="3">
        <f>(CorrectCourse_data_201912283[[#This Row],[Time (ms)]]-A17)/1000</f>
        <v>0.11</v>
      </c>
      <c r="C18" s="3">
        <f>Drift_rate + K17*0.1</f>
        <v>0.2</v>
      </c>
      <c r="D18" s="3">
        <f>E17</f>
        <v>0.16293959622296314</v>
      </c>
      <c r="E18" s="3">
        <f>(alpha*CorrectCourse_data_201912283[[#This Row],[w0]])+((1-alpha)*CorrectCourse_data_201912283[[#This Row],[wz]])</f>
        <v>0.16664563660066681</v>
      </c>
      <c r="F18" s="3">
        <f t="shared" si="0"/>
        <v>0.18014680158800217</v>
      </c>
      <c r="G18" s="3">
        <f>CorrectCourse_data_201912283[[#This Row],[h0]]+(CorrectCourse_data_201912283[[#This Row],[w1]]*CorrectCourse_data_201912283[[#This Row],[dt]])</f>
        <v>0.19847782161407551</v>
      </c>
      <c r="H18" s="3">
        <f>0-CorrectCourse_data_201912283[[#This Row],[h1]]</f>
        <v>-0.19847782161407551</v>
      </c>
      <c r="I18" s="3">
        <f>I17+CorrectCourse_data_201912283[[#This Row],[e]]</f>
        <v>-1.3964387351704817</v>
      </c>
      <c r="J18" s="3">
        <f>CorrectCourse_data_201912283[[#This Row],[e]]-H17</f>
        <v>-1.8331020026073341E-2</v>
      </c>
      <c r="K18">
        <f>TRUNC(Kp+CorrectCourse_data_201912283[[#This Row],[e]]+Ki*CorrectCourse_data_201912283[[#This Row],[ei]]+Kd*CorrectCourse_data_201912283[[#This Row],[ed]])</f>
        <v>0</v>
      </c>
      <c r="L18" s="3">
        <f>current_speed + CorrectCourse_data_201912283[[#This Row],[correction]]</f>
        <v>180</v>
      </c>
      <c r="M18" s="3">
        <f>current_speed</f>
        <v>180</v>
      </c>
      <c r="N18"/>
      <c r="O18" s="1"/>
      <c r="P18" s="2"/>
      <c r="Q18"/>
      <c r="R18" s="1"/>
      <c r="S18" s="5"/>
    </row>
    <row r="19" spans="1:19" x14ac:dyDescent="0.25">
      <c r="A19">
        <v>13724</v>
      </c>
      <c r="B19" s="3">
        <f>(CorrectCourse_data_201912283[[#This Row],[Time (ms)]]-A18)/1000</f>
        <v>0.11</v>
      </c>
      <c r="C19" s="3">
        <f>Drift_rate + K18*0.1</f>
        <v>0.2</v>
      </c>
      <c r="D19" s="3">
        <f>E18</f>
        <v>0.16664563660066681</v>
      </c>
      <c r="E19" s="3">
        <f>(alpha*CorrectCourse_data_201912283[[#This Row],[w0]])+((1-alpha)*CorrectCourse_data_201912283[[#This Row],[wz]])</f>
        <v>0.16998107294060011</v>
      </c>
      <c r="F19" s="3">
        <f t="shared" si="0"/>
        <v>0.19847782161407551</v>
      </c>
      <c r="G19" s="3">
        <f>CorrectCourse_data_201912283[[#This Row],[h0]]+(CorrectCourse_data_201912283[[#This Row],[w1]]*CorrectCourse_data_201912283[[#This Row],[dt]])</f>
        <v>0.21717573963754153</v>
      </c>
      <c r="H19" s="3">
        <f>0-CorrectCourse_data_201912283[[#This Row],[h1]]</f>
        <v>-0.21717573963754153</v>
      </c>
      <c r="I19" s="3">
        <f>I18+CorrectCourse_data_201912283[[#This Row],[e]]</f>
        <v>-1.6136144748080232</v>
      </c>
      <c r="J19" s="3">
        <f>CorrectCourse_data_201912283[[#This Row],[e]]-H18</f>
        <v>-1.8697918023466015E-2</v>
      </c>
      <c r="K19">
        <f>TRUNC(Kp+CorrectCourse_data_201912283[[#This Row],[e]]+Ki*CorrectCourse_data_201912283[[#This Row],[ei]]+Kd*CorrectCourse_data_201912283[[#This Row],[ed]])</f>
        <v>0</v>
      </c>
      <c r="L19" s="3">
        <f>current_speed + CorrectCourse_data_201912283[[#This Row],[correction]]</f>
        <v>180</v>
      </c>
      <c r="M19" s="3">
        <f>current_speed</f>
        <v>180</v>
      </c>
      <c r="N19"/>
      <c r="O19" s="1"/>
      <c r="P19" s="2"/>
      <c r="Q19"/>
      <c r="R19" s="1"/>
      <c r="S19" s="5"/>
    </row>
    <row r="20" spans="1:19" x14ac:dyDescent="0.25">
      <c r="A20">
        <v>13828</v>
      </c>
      <c r="B20" s="3">
        <f>(CorrectCourse_data_201912283[[#This Row],[Time (ms)]]-A19)/1000</f>
        <v>0.104</v>
      </c>
      <c r="C20" s="3">
        <f>Drift_rate + K19*0.1</f>
        <v>0.2</v>
      </c>
      <c r="D20" s="3">
        <f>E19</f>
        <v>0.16998107294060011</v>
      </c>
      <c r="E20" s="3">
        <f>(alpha*CorrectCourse_data_201912283[[#This Row],[w0]])+((1-alpha)*CorrectCourse_data_201912283[[#This Row],[wz]])</f>
        <v>0.17298296564654009</v>
      </c>
      <c r="F20" s="3">
        <f t="shared" si="0"/>
        <v>0.21717573963754153</v>
      </c>
      <c r="G20" s="3">
        <f>CorrectCourse_data_201912283[[#This Row],[h0]]+(CorrectCourse_data_201912283[[#This Row],[w1]]*CorrectCourse_data_201912283[[#This Row],[dt]])</f>
        <v>0.23516596806478168</v>
      </c>
      <c r="H20" s="3">
        <f>0-CorrectCourse_data_201912283[[#This Row],[h1]]</f>
        <v>-0.23516596806478168</v>
      </c>
      <c r="I20" s="3">
        <f>I19+CorrectCourse_data_201912283[[#This Row],[e]]</f>
        <v>-1.848780442872805</v>
      </c>
      <c r="J20" s="3">
        <f>CorrectCourse_data_201912283[[#This Row],[e]]-H19</f>
        <v>-1.7990228427240157E-2</v>
      </c>
      <c r="K20">
        <f>TRUNC(Kp+CorrectCourse_data_201912283[[#This Row],[e]]+Ki*CorrectCourse_data_201912283[[#This Row],[ei]]+Kd*CorrectCourse_data_201912283[[#This Row],[ed]])</f>
        <v>0</v>
      </c>
      <c r="L20" s="3">
        <f>current_speed + CorrectCourse_data_201912283[[#This Row],[correction]]</f>
        <v>180</v>
      </c>
      <c r="M20" s="3">
        <f>current_speed</f>
        <v>180</v>
      </c>
      <c r="N20"/>
      <c r="O20" s="1"/>
      <c r="P20" s="2"/>
      <c r="Q20"/>
      <c r="R20" s="1"/>
      <c r="S20" s="5"/>
    </row>
    <row r="21" spans="1:19" x14ac:dyDescent="0.25">
      <c r="A21">
        <v>13928</v>
      </c>
      <c r="B21" s="3">
        <f>(CorrectCourse_data_201912283[[#This Row],[Time (ms)]]-A20)/1000</f>
        <v>0.1</v>
      </c>
      <c r="C21" s="3">
        <f>Drift_rate + K20*0.1</f>
        <v>0.2</v>
      </c>
      <c r="D21" s="3">
        <f>E20</f>
        <v>0.17298296564654009</v>
      </c>
      <c r="E21" s="3">
        <f>(alpha*CorrectCourse_data_201912283[[#This Row],[w0]])+((1-alpha)*CorrectCourse_data_201912283[[#This Row],[wz]])</f>
        <v>0.17568466908188607</v>
      </c>
      <c r="F21" s="3">
        <f t="shared" si="0"/>
        <v>0.23516596806478168</v>
      </c>
      <c r="G21" s="3">
        <f>CorrectCourse_data_201912283[[#This Row],[h0]]+(CorrectCourse_data_201912283[[#This Row],[w1]]*CorrectCourse_data_201912283[[#This Row],[dt]])</f>
        <v>0.25273443497297027</v>
      </c>
      <c r="H21" s="3">
        <f>0-CorrectCourse_data_201912283[[#This Row],[h1]]</f>
        <v>-0.25273443497297027</v>
      </c>
      <c r="I21" s="3">
        <f>I20+CorrectCourse_data_201912283[[#This Row],[e]]</f>
        <v>-2.1015148778457751</v>
      </c>
      <c r="J21" s="3">
        <f>CorrectCourse_data_201912283[[#This Row],[e]]-H20</f>
        <v>-1.7568466908188585E-2</v>
      </c>
      <c r="K21">
        <f>TRUNC(Kp+CorrectCourse_data_201912283[[#This Row],[e]]+Ki*CorrectCourse_data_201912283[[#This Row],[ei]]+Kd*CorrectCourse_data_201912283[[#This Row],[ed]])</f>
        <v>0</v>
      </c>
      <c r="L21" s="3">
        <f>current_speed + CorrectCourse_data_201912283[[#This Row],[correction]]</f>
        <v>180</v>
      </c>
      <c r="M21" s="3">
        <f>current_speed</f>
        <v>180</v>
      </c>
      <c r="N21"/>
      <c r="O21" s="1"/>
      <c r="P21" s="2"/>
      <c r="Q21"/>
      <c r="R21" s="1"/>
      <c r="S21" s="5"/>
    </row>
    <row r="22" spans="1:19" x14ac:dyDescent="0.25">
      <c r="A22">
        <v>14027</v>
      </c>
      <c r="B22" s="3">
        <f>(CorrectCourse_data_201912283[[#This Row],[Time (ms)]]-A21)/1000</f>
        <v>9.9000000000000005E-2</v>
      </c>
      <c r="C22" s="3">
        <f>Drift_rate + K21*0.1</f>
        <v>0.2</v>
      </c>
      <c r="D22" s="3">
        <f>E21</f>
        <v>0.17568466908188607</v>
      </c>
      <c r="E22" s="3">
        <f>(alpha*CorrectCourse_data_201912283[[#This Row],[w0]])+((1-alpha)*CorrectCourse_data_201912283[[#This Row],[wz]])</f>
        <v>0.17811620217369745</v>
      </c>
      <c r="F22" s="3">
        <f t="shared" si="0"/>
        <v>0.25273443497297027</v>
      </c>
      <c r="G22" s="3">
        <f>CorrectCourse_data_201912283[[#This Row],[h0]]+(CorrectCourse_data_201912283[[#This Row],[w1]]*CorrectCourse_data_201912283[[#This Row],[dt]])</f>
        <v>0.2703679389881663</v>
      </c>
      <c r="H22" s="3">
        <f>0-CorrectCourse_data_201912283[[#This Row],[h1]]</f>
        <v>-0.2703679389881663</v>
      </c>
      <c r="I22" s="3">
        <f>I21+CorrectCourse_data_201912283[[#This Row],[e]]</f>
        <v>-2.3718828168339412</v>
      </c>
      <c r="J22" s="3">
        <f>CorrectCourse_data_201912283[[#This Row],[e]]-H21</f>
        <v>-1.7633504015196033E-2</v>
      </c>
      <c r="K22">
        <f>TRUNC(Kp+CorrectCourse_data_201912283[[#This Row],[e]]+Ki*CorrectCourse_data_201912283[[#This Row],[ei]]+Kd*CorrectCourse_data_201912283[[#This Row],[ed]])</f>
        <v>0</v>
      </c>
      <c r="L22" s="3">
        <f>current_speed + CorrectCourse_data_201912283[[#This Row],[correction]]</f>
        <v>180</v>
      </c>
      <c r="M22" s="3">
        <f>current_speed</f>
        <v>180</v>
      </c>
      <c r="N22"/>
      <c r="O22" s="1"/>
      <c r="P22" s="2"/>
      <c r="Q22"/>
      <c r="R22" s="1"/>
      <c r="S22" s="5"/>
    </row>
    <row r="23" spans="1:19" x14ac:dyDescent="0.25">
      <c r="A23">
        <v>14128</v>
      </c>
      <c r="B23" s="3">
        <f>(CorrectCourse_data_201912283[[#This Row],[Time (ms)]]-A22)/1000</f>
        <v>0.10100000000000001</v>
      </c>
      <c r="C23" s="3">
        <f>Drift_rate + K22*0.1</f>
        <v>0.2</v>
      </c>
      <c r="D23" s="3">
        <f>E22</f>
        <v>0.17811620217369745</v>
      </c>
      <c r="E23" s="3">
        <f>(alpha*CorrectCourse_data_201912283[[#This Row],[w0]])+((1-alpha)*CorrectCourse_data_201912283[[#This Row],[wz]])</f>
        <v>0.1803045819563277</v>
      </c>
      <c r="F23" s="3">
        <f t="shared" si="0"/>
        <v>0.2703679389881663</v>
      </c>
      <c r="G23" s="3">
        <f>CorrectCourse_data_201912283[[#This Row],[h0]]+(CorrectCourse_data_201912283[[#This Row],[w1]]*CorrectCourse_data_201912283[[#This Row],[dt]])</f>
        <v>0.2885787017657554</v>
      </c>
      <c r="H23" s="3">
        <f>0-CorrectCourse_data_201912283[[#This Row],[h1]]</f>
        <v>-0.2885787017657554</v>
      </c>
      <c r="I23" s="3">
        <f>I22+CorrectCourse_data_201912283[[#This Row],[e]]</f>
        <v>-2.6604615185996967</v>
      </c>
      <c r="J23" s="3">
        <f>CorrectCourse_data_201912283[[#This Row],[e]]-H22</f>
        <v>-1.8210762777589096E-2</v>
      </c>
      <c r="K23">
        <f>TRUNC(Kp+CorrectCourse_data_201912283[[#This Row],[e]]+Ki*CorrectCourse_data_201912283[[#This Row],[ei]]+Kd*CorrectCourse_data_201912283[[#This Row],[ed]])</f>
        <v>0</v>
      </c>
      <c r="L23" s="3">
        <f>current_speed + CorrectCourse_data_201912283[[#This Row],[correction]]</f>
        <v>180</v>
      </c>
      <c r="M23" s="3">
        <f>current_speed</f>
        <v>180</v>
      </c>
      <c r="N23"/>
      <c r="O23" s="1"/>
      <c r="P23" s="2"/>
      <c r="Q23"/>
      <c r="R23" s="1"/>
      <c r="S23" s="5"/>
    </row>
    <row r="24" spans="1:19" x14ac:dyDescent="0.25">
      <c r="A24">
        <v>14236</v>
      </c>
      <c r="B24" s="3">
        <f>(CorrectCourse_data_201912283[[#This Row],[Time (ms)]]-A23)/1000</f>
        <v>0.108</v>
      </c>
      <c r="C24" s="3">
        <f>Drift_rate + K23*0.1</f>
        <v>0.2</v>
      </c>
      <c r="D24" s="3">
        <f>E23</f>
        <v>0.1803045819563277</v>
      </c>
      <c r="E24" s="3">
        <f>(alpha*CorrectCourse_data_201912283[[#This Row],[w0]])+((1-alpha)*CorrectCourse_data_201912283[[#This Row],[wz]])</f>
        <v>0.18227412376069493</v>
      </c>
      <c r="F24" s="3">
        <f t="shared" si="0"/>
        <v>0.2885787017657554</v>
      </c>
      <c r="G24" s="3">
        <f>CorrectCourse_data_201912283[[#This Row],[h0]]+(CorrectCourse_data_201912283[[#This Row],[w1]]*CorrectCourse_data_201912283[[#This Row],[dt]])</f>
        <v>0.30826430713191044</v>
      </c>
      <c r="H24" s="3">
        <f>0-CorrectCourse_data_201912283[[#This Row],[h1]]</f>
        <v>-0.30826430713191044</v>
      </c>
      <c r="I24" s="3">
        <f>I23+CorrectCourse_data_201912283[[#This Row],[e]]</f>
        <v>-2.9687258257316071</v>
      </c>
      <c r="J24" s="3">
        <f>CorrectCourse_data_201912283[[#This Row],[e]]-H23</f>
        <v>-1.9685605366155046E-2</v>
      </c>
      <c r="K24">
        <f>TRUNC(Kp+CorrectCourse_data_201912283[[#This Row],[e]]+Ki*CorrectCourse_data_201912283[[#This Row],[ei]]+Kd*CorrectCourse_data_201912283[[#This Row],[ed]])</f>
        <v>0</v>
      </c>
      <c r="L24" s="3">
        <f>current_speed + CorrectCourse_data_201912283[[#This Row],[correction]]</f>
        <v>180</v>
      </c>
      <c r="M24" s="3">
        <f>current_speed</f>
        <v>180</v>
      </c>
      <c r="N24"/>
      <c r="O24" s="1"/>
      <c r="P24" s="2"/>
      <c r="Q24"/>
      <c r="R24" s="1"/>
      <c r="S24" s="5"/>
    </row>
    <row r="25" spans="1:19" x14ac:dyDescent="0.25">
      <c r="A25">
        <v>14339</v>
      </c>
      <c r="B25" s="3">
        <f>(CorrectCourse_data_201912283[[#This Row],[Time (ms)]]-A24)/1000</f>
        <v>0.10299999999999999</v>
      </c>
      <c r="C25" s="3">
        <f>Drift_rate + K24*0.1</f>
        <v>0.2</v>
      </c>
      <c r="D25" s="3">
        <f>E24</f>
        <v>0.18227412376069493</v>
      </c>
      <c r="E25" s="3">
        <f>(alpha*CorrectCourse_data_201912283[[#This Row],[w0]])+((1-alpha)*CorrectCourse_data_201912283[[#This Row],[wz]])</f>
        <v>0.18404671138462544</v>
      </c>
      <c r="F25" s="3">
        <f t="shared" si="0"/>
        <v>0.30826430713191044</v>
      </c>
      <c r="G25" s="3">
        <f>CorrectCourse_data_201912283[[#This Row],[h0]]+(CorrectCourse_data_201912283[[#This Row],[w1]]*CorrectCourse_data_201912283[[#This Row],[dt]])</f>
        <v>0.32722111840452683</v>
      </c>
      <c r="H25" s="3">
        <f>0-CorrectCourse_data_201912283[[#This Row],[h1]]</f>
        <v>-0.32722111840452683</v>
      </c>
      <c r="I25" s="3">
        <f>I24+CorrectCourse_data_201912283[[#This Row],[e]]</f>
        <v>-3.295946944136134</v>
      </c>
      <c r="J25" s="3">
        <f>CorrectCourse_data_201912283[[#This Row],[e]]-H24</f>
        <v>-1.8956811272616392E-2</v>
      </c>
      <c r="K25">
        <f>TRUNC(Kp+CorrectCourse_data_201912283[[#This Row],[e]]+Ki*CorrectCourse_data_201912283[[#This Row],[ei]]+Kd*CorrectCourse_data_201912283[[#This Row],[ed]])</f>
        <v>0</v>
      </c>
      <c r="L25" s="3">
        <f>current_speed + CorrectCourse_data_201912283[[#This Row],[correction]]</f>
        <v>180</v>
      </c>
      <c r="M25" s="3">
        <f>current_speed</f>
        <v>180</v>
      </c>
      <c r="N25"/>
      <c r="O25" s="1"/>
      <c r="P25" s="2"/>
      <c r="Q25"/>
      <c r="R25" s="1"/>
      <c r="S25" s="5"/>
    </row>
    <row r="26" spans="1:19" x14ac:dyDescent="0.25">
      <c r="A26">
        <v>14441</v>
      </c>
      <c r="B26" s="3">
        <f>(CorrectCourse_data_201912283[[#This Row],[Time (ms)]]-A25)/1000</f>
        <v>0.10199999999999999</v>
      </c>
      <c r="C26" s="3">
        <f>Drift_rate + K25*0.1</f>
        <v>0.2</v>
      </c>
      <c r="D26" s="3">
        <f>E25</f>
        <v>0.18404671138462544</v>
      </c>
      <c r="E26" s="3">
        <f>(alpha*CorrectCourse_data_201912283[[#This Row],[w0]])+((1-alpha)*CorrectCourse_data_201912283[[#This Row],[wz]])</f>
        <v>0.1856420402461629</v>
      </c>
      <c r="F26" s="3">
        <f t="shared" si="0"/>
        <v>0.32722111840452683</v>
      </c>
      <c r="G26" s="3">
        <f>CorrectCourse_data_201912283[[#This Row],[h0]]+(CorrectCourse_data_201912283[[#This Row],[w1]]*CorrectCourse_data_201912283[[#This Row],[dt]])</f>
        <v>0.34615660650963542</v>
      </c>
      <c r="H26" s="3">
        <f>0-CorrectCourse_data_201912283[[#This Row],[h1]]</f>
        <v>-0.34615660650963542</v>
      </c>
      <c r="I26" s="3">
        <f>I25+CorrectCourse_data_201912283[[#This Row],[e]]</f>
        <v>-3.6421035506457695</v>
      </c>
      <c r="J26" s="3">
        <f>CorrectCourse_data_201912283[[#This Row],[e]]-H25</f>
        <v>-1.8935488105108589E-2</v>
      </c>
      <c r="K26">
        <f>TRUNC(Kp+CorrectCourse_data_201912283[[#This Row],[e]]+Ki*CorrectCourse_data_201912283[[#This Row],[ei]]+Kd*CorrectCourse_data_201912283[[#This Row],[ed]])</f>
        <v>0</v>
      </c>
      <c r="L26" s="3">
        <f>current_speed + CorrectCourse_data_201912283[[#This Row],[correction]]</f>
        <v>180</v>
      </c>
      <c r="M26" s="3">
        <f>current_speed</f>
        <v>180</v>
      </c>
      <c r="N26"/>
      <c r="O26" s="1"/>
      <c r="P26" s="2"/>
      <c r="Q26"/>
      <c r="R26" s="1"/>
      <c r="S26" s="5"/>
    </row>
    <row r="27" spans="1:19" x14ac:dyDescent="0.25">
      <c r="A27">
        <v>14551</v>
      </c>
      <c r="B27" s="3">
        <f>(CorrectCourse_data_201912283[[#This Row],[Time (ms)]]-A26)/1000</f>
        <v>0.11</v>
      </c>
      <c r="C27" s="3">
        <f>Drift_rate + K26*0.1</f>
        <v>0.2</v>
      </c>
      <c r="D27" s="3">
        <f>E26</f>
        <v>0.1856420402461629</v>
      </c>
      <c r="E27" s="3">
        <f>(alpha*CorrectCourse_data_201912283[[#This Row],[w0]])+((1-alpha)*CorrectCourse_data_201912283[[#This Row],[wz]])</f>
        <v>0.18707783622154661</v>
      </c>
      <c r="F27" s="3">
        <f t="shared" si="0"/>
        <v>0.34615660650963542</v>
      </c>
      <c r="G27" s="3">
        <f>CorrectCourse_data_201912283[[#This Row],[h0]]+(CorrectCourse_data_201912283[[#This Row],[w1]]*CorrectCourse_data_201912283[[#This Row],[dt]])</f>
        <v>0.36673516849400556</v>
      </c>
      <c r="H27" s="3">
        <f>0-CorrectCourse_data_201912283[[#This Row],[h1]]</f>
        <v>-0.36673516849400556</v>
      </c>
      <c r="I27" s="3">
        <f>I26+CorrectCourse_data_201912283[[#This Row],[e]]</f>
        <v>-4.0088387191397752</v>
      </c>
      <c r="J27" s="3">
        <f>CorrectCourse_data_201912283[[#This Row],[e]]-H26</f>
        <v>-2.0578561984370136E-2</v>
      </c>
      <c r="K27">
        <f>TRUNC(Kp+CorrectCourse_data_201912283[[#This Row],[e]]+Ki*CorrectCourse_data_201912283[[#This Row],[ei]]+Kd*CorrectCourse_data_201912283[[#This Row],[ed]])</f>
        <v>0</v>
      </c>
      <c r="L27" s="3">
        <f>current_speed + CorrectCourse_data_201912283[[#This Row],[correction]]</f>
        <v>180</v>
      </c>
      <c r="M27" s="3">
        <f>current_speed</f>
        <v>180</v>
      </c>
      <c r="N27"/>
      <c r="O27" s="1"/>
      <c r="P27" s="2"/>
      <c r="Q27"/>
      <c r="R27" s="1"/>
      <c r="S27" s="5"/>
    </row>
    <row r="28" spans="1:19" x14ac:dyDescent="0.25">
      <c r="A28">
        <v>14653</v>
      </c>
      <c r="B28" s="3">
        <f>(CorrectCourse_data_201912283[[#This Row],[Time (ms)]]-A27)/1000</f>
        <v>0.10199999999999999</v>
      </c>
      <c r="C28" s="3">
        <f>Drift_rate + K27*0.1</f>
        <v>0.2</v>
      </c>
      <c r="D28" s="3">
        <f>E27</f>
        <v>0.18707783622154661</v>
      </c>
      <c r="E28" s="3">
        <f>(alpha*CorrectCourse_data_201912283[[#This Row],[w0]])+((1-alpha)*CorrectCourse_data_201912283[[#This Row],[wz]])</f>
        <v>0.18837005259939194</v>
      </c>
      <c r="F28" s="3">
        <f t="shared" si="0"/>
        <v>0.36673516849400556</v>
      </c>
      <c r="G28" s="3">
        <f>CorrectCourse_data_201912283[[#This Row],[h0]]+(CorrectCourse_data_201912283[[#This Row],[w1]]*CorrectCourse_data_201912283[[#This Row],[dt]])</f>
        <v>0.38594891385914354</v>
      </c>
      <c r="H28" s="3">
        <f>0-CorrectCourse_data_201912283[[#This Row],[h1]]</f>
        <v>-0.38594891385914354</v>
      </c>
      <c r="I28" s="3">
        <f>I27+CorrectCourse_data_201912283[[#This Row],[e]]</f>
        <v>-4.3947876329989191</v>
      </c>
      <c r="J28" s="3">
        <f>CorrectCourse_data_201912283[[#This Row],[e]]-H27</f>
        <v>-1.921374536513798E-2</v>
      </c>
      <c r="K28">
        <f>TRUNC(Kp+CorrectCourse_data_201912283[[#This Row],[e]]+Ki*CorrectCourse_data_201912283[[#This Row],[ei]]+Kd*CorrectCourse_data_201912283[[#This Row],[ed]])</f>
        <v>0</v>
      </c>
      <c r="L28" s="3">
        <f>current_speed + CorrectCourse_data_201912283[[#This Row],[correction]]</f>
        <v>180</v>
      </c>
      <c r="M28" s="3">
        <f>current_speed</f>
        <v>180</v>
      </c>
      <c r="N28"/>
      <c r="O28" s="1"/>
      <c r="P28" s="2"/>
      <c r="Q28"/>
      <c r="R28" s="1"/>
      <c r="S28" s="5"/>
    </row>
    <row r="29" spans="1:19" x14ac:dyDescent="0.25">
      <c r="A29">
        <v>14753</v>
      </c>
      <c r="B29" s="3">
        <f>(CorrectCourse_data_201912283[[#This Row],[Time (ms)]]-A28)/1000</f>
        <v>0.1</v>
      </c>
      <c r="C29" s="3">
        <f>Drift_rate + K28*0.1</f>
        <v>0.2</v>
      </c>
      <c r="D29" s="3">
        <f>E28</f>
        <v>0.18837005259939194</v>
      </c>
      <c r="E29" s="3">
        <f>(alpha*CorrectCourse_data_201912283[[#This Row],[w0]])+((1-alpha)*CorrectCourse_data_201912283[[#This Row],[wz]])</f>
        <v>0.18953304733945273</v>
      </c>
      <c r="F29" s="3">
        <f t="shared" si="0"/>
        <v>0.38594891385914354</v>
      </c>
      <c r="G29" s="3">
        <f>CorrectCourse_data_201912283[[#This Row],[h0]]+(CorrectCourse_data_201912283[[#This Row],[w1]]*CorrectCourse_data_201912283[[#This Row],[dt]])</f>
        <v>0.40490221859308884</v>
      </c>
      <c r="H29" s="3">
        <f>0-CorrectCourse_data_201912283[[#This Row],[h1]]</f>
        <v>-0.40490221859308884</v>
      </c>
      <c r="I29" s="3">
        <f>I28+CorrectCourse_data_201912283[[#This Row],[e]]</f>
        <v>-4.7996898515920083</v>
      </c>
      <c r="J29" s="3">
        <f>CorrectCourse_data_201912283[[#This Row],[e]]-H28</f>
        <v>-1.8953304733945298E-2</v>
      </c>
      <c r="K29">
        <f>TRUNC(Kp+CorrectCourse_data_201912283[[#This Row],[e]]+Ki*CorrectCourse_data_201912283[[#This Row],[ei]]+Kd*CorrectCourse_data_201912283[[#This Row],[ed]])</f>
        <v>0</v>
      </c>
      <c r="L29" s="3">
        <f>current_speed + CorrectCourse_data_201912283[[#This Row],[correction]]</f>
        <v>180</v>
      </c>
      <c r="M29" s="3">
        <f>current_speed</f>
        <v>180</v>
      </c>
      <c r="N29"/>
      <c r="O29" s="1"/>
      <c r="P29" s="2"/>
      <c r="Q29"/>
      <c r="R29" s="1"/>
      <c r="S29" s="5"/>
    </row>
    <row r="30" spans="1:19" x14ac:dyDescent="0.25">
      <c r="A30">
        <v>14854</v>
      </c>
      <c r="B30" s="3">
        <f>(CorrectCourse_data_201912283[[#This Row],[Time (ms)]]-A29)/1000</f>
        <v>0.10100000000000001</v>
      </c>
      <c r="C30" s="3">
        <f>Drift_rate + K29*0.1</f>
        <v>0.2</v>
      </c>
      <c r="D30" s="3">
        <f>E29</f>
        <v>0.18953304733945273</v>
      </c>
      <c r="E30" s="3">
        <f>(alpha*CorrectCourse_data_201912283[[#This Row],[w0]])+((1-alpha)*CorrectCourse_data_201912283[[#This Row],[wz]])</f>
        <v>0.19057974260550745</v>
      </c>
      <c r="F30" s="3">
        <f t="shared" si="0"/>
        <v>0.40490221859308884</v>
      </c>
      <c r="G30" s="3">
        <f>CorrectCourse_data_201912283[[#This Row],[h0]]+(CorrectCourse_data_201912283[[#This Row],[w1]]*CorrectCourse_data_201912283[[#This Row],[dt]])</f>
        <v>0.42415077259624512</v>
      </c>
      <c r="H30" s="3">
        <f>0-CorrectCourse_data_201912283[[#This Row],[h1]]</f>
        <v>-0.42415077259624512</v>
      </c>
      <c r="I30" s="3">
        <f>I29+CorrectCourse_data_201912283[[#This Row],[e]]</f>
        <v>-5.2238406241882531</v>
      </c>
      <c r="J30" s="3">
        <f>CorrectCourse_data_201912283[[#This Row],[e]]-H29</f>
        <v>-1.9248554003156282E-2</v>
      </c>
      <c r="K30">
        <f>TRUNC(Kp+CorrectCourse_data_201912283[[#This Row],[e]]+Ki*CorrectCourse_data_201912283[[#This Row],[ei]]+Kd*CorrectCourse_data_201912283[[#This Row],[ed]])</f>
        <v>0</v>
      </c>
      <c r="L30" s="3">
        <f>current_speed + CorrectCourse_data_201912283[[#This Row],[correction]]</f>
        <v>180</v>
      </c>
      <c r="M30" s="3">
        <f>current_speed</f>
        <v>180</v>
      </c>
      <c r="N30"/>
      <c r="O30" s="1"/>
      <c r="P30" s="2"/>
      <c r="Q30"/>
      <c r="R30" s="1"/>
      <c r="S30" s="5"/>
    </row>
    <row r="31" spans="1:19" x14ac:dyDescent="0.25">
      <c r="A31">
        <v>14954</v>
      </c>
      <c r="B31" s="3">
        <f>(CorrectCourse_data_201912283[[#This Row],[Time (ms)]]-A30)/1000</f>
        <v>0.1</v>
      </c>
      <c r="C31" s="3">
        <f>Drift_rate + K30*0.1</f>
        <v>0.2</v>
      </c>
      <c r="D31" s="3">
        <f>E30</f>
        <v>0.19057974260550745</v>
      </c>
      <c r="E31" s="3">
        <f>(alpha*CorrectCourse_data_201912283[[#This Row],[w0]])+((1-alpha)*CorrectCourse_data_201912283[[#This Row],[wz]])</f>
        <v>0.19152176834495668</v>
      </c>
      <c r="F31" s="3">
        <f t="shared" si="0"/>
        <v>0.42415077259624512</v>
      </c>
      <c r="G31" s="3">
        <f>CorrectCourse_data_201912283[[#This Row],[h0]]+(CorrectCourse_data_201912283[[#This Row],[w1]]*CorrectCourse_data_201912283[[#This Row],[dt]])</f>
        <v>0.44330294943074078</v>
      </c>
      <c r="H31" s="3">
        <f>0-CorrectCourse_data_201912283[[#This Row],[h1]]</f>
        <v>-0.44330294943074078</v>
      </c>
      <c r="I31" s="3">
        <f>I30+CorrectCourse_data_201912283[[#This Row],[e]]</f>
        <v>-5.6671435736189935</v>
      </c>
      <c r="J31" s="3">
        <f>CorrectCourse_data_201912283[[#This Row],[e]]-H30</f>
        <v>-1.915217683449566E-2</v>
      </c>
      <c r="K31">
        <f>TRUNC(Kp+CorrectCourse_data_201912283[[#This Row],[e]]+Ki*CorrectCourse_data_201912283[[#This Row],[ei]]+Kd*CorrectCourse_data_201912283[[#This Row],[ed]])</f>
        <v>0</v>
      </c>
      <c r="L31" s="3">
        <f>current_speed + CorrectCourse_data_201912283[[#This Row],[correction]]</f>
        <v>180</v>
      </c>
      <c r="M31" s="3">
        <f>current_speed</f>
        <v>180</v>
      </c>
      <c r="N31"/>
      <c r="O31" s="1"/>
      <c r="P31" s="2"/>
      <c r="Q31"/>
      <c r="R31" s="1"/>
      <c r="S31" s="5"/>
    </row>
    <row r="32" spans="1:19" x14ac:dyDescent="0.25">
      <c r="A32">
        <v>15059</v>
      </c>
      <c r="B32" s="3">
        <f>(CorrectCourse_data_201912283[[#This Row],[Time (ms)]]-A31)/1000</f>
        <v>0.105</v>
      </c>
      <c r="C32" s="3">
        <f>Drift_rate + K31*0.1</f>
        <v>0.2</v>
      </c>
      <c r="D32" s="3">
        <f>E31</f>
        <v>0.19152176834495668</v>
      </c>
      <c r="E32" s="3">
        <f>(alpha*CorrectCourse_data_201912283[[#This Row],[w0]])+((1-alpha)*CorrectCourse_data_201912283[[#This Row],[wz]])</f>
        <v>0.19236959151046101</v>
      </c>
      <c r="F32" s="3">
        <f t="shared" si="0"/>
        <v>0.44330294943074078</v>
      </c>
      <c r="G32" s="3">
        <f>CorrectCourse_data_201912283[[#This Row],[h0]]+(CorrectCourse_data_201912283[[#This Row],[w1]]*CorrectCourse_data_201912283[[#This Row],[dt]])</f>
        <v>0.46350175653933917</v>
      </c>
      <c r="H32" s="3">
        <f>0-CorrectCourse_data_201912283[[#This Row],[h1]]</f>
        <v>-0.46350175653933917</v>
      </c>
      <c r="I32" s="3">
        <f>I31+CorrectCourse_data_201912283[[#This Row],[e]]</f>
        <v>-6.130645330158333</v>
      </c>
      <c r="J32" s="3">
        <f>CorrectCourse_data_201912283[[#This Row],[e]]-H31</f>
        <v>-2.0198807108598393E-2</v>
      </c>
      <c r="K32">
        <f>TRUNC(Kp+CorrectCourse_data_201912283[[#This Row],[e]]+Ki*CorrectCourse_data_201912283[[#This Row],[ei]]+Kd*CorrectCourse_data_201912283[[#This Row],[ed]])</f>
        <v>0</v>
      </c>
      <c r="L32" s="3">
        <f>current_speed + CorrectCourse_data_201912283[[#This Row],[correction]]</f>
        <v>180</v>
      </c>
      <c r="M32" s="3">
        <f>current_speed</f>
        <v>180</v>
      </c>
      <c r="N32"/>
      <c r="O32" s="1"/>
      <c r="P32" s="2"/>
      <c r="Q32"/>
      <c r="R32" s="1"/>
      <c r="S32" s="5"/>
    </row>
    <row r="33" spans="1:19" x14ac:dyDescent="0.25">
      <c r="A33">
        <v>15165</v>
      </c>
      <c r="B33" s="3">
        <f>(CorrectCourse_data_201912283[[#This Row],[Time (ms)]]-A32)/1000</f>
        <v>0.106</v>
      </c>
      <c r="C33" s="3">
        <f>Drift_rate + K32*0.1</f>
        <v>0.2</v>
      </c>
      <c r="D33" s="3">
        <f>E32</f>
        <v>0.19236959151046101</v>
      </c>
      <c r="E33" s="3">
        <f>(alpha*CorrectCourse_data_201912283[[#This Row],[w0]])+((1-alpha)*CorrectCourse_data_201912283[[#This Row],[wz]])</f>
        <v>0.19313263235941491</v>
      </c>
      <c r="F33" s="3">
        <f t="shared" si="0"/>
        <v>0.46350175653933917</v>
      </c>
      <c r="G33" s="3">
        <f>CorrectCourse_data_201912283[[#This Row],[h0]]+(CorrectCourse_data_201912283[[#This Row],[w1]]*CorrectCourse_data_201912283[[#This Row],[dt]])</f>
        <v>0.48397381556943714</v>
      </c>
      <c r="H33" s="3">
        <f>0-CorrectCourse_data_201912283[[#This Row],[h1]]</f>
        <v>-0.48397381556943714</v>
      </c>
      <c r="I33" s="3">
        <f>I32+CorrectCourse_data_201912283[[#This Row],[e]]</f>
        <v>-6.6146191457277705</v>
      </c>
      <c r="J33" s="3">
        <f>CorrectCourse_data_201912283[[#This Row],[e]]-H32</f>
        <v>-2.0472059030097967E-2</v>
      </c>
      <c r="K33">
        <f>TRUNC(Kp+CorrectCourse_data_201912283[[#This Row],[e]]+Ki*CorrectCourse_data_201912283[[#This Row],[ei]]+Kd*CorrectCourse_data_201912283[[#This Row],[ed]])</f>
        <v>0</v>
      </c>
      <c r="L33" s="3">
        <f>current_speed + CorrectCourse_data_201912283[[#This Row],[correction]]</f>
        <v>180</v>
      </c>
      <c r="M33" s="3">
        <f>current_speed</f>
        <v>180</v>
      </c>
      <c r="N33"/>
      <c r="O33" s="1"/>
      <c r="P33" s="2"/>
      <c r="Q33"/>
      <c r="R33" s="1"/>
      <c r="S33" s="5"/>
    </row>
    <row r="34" spans="1:19" x14ac:dyDescent="0.25">
      <c r="A34">
        <v>15265</v>
      </c>
      <c r="B34" s="3">
        <f>(CorrectCourse_data_201912283[[#This Row],[Time (ms)]]-A33)/1000</f>
        <v>0.1</v>
      </c>
      <c r="C34" s="3">
        <f>Drift_rate + K33*0.1</f>
        <v>0.2</v>
      </c>
      <c r="D34" s="3">
        <f>E33</f>
        <v>0.19313263235941491</v>
      </c>
      <c r="E34" s="3">
        <f>(alpha*CorrectCourse_data_201912283[[#This Row],[w0]])+((1-alpha)*CorrectCourse_data_201912283[[#This Row],[wz]])</f>
        <v>0.19381936912347342</v>
      </c>
      <c r="F34" s="3">
        <f t="shared" si="0"/>
        <v>0.48397381556943714</v>
      </c>
      <c r="G34" s="3">
        <f>CorrectCourse_data_201912283[[#This Row],[h0]]+(CorrectCourse_data_201912283[[#This Row],[w1]]*CorrectCourse_data_201912283[[#This Row],[dt]])</f>
        <v>0.50335575248178444</v>
      </c>
      <c r="H34" s="3">
        <f>0-CorrectCourse_data_201912283[[#This Row],[h1]]</f>
        <v>-0.50335575248178444</v>
      </c>
      <c r="I34" s="3">
        <f>I33+CorrectCourse_data_201912283[[#This Row],[e]]</f>
        <v>-7.117974898209555</v>
      </c>
      <c r="J34" s="3">
        <f>CorrectCourse_data_201912283[[#This Row],[e]]-H33</f>
        <v>-1.9381936912347297E-2</v>
      </c>
      <c r="K34">
        <f>TRUNC(Kp+CorrectCourse_data_201912283[[#This Row],[e]]+Ki*CorrectCourse_data_201912283[[#This Row],[ei]]+Kd*CorrectCourse_data_201912283[[#This Row],[ed]])</f>
        <v>0</v>
      </c>
      <c r="L34" s="3">
        <f>current_speed + CorrectCourse_data_201912283[[#This Row],[correction]]</f>
        <v>180</v>
      </c>
      <c r="M34" s="3">
        <f>current_speed</f>
        <v>180</v>
      </c>
      <c r="N34"/>
      <c r="O34" s="1"/>
      <c r="P34" s="2"/>
      <c r="Q34"/>
      <c r="R34" s="1"/>
      <c r="S34" s="5"/>
    </row>
    <row r="35" spans="1:19" x14ac:dyDescent="0.25">
      <c r="A35">
        <v>15375</v>
      </c>
      <c r="B35" s="3">
        <f>(CorrectCourse_data_201912283[[#This Row],[Time (ms)]]-A34)/1000</f>
        <v>0.11</v>
      </c>
      <c r="C35" s="3">
        <f>Drift_rate + K34*0.1</f>
        <v>0.2</v>
      </c>
      <c r="D35" s="3">
        <f>E34</f>
        <v>0.19381936912347342</v>
      </c>
      <c r="E35" s="3">
        <f>(alpha*CorrectCourse_data_201912283[[#This Row],[w0]])+((1-alpha)*CorrectCourse_data_201912283[[#This Row],[wz]])</f>
        <v>0.19443743221112608</v>
      </c>
      <c r="F35" s="3">
        <f t="shared" si="0"/>
        <v>0.50335575248178444</v>
      </c>
      <c r="G35" s="3">
        <f>CorrectCourse_data_201912283[[#This Row],[h0]]+(CorrectCourse_data_201912283[[#This Row],[w1]]*CorrectCourse_data_201912283[[#This Row],[dt]])</f>
        <v>0.52474387002500833</v>
      </c>
      <c r="H35" s="3">
        <f>0-CorrectCourse_data_201912283[[#This Row],[h1]]</f>
        <v>-0.52474387002500833</v>
      </c>
      <c r="I35" s="3">
        <f>I34+CorrectCourse_data_201912283[[#This Row],[e]]</f>
        <v>-7.6427187682345634</v>
      </c>
      <c r="J35" s="3">
        <f>CorrectCourse_data_201912283[[#This Row],[e]]-H34</f>
        <v>-2.1388117543223895E-2</v>
      </c>
      <c r="K35">
        <f>TRUNC(Kp+CorrectCourse_data_201912283[[#This Row],[e]]+Ki*CorrectCourse_data_201912283[[#This Row],[ei]]+Kd*CorrectCourse_data_201912283[[#This Row],[ed]])</f>
        <v>0</v>
      </c>
      <c r="L35" s="3">
        <f>current_speed + CorrectCourse_data_201912283[[#This Row],[correction]]</f>
        <v>180</v>
      </c>
      <c r="M35" s="3">
        <f>current_speed</f>
        <v>180</v>
      </c>
      <c r="N35"/>
      <c r="O35" s="1"/>
      <c r="P35" s="2"/>
      <c r="Q35"/>
      <c r="R35" s="1"/>
      <c r="S35" s="5"/>
    </row>
    <row r="36" spans="1:19" x14ac:dyDescent="0.25">
      <c r="A36">
        <v>15485</v>
      </c>
      <c r="B36" s="3">
        <f>(CorrectCourse_data_201912283[[#This Row],[Time (ms)]]-A35)/1000</f>
        <v>0.11</v>
      </c>
      <c r="C36" s="3">
        <f>Drift_rate + K35*0.1</f>
        <v>0.2</v>
      </c>
      <c r="D36" s="3">
        <f>E35</f>
        <v>0.19443743221112608</v>
      </c>
      <c r="E36" s="3">
        <f>(alpha*CorrectCourse_data_201912283[[#This Row],[w0]])+((1-alpha)*CorrectCourse_data_201912283[[#This Row],[wz]])</f>
        <v>0.19499368899001346</v>
      </c>
      <c r="F36" s="3">
        <f t="shared" si="0"/>
        <v>0.52474387002500833</v>
      </c>
      <c r="G36" s="3">
        <f>CorrectCourse_data_201912283[[#This Row],[h0]]+(CorrectCourse_data_201912283[[#This Row],[w1]]*CorrectCourse_data_201912283[[#This Row],[dt]])</f>
        <v>0.5461931758139098</v>
      </c>
      <c r="H36" s="3">
        <f>0-CorrectCourse_data_201912283[[#This Row],[h1]]</f>
        <v>-0.5461931758139098</v>
      </c>
      <c r="I36" s="3">
        <f>I35+CorrectCourse_data_201912283[[#This Row],[e]]</f>
        <v>-8.1889119440484741</v>
      </c>
      <c r="J36" s="3">
        <f>CorrectCourse_data_201912283[[#This Row],[e]]-H35</f>
        <v>-2.1449305788901474E-2</v>
      </c>
      <c r="K36">
        <f>TRUNC(Kp+CorrectCourse_data_201912283[[#This Row],[e]]+Ki*CorrectCourse_data_201912283[[#This Row],[ei]]+Kd*CorrectCourse_data_201912283[[#This Row],[ed]])</f>
        <v>0</v>
      </c>
      <c r="L36" s="3">
        <f>current_speed + CorrectCourse_data_201912283[[#This Row],[correction]]</f>
        <v>180</v>
      </c>
      <c r="M36" s="3">
        <f>current_speed</f>
        <v>180</v>
      </c>
      <c r="N36"/>
      <c r="O36" s="1"/>
      <c r="P36" s="2"/>
      <c r="Q36"/>
      <c r="R36" s="1"/>
      <c r="S36" s="5"/>
    </row>
    <row r="37" spans="1:19" x14ac:dyDescent="0.25">
      <c r="A37">
        <v>15596</v>
      </c>
      <c r="B37" s="3">
        <f>(CorrectCourse_data_201912283[[#This Row],[Time (ms)]]-A36)/1000</f>
        <v>0.111</v>
      </c>
      <c r="C37" s="3">
        <f>Drift_rate + K36*0.1</f>
        <v>0.2</v>
      </c>
      <c r="D37" s="3">
        <f>E36</f>
        <v>0.19499368899001346</v>
      </c>
      <c r="E37" s="3">
        <f>(alpha*CorrectCourse_data_201912283[[#This Row],[w0]])+((1-alpha)*CorrectCourse_data_201912283[[#This Row],[wz]])</f>
        <v>0.19549432009101211</v>
      </c>
      <c r="F37" s="3">
        <f t="shared" si="0"/>
        <v>0.5461931758139098</v>
      </c>
      <c r="G37" s="3">
        <f>CorrectCourse_data_201912283[[#This Row],[h0]]+(CorrectCourse_data_201912283[[#This Row],[w1]]*CorrectCourse_data_201912283[[#This Row],[dt]])</f>
        <v>0.56789304534401219</v>
      </c>
      <c r="H37" s="3">
        <f>0-CorrectCourse_data_201912283[[#This Row],[h1]]</f>
        <v>-0.56789304534401219</v>
      </c>
      <c r="I37" s="3">
        <f>I36+CorrectCourse_data_201912283[[#This Row],[e]]</f>
        <v>-8.7568049893924869</v>
      </c>
      <c r="J37" s="3">
        <f>CorrectCourse_data_201912283[[#This Row],[e]]-H36</f>
        <v>-2.1699869530102389E-2</v>
      </c>
      <c r="K37">
        <f>TRUNC(Kp+CorrectCourse_data_201912283[[#This Row],[e]]+Ki*CorrectCourse_data_201912283[[#This Row],[ei]]+Kd*CorrectCourse_data_201912283[[#This Row],[ed]])</f>
        <v>-1</v>
      </c>
      <c r="L37" s="3">
        <f>current_speed + CorrectCourse_data_201912283[[#This Row],[correction]]</f>
        <v>179</v>
      </c>
      <c r="M37" s="3">
        <f>current_speed</f>
        <v>180</v>
      </c>
      <c r="N37"/>
      <c r="O37" s="1"/>
      <c r="P37" s="2"/>
      <c r="Q37"/>
      <c r="R37" s="1"/>
      <c r="S37" s="5"/>
    </row>
    <row r="38" spans="1:19" x14ac:dyDescent="0.25">
      <c r="A38">
        <v>15697</v>
      </c>
      <c r="B38" s="3">
        <f>(CorrectCourse_data_201912283[[#This Row],[Time (ms)]]-A37)/1000</f>
        <v>0.10100000000000001</v>
      </c>
      <c r="C38" s="3">
        <f>Drift_rate + K37*0.1</f>
        <v>0.1</v>
      </c>
      <c r="D38" s="3">
        <f>E37</f>
        <v>0.19549432009101211</v>
      </c>
      <c r="E38" s="3">
        <f>(alpha*CorrectCourse_data_201912283[[#This Row],[w0]])+((1-alpha)*CorrectCourse_data_201912283[[#This Row],[wz]])</f>
        <v>0.18594488808191093</v>
      </c>
      <c r="F38" s="3">
        <f t="shared" si="0"/>
        <v>0.56789304534401219</v>
      </c>
      <c r="G38" s="3">
        <f>CorrectCourse_data_201912283[[#This Row],[h0]]+(CorrectCourse_data_201912283[[#This Row],[w1]]*CorrectCourse_data_201912283[[#This Row],[dt]])</f>
        <v>0.58667347904028522</v>
      </c>
      <c r="H38" s="3">
        <f>0-CorrectCourse_data_201912283[[#This Row],[h1]]</f>
        <v>-0.58667347904028522</v>
      </c>
      <c r="I38" s="3">
        <f>I37+CorrectCourse_data_201912283[[#This Row],[e]]</f>
        <v>-9.3434784684327727</v>
      </c>
      <c r="J38" s="3">
        <f>CorrectCourse_data_201912283[[#This Row],[e]]-H37</f>
        <v>-1.8780433696273025E-2</v>
      </c>
      <c r="K38">
        <f>TRUNC(Kp+CorrectCourse_data_201912283[[#This Row],[e]]+Ki*CorrectCourse_data_201912283[[#This Row],[ei]]+Kd*CorrectCourse_data_201912283[[#This Row],[ed]])</f>
        <v>-1</v>
      </c>
      <c r="L38" s="3">
        <f>current_speed + CorrectCourse_data_201912283[[#This Row],[correction]]</f>
        <v>179</v>
      </c>
      <c r="M38" s="3">
        <f>current_speed</f>
        <v>180</v>
      </c>
      <c r="N38"/>
      <c r="O38" s="1"/>
      <c r="P38" s="2"/>
      <c r="Q38"/>
      <c r="R38" s="1"/>
      <c r="S38" s="5"/>
    </row>
    <row r="39" spans="1:19" x14ac:dyDescent="0.25">
      <c r="A39">
        <v>15798</v>
      </c>
      <c r="B39" s="3">
        <f>(CorrectCourse_data_201912283[[#This Row],[Time (ms)]]-A38)/1000</f>
        <v>0.10100000000000001</v>
      </c>
      <c r="C39" s="3">
        <f>Drift_rate + K38*0.1</f>
        <v>0.1</v>
      </c>
      <c r="D39" s="3">
        <f>E38</f>
        <v>0.18594488808191093</v>
      </c>
      <c r="E39" s="3">
        <f>(alpha*CorrectCourse_data_201912283[[#This Row],[w0]])+((1-alpha)*CorrectCourse_data_201912283[[#This Row],[wz]])</f>
        <v>0.17735039927371984</v>
      </c>
      <c r="F39" s="3">
        <f t="shared" si="0"/>
        <v>0.58667347904028522</v>
      </c>
      <c r="G39" s="3">
        <f>CorrectCourse_data_201912283[[#This Row],[h0]]+(CorrectCourse_data_201912283[[#This Row],[w1]]*CorrectCourse_data_201912283[[#This Row],[dt]])</f>
        <v>0.60458586936693093</v>
      </c>
      <c r="H39" s="3">
        <f>0-CorrectCourse_data_201912283[[#This Row],[h1]]</f>
        <v>-0.60458586936693093</v>
      </c>
      <c r="I39" s="3">
        <f>I38+CorrectCourse_data_201912283[[#This Row],[e]]</f>
        <v>-9.9480643377997033</v>
      </c>
      <c r="J39" s="3">
        <f>CorrectCourse_data_201912283[[#This Row],[e]]-H38</f>
        <v>-1.7912390326645711E-2</v>
      </c>
      <c r="K39">
        <f>TRUNC(Kp+CorrectCourse_data_201912283[[#This Row],[e]]+Ki*CorrectCourse_data_201912283[[#This Row],[ei]]+Kd*CorrectCourse_data_201912283[[#This Row],[ed]])</f>
        <v>-1</v>
      </c>
      <c r="L39" s="3">
        <f>current_speed + CorrectCourse_data_201912283[[#This Row],[correction]]</f>
        <v>179</v>
      </c>
      <c r="M39" s="3">
        <f>current_speed</f>
        <v>180</v>
      </c>
      <c r="N39"/>
      <c r="O39" s="1"/>
      <c r="P39" s="2"/>
      <c r="Q39"/>
      <c r="R39" s="1"/>
      <c r="S39" s="5"/>
    </row>
    <row r="40" spans="1:19" x14ac:dyDescent="0.25">
      <c r="A40">
        <v>15905</v>
      </c>
      <c r="B40" s="3">
        <f>(CorrectCourse_data_201912283[[#This Row],[Time (ms)]]-A39)/1000</f>
        <v>0.107</v>
      </c>
      <c r="C40" s="3">
        <f>Drift_rate + K39*0.1</f>
        <v>0.1</v>
      </c>
      <c r="D40" s="3">
        <f>E39</f>
        <v>0.17735039927371984</v>
      </c>
      <c r="E40" s="3">
        <f>(alpha*CorrectCourse_data_201912283[[#This Row],[w0]])+((1-alpha)*CorrectCourse_data_201912283[[#This Row],[wz]])</f>
        <v>0.16961535934634786</v>
      </c>
      <c r="F40" s="3">
        <f t="shared" si="0"/>
        <v>0.60458586936693093</v>
      </c>
      <c r="G40" s="3">
        <f>CorrectCourse_data_201912283[[#This Row],[h0]]+(CorrectCourse_data_201912283[[#This Row],[w1]]*CorrectCourse_data_201912283[[#This Row],[dt]])</f>
        <v>0.62273471281699011</v>
      </c>
      <c r="H40" s="3">
        <f>0-CorrectCourse_data_201912283[[#This Row],[h1]]</f>
        <v>-0.62273471281699011</v>
      </c>
      <c r="I40" s="3">
        <f>I39+CorrectCourse_data_201912283[[#This Row],[e]]</f>
        <v>-10.570799050616694</v>
      </c>
      <c r="J40" s="3">
        <f>CorrectCourse_data_201912283[[#This Row],[e]]-H39</f>
        <v>-1.8148843450059182E-2</v>
      </c>
      <c r="K40">
        <f>TRUNC(Kp+CorrectCourse_data_201912283[[#This Row],[e]]+Ki*CorrectCourse_data_201912283[[#This Row],[ei]]+Kd*CorrectCourse_data_201912283[[#This Row],[ed]])</f>
        <v>-1</v>
      </c>
      <c r="L40" s="3">
        <f>current_speed + CorrectCourse_data_201912283[[#This Row],[correction]]</f>
        <v>179</v>
      </c>
      <c r="M40" s="3">
        <f>current_speed</f>
        <v>180</v>
      </c>
      <c r="N40"/>
      <c r="O40" s="1"/>
      <c r="P40" s="2"/>
      <c r="Q40"/>
      <c r="R40" s="1"/>
      <c r="S40" s="5"/>
    </row>
    <row r="41" spans="1:19" x14ac:dyDescent="0.25">
      <c r="A41">
        <v>16006</v>
      </c>
      <c r="B41" s="3">
        <f>(CorrectCourse_data_201912283[[#This Row],[Time (ms)]]-A40)/1000</f>
        <v>0.10100000000000001</v>
      </c>
      <c r="C41" s="3">
        <f>Drift_rate + K40*0.1</f>
        <v>0.1</v>
      </c>
      <c r="D41" s="3">
        <f>E40</f>
        <v>0.16961535934634786</v>
      </c>
      <c r="E41" s="3">
        <f>(alpha*CorrectCourse_data_201912283[[#This Row],[w0]])+((1-alpha)*CorrectCourse_data_201912283[[#This Row],[wz]])</f>
        <v>0.16265382341171308</v>
      </c>
      <c r="F41" s="3">
        <f t="shared" si="0"/>
        <v>0.62273471281699011</v>
      </c>
      <c r="G41" s="3">
        <f>CorrectCourse_data_201912283[[#This Row],[h0]]+(CorrectCourse_data_201912283[[#This Row],[w1]]*CorrectCourse_data_201912283[[#This Row],[dt]])</f>
        <v>0.6391627489815731</v>
      </c>
      <c r="H41" s="3">
        <f>0-CorrectCourse_data_201912283[[#This Row],[h1]]</f>
        <v>-0.6391627489815731</v>
      </c>
      <c r="I41" s="3">
        <f>I40+CorrectCourse_data_201912283[[#This Row],[e]]</f>
        <v>-11.209961799598267</v>
      </c>
      <c r="J41" s="3">
        <f>CorrectCourse_data_201912283[[#This Row],[e]]-H40</f>
        <v>-1.6428036164582993E-2</v>
      </c>
      <c r="K41">
        <f>TRUNC(Kp+CorrectCourse_data_201912283[[#This Row],[e]]+Ki*CorrectCourse_data_201912283[[#This Row],[ei]]+Kd*CorrectCourse_data_201912283[[#This Row],[ed]])</f>
        <v>-1</v>
      </c>
      <c r="L41" s="3">
        <f>current_speed + CorrectCourse_data_201912283[[#This Row],[correction]]</f>
        <v>179</v>
      </c>
      <c r="M41" s="3">
        <f>current_speed</f>
        <v>180</v>
      </c>
      <c r="N41"/>
      <c r="O41" s="1"/>
      <c r="P41" s="2"/>
      <c r="Q41"/>
      <c r="R41" s="1"/>
      <c r="S41" s="5"/>
    </row>
    <row r="42" spans="1:19" x14ac:dyDescent="0.25">
      <c r="A42">
        <v>16110</v>
      </c>
      <c r="B42" s="3">
        <f>(CorrectCourse_data_201912283[[#This Row],[Time (ms)]]-A41)/1000</f>
        <v>0.104</v>
      </c>
      <c r="C42" s="3">
        <f>Drift_rate + K41*0.1</f>
        <v>0.1</v>
      </c>
      <c r="D42" s="3">
        <f>E41</f>
        <v>0.16265382341171308</v>
      </c>
      <c r="E42" s="3">
        <f>(alpha*CorrectCourse_data_201912283[[#This Row],[w0]])+((1-alpha)*CorrectCourse_data_201912283[[#This Row],[wz]])</f>
        <v>0.15638844107054178</v>
      </c>
      <c r="F42" s="3">
        <f t="shared" si="0"/>
        <v>0.6391627489815731</v>
      </c>
      <c r="G42" s="3">
        <f>CorrectCourse_data_201912283[[#This Row],[h0]]+(CorrectCourse_data_201912283[[#This Row],[w1]]*CorrectCourse_data_201912283[[#This Row],[dt]])</f>
        <v>0.65542714685290948</v>
      </c>
      <c r="H42" s="3">
        <f>0-CorrectCourse_data_201912283[[#This Row],[h1]]</f>
        <v>-0.65542714685290948</v>
      </c>
      <c r="I42" s="3">
        <f>I41+CorrectCourse_data_201912283[[#This Row],[e]]</f>
        <v>-11.865388946451176</v>
      </c>
      <c r="J42" s="3">
        <f>CorrectCourse_data_201912283[[#This Row],[e]]-H41</f>
        <v>-1.6264397871336378E-2</v>
      </c>
      <c r="K42">
        <f>TRUNC(Kp+CorrectCourse_data_201912283[[#This Row],[e]]+Ki*CorrectCourse_data_201912283[[#This Row],[ei]]+Kd*CorrectCourse_data_201912283[[#This Row],[ed]])</f>
        <v>-1</v>
      </c>
      <c r="L42" s="3">
        <f>current_speed + CorrectCourse_data_201912283[[#This Row],[correction]]</f>
        <v>179</v>
      </c>
      <c r="M42" s="3">
        <f>current_speed</f>
        <v>180</v>
      </c>
      <c r="N42"/>
      <c r="O42" s="1"/>
      <c r="P42" s="2"/>
      <c r="Q42"/>
      <c r="R42" s="1"/>
      <c r="S42" s="5"/>
    </row>
    <row r="43" spans="1:19" x14ac:dyDescent="0.25">
      <c r="A43">
        <v>16216</v>
      </c>
      <c r="B43" s="3">
        <f>(CorrectCourse_data_201912283[[#This Row],[Time (ms)]]-A42)/1000</f>
        <v>0.106</v>
      </c>
      <c r="C43" s="3">
        <f>Drift_rate + K42*0.1</f>
        <v>0.1</v>
      </c>
      <c r="D43" s="3">
        <f>E42</f>
        <v>0.15638844107054178</v>
      </c>
      <c r="E43" s="3">
        <f>(alpha*CorrectCourse_data_201912283[[#This Row],[w0]])+((1-alpha)*CorrectCourse_data_201912283[[#This Row],[wz]])</f>
        <v>0.15074959696348761</v>
      </c>
      <c r="F43" s="3">
        <f t="shared" si="0"/>
        <v>0.65542714685290948</v>
      </c>
      <c r="G43" s="3">
        <f>CorrectCourse_data_201912283[[#This Row],[h0]]+(CorrectCourse_data_201912283[[#This Row],[w1]]*CorrectCourse_data_201912283[[#This Row],[dt]])</f>
        <v>0.67140660413103914</v>
      </c>
      <c r="H43" s="3">
        <f>0-CorrectCourse_data_201912283[[#This Row],[h1]]</f>
        <v>-0.67140660413103914</v>
      </c>
      <c r="I43" s="3">
        <f>I42+CorrectCourse_data_201912283[[#This Row],[e]]</f>
        <v>-12.536795550582216</v>
      </c>
      <c r="J43" s="3">
        <f>CorrectCourse_data_201912283[[#This Row],[e]]-H42</f>
        <v>-1.5979457278129661E-2</v>
      </c>
      <c r="K43">
        <f>TRUNC(Kp+CorrectCourse_data_201912283[[#This Row],[e]]+Ki*CorrectCourse_data_201912283[[#This Row],[ei]]+Kd*CorrectCourse_data_201912283[[#This Row],[ed]])</f>
        <v>-1</v>
      </c>
      <c r="L43" s="3">
        <f>current_speed + CorrectCourse_data_201912283[[#This Row],[correction]]</f>
        <v>179</v>
      </c>
      <c r="M43" s="3">
        <f>current_speed</f>
        <v>180</v>
      </c>
      <c r="N43"/>
      <c r="O43" s="1"/>
      <c r="P43" s="2"/>
      <c r="Q43"/>
      <c r="R43" s="1"/>
      <c r="S43" s="5"/>
    </row>
    <row r="44" spans="1:19" x14ac:dyDescent="0.25">
      <c r="A44">
        <v>16325</v>
      </c>
      <c r="B44" s="3">
        <f>(CorrectCourse_data_201912283[[#This Row],[Time (ms)]]-A43)/1000</f>
        <v>0.109</v>
      </c>
      <c r="C44" s="3">
        <f>Drift_rate + K43*0.1</f>
        <v>0.1</v>
      </c>
      <c r="D44" s="3">
        <f>E43</f>
        <v>0.15074959696348761</v>
      </c>
      <c r="E44" s="3">
        <f>(alpha*CorrectCourse_data_201912283[[#This Row],[w0]])+((1-alpha)*CorrectCourse_data_201912283[[#This Row],[wz]])</f>
        <v>0.14567463726713886</v>
      </c>
      <c r="F44" s="3">
        <f t="shared" si="0"/>
        <v>0.67140660413103914</v>
      </c>
      <c r="G44" s="3">
        <f>CorrectCourse_data_201912283[[#This Row],[h0]]+(CorrectCourse_data_201912283[[#This Row],[w1]]*CorrectCourse_data_201912283[[#This Row],[dt]])</f>
        <v>0.68728513959315729</v>
      </c>
      <c r="H44" s="3">
        <f>0-CorrectCourse_data_201912283[[#This Row],[h1]]</f>
        <v>-0.68728513959315729</v>
      </c>
      <c r="I44" s="3">
        <f>I43+CorrectCourse_data_201912283[[#This Row],[e]]</f>
        <v>-13.224080690175374</v>
      </c>
      <c r="J44" s="3">
        <f>CorrectCourse_data_201912283[[#This Row],[e]]-H43</f>
        <v>-1.5878535462118148E-2</v>
      </c>
      <c r="K44">
        <f>TRUNC(Kp+CorrectCourse_data_201912283[[#This Row],[e]]+Ki*CorrectCourse_data_201912283[[#This Row],[ei]]+Kd*CorrectCourse_data_201912283[[#This Row],[ed]])</f>
        <v>-1</v>
      </c>
      <c r="L44" s="3">
        <f>current_speed + CorrectCourse_data_201912283[[#This Row],[correction]]</f>
        <v>179</v>
      </c>
      <c r="M44" s="3">
        <f>current_speed</f>
        <v>180</v>
      </c>
      <c r="N44"/>
      <c r="O44" s="1"/>
      <c r="P44" s="2"/>
      <c r="Q44"/>
      <c r="R44" s="1"/>
      <c r="S44" s="5"/>
    </row>
    <row r="45" spans="1:19" x14ac:dyDescent="0.25">
      <c r="A45">
        <v>16435</v>
      </c>
      <c r="B45" s="3">
        <f>(CorrectCourse_data_201912283[[#This Row],[Time (ms)]]-A44)/1000</f>
        <v>0.11</v>
      </c>
      <c r="C45" s="3">
        <f>Drift_rate + K44*0.1</f>
        <v>0.1</v>
      </c>
      <c r="D45" s="3">
        <f>E44</f>
        <v>0.14567463726713886</v>
      </c>
      <c r="E45" s="3">
        <f>(alpha*CorrectCourse_data_201912283[[#This Row],[w0]])+((1-alpha)*CorrectCourse_data_201912283[[#This Row],[wz]])</f>
        <v>0.14110717354042498</v>
      </c>
      <c r="F45" s="3">
        <f t="shared" si="0"/>
        <v>0.68728513959315729</v>
      </c>
      <c r="G45" s="3">
        <f>CorrectCourse_data_201912283[[#This Row],[h0]]+(CorrectCourse_data_201912283[[#This Row],[w1]]*CorrectCourse_data_201912283[[#This Row],[dt]])</f>
        <v>0.70280692868260408</v>
      </c>
      <c r="H45" s="3">
        <f>0-CorrectCourse_data_201912283[[#This Row],[h1]]</f>
        <v>-0.70280692868260408</v>
      </c>
      <c r="I45" s="3">
        <f>I44+CorrectCourse_data_201912283[[#This Row],[e]]</f>
        <v>-13.926887618857977</v>
      </c>
      <c r="J45" s="3">
        <f>CorrectCourse_data_201912283[[#This Row],[e]]-H44</f>
        <v>-1.5521789089446791E-2</v>
      </c>
      <c r="K45">
        <f>TRUNC(Kp+CorrectCourse_data_201912283[[#This Row],[e]]+Ki*CorrectCourse_data_201912283[[#This Row],[ei]]+Kd*CorrectCourse_data_201912283[[#This Row],[ed]])</f>
        <v>-1</v>
      </c>
      <c r="L45" s="3">
        <f>current_speed + CorrectCourse_data_201912283[[#This Row],[correction]]</f>
        <v>179</v>
      </c>
      <c r="M45" s="3">
        <f>current_speed</f>
        <v>180</v>
      </c>
      <c r="N45"/>
      <c r="O45" s="1"/>
      <c r="P45" s="2"/>
      <c r="Q45"/>
      <c r="R45" s="1"/>
      <c r="S45" s="5"/>
    </row>
    <row r="46" spans="1:19" x14ac:dyDescent="0.25">
      <c r="A46">
        <v>16543</v>
      </c>
      <c r="B46" s="3">
        <f>(CorrectCourse_data_201912283[[#This Row],[Time (ms)]]-A45)/1000</f>
        <v>0.108</v>
      </c>
      <c r="C46" s="3">
        <f>Drift_rate + K45*0.1</f>
        <v>0.1</v>
      </c>
      <c r="D46" s="3">
        <f>E45</f>
        <v>0.14110717354042498</v>
      </c>
      <c r="E46" s="3">
        <f>(alpha*CorrectCourse_data_201912283[[#This Row],[w0]])+((1-alpha)*CorrectCourse_data_201912283[[#This Row],[wz]])</f>
        <v>0.13699645618638251</v>
      </c>
      <c r="F46" s="3">
        <f t="shared" si="0"/>
        <v>0.70280692868260408</v>
      </c>
      <c r="G46" s="3">
        <f>CorrectCourse_data_201912283[[#This Row],[h0]]+(CorrectCourse_data_201912283[[#This Row],[w1]]*CorrectCourse_data_201912283[[#This Row],[dt]])</f>
        <v>0.71760254595073336</v>
      </c>
      <c r="H46" s="3">
        <f>0-CorrectCourse_data_201912283[[#This Row],[h1]]</f>
        <v>-0.71760254595073336</v>
      </c>
      <c r="I46" s="3">
        <f>I45+CorrectCourse_data_201912283[[#This Row],[e]]</f>
        <v>-14.64449016480871</v>
      </c>
      <c r="J46" s="3">
        <f>CorrectCourse_data_201912283[[#This Row],[e]]-H45</f>
        <v>-1.479561726812928E-2</v>
      </c>
      <c r="K46">
        <f>TRUNC(Kp+CorrectCourse_data_201912283[[#This Row],[e]]+Ki*CorrectCourse_data_201912283[[#This Row],[ei]]+Kd*CorrectCourse_data_201912283[[#This Row],[ed]])</f>
        <v>-1</v>
      </c>
      <c r="L46" s="3">
        <f>current_speed + CorrectCourse_data_201912283[[#This Row],[correction]]</f>
        <v>179</v>
      </c>
      <c r="M46" s="3">
        <f>current_speed</f>
        <v>180</v>
      </c>
      <c r="N46"/>
      <c r="O46" s="1"/>
      <c r="P46" s="2"/>
      <c r="Q46"/>
      <c r="R46" s="1"/>
      <c r="S46" s="5"/>
    </row>
    <row r="47" spans="1:19" x14ac:dyDescent="0.25">
      <c r="A47">
        <v>16647</v>
      </c>
      <c r="B47" s="3">
        <f>(CorrectCourse_data_201912283[[#This Row],[Time (ms)]]-A46)/1000</f>
        <v>0.104</v>
      </c>
      <c r="C47" s="3">
        <f>Drift_rate + K46*0.1</f>
        <v>0.1</v>
      </c>
      <c r="D47" s="3">
        <f>E46</f>
        <v>0.13699645618638251</v>
      </c>
      <c r="E47" s="3">
        <f>(alpha*CorrectCourse_data_201912283[[#This Row],[w0]])+((1-alpha)*CorrectCourse_data_201912283[[#This Row],[wz]])</f>
        <v>0.13329681056774426</v>
      </c>
      <c r="F47" s="3">
        <f t="shared" si="0"/>
        <v>0.71760254595073336</v>
      </c>
      <c r="G47" s="3">
        <f>CorrectCourse_data_201912283[[#This Row],[h0]]+(CorrectCourse_data_201912283[[#This Row],[w1]]*CorrectCourse_data_201912283[[#This Row],[dt]])</f>
        <v>0.73146541424977873</v>
      </c>
      <c r="H47" s="3">
        <f>0-CorrectCourse_data_201912283[[#This Row],[h1]]</f>
        <v>-0.73146541424977873</v>
      </c>
      <c r="I47" s="3">
        <f>I46+CorrectCourse_data_201912283[[#This Row],[e]]</f>
        <v>-15.375955579058489</v>
      </c>
      <c r="J47" s="3">
        <f>CorrectCourse_data_201912283[[#This Row],[e]]-H46</f>
        <v>-1.3862868299045372E-2</v>
      </c>
      <c r="K47">
        <f>TRUNC(Kp+CorrectCourse_data_201912283[[#This Row],[e]]+Ki*CorrectCourse_data_201912283[[#This Row],[ei]]+Kd*CorrectCourse_data_201912283[[#This Row],[ed]])</f>
        <v>-1</v>
      </c>
      <c r="L47" s="3">
        <f>current_speed + CorrectCourse_data_201912283[[#This Row],[correction]]</f>
        <v>179</v>
      </c>
      <c r="M47" s="3">
        <f>current_speed</f>
        <v>180</v>
      </c>
      <c r="N47"/>
      <c r="O47" s="1"/>
      <c r="P47" s="2"/>
      <c r="Q47"/>
      <c r="R47" s="1"/>
      <c r="S47" s="5"/>
    </row>
    <row r="48" spans="1:19" x14ac:dyDescent="0.25">
      <c r="A48">
        <v>16749</v>
      </c>
      <c r="B48" s="3">
        <f>(CorrectCourse_data_201912283[[#This Row],[Time (ms)]]-A47)/1000</f>
        <v>0.10199999999999999</v>
      </c>
      <c r="C48" s="3">
        <f>Drift_rate + K47*0.1</f>
        <v>0.1</v>
      </c>
      <c r="D48" s="3">
        <f>E47</f>
        <v>0.13329681056774426</v>
      </c>
      <c r="E48" s="3">
        <f>(alpha*CorrectCourse_data_201912283[[#This Row],[w0]])+((1-alpha)*CorrectCourse_data_201912283[[#This Row],[wz]])</f>
        <v>0.12996712951096984</v>
      </c>
      <c r="F48" s="3">
        <f t="shared" si="0"/>
        <v>0.73146541424977873</v>
      </c>
      <c r="G48" s="3">
        <f>CorrectCourse_data_201912283[[#This Row],[h0]]+(CorrectCourse_data_201912283[[#This Row],[w1]]*CorrectCourse_data_201912283[[#This Row],[dt]])</f>
        <v>0.74472206145989761</v>
      </c>
      <c r="H48" s="3">
        <f>0-CorrectCourse_data_201912283[[#This Row],[h1]]</f>
        <v>-0.74472206145989761</v>
      </c>
      <c r="I48" s="3">
        <f>I47+CorrectCourse_data_201912283[[#This Row],[e]]</f>
        <v>-16.120677640518387</v>
      </c>
      <c r="J48" s="3">
        <f>CorrectCourse_data_201912283[[#This Row],[e]]-H47</f>
        <v>-1.3256647210118877E-2</v>
      </c>
      <c r="K48">
        <f>TRUNC(Kp+CorrectCourse_data_201912283[[#This Row],[e]]+Ki*CorrectCourse_data_201912283[[#This Row],[ei]]+Kd*CorrectCourse_data_201912283[[#This Row],[ed]])</f>
        <v>-1</v>
      </c>
      <c r="L48" s="3">
        <f>current_speed + CorrectCourse_data_201912283[[#This Row],[correction]]</f>
        <v>179</v>
      </c>
      <c r="M48" s="3">
        <f>current_speed</f>
        <v>180</v>
      </c>
      <c r="N48"/>
      <c r="O48" s="1"/>
      <c r="P48" s="2"/>
      <c r="Q48"/>
      <c r="R48" s="1"/>
      <c r="S48" s="5"/>
    </row>
    <row r="49" spans="1:19" x14ac:dyDescent="0.25">
      <c r="A49">
        <v>16848</v>
      </c>
      <c r="B49" s="3">
        <f>(CorrectCourse_data_201912283[[#This Row],[Time (ms)]]-A48)/1000</f>
        <v>9.9000000000000005E-2</v>
      </c>
      <c r="C49" s="3">
        <f>Drift_rate + K48*0.1</f>
        <v>0.1</v>
      </c>
      <c r="D49" s="3">
        <f>E48</f>
        <v>0.12996712951096984</v>
      </c>
      <c r="E49" s="3">
        <f>(alpha*CorrectCourse_data_201912283[[#This Row],[w0]])+((1-alpha)*CorrectCourse_data_201912283[[#This Row],[wz]])</f>
        <v>0.12697041655987285</v>
      </c>
      <c r="F49" s="3">
        <f t="shared" si="0"/>
        <v>0.74472206145989761</v>
      </c>
      <c r="G49" s="3">
        <f>CorrectCourse_data_201912283[[#This Row],[h0]]+(CorrectCourse_data_201912283[[#This Row],[w1]]*CorrectCourse_data_201912283[[#This Row],[dt]])</f>
        <v>0.75729213269932505</v>
      </c>
      <c r="H49" s="3">
        <f>0-CorrectCourse_data_201912283[[#This Row],[h1]]</f>
        <v>-0.75729213269932505</v>
      </c>
      <c r="I49" s="3">
        <f>I48+CorrectCourse_data_201912283[[#This Row],[e]]</f>
        <v>-16.877969773217714</v>
      </c>
      <c r="J49" s="3">
        <f>CorrectCourse_data_201912283[[#This Row],[e]]-H48</f>
        <v>-1.2570071239427438E-2</v>
      </c>
      <c r="K49">
        <f>TRUNC(Kp+CorrectCourse_data_201912283[[#This Row],[e]]+Ki*CorrectCourse_data_201912283[[#This Row],[ei]]+Kd*CorrectCourse_data_201912283[[#This Row],[ed]])</f>
        <v>-1</v>
      </c>
      <c r="L49" s="3">
        <f>current_speed + CorrectCourse_data_201912283[[#This Row],[correction]]</f>
        <v>179</v>
      </c>
      <c r="M49" s="3">
        <f>current_speed</f>
        <v>180</v>
      </c>
      <c r="N49"/>
      <c r="O49" s="1"/>
      <c r="P49" s="2"/>
      <c r="Q49"/>
      <c r="R49" s="1"/>
      <c r="S49" s="5"/>
    </row>
    <row r="50" spans="1:19" x14ac:dyDescent="0.25">
      <c r="A50">
        <v>16955</v>
      </c>
      <c r="B50" s="3">
        <f>(CorrectCourse_data_201912283[[#This Row],[Time (ms)]]-A49)/1000</f>
        <v>0.107</v>
      </c>
      <c r="C50" s="3">
        <f>Drift_rate + K49*0.1</f>
        <v>0.1</v>
      </c>
      <c r="D50" s="3">
        <f>E49</f>
        <v>0.12697041655987285</v>
      </c>
      <c r="E50" s="3">
        <f>(alpha*CorrectCourse_data_201912283[[#This Row],[w0]])+((1-alpha)*CorrectCourse_data_201912283[[#This Row],[wz]])</f>
        <v>0.12427337490388556</v>
      </c>
      <c r="F50" s="3">
        <f t="shared" si="0"/>
        <v>0.75729213269932505</v>
      </c>
      <c r="G50" s="3">
        <f>CorrectCourse_data_201912283[[#This Row],[h0]]+(CorrectCourse_data_201912283[[#This Row],[w1]]*CorrectCourse_data_201912283[[#This Row],[dt]])</f>
        <v>0.77058938381404085</v>
      </c>
      <c r="H50" s="3">
        <f>0-CorrectCourse_data_201912283[[#This Row],[h1]]</f>
        <v>-0.77058938381404085</v>
      </c>
      <c r="I50" s="3">
        <f>I49+CorrectCourse_data_201912283[[#This Row],[e]]</f>
        <v>-17.648559157031755</v>
      </c>
      <c r="J50" s="3">
        <f>CorrectCourse_data_201912283[[#This Row],[e]]-H49</f>
        <v>-1.3297251114715802E-2</v>
      </c>
      <c r="K50">
        <f>TRUNC(Kp+CorrectCourse_data_201912283[[#This Row],[e]]+Ki*CorrectCourse_data_201912283[[#This Row],[ei]]+Kd*CorrectCourse_data_201912283[[#This Row],[ed]])</f>
        <v>-1</v>
      </c>
      <c r="L50" s="3">
        <f>current_speed + CorrectCourse_data_201912283[[#This Row],[correction]]</f>
        <v>179</v>
      </c>
      <c r="M50" s="3">
        <f>current_speed</f>
        <v>180</v>
      </c>
      <c r="N50"/>
      <c r="O50" s="1"/>
      <c r="P50" s="2"/>
      <c r="Q50"/>
      <c r="R50" s="1"/>
      <c r="S50" s="5"/>
    </row>
    <row r="51" spans="1:19" x14ac:dyDescent="0.25">
      <c r="A51">
        <v>17058</v>
      </c>
      <c r="B51" s="3">
        <f>(CorrectCourse_data_201912283[[#This Row],[Time (ms)]]-A50)/1000</f>
        <v>0.10299999999999999</v>
      </c>
      <c r="C51" s="3">
        <f>Drift_rate + K50*0.1</f>
        <v>0.1</v>
      </c>
      <c r="D51" s="3">
        <f>E50</f>
        <v>0.12427337490388556</v>
      </c>
      <c r="E51" s="3">
        <f>(alpha*CorrectCourse_data_201912283[[#This Row],[w0]])+((1-alpha)*CorrectCourse_data_201912283[[#This Row],[wz]])</f>
        <v>0.12184603741349699</v>
      </c>
      <c r="F51" s="3">
        <f t="shared" si="0"/>
        <v>0.77058938381404085</v>
      </c>
      <c r="G51" s="3">
        <f>CorrectCourse_data_201912283[[#This Row],[h0]]+(CorrectCourse_data_201912283[[#This Row],[w1]]*CorrectCourse_data_201912283[[#This Row],[dt]])</f>
        <v>0.78313952566763101</v>
      </c>
      <c r="H51" s="3">
        <f>0-CorrectCourse_data_201912283[[#This Row],[h1]]</f>
        <v>-0.78313952566763101</v>
      </c>
      <c r="I51" s="3">
        <f>I50+CorrectCourse_data_201912283[[#This Row],[e]]</f>
        <v>-18.431698682699388</v>
      </c>
      <c r="J51" s="3">
        <f>CorrectCourse_data_201912283[[#This Row],[e]]-H50</f>
        <v>-1.2550141853590158E-2</v>
      </c>
      <c r="K51">
        <f>TRUNC(Kp+CorrectCourse_data_201912283[[#This Row],[e]]+Ki*CorrectCourse_data_201912283[[#This Row],[ei]]+Kd*CorrectCourse_data_201912283[[#This Row],[ed]])</f>
        <v>-1</v>
      </c>
      <c r="L51" s="3">
        <f>current_speed + CorrectCourse_data_201912283[[#This Row],[correction]]</f>
        <v>179</v>
      </c>
      <c r="M51" s="3">
        <f>current_speed</f>
        <v>180</v>
      </c>
      <c r="N51"/>
      <c r="O51" s="1"/>
      <c r="P51" s="2"/>
      <c r="Q51"/>
      <c r="R51" s="1"/>
      <c r="S51" s="5"/>
    </row>
    <row r="52" spans="1:19" x14ac:dyDescent="0.25">
      <c r="A52">
        <v>17161</v>
      </c>
      <c r="B52" s="3">
        <f>(CorrectCourse_data_201912283[[#This Row],[Time (ms)]]-A51)/1000</f>
        <v>0.10299999999999999</v>
      </c>
      <c r="C52" s="3">
        <f>Drift_rate + K51*0.1</f>
        <v>0.1</v>
      </c>
      <c r="D52" s="3">
        <f>E51</f>
        <v>0.12184603741349699</v>
      </c>
      <c r="E52" s="3">
        <f>(alpha*CorrectCourse_data_201912283[[#This Row],[w0]])+((1-alpha)*CorrectCourse_data_201912283[[#This Row],[wz]])</f>
        <v>0.11966143367214729</v>
      </c>
      <c r="F52" s="3">
        <f t="shared" si="0"/>
        <v>0.78313952566763101</v>
      </c>
      <c r="G52" s="3">
        <f>CorrectCourse_data_201912283[[#This Row],[h0]]+(CorrectCourse_data_201912283[[#This Row],[w1]]*CorrectCourse_data_201912283[[#This Row],[dt]])</f>
        <v>0.79546465333586214</v>
      </c>
      <c r="H52" s="3">
        <f>0-CorrectCourse_data_201912283[[#This Row],[h1]]</f>
        <v>-0.79546465333586214</v>
      </c>
      <c r="I52" s="3">
        <f>I51+CorrectCourse_data_201912283[[#This Row],[e]]</f>
        <v>-19.22716333603525</v>
      </c>
      <c r="J52" s="3">
        <f>CorrectCourse_data_201912283[[#This Row],[e]]-H51</f>
        <v>-1.2325127668231128E-2</v>
      </c>
      <c r="K52">
        <f>TRUNC(Kp+CorrectCourse_data_201912283[[#This Row],[e]]+Ki*CorrectCourse_data_201912283[[#This Row],[ei]]+Kd*CorrectCourse_data_201912283[[#This Row],[ed]])</f>
        <v>-1</v>
      </c>
      <c r="L52" s="3">
        <f>current_speed + CorrectCourse_data_201912283[[#This Row],[correction]]</f>
        <v>179</v>
      </c>
      <c r="M52" s="3">
        <f>current_speed</f>
        <v>180</v>
      </c>
      <c r="N52"/>
      <c r="O52" s="1"/>
      <c r="P52" s="2"/>
      <c r="Q52"/>
      <c r="R52" s="1"/>
      <c r="S52" s="5"/>
    </row>
    <row r="53" spans="1:19" x14ac:dyDescent="0.25">
      <c r="A53">
        <v>17271</v>
      </c>
      <c r="B53" s="3">
        <f>(CorrectCourse_data_201912283[[#This Row],[Time (ms)]]-A52)/1000</f>
        <v>0.11</v>
      </c>
      <c r="C53" s="3">
        <f>Drift_rate + K52*0.1</f>
        <v>0.1</v>
      </c>
      <c r="D53" s="3">
        <f>E52</f>
        <v>0.11966143367214729</v>
      </c>
      <c r="E53" s="3">
        <f>(alpha*CorrectCourse_data_201912283[[#This Row],[w0]])+((1-alpha)*CorrectCourse_data_201912283[[#This Row],[wz]])</f>
        <v>0.11769529030493256</v>
      </c>
      <c r="F53" s="3">
        <f t="shared" si="0"/>
        <v>0.79546465333586214</v>
      </c>
      <c r="G53" s="3">
        <f>CorrectCourse_data_201912283[[#This Row],[h0]]+(CorrectCourse_data_201912283[[#This Row],[w1]]*CorrectCourse_data_201912283[[#This Row],[dt]])</f>
        <v>0.80841113526940467</v>
      </c>
      <c r="H53" s="3">
        <f>0-CorrectCourse_data_201912283[[#This Row],[h1]]</f>
        <v>-0.80841113526940467</v>
      </c>
      <c r="I53" s="3">
        <f>I52+CorrectCourse_data_201912283[[#This Row],[e]]</f>
        <v>-20.035574471304656</v>
      </c>
      <c r="J53" s="3">
        <f>CorrectCourse_data_201912283[[#This Row],[e]]-H52</f>
        <v>-1.2946481933542531E-2</v>
      </c>
      <c r="K53">
        <f>TRUNC(Kp+CorrectCourse_data_201912283[[#This Row],[e]]+Ki*CorrectCourse_data_201912283[[#This Row],[ei]]+Kd*CorrectCourse_data_201912283[[#This Row],[ed]])</f>
        <v>-1</v>
      </c>
      <c r="L53" s="3">
        <f>current_speed + CorrectCourse_data_201912283[[#This Row],[correction]]</f>
        <v>179</v>
      </c>
      <c r="M53" s="3">
        <f>current_speed</f>
        <v>180</v>
      </c>
      <c r="N53"/>
      <c r="O53" s="1"/>
      <c r="P53" s="2"/>
      <c r="Q53"/>
      <c r="R53" s="1"/>
      <c r="S53" s="5"/>
    </row>
    <row r="54" spans="1:19" x14ac:dyDescent="0.25">
      <c r="A54">
        <v>17381</v>
      </c>
      <c r="B54" s="3">
        <f>(CorrectCourse_data_201912283[[#This Row],[Time (ms)]]-A53)/1000</f>
        <v>0.11</v>
      </c>
      <c r="C54" s="3">
        <f>Drift_rate + K53*0.1</f>
        <v>0.1</v>
      </c>
      <c r="D54" s="3">
        <f>E53</f>
        <v>0.11769529030493256</v>
      </c>
      <c r="E54" s="3">
        <f>(alpha*CorrectCourse_data_201912283[[#This Row],[w0]])+((1-alpha)*CorrectCourse_data_201912283[[#This Row],[wz]])</f>
        <v>0.11592576127443931</v>
      </c>
      <c r="F54" s="3">
        <f t="shared" si="0"/>
        <v>0.80841113526940467</v>
      </c>
      <c r="G54" s="3">
        <f>CorrectCourse_data_201912283[[#This Row],[h0]]+(CorrectCourse_data_201912283[[#This Row],[w1]]*CorrectCourse_data_201912283[[#This Row],[dt]])</f>
        <v>0.82116296900959296</v>
      </c>
      <c r="H54" s="3">
        <f>0-CorrectCourse_data_201912283[[#This Row],[h1]]</f>
        <v>-0.82116296900959296</v>
      </c>
      <c r="I54" s="3">
        <f>I53+CorrectCourse_data_201912283[[#This Row],[e]]</f>
        <v>-20.856737440314248</v>
      </c>
      <c r="J54" s="3">
        <f>CorrectCourse_data_201912283[[#This Row],[e]]-H53</f>
        <v>-1.275183374018829E-2</v>
      </c>
      <c r="K54">
        <f>TRUNC(Kp+CorrectCourse_data_201912283[[#This Row],[e]]+Ki*CorrectCourse_data_201912283[[#This Row],[ei]]+Kd*CorrectCourse_data_201912283[[#This Row],[ed]])</f>
        <v>-1</v>
      </c>
      <c r="L54" s="3">
        <f>current_speed + CorrectCourse_data_201912283[[#This Row],[correction]]</f>
        <v>179</v>
      </c>
      <c r="M54" s="3">
        <f>current_speed</f>
        <v>180</v>
      </c>
      <c r="N54"/>
      <c r="O54" s="1"/>
      <c r="P54" s="2"/>
      <c r="Q54"/>
      <c r="R54" s="1"/>
      <c r="S54" s="5"/>
    </row>
    <row r="55" spans="1:19" x14ac:dyDescent="0.25">
      <c r="A55">
        <v>17489</v>
      </c>
      <c r="B55" s="3">
        <f>(CorrectCourse_data_201912283[[#This Row],[Time (ms)]]-A54)/1000</f>
        <v>0.108</v>
      </c>
      <c r="C55" s="3">
        <f>Drift_rate + K54*0.1</f>
        <v>0.1</v>
      </c>
      <c r="D55" s="3">
        <f>E54</f>
        <v>0.11592576127443931</v>
      </c>
      <c r="E55" s="3">
        <f>(alpha*CorrectCourse_data_201912283[[#This Row],[w0]])+((1-alpha)*CorrectCourse_data_201912283[[#This Row],[wz]])</f>
        <v>0.11433318514699538</v>
      </c>
      <c r="F55" s="3">
        <f t="shared" si="0"/>
        <v>0.82116296900959296</v>
      </c>
      <c r="G55" s="3">
        <f>CorrectCourse_data_201912283[[#This Row],[h0]]+(CorrectCourse_data_201912283[[#This Row],[w1]]*CorrectCourse_data_201912283[[#This Row],[dt]])</f>
        <v>0.83351095300546851</v>
      </c>
      <c r="H55" s="3">
        <f>0-CorrectCourse_data_201912283[[#This Row],[h1]]</f>
        <v>-0.83351095300546851</v>
      </c>
      <c r="I55" s="3">
        <f>I54+CorrectCourse_data_201912283[[#This Row],[e]]</f>
        <v>-21.690248393319717</v>
      </c>
      <c r="J55" s="3">
        <f>CorrectCourse_data_201912283[[#This Row],[e]]-H54</f>
        <v>-1.2347983995875556E-2</v>
      </c>
      <c r="K55">
        <f>TRUNC(Kp+CorrectCourse_data_201912283[[#This Row],[e]]+Ki*CorrectCourse_data_201912283[[#This Row],[ei]]+Kd*CorrectCourse_data_201912283[[#This Row],[ed]])</f>
        <v>-1</v>
      </c>
      <c r="L55" s="3">
        <f>current_speed + CorrectCourse_data_201912283[[#This Row],[correction]]</f>
        <v>179</v>
      </c>
      <c r="M55" s="3">
        <f>current_speed</f>
        <v>180</v>
      </c>
      <c r="N55"/>
      <c r="O55" s="1"/>
      <c r="P55" s="2"/>
      <c r="Q55"/>
      <c r="R55" s="1"/>
      <c r="S55" s="5"/>
    </row>
    <row r="56" spans="1:19" x14ac:dyDescent="0.25">
      <c r="A56">
        <v>17594</v>
      </c>
      <c r="B56" s="3">
        <f>(CorrectCourse_data_201912283[[#This Row],[Time (ms)]]-A55)/1000</f>
        <v>0.105</v>
      </c>
      <c r="C56" s="3">
        <f>Drift_rate + K55*0.1</f>
        <v>0.1</v>
      </c>
      <c r="D56" s="3">
        <f>E55</f>
        <v>0.11433318514699538</v>
      </c>
      <c r="E56" s="3">
        <f>(alpha*CorrectCourse_data_201912283[[#This Row],[w0]])+((1-alpha)*CorrectCourse_data_201912283[[#This Row],[wz]])</f>
        <v>0.11289986663229584</v>
      </c>
      <c r="F56" s="3">
        <f t="shared" si="0"/>
        <v>0.83351095300546851</v>
      </c>
      <c r="G56" s="3">
        <f>CorrectCourse_data_201912283[[#This Row],[h0]]+(CorrectCourse_data_201912283[[#This Row],[w1]]*CorrectCourse_data_201912283[[#This Row],[dt]])</f>
        <v>0.84536543900185956</v>
      </c>
      <c r="H56" s="3">
        <f>0-CorrectCourse_data_201912283[[#This Row],[h1]]</f>
        <v>-0.84536543900185956</v>
      </c>
      <c r="I56" s="3">
        <f>I55+CorrectCourse_data_201912283[[#This Row],[e]]</f>
        <v>-22.535613832321577</v>
      </c>
      <c r="J56" s="3">
        <f>CorrectCourse_data_201912283[[#This Row],[e]]-H55</f>
        <v>-1.1854485996391051E-2</v>
      </c>
      <c r="K56">
        <f>TRUNC(Kp+CorrectCourse_data_201912283[[#This Row],[e]]+Ki*CorrectCourse_data_201912283[[#This Row],[ei]]+Kd*CorrectCourse_data_201912283[[#This Row],[ed]])</f>
        <v>-1</v>
      </c>
      <c r="L56" s="3">
        <f>current_speed + CorrectCourse_data_201912283[[#This Row],[correction]]</f>
        <v>179</v>
      </c>
      <c r="M56" s="3">
        <f>current_speed</f>
        <v>180</v>
      </c>
      <c r="N56"/>
      <c r="O56" s="1"/>
      <c r="P56" s="2"/>
      <c r="Q56"/>
      <c r="R56" s="1"/>
      <c r="S56" s="5"/>
    </row>
    <row r="57" spans="1:19" x14ac:dyDescent="0.25">
      <c r="A57">
        <v>17696</v>
      </c>
      <c r="B57" s="3">
        <f>(CorrectCourse_data_201912283[[#This Row],[Time (ms)]]-A56)/1000</f>
        <v>0.10199999999999999</v>
      </c>
      <c r="C57" s="3">
        <f>Drift_rate + K56*0.1</f>
        <v>0.1</v>
      </c>
      <c r="D57" s="3">
        <f>E56</f>
        <v>0.11289986663229584</v>
      </c>
      <c r="E57" s="3">
        <f>(alpha*CorrectCourse_data_201912283[[#This Row],[w0]])+((1-alpha)*CorrectCourse_data_201912283[[#This Row],[wz]])</f>
        <v>0.11160987996906625</v>
      </c>
      <c r="F57" s="3">
        <f t="shared" si="0"/>
        <v>0.84536543900185956</v>
      </c>
      <c r="G57" s="3">
        <f>CorrectCourse_data_201912283[[#This Row],[h0]]+(CorrectCourse_data_201912283[[#This Row],[w1]]*CorrectCourse_data_201912283[[#This Row],[dt]])</f>
        <v>0.85674964675870435</v>
      </c>
      <c r="H57" s="3">
        <f>0-CorrectCourse_data_201912283[[#This Row],[h1]]</f>
        <v>-0.85674964675870435</v>
      </c>
      <c r="I57" s="3">
        <f>I56+CorrectCourse_data_201912283[[#This Row],[e]]</f>
        <v>-23.392363479080281</v>
      </c>
      <c r="J57" s="3">
        <f>CorrectCourse_data_201912283[[#This Row],[e]]-H56</f>
        <v>-1.1384207756844789E-2</v>
      </c>
      <c r="K57">
        <f>TRUNC(Kp+CorrectCourse_data_201912283[[#This Row],[e]]+Ki*CorrectCourse_data_201912283[[#This Row],[ei]]+Kd*CorrectCourse_data_201912283[[#This Row],[ed]])</f>
        <v>-2</v>
      </c>
      <c r="L57" s="3">
        <f>current_speed + CorrectCourse_data_201912283[[#This Row],[correction]]</f>
        <v>178</v>
      </c>
      <c r="M57" s="3">
        <f>current_speed</f>
        <v>180</v>
      </c>
      <c r="N57"/>
      <c r="O57" s="1"/>
      <c r="P57" s="2"/>
      <c r="Q57"/>
      <c r="R57" s="1"/>
      <c r="S57" s="5"/>
    </row>
    <row r="58" spans="1:19" x14ac:dyDescent="0.25">
      <c r="A58">
        <v>17798</v>
      </c>
      <c r="B58" s="3">
        <f>(CorrectCourse_data_201912283[[#This Row],[Time (ms)]]-A57)/1000</f>
        <v>0.10199999999999999</v>
      </c>
      <c r="C58" s="3">
        <f>Drift_rate + K57*0.1</f>
        <v>0</v>
      </c>
      <c r="D58" s="3">
        <f>E57</f>
        <v>0.11160987996906625</v>
      </c>
      <c r="E58" s="3">
        <f>(alpha*CorrectCourse_data_201912283[[#This Row],[w0]])+((1-alpha)*CorrectCourse_data_201912283[[#This Row],[wz]])</f>
        <v>0.10044889197215963</v>
      </c>
      <c r="F58" s="3">
        <f t="shared" si="0"/>
        <v>0.85674964675870435</v>
      </c>
      <c r="G58" s="3">
        <f>CorrectCourse_data_201912283[[#This Row],[h0]]+(CorrectCourse_data_201912283[[#This Row],[w1]]*CorrectCourse_data_201912283[[#This Row],[dt]])</f>
        <v>0.86699543373986465</v>
      </c>
      <c r="H58" s="3">
        <f>0-CorrectCourse_data_201912283[[#This Row],[h1]]</f>
        <v>-0.86699543373986465</v>
      </c>
      <c r="I58" s="3">
        <f>I57+CorrectCourse_data_201912283[[#This Row],[e]]</f>
        <v>-24.259358912820147</v>
      </c>
      <c r="J58" s="3">
        <f>CorrectCourse_data_201912283[[#This Row],[e]]-H57</f>
        <v>-1.0245786981160299E-2</v>
      </c>
      <c r="K58">
        <f>TRUNC(Kp+CorrectCourse_data_201912283[[#This Row],[e]]+Ki*CorrectCourse_data_201912283[[#This Row],[ei]]+Kd*CorrectCourse_data_201912283[[#This Row],[ed]])</f>
        <v>-2</v>
      </c>
      <c r="L58" s="3">
        <f>current_speed + CorrectCourse_data_201912283[[#This Row],[correction]]</f>
        <v>178</v>
      </c>
      <c r="M58" s="3">
        <f>current_speed</f>
        <v>180</v>
      </c>
      <c r="N58"/>
      <c r="O58" s="1"/>
      <c r="P58" s="2"/>
      <c r="Q58"/>
      <c r="R58" s="1"/>
      <c r="S58" s="5"/>
    </row>
    <row r="59" spans="1:19" x14ac:dyDescent="0.25">
      <c r="A59">
        <v>17906</v>
      </c>
      <c r="B59" s="3">
        <f>(CorrectCourse_data_201912283[[#This Row],[Time (ms)]]-A58)/1000</f>
        <v>0.108</v>
      </c>
      <c r="C59" s="3">
        <f>Drift_rate + K58*0.1</f>
        <v>0</v>
      </c>
      <c r="D59" s="3">
        <f>E58</f>
        <v>0.10044889197215963</v>
      </c>
      <c r="E59" s="3">
        <f>(alpha*CorrectCourse_data_201912283[[#This Row],[w0]])+((1-alpha)*CorrectCourse_data_201912283[[#This Row],[wz]])</f>
        <v>9.0404002774943662E-2</v>
      </c>
      <c r="F59" s="3">
        <f t="shared" si="0"/>
        <v>0.86699543373986465</v>
      </c>
      <c r="G59" s="3">
        <f>CorrectCourse_data_201912283[[#This Row],[h0]]+(CorrectCourse_data_201912283[[#This Row],[w1]]*CorrectCourse_data_201912283[[#This Row],[dt]])</f>
        <v>0.87675906603955855</v>
      </c>
      <c r="H59" s="3">
        <f>0-CorrectCourse_data_201912283[[#This Row],[h1]]</f>
        <v>-0.87675906603955855</v>
      </c>
      <c r="I59" s="3">
        <f>I58+CorrectCourse_data_201912283[[#This Row],[e]]</f>
        <v>-25.136117978859705</v>
      </c>
      <c r="J59" s="3">
        <f>CorrectCourse_data_201912283[[#This Row],[e]]-H58</f>
        <v>-9.7636322996939029E-3</v>
      </c>
      <c r="K59">
        <f>TRUNC(Kp+CorrectCourse_data_201912283[[#This Row],[e]]+Ki*CorrectCourse_data_201912283[[#This Row],[ei]]+Kd*CorrectCourse_data_201912283[[#This Row],[ed]])</f>
        <v>-2</v>
      </c>
      <c r="L59" s="3">
        <f>current_speed + CorrectCourse_data_201912283[[#This Row],[correction]]</f>
        <v>178</v>
      </c>
      <c r="M59" s="3">
        <f>current_speed</f>
        <v>180</v>
      </c>
      <c r="N59"/>
      <c r="O59" s="1"/>
      <c r="P59" s="2"/>
      <c r="Q59"/>
      <c r="R59" s="1"/>
      <c r="S59" s="5"/>
    </row>
    <row r="60" spans="1:19" x14ac:dyDescent="0.25">
      <c r="A60">
        <v>18010</v>
      </c>
      <c r="B60" s="3">
        <f>(CorrectCourse_data_201912283[[#This Row],[Time (ms)]]-A59)/1000</f>
        <v>0.104</v>
      </c>
      <c r="C60" s="3">
        <f>Drift_rate + K59*0.1</f>
        <v>0</v>
      </c>
      <c r="D60" s="3">
        <f>E59</f>
        <v>9.0404002774943662E-2</v>
      </c>
      <c r="E60" s="3">
        <f>(alpha*CorrectCourse_data_201912283[[#This Row],[w0]])+((1-alpha)*CorrectCourse_data_201912283[[#This Row],[wz]])</f>
        <v>8.1363602497449297E-2</v>
      </c>
      <c r="F60" s="3">
        <f t="shared" si="0"/>
        <v>0.87675906603955855</v>
      </c>
      <c r="G60" s="3">
        <f>CorrectCourse_data_201912283[[#This Row],[h0]]+(CorrectCourse_data_201912283[[#This Row],[w1]]*CorrectCourse_data_201912283[[#This Row],[dt]])</f>
        <v>0.88522088069929328</v>
      </c>
      <c r="H60" s="3">
        <f>0-CorrectCourse_data_201912283[[#This Row],[h1]]</f>
        <v>-0.88522088069929328</v>
      </c>
      <c r="I60" s="3">
        <f>I59+CorrectCourse_data_201912283[[#This Row],[e]]</f>
        <v>-26.021338859558998</v>
      </c>
      <c r="J60" s="3">
        <f>CorrectCourse_data_201912283[[#This Row],[e]]-H59</f>
        <v>-8.4618146597347232E-3</v>
      </c>
      <c r="K60">
        <f>TRUNC(Kp+CorrectCourse_data_201912283[[#This Row],[e]]+Ki*CorrectCourse_data_201912283[[#This Row],[ei]]+Kd*CorrectCourse_data_201912283[[#This Row],[ed]])</f>
        <v>-2</v>
      </c>
      <c r="L60" s="3">
        <f>current_speed + CorrectCourse_data_201912283[[#This Row],[correction]]</f>
        <v>178</v>
      </c>
      <c r="M60" s="3">
        <f>current_speed</f>
        <v>180</v>
      </c>
      <c r="N60"/>
      <c r="O60" s="1"/>
      <c r="P60" s="2"/>
      <c r="Q60"/>
      <c r="R60" s="1"/>
      <c r="S60" s="5"/>
    </row>
    <row r="61" spans="1:19" x14ac:dyDescent="0.25">
      <c r="A61">
        <v>18113</v>
      </c>
      <c r="B61" s="3">
        <f>(CorrectCourse_data_201912283[[#This Row],[Time (ms)]]-A60)/1000</f>
        <v>0.10299999999999999</v>
      </c>
      <c r="C61" s="3">
        <f>Drift_rate + K60*0.1</f>
        <v>0</v>
      </c>
      <c r="D61" s="3">
        <f>E60</f>
        <v>8.1363602497449297E-2</v>
      </c>
      <c r="E61" s="3">
        <f>(alpha*CorrectCourse_data_201912283[[#This Row],[w0]])+((1-alpha)*CorrectCourse_data_201912283[[#This Row],[wz]])</f>
        <v>7.3227242247704369E-2</v>
      </c>
      <c r="F61" s="3">
        <f t="shared" si="0"/>
        <v>0.88522088069929328</v>
      </c>
      <c r="G61" s="3">
        <f>CorrectCourse_data_201912283[[#This Row],[h0]]+(CorrectCourse_data_201912283[[#This Row],[w1]]*CorrectCourse_data_201912283[[#This Row],[dt]])</f>
        <v>0.89276328665080684</v>
      </c>
      <c r="H61" s="3">
        <f>0-CorrectCourse_data_201912283[[#This Row],[h1]]</f>
        <v>-0.89276328665080684</v>
      </c>
      <c r="I61" s="3">
        <f>I60+CorrectCourse_data_201912283[[#This Row],[e]]</f>
        <v>-26.914102146209807</v>
      </c>
      <c r="J61" s="3">
        <f>CorrectCourse_data_201912283[[#This Row],[e]]-H60</f>
        <v>-7.5424059515135644E-3</v>
      </c>
      <c r="K61">
        <f>TRUNC(Kp+CorrectCourse_data_201912283[[#This Row],[e]]+Ki*CorrectCourse_data_201912283[[#This Row],[ei]]+Kd*CorrectCourse_data_201912283[[#This Row],[ed]])</f>
        <v>-2</v>
      </c>
      <c r="L61" s="3">
        <f>current_speed + CorrectCourse_data_201912283[[#This Row],[correction]]</f>
        <v>178</v>
      </c>
      <c r="M61" s="3">
        <f>current_speed</f>
        <v>180</v>
      </c>
      <c r="N61"/>
      <c r="O61" s="1"/>
      <c r="P61" s="2"/>
      <c r="Q61"/>
      <c r="R61" s="1"/>
      <c r="S61" s="5"/>
    </row>
    <row r="62" spans="1:19" x14ac:dyDescent="0.25">
      <c r="A62">
        <v>18223</v>
      </c>
      <c r="B62" s="3">
        <f>(CorrectCourse_data_201912283[[#This Row],[Time (ms)]]-A61)/1000</f>
        <v>0.11</v>
      </c>
      <c r="C62" s="3">
        <f>Drift_rate + K61*0.1</f>
        <v>0</v>
      </c>
      <c r="D62" s="3">
        <f>E61</f>
        <v>7.3227242247704369E-2</v>
      </c>
      <c r="E62" s="3">
        <f>(alpha*CorrectCourse_data_201912283[[#This Row],[w0]])+((1-alpha)*CorrectCourse_data_201912283[[#This Row],[wz]])</f>
        <v>6.5904518022933928E-2</v>
      </c>
      <c r="F62" s="3">
        <f t="shared" si="0"/>
        <v>0.89276328665080684</v>
      </c>
      <c r="G62" s="3">
        <f>CorrectCourse_data_201912283[[#This Row],[h0]]+(CorrectCourse_data_201912283[[#This Row],[w1]]*CorrectCourse_data_201912283[[#This Row],[dt]])</f>
        <v>0.90001278363332959</v>
      </c>
      <c r="H62" s="3">
        <f>0-CorrectCourse_data_201912283[[#This Row],[h1]]</f>
        <v>-0.90001278363332959</v>
      </c>
      <c r="I62" s="3">
        <f>I61+CorrectCourse_data_201912283[[#This Row],[e]]</f>
        <v>-27.814114929843136</v>
      </c>
      <c r="J62" s="3">
        <f>CorrectCourse_data_201912283[[#This Row],[e]]-H61</f>
        <v>-7.2494969825227518E-3</v>
      </c>
      <c r="K62">
        <f>TRUNC(Kp+CorrectCourse_data_201912283[[#This Row],[e]]+Ki*CorrectCourse_data_201912283[[#This Row],[ei]]+Kd*CorrectCourse_data_201912283[[#This Row],[ed]])</f>
        <v>-2</v>
      </c>
      <c r="L62" s="3">
        <f>current_speed + CorrectCourse_data_201912283[[#This Row],[correction]]</f>
        <v>178</v>
      </c>
      <c r="M62" s="3">
        <f>current_speed</f>
        <v>180</v>
      </c>
      <c r="N62"/>
      <c r="O62" s="1"/>
      <c r="P62" s="2"/>
      <c r="Q62"/>
      <c r="R62" s="1"/>
      <c r="S62" s="5"/>
    </row>
    <row r="63" spans="1:19" x14ac:dyDescent="0.25">
      <c r="A63">
        <v>18333</v>
      </c>
      <c r="B63" s="3">
        <f>(CorrectCourse_data_201912283[[#This Row],[Time (ms)]]-A62)/1000</f>
        <v>0.11</v>
      </c>
      <c r="C63" s="3">
        <f>Drift_rate + K62*0.1</f>
        <v>0</v>
      </c>
      <c r="D63" s="3">
        <f>E62</f>
        <v>6.5904518022933928E-2</v>
      </c>
      <c r="E63" s="3">
        <f>(alpha*CorrectCourse_data_201912283[[#This Row],[w0]])+((1-alpha)*CorrectCourse_data_201912283[[#This Row],[wz]])</f>
        <v>5.9314066220640539E-2</v>
      </c>
      <c r="F63" s="3">
        <f t="shared" si="0"/>
        <v>0.90001278363332959</v>
      </c>
      <c r="G63" s="3">
        <f>CorrectCourse_data_201912283[[#This Row],[h0]]+(CorrectCourse_data_201912283[[#This Row],[w1]]*CorrectCourse_data_201912283[[#This Row],[dt]])</f>
        <v>0.90653733091760003</v>
      </c>
      <c r="H63" s="3">
        <f>0-CorrectCourse_data_201912283[[#This Row],[h1]]</f>
        <v>-0.90653733091760003</v>
      </c>
      <c r="I63" s="3">
        <f>I62+CorrectCourse_data_201912283[[#This Row],[e]]</f>
        <v>-28.720652260760737</v>
      </c>
      <c r="J63" s="3">
        <f>CorrectCourse_data_201912283[[#This Row],[e]]-H62</f>
        <v>-6.5245472842704322E-3</v>
      </c>
      <c r="K63">
        <f>TRUNC(Kp+CorrectCourse_data_201912283[[#This Row],[e]]+Ki*CorrectCourse_data_201912283[[#This Row],[ei]]+Kd*CorrectCourse_data_201912283[[#This Row],[ed]])</f>
        <v>-2</v>
      </c>
      <c r="L63" s="3">
        <f>current_speed + CorrectCourse_data_201912283[[#This Row],[correction]]</f>
        <v>178</v>
      </c>
      <c r="M63" s="3">
        <f>current_speed</f>
        <v>180</v>
      </c>
      <c r="N63"/>
      <c r="O63" s="1"/>
      <c r="P63" s="2"/>
      <c r="Q63"/>
      <c r="R63" s="1"/>
      <c r="S63" s="5"/>
    </row>
    <row r="64" spans="1:19" x14ac:dyDescent="0.25">
      <c r="A64">
        <v>18444</v>
      </c>
      <c r="B64" s="3">
        <f>(CorrectCourse_data_201912283[[#This Row],[Time (ms)]]-A63)/1000</f>
        <v>0.111</v>
      </c>
      <c r="C64" s="3">
        <f>Drift_rate + K63*0.1</f>
        <v>0</v>
      </c>
      <c r="D64" s="3">
        <f>E63</f>
        <v>5.9314066220640539E-2</v>
      </c>
      <c r="E64" s="3">
        <f>(alpha*CorrectCourse_data_201912283[[#This Row],[w0]])+((1-alpha)*CorrectCourse_data_201912283[[#This Row],[wz]])</f>
        <v>5.3382659598576486E-2</v>
      </c>
      <c r="F64" s="3">
        <f t="shared" si="0"/>
        <v>0.90653733091760003</v>
      </c>
      <c r="G64" s="3">
        <f>CorrectCourse_data_201912283[[#This Row],[h0]]+(CorrectCourse_data_201912283[[#This Row],[w1]]*CorrectCourse_data_201912283[[#This Row],[dt]])</f>
        <v>0.91246280613304198</v>
      </c>
      <c r="H64" s="3">
        <f>0-CorrectCourse_data_201912283[[#This Row],[h1]]</f>
        <v>-0.91246280613304198</v>
      </c>
      <c r="I64" s="3">
        <f>I63+CorrectCourse_data_201912283[[#This Row],[e]]</f>
        <v>-29.633115066893779</v>
      </c>
      <c r="J64" s="3">
        <f>CorrectCourse_data_201912283[[#This Row],[e]]-H63</f>
        <v>-5.9254752154419554E-3</v>
      </c>
      <c r="K64">
        <f>TRUNC(Kp+CorrectCourse_data_201912283[[#This Row],[e]]+Ki*CorrectCourse_data_201912283[[#This Row],[ei]]+Kd*CorrectCourse_data_201912283[[#This Row],[ed]])</f>
        <v>-2</v>
      </c>
      <c r="L64" s="3">
        <f>current_speed + CorrectCourse_data_201912283[[#This Row],[correction]]</f>
        <v>178</v>
      </c>
      <c r="M64" s="3">
        <f>current_speed</f>
        <v>180</v>
      </c>
      <c r="N64"/>
      <c r="O64" s="1"/>
      <c r="P64" s="2"/>
      <c r="Q64"/>
      <c r="R64" s="1"/>
      <c r="S64" s="5"/>
    </row>
    <row r="65" spans="1:19" x14ac:dyDescent="0.25">
      <c r="A65">
        <v>18554</v>
      </c>
      <c r="B65" s="3">
        <f>(CorrectCourse_data_201912283[[#This Row],[Time (ms)]]-A64)/1000</f>
        <v>0.11</v>
      </c>
      <c r="C65" s="3">
        <f>Drift_rate + K64*0.1</f>
        <v>0</v>
      </c>
      <c r="D65" s="3">
        <f>E64</f>
        <v>5.3382659598576486E-2</v>
      </c>
      <c r="E65" s="3">
        <f>(alpha*CorrectCourse_data_201912283[[#This Row],[w0]])+((1-alpha)*CorrectCourse_data_201912283[[#This Row],[wz]])</f>
        <v>4.8044393638718839E-2</v>
      </c>
      <c r="F65" s="3">
        <f t="shared" si="0"/>
        <v>0.91246280613304198</v>
      </c>
      <c r="G65" s="3">
        <f>CorrectCourse_data_201912283[[#This Row],[h0]]+(CorrectCourse_data_201912283[[#This Row],[w1]]*CorrectCourse_data_201912283[[#This Row],[dt]])</f>
        <v>0.91774768943330109</v>
      </c>
      <c r="H65" s="3">
        <f>0-CorrectCourse_data_201912283[[#This Row],[h1]]</f>
        <v>-0.91774768943330109</v>
      </c>
      <c r="I65" s="3">
        <f>I64+CorrectCourse_data_201912283[[#This Row],[e]]</f>
        <v>-30.550862756327081</v>
      </c>
      <c r="J65" s="3">
        <f>CorrectCourse_data_201912283[[#This Row],[e]]-H64</f>
        <v>-5.2848833002591133E-3</v>
      </c>
      <c r="K65">
        <f>TRUNC(Kp+CorrectCourse_data_201912283[[#This Row],[e]]+Ki*CorrectCourse_data_201912283[[#This Row],[ei]]+Kd*CorrectCourse_data_201912283[[#This Row],[ed]])</f>
        <v>-2</v>
      </c>
      <c r="L65" s="3">
        <f>current_speed + CorrectCourse_data_201912283[[#This Row],[correction]]</f>
        <v>178</v>
      </c>
      <c r="M65" s="3">
        <f>current_speed</f>
        <v>180</v>
      </c>
      <c r="N65"/>
      <c r="O65" s="1"/>
      <c r="P65" s="2"/>
      <c r="Q65"/>
      <c r="R65" s="1"/>
      <c r="S65" s="5"/>
    </row>
    <row r="66" spans="1:19" x14ac:dyDescent="0.25">
      <c r="A66">
        <v>18657</v>
      </c>
      <c r="B66" s="3">
        <f>(CorrectCourse_data_201912283[[#This Row],[Time (ms)]]-A65)/1000</f>
        <v>0.10299999999999999</v>
      </c>
      <c r="C66" s="3">
        <f>Drift_rate + K65*0.1</f>
        <v>0</v>
      </c>
      <c r="D66" s="3">
        <f>E65</f>
        <v>4.8044393638718839E-2</v>
      </c>
      <c r="E66" s="3">
        <f>(alpha*CorrectCourse_data_201912283[[#This Row],[w0]])+((1-alpha)*CorrectCourse_data_201912283[[#This Row],[wz]])</f>
        <v>4.3239954274846955E-2</v>
      </c>
      <c r="F66" s="3">
        <f t="shared" si="0"/>
        <v>0.91774768943330109</v>
      </c>
      <c r="G66" s="3">
        <f>CorrectCourse_data_201912283[[#This Row],[h0]]+(CorrectCourse_data_201912283[[#This Row],[w1]]*CorrectCourse_data_201912283[[#This Row],[dt]])</f>
        <v>0.92220140472361034</v>
      </c>
      <c r="H66" s="3">
        <f>0-CorrectCourse_data_201912283[[#This Row],[h1]]</f>
        <v>-0.92220140472361034</v>
      </c>
      <c r="I66" s="3">
        <f>I65+CorrectCourse_data_201912283[[#This Row],[e]]</f>
        <v>-31.47306416105069</v>
      </c>
      <c r="J66" s="3">
        <f>CorrectCourse_data_201912283[[#This Row],[e]]-H65</f>
        <v>-4.4537152903092458E-3</v>
      </c>
      <c r="K66">
        <f>TRUNC(Kp+CorrectCourse_data_201912283[[#This Row],[e]]+Ki*CorrectCourse_data_201912283[[#This Row],[ei]]+Kd*CorrectCourse_data_201912283[[#This Row],[ed]])</f>
        <v>-2</v>
      </c>
      <c r="L66" s="3">
        <f>current_speed + CorrectCourse_data_201912283[[#This Row],[correction]]</f>
        <v>178</v>
      </c>
      <c r="M66" s="3">
        <f>current_speed</f>
        <v>180</v>
      </c>
      <c r="N66"/>
      <c r="O66" s="1"/>
      <c r="P66" s="2"/>
      <c r="Q66"/>
      <c r="R66" s="1"/>
      <c r="S66" s="5"/>
    </row>
    <row r="67" spans="1:19" x14ac:dyDescent="0.25">
      <c r="A67">
        <v>18762</v>
      </c>
      <c r="B67" s="3">
        <f>(CorrectCourse_data_201912283[[#This Row],[Time (ms)]]-A66)/1000</f>
        <v>0.105</v>
      </c>
      <c r="C67" s="3">
        <f>Drift_rate + K66*0.1</f>
        <v>0</v>
      </c>
      <c r="D67" s="3">
        <f>E66</f>
        <v>4.3239954274846955E-2</v>
      </c>
      <c r="E67" s="3">
        <f>(alpha*CorrectCourse_data_201912283[[#This Row],[w0]])+((1-alpha)*CorrectCourse_data_201912283[[#This Row],[wz]])</f>
        <v>3.8915958847362257E-2</v>
      </c>
      <c r="F67" s="3">
        <f t="shared" si="0"/>
        <v>0.92220140472361034</v>
      </c>
      <c r="G67" s="3">
        <f>CorrectCourse_data_201912283[[#This Row],[h0]]+(CorrectCourse_data_201912283[[#This Row],[w1]]*CorrectCourse_data_201912283[[#This Row],[dt]])</f>
        <v>0.92628758040258341</v>
      </c>
      <c r="H67" s="3">
        <f>0-CorrectCourse_data_201912283[[#This Row],[h1]]</f>
        <v>-0.92628758040258341</v>
      </c>
      <c r="I67" s="3">
        <f>I66+CorrectCourse_data_201912283[[#This Row],[e]]</f>
        <v>-32.399351741453273</v>
      </c>
      <c r="J67" s="3">
        <f>CorrectCourse_data_201912283[[#This Row],[e]]-H66</f>
        <v>-4.0861756789730697E-3</v>
      </c>
      <c r="K67">
        <f>TRUNC(Kp+CorrectCourse_data_201912283[[#This Row],[e]]+Ki*CorrectCourse_data_201912283[[#This Row],[ei]]+Kd*CorrectCourse_data_201912283[[#This Row],[ed]])</f>
        <v>-2</v>
      </c>
      <c r="L67" s="3">
        <f>current_speed + CorrectCourse_data_201912283[[#This Row],[correction]]</f>
        <v>178</v>
      </c>
      <c r="M67" s="3">
        <f>current_speed</f>
        <v>180</v>
      </c>
      <c r="N67"/>
      <c r="O67" s="1"/>
      <c r="P67" s="2"/>
      <c r="Q67"/>
      <c r="R67" s="1"/>
      <c r="S67" s="5"/>
    </row>
    <row r="68" spans="1:19" x14ac:dyDescent="0.25">
      <c r="A68">
        <v>18866</v>
      </c>
      <c r="B68" s="3">
        <f>(CorrectCourse_data_201912283[[#This Row],[Time (ms)]]-A67)/1000</f>
        <v>0.104</v>
      </c>
      <c r="C68" s="3">
        <f>Drift_rate + K67*0.1</f>
        <v>0</v>
      </c>
      <c r="D68" s="3">
        <f>E67</f>
        <v>3.8915958847362257E-2</v>
      </c>
      <c r="E68" s="3">
        <f>(alpha*CorrectCourse_data_201912283[[#This Row],[w0]])+((1-alpha)*CorrectCourse_data_201912283[[#This Row],[wz]])</f>
        <v>3.5024362962626031E-2</v>
      </c>
      <c r="F68" s="3">
        <f t="shared" ref="F68:F131" si="1">G67</f>
        <v>0.92628758040258341</v>
      </c>
      <c r="G68" s="3">
        <f>CorrectCourse_data_201912283[[#This Row],[h0]]+(CorrectCourse_data_201912283[[#This Row],[w1]]*CorrectCourse_data_201912283[[#This Row],[dt]])</f>
        <v>0.92993011415069649</v>
      </c>
      <c r="H68" s="3">
        <f>0-CorrectCourse_data_201912283[[#This Row],[h1]]</f>
        <v>-0.92993011415069649</v>
      </c>
      <c r="I68" s="3">
        <f>I67+CorrectCourse_data_201912283[[#This Row],[e]]</f>
        <v>-33.329281855603966</v>
      </c>
      <c r="J68" s="3">
        <f>CorrectCourse_data_201912283[[#This Row],[e]]-H67</f>
        <v>-3.6425337481130748E-3</v>
      </c>
      <c r="K68">
        <f>TRUNC(Kp+CorrectCourse_data_201912283[[#This Row],[e]]+Ki*CorrectCourse_data_201912283[[#This Row],[ei]]+Kd*CorrectCourse_data_201912283[[#This Row],[ed]])</f>
        <v>-2</v>
      </c>
      <c r="L68" s="3">
        <f>current_speed + CorrectCourse_data_201912283[[#This Row],[correction]]</f>
        <v>178</v>
      </c>
      <c r="M68" s="3">
        <f>current_speed</f>
        <v>180</v>
      </c>
      <c r="N68"/>
      <c r="O68" s="1"/>
      <c r="P68" s="2"/>
      <c r="Q68"/>
      <c r="R68" s="1"/>
      <c r="S68" s="5"/>
    </row>
    <row r="69" spans="1:19" x14ac:dyDescent="0.25">
      <c r="A69">
        <v>18974</v>
      </c>
      <c r="B69" s="3">
        <f>(CorrectCourse_data_201912283[[#This Row],[Time (ms)]]-A68)/1000</f>
        <v>0.108</v>
      </c>
      <c r="C69" s="3">
        <f>Drift_rate + K68*0.1</f>
        <v>0</v>
      </c>
      <c r="D69" s="3">
        <f>E68</f>
        <v>3.5024362962626031E-2</v>
      </c>
      <c r="E69" s="3">
        <f>(alpha*CorrectCourse_data_201912283[[#This Row],[w0]])+((1-alpha)*CorrectCourse_data_201912283[[#This Row],[wz]])</f>
        <v>3.1521926666363428E-2</v>
      </c>
      <c r="F69" s="3">
        <f t="shared" si="1"/>
        <v>0.92993011415069649</v>
      </c>
      <c r="G69" s="3">
        <f>CorrectCourse_data_201912283[[#This Row],[h0]]+(CorrectCourse_data_201912283[[#This Row],[w1]]*CorrectCourse_data_201912283[[#This Row],[dt]])</f>
        <v>0.93333448223066373</v>
      </c>
      <c r="H69" s="3">
        <f>0-CorrectCourse_data_201912283[[#This Row],[h1]]</f>
        <v>-0.93333448223066373</v>
      </c>
      <c r="I69" s="3">
        <f>I68+CorrectCourse_data_201912283[[#This Row],[e]]</f>
        <v>-34.262616337834629</v>
      </c>
      <c r="J69" s="3">
        <f>CorrectCourse_data_201912283[[#This Row],[e]]-H68</f>
        <v>-3.404368079967246E-3</v>
      </c>
      <c r="K69">
        <f>TRUNC(Kp+CorrectCourse_data_201912283[[#This Row],[e]]+Ki*CorrectCourse_data_201912283[[#This Row],[ei]]+Kd*CorrectCourse_data_201912283[[#This Row],[ed]])</f>
        <v>-2</v>
      </c>
      <c r="L69" s="3">
        <f>current_speed + CorrectCourse_data_201912283[[#This Row],[correction]]</f>
        <v>178</v>
      </c>
      <c r="M69" s="3">
        <f>current_speed</f>
        <v>180</v>
      </c>
      <c r="N69"/>
      <c r="O69" s="1"/>
      <c r="P69" s="2"/>
      <c r="Q69"/>
      <c r="R69" s="1"/>
      <c r="S69" s="5"/>
    </row>
    <row r="70" spans="1:19" x14ac:dyDescent="0.25">
      <c r="A70">
        <v>19079</v>
      </c>
      <c r="B70" s="3">
        <f>(CorrectCourse_data_201912283[[#This Row],[Time (ms)]]-A69)/1000</f>
        <v>0.105</v>
      </c>
      <c r="C70" s="3">
        <f>Drift_rate + K69*0.1</f>
        <v>0</v>
      </c>
      <c r="D70" s="3">
        <f>E69</f>
        <v>3.1521926666363428E-2</v>
      </c>
      <c r="E70" s="3">
        <f>(alpha*CorrectCourse_data_201912283[[#This Row],[w0]])+((1-alpha)*CorrectCourse_data_201912283[[#This Row],[wz]])</f>
        <v>2.8369733999727087E-2</v>
      </c>
      <c r="F70" s="3">
        <f t="shared" si="1"/>
        <v>0.93333448223066373</v>
      </c>
      <c r="G70" s="3">
        <f>CorrectCourse_data_201912283[[#This Row],[h0]]+(CorrectCourse_data_201912283[[#This Row],[w1]]*CorrectCourse_data_201912283[[#This Row],[dt]])</f>
        <v>0.93631330430063509</v>
      </c>
      <c r="H70" s="3">
        <f>0-CorrectCourse_data_201912283[[#This Row],[h1]]</f>
        <v>-0.93631330430063509</v>
      </c>
      <c r="I70" s="3">
        <f>I69+CorrectCourse_data_201912283[[#This Row],[e]]</f>
        <v>-35.198929642135262</v>
      </c>
      <c r="J70" s="3">
        <f>CorrectCourse_data_201912283[[#This Row],[e]]-H69</f>
        <v>-2.9788220699713541E-3</v>
      </c>
      <c r="K70">
        <f>TRUNC(Kp+CorrectCourse_data_201912283[[#This Row],[e]]+Ki*CorrectCourse_data_201912283[[#This Row],[ei]]+Kd*CorrectCourse_data_201912283[[#This Row],[ed]])</f>
        <v>-2</v>
      </c>
      <c r="L70" s="3">
        <f>current_speed + CorrectCourse_data_201912283[[#This Row],[correction]]</f>
        <v>178</v>
      </c>
      <c r="M70" s="3">
        <f>current_speed</f>
        <v>180</v>
      </c>
      <c r="N70"/>
      <c r="O70" s="1"/>
      <c r="P70" s="2"/>
      <c r="Q70"/>
      <c r="R70" s="1"/>
      <c r="S70" s="5"/>
    </row>
    <row r="71" spans="1:19" x14ac:dyDescent="0.25">
      <c r="A71">
        <v>19180</v>
      </c>
      <c r="B71" s="3">
        <f>(CorrectCourse_data_201912283[[#This Row],[Time (ms)]]-A70)/1000</f>
        <v>0.10100000000000001</v>
      </c>
      <c r="C71" s="3">
        <f>Drift_rate + K70*0.1</f>
        <v>0</v>
      </c>
      <c r="D71" s="3">
        <f>E70</f>
        <v>2.8369733999727087E-2</v>
      </c>
      <c r="E71" s="3">
        <f>(alpha*CorrectCourse_data_201912283[[#This Row],[w0]])+((1-alpha)*CorrectCourse_data_201912283[[#This Row],[wz]])</f>
        <v>2.553276059975438E-2</v>
      </c>
      <c r="F71" s="3">
        <f t="shared" si="1"/>
        <v>0.93631330430063509</v>
      </c>
      <c r="G71" s="3">
        <f>CorrectCourse_data_201912283[[#This Row],[h0]]+(CorrectCourse_data_201912283[[#This Row],[w1]]*CorrectCourse_data_201912283[[#This Row],[dt]])</f>
        <v>0.93889211312121024</v>
      </c>
      <c r="H71" s="3">
        <f>0-CorrectCourse_data_201912283[[#This Row],[h1]]</f>
        <v>-0.93889211312121024</v>
      </c>
      <c r="I71" s="3">
        <f>I70+CorrectCourse_data_201912283[[#This Row],[e]]</f>
        <v>-36.137821755256475</v>
      </c>
      <c r="J71" s="3">
        <f>CorrectCourse_data_201912283[[#This Row],[e]]-H70</f>
        <v>-2.5788088205751514E-3</v>
      </c>
      <c r="K71">
        <f>TRUNC(Kp+CorrectCourse_data_201912283[[#This Row],[e]]+Ki*CorrectCourse_data_201912283[[#This Row],[ei]]+Kd*CorrectCourse_data_201912283[[#This Row],[ed]])</f>
        <v>-2</v>
      </c>
      <c r="L71" s="3">
        <f>current_speed + CorrectCourse_data_201912283[[#This Row],[correction]]</f>
        <v>178</v>
      </c>
      <c r="M71" s="3">
        <f>current_speed</f>
        <v>180</v>
      </c>
      <c r="N71"/>
      <c r="O71" s="1"/>
      <c r="P71" s="2"/>
      <c r="Q71"/>
      <c r="R71" s="1"/>
      <c r="S71" s="5"/>
    </row>
    <row r="72" spans="1:19" x14ac:dyDescent="0.25">
      <c r="A72">
        <v>19290</v>
      </c>
      <c r="B72" s="3">
        <f>(CorrectCourse_data_201912283[[#This Row],[Time (ms)]]-A71)/1000</f>
        <v>0.11</v>
      </c>
      <c r="C72" s="3">
        <f>Drift_rate + K71*0.1</f>
        <v>0</v>
      </c>
      <c r="D72" s="3">
        <f>E71</f>
        <v>2.553276059975438E-2</v>
      </c>
      <c r="E72" s="3">
        <f>(alpha*CorrectCourse_data_201912283[[#This Row],[w0]])+((1-alpha)*CorrectCourse_data_201912283[[#This Row],[wz]])</f>
        <v>2.2979484539778942E-2</v>
      </c>
      <c r="F72" s="3">
        <f t="shared" si="1"/>
        <v>0.93889211312121024</v>
      </c>
      <c r="G72" s="3">
        <f>CorrectCourse_data_201912283[[#This Row],[h0]]+(CorrectCourse_data_201912283[[#This Row],[w1]]*CorrectCourse_data_201912283[[#This Row],[dt]])</f>
        <v>0.9414198564205859</v>
      </c>
      <c r="H72" s="3">
        <f>0-CorrectCourse_data_201912283[[#This Row],[h1]]</f>
        <v>-0.9414198564205859</v>
      </c>
      <c r="I72" s="3">
        <f>I71+CorrectCourse_data_201912283[[#This Row],[e]]</f>
        <v>-37.079241611677062</v>
      </c>
      <c r="J72" s="3">
        <f>CorrectCourse_data_201912283[[#This Row],[e]]-H71</f>
        <v>-2.5277432993756621E-3</v>
      </c>
      <c r="K72">
        <f>TRUNC(Kp+CorrectCourse_data_201912283[[#This Row],[e]]+Ki*CorrectCourse_data_201912283[[#This Row],[ei]]+Kd*CorrectCourse_data_201912283[[#This Row],[ed]])</f>
        <v>-2</v>
      </c>
      <c r="L72" s="3">
        <f>current_speed + CorrectCourse_data_201912283[[#This Row],[correction]]</f>
        <v>178</v>
      </c>
      <c r="M72" s="3">
        <f>current_speed</f>
        <v>180</v>
      </c>
      <c r="N72"/>
      <c r="O72" s="1"/>
      <c r="P72" s="2"/>
      <c r="Q72"/>
      <c r="R72" s="1"/>
      <c r="S72" s="5"/>
    </row>
    <row r="73" spans="1:19" x14ac:dyDescent="0.25">
      <c r="A73">
        <v>19400</v>
      </c>
      <c r="B73" s="3">
        <f>(CorrectCourse_data_201912283[[#This Row],[Time (ms)]]-A72)/1000</f>
        <v>0.11</v>
      </c>
      <c r="C73" s="3">
        <f>Drift_rate + K72*0.1</f>
        <v>0</v>
      </c>
      <c r="D73" s="3">
        <f>E72</f>
        <v>2.2979484539778942E-2</v>
      </c>
      <c r="E73" s="3">
        <f>(alpha*CorrectCourse_data_201912283[[#This Row],[w0]])+((1-alpha)*CorrectCourse_data_201912283[[#This Row],[wz]])</f>
        <v>2.0681536085801047E-2</v>
      </c>
      <c r="F73" s="3">
        <f t="shared" si="1"/>
        <v>0.9414198564205859</v>
      </c>
      <c r="G73" s="3">
        <f>CorrectCourse_data_201912283[[#This Row],[h0]]+(CorrectCourse_data_201912283[[#This Row],[w1]]*CorrectCourse_data_201912283[[#This Row],[dt]])</f>
        <v>0.94369482539002403</v>
      </c>
      <c r="H73" s="3">
        <f>0-CorrectCourse_data_201912283[[#This Row],[h1]]</f>
        <v>-0.94369482539002403</v>
      </c>
      <c r="I73" s="3">
        <f>I72+CorrectCourse_data_201912283[[#This Row],[e]]</f>
        <v>-38.022936437067088</v>
      </c>
      <c r="J73" s="3">
        <f>CorrectCourse_data_201912283[[#This Row],[e]]-H72</f>
        <v>-2.2749689694381292E-3</v>
      </c>
      <c r="K73">
        <f>TRUNC(Kp+CorrectCourse_data_201912283[[#This Row],[e]]+Ki*CorrectCourse_data_201912283[[#This Row],[ei]]+Kd*CorrectCourse_data_201912283[[#This Row],[ed]])</f>
        <v>-2</v>
      </c>
      <c r="L73" s="3">
        <f>current_speed + CorrectCourse_data_201912283[[#This Row],[correction]]</f>
        <v>178</v>
      </c>
      <c r="M73" s="3">
        <f>current_speed</f>
        <v>180</v>
      </c>
      <c r="N73"/>
      <c r="O73" s="1"/>
      <c r="P73" s="2"/>
      <c r="Q73"/>
      <c r="R73" s="1"/>
      <c r="S73" s="5"/>
    </row>
    <row r="74" spans="1:19" x14ac:dyDescent="0.25">
      <c r="A74">
        <v>19510</v>
      </c>
      <c r="B74" s="3">
        <f>(CorrectCourse_data_201912283[[#This Row],[Time (ms)]]-A73)/1000</f>
        <v>0.11</v>
      </c>
      <c r="C74" s="3">
        <f>Drift_rate + K73*0.1</f>
        <v>0</v>
      </c>
      <c r="D74" s="3">
        <f>E73</f>
        <v>2.0681536085801047E-2</v>
      </c>
      <c r="E74" s="3">
        <f>(alpha*CorrectCourse_data_201912283[[#This Row],[w0]])+((1-alpha)*CorrectCourse_data_201912283[[#This Row],[wz]])</f>
        <v>1.8613382477220945E-2</v>
      </c>
      <c r="F74" s="3">
        <f t="shared" si="1"/>
        <v>0.94369482539002403</v>
      </c>
      <c r="G74" s="3">
        <f>CorrectCourse_data_201912283[[#This Row],[h0]]+(CorrectCourse_data_201912283[[#This Row],[w1]]*CorrectCourse_data_201912283[[#This Row],[dt]])</f>
        <v>0.94574229746251837</v>
      </c>
      <c r="H74" s="3">
        <f>0-CorrectCourse_data_201912283[[#This Row],[h1]]</f>
        <v>-0.94574229746251837</v>
      </c>
      <c r="I74" s="3">
        <f>I73+CorrectCourse_data_201912283[[#This Row],[e]]</f>
        <v>-38.968678734529604</v>
      </c>
      <c r="J74" s="3">
        <f>CorrectCourse_data_201912283[[#This Row],[e]]-H73</f>
        <v>-2.0474720724943385E-3</v>
      </c>
      <c r="K74">
        <f>TRUNC(Kp+CorrectCourse_data_201912283[[#This Row],[e]]+Ki*CorrectCourse_data_201912283[[#This Row],[ei]]+Kd*CorrectCourse_data_201912283[[#This Row],[ed]])</f>
        <v>-2</v>
      </c>
      <c r="L74" s="3">
        <f>current_speed + CorrectCourse_data_201912283[[#This Row],[correction]]</f>
        <v>178</v>
      </c>
      <c r="M74" s="3">
        <f>current_speed</f>
        <v>180</v>
      </c>
      <c r="N74"/>
      <c r="O74" s="1"/>
      <c r="P74" s="2"/>
      <c r="Q74"/>
      <c r="R74" s="1"/>
      <c r="S74" s="5"/>
    </row>
    <row r="75" spans="1:19" x14ac:dyDescent="0.25">
      <c r="A75">
        <v>19620</v>
      </c>
      <c r="B75" s="3">
        <f>(CorrectCourse_data_201912283[[#This Row],[Time (ms)]]-A74)/1000</f>
        <v>0.11</v>
      </c>
      <c r="C75" s="3">
        <f>Drift_rate + K74*0.1</f>
        <v>0</v>
      </c>
      <c r="D75" s="3">
        <f>E74</f>
        <v>1.8613382477220945E-2</v>
      </c>
      <c r="E75" s="3">
        <f>(alpha*CorrectCourse_data_201912283[[#This Row],[w0]])+((1-alpha)*CorrectCourse_data_201912283[[#This Row],[wz]])</f>
        <v>1.6752044229498851E-2</v>
      </c>
      <c r="F75" s="3">
        <f t="shared" si="1"/>
        <v>0.94574229746251837</v>
      </c>
      <c r="G75" s="3">
        <f>CorrectCourse_data_201912283[[#This Row],[h0]]+(CorrectCourse_data_201912283[[#This Row],[w1]]*CorrectCourse_data_201912283[[#This Row],[dt]])</f>
        <v>0.9475850223277632</v>
      </c>
      <c r="H75" s="3">
        <f>0-CorrectCourse_data_201912283[[#This Row],[h1]]</f>
        <v>-0.9475850223277632</v>
      </c>
      <c r="I75" s="3">
        <f>I74+CorrectCourse_data_201912283[[#This Row],[e]]</f>
        <v>-39.916263756857369</v>
      </c>
      <c r="J75" s="3">
        <f>CorrectCourse_data_201912283[[#This Row],[e]]-H74</f>
        <v>-1.842724865244838E-3</v>
      </c>
      <c r="K75">
        <f>TRUNC(Kp+CorrectCourse_data_201912283[[#This Row],[e]]+Ki*CorrectCourse_data_201912283[[#This Row],[ei]]+Kd*CorrectCourse_data_201912283[[#This Row],[ed]])</f>
        <v>-2</v>
      </c>
      <c r="L75" s="3">
        <f>current_speed + CorrectCourse_data_201912283[[#This Row],[correction]]</f>
        <v>178</v>
      </c>
      <c r="M75" s="3">
        <f>current_speed</f>
        <v>180</v>
      </c>
      <c r="N75"/>
      <c r="O75" s="1"/>
      <c r="P75" s="2"/>
      <c r="Q75"/>
      <c r="R75" s="1"/>
      <c r="S75" s="5"/>
    </row>
    <row r="76" spans="1:19" x14ac:dyDescent="0.25">
      <c r="A76">
        <v>19722</v>
      </c>
      <c r="B76" s="3">
        <f>(CorrectCourse_data_201912283[[#This Row],[Time (ms)]]-A75)/1000</f>
        <v>0.10199999999999999</v>
      </c>
      <c r="C76" s="3">
        <f>Drift_rate + K75*0.1</f>
        <v>0</v>
      </c>
      <c r="D76" s="3">
        <f>E75</f>
        <v>1.6752044229498851E-2</v>
      </c>
      <c r="E76" s="3">
        <f>(alpha*CorrectCourse_data_201912283[[#This Row],[w0]])+((1-alpha)*CorrectCourse_data_201912283[[#This Row],[wz]])</f>
        <v>1.5076839806548966E-2</v>
      </c>
      <c r="F76" s="3">
        <f t="shared" si="1"/>
        <v>0.9475850223277632</v>
      </c>
      <c r="G76" s="3">
        <f>CorrectCourse_data_201912283[[#This Row],[h0]]+(CorrectCourse_data_201912283[[#This Row],[w1]]*CorrectCourse_data_201912283[[#This Row],[dt]])</f>
        <v>0.94912285998803125</v>
      </c>
      <c r="H76" s="3">
        <f>0-CorrectCourse_data_201912283[[#This Row],[h1]]</f>
        <v>-0.94912285998803125</v>
      </c>
      <c r="I76" s="3">
        <f>I75+CorrectCourse_data_201912283[[#This Row],[e]]</f>
        <v>-40.865386616845399</v>
      </c>
      <c r="J76" s="3">
        <f>CorrectCourse_data_201912283[[#This Row],[e]]-H75</f>
        <v>-1.5378376602680488E-3</v>
      </c>
      <c r="K76">
        <f>TRUNC(Kp+CorrectCourse_data_201912283[[#This Row],[e]]+Ki*CorrectCourse_data_201912283[[#This Row],[ei]]+Kd*CorrectCourse_data_201912283[[#This Row],[ed]])</f>
        <v>-2</v>
      </c>
      <c r="L76" s="3">
        <f>current_speed + CorrectCourse_data_201912283[[#This Row],[correction]]</f>
        <v>178</v>
      </c>
      <c r="M76" s="3">
        <f>current_speed</f>
        <v>180</v>
      </c>
      <c r="N76"/>
      <c r="O76" s="1"/>
      <c r="P76" s="2"/>
      <c r="Q76"/>
      <c r="R76" s="1"/>
      <c r="S76" s="5"/>
    </row>
    <row r="77" spans="1:19" x14ac:dyDescent="0.25">
      <c r="A77">
        <v>19830</v>
      </c>
      <c r="B77" s="3">
        <f>(CorrectCourse_data_201912283[[#This Row],[Time (ms)]]-A76)/1000</f>
        <v>0.108</v>
      </c>
      <c r="C77" s="3">
        <f>Drift_rate + K76*0.1</f>
        <v>0</v>
      </c>
      <c r="D77" s="3">
        <f>E76</f>
        <v>1.5076839806548966E-2</v>
      </c>
      <c r="E77" s="3">
        <f>(alpha*CorrectCourse_data_201912283[[#This Row],[w0]])+((1-alpha)*CorrectCourse_data_201912283[[#This Row],[wz]])</f>
        <v>1.356915582589407E-2</v>
      </c>
      <c r="F77" s="3">
        <f t="shared" si="1"/>
        <v>0.94912285998803125</v>
      </c>
      <c r="G77" s="3">
        <f>CorrectCourse_data_201912283[[#This Row],[h0]]+(CorrectCourse_data_201912283[[#This Row],[w1]]*CorrectCourse_data_201912283[[#This Row],[dt]])</f>
        <v>0.95058832881722777</v>
      </c>
      <c r="H77" s="3">
        <f>0-CorrectCourse_data_201912283[[#This Row],[h1]]</f>
        <v>-0.95058832881722777</v>
      </c>
      <c r="I77" s="3">
        <f>I76+CorrectCourse_data_201912283[[#This Row],[e]]</f>
        <v>-41.815974945662624</v>
      </c>
      <c r="J77" s="3">
        <f>CorrectCourse_data_201912283[[#This Row],[e]]-H76</f>
        <v>-1.4654688291965146E-3</v>
      </c>
      <c r="K77">
        <f>TRUNC(Kp+CorrectCourse_data_201912283[[#This Row],[e]]+Ki*CorrectCourse_data_201912283[[#This Row],[ei]]+Kd*CorrectCourse_data_201912283[[#This Row],[ed]])</f>
        <v>-3</v>
      </c>
      <c r="L77" s="3">
        <f>current_speed + CorrectCourse_data_201912283[[#This Row],[correction]]</f>
        <v>177</v>
      </c>
      <c r="M77" s="3">
        <f>current_speed</f>
        <v>180</v>
      </c>
      <c r="N77"/>
      <c r="O77" s="1"/>
      <c r="P77" s="2"/>
      <c r="Q77"/>
      <c r="R77" s="1"/>
      <c r="S77" s="5"/>
    </row>
    <row r="78" spans="1:19" x14ac:dyDescent="0.25">
      <c r="A78">
        <v>19930</v>
      </c>
      <c r="B78" s="3">
        <f>(CorrectCourse_data_201912283[[#This Row],[Time (ms)]]-A77)/1000</f>
        <v>0.1</v>
      </c>
      <c r="C78" s="3">
        <f>Drift_rate + K77*0.1</f>
        <v>-0.10000000000000003</v>
      </c>
      <c r="D78" s="3">
        <f>E77</f>
        <v>1.356915582589407E-2</v>
      </c>
      <c r="E78" s="3">
        <f>(alpha*CorrectCourse_data_201912283[[#This Row],[w0]])+((1-alpha)*CorrectCourse_data_201912283[[#This Row],[wz]])</f>
        <v>2.2122402433046601E-3</v>
      </c>
      <c r="F78" s="3">
        <f t="shared" si="1"/>
        <v>0.95058832881722777</v>
      </c>
      <c r="G78" s="3">
        <f>CorrectCourse_data_201912283[[#This Row],[h0]]+(CorrectCourse_data_201912283[[#This Row],[w1]]*CorrectCourse_data_201912283[[#This Row],[dt]])</f>
        <v>0.95080955284155821</v>
      </c>
      <c r="H78" s="3">
        <f>0-CorrectCourse_data_201912283[[#This Row],[h1]]</f>
        <v>-0.95080955284155821</v>
      </c>
      <c r="I78" s="3">
        <f>I77+CorrectCourse_data_201912283[[#This Row],[e]]</f>
        <v>-42.76678449850418</v>
      </c>
      <c r="J78" s="3">
        <f>CorrectCourse_data_201912283[[#This Row],[e]]-H77</f>
        <v>-2.2122402433044641E-4</v>
      </c>
      <c r="K78">
        <f>TRUNC(Kp+CorrectCourse_data_201912283[[#This Row],[e]]+Ki*CorrectCourse_data_201912283[[#This Row],[ei]]+Kd*CorrectCourse_data_201912283[[#This Row],[ed]])</f>
        <v>-3</v>
      </c>
      <c r="L78" s="3">
        <f>current_speed + CorrectCourse_data_201912283[[#This Row],[correction]]</f>
        <v>177</v>
      </c>
      <c r="M78" s="3">
        <f>current_speed</f>
        <v>180</v>
      </c>
      <c r="N78"/>
      <c r="O78" s="1"/>
      <c r="P78" s="2"/>
      <c r="Q78"/>
      <c r="R78" s="1"/>
      <c r="S78" s="5"/>
    </row>
    <row r="79" spans="1:19" x14ac:dyDescent="0.25">
      <c r="A79">
        <v>20035</v>
      </c>
      <c r="B79" s="3">
        <f>(CorrectCourse_data_201912283[[#This Row],[Time (ms)]]-A78)/1000</f>
        <v>0.105</v>
      </c>
      <c r="C79" s="3">
        <f>Drift_rate + K78*0.1</f>
        <v>-0.10000000000000003</v>
      </c>
      <c r="D79" s="3">
        <f>E78</f>
        <v>2.2122402433046601E-3</v>
      </c>
      <c r="E79" s="3">
        <f>(alpha*CorrectCourse_data_201912283[[#This Row],[w0]])+((1-alpha)*CorrectCourse_data_201912283[[#This Row],[wz]])</f>
        <v>-8.0089837810258073E-3</v>
      </c>
      <c r="F79" s="3">
        <f t="shared" si="1"/>
        <v>0.95080955284155821</v>
      </c>
      <c r="G79" s="3">
        <f>CorrectCourse_data_201912283[[#This Row],[h0]]+(CorrectCourse_data_201912283[[#This Row],[w1]]*CorrectCourse_data_201912283[[#This Row],[dt]])</f>
        <v>0.94996860954455054</v>
      </c>
      <c r="H79" s="3">
        <f>0-CorrectCourse_data_201912283[[#This Row],[h1]]</f>
        <v>-0.94996860954455054</v>
      </c>
      <c r="I79" s="3">
        <f>I78+CorrectCourse_data_201912283[[#This Row],[e]]</f>
        <v>-43.716753108048728</v>
      </c>
      <c r="J79" s="3">
        <f>CorrectCourse_data_201912283[[#This Row],[e]]-H78</f>
        <v>8.4094329700767911E-4</v>
      </c>
      <c r="K79">
        <f>TRUNC(Kp+CorrectCourse_data_201912283[[#This Row],[e]]+Ki*CorrectCourse_data_201912283[[#This Row],[ei]]+Kd*CorrectCourse_data_201912283[[#This Row],[ed]])</f>
        <v>-3</v>
      </c>
      <c r="L79" s="3">
        <f>current_speed + CorrectCourse_data_201912283[[#This Row],[correction]]</f>
        <v>177</v>
      </c>
      <c r="M79" s="3">
        <f>current_speed</f>
        <v>180</v>
      </c>
      <c r="N79"/>
      <c r="O79" s="1"/>
      <c r="P79" s="2"/>
      <c r="Q79"/>
      <c r="R79" s="1"/>
      <c r="S79" s="5"/>
    </row>
    <row r="80" spans="1:19" x14ac:dyDescent="0.25">
      <c r="A80">
        <v>20144</v>
      </c>
      <c r="B80" s="3">
        <f>(CorrectCourse_data_201912283[[#This Row],[Time (ms)]]-A79)/1000</f>
        <v>0.109</v>
      </c>
      <c r="C80" s="3">
        <f>Drift_rate + K79*0.1</f>
        <v>-0.10000000000000003</v>
      </c>
      <c r="D80" s="3">
        <f>E79</f>
        <v>-8.0089837810258073E-3</v>
      </c>
      <c r="E80" s="3">
        <f>(alpha*CorrectCourse_data_201912283[[#This Row],[w0]])+((1-alpha)*CorrectCourse_data_201912283[[#This Row],[wz]])</f>
        <v>-1.7208085402923227E-2</v>
      </c>
      <c r="F80" s="3">
        <f t="shared" si="1"/>
        <v>0.94996860954455054</v>
      </c>
      <c r="G80" s="3">
        <f>CorrectCourse_data_201912283[[#This Row],[h0]]+(CorrectCourse_data_201912283[[#This Row],[w1]]*CorrectCourse_data_201912283[[#This Row],[dt]])</f>
        <v>0.94809292823563185</v>
      </c>
      <c r="H80" s="3">
        <f>0-CorrectCourse_data_201912283[[#This Row],[h1]]</f>
        <v>-0.94809292823563185</v>
      </c>
      <c r="I80" s="3">
        <f>I79+CorrectCourse_data_201912283[[#This Row],[e]]</f>
        <v>-44.664846036284359</v>
      </c>
      <c r="J80" s="3">
        <f>CorrectCourse_data_201912283[[#This Row],[e]]-H79</f>
        <v>1.8756813089186863E-3</v>
      </c>
      <c r="K80">
        <f>TRUNC(Kp+CorrectCourse_data_201912283[[#This Row],[e]]+Ki*CorrectCourse_data_201912283[[#This Row],[ei]]+Kd*CorrectCourse_data_201912283[[#This Row],[ed]])</f>
        <v>-3</v>
      </c>
      <c r="L80" s="3">
        <f>current_speed + CorrectCourse_data_201912283[[#This Row],[correction]]</f>
        <v>177</v>
      </c>
      <c r="M80" s="3">
        <f>current_speed</f>
        <v>180</v>
      </c>
      <c r="N80"/>
      <c r="O80" s="1"/>
      <c r="P80" s="2"/>
      <c r="Q80"/>
      <c r="R80" s="1"/>
      <c r="S80" s="5"/>
    </row>
    <row r="81" spans="1:19" x14ac:dyDescent="0.25">
      <c r="A81">
        <v>20253</v>
      </c>
      <c r="B81" s="3">
        <f>(CorrectCourse_data_201912283[[#This Row],[Time (ms)]]-A80)/1000</f>
        <v>0.109</v>
      </c>
      <c r="C81" s="3">
        <f>Drift_rate + K80*0.1</f>
        <v>-0.10000000000000003</v>
      </c>
      <c r="D81" s="3">
        <f>E80</f>
        <v>-1.7208085402923227E-2</v>
      </c>
      <c r="E81" s="3">
        <f>(alpha*CorrectCourse_data_201912283[[#This Row],[w0]])+((1-alpha)*CorrectCourse_data_201912283[[#This Row],[wz]])</f>
        <v>-2.5487276862630907E-2</v>
      </c>
      <c r="F81" s="3">
        <f t="shared" si="1"/>
        <v>0.94809292823563185</v>
      </c>
      <c r="G81" s="3">
        <f>CorrectCourse_data_201912283[[#This Row],[h0]]+(CorrectCourse_data_201912283[[#This Row],[w1]]*CorrectCourse_data_201912283[[#This Row],[dt]])</f>
        <v>0.94531481505760506</v>
      </c>
      <c r="H81" s="3">
        <f>0-CorrectCourse_data_201912283[[#This Row],[h1]]</f>
        <v>-0.94531481505760506</v>
      </c>
      <c r="I81" s="3">
        <f>I80+CorrectCourse_data_201912283[[#This Row],[e]]</f>
        <v>-45.610160851341966</v>
      </c>
      <c r="J81" s="3">
        <f>CorrectCourse_data_201912283[[#This Row],[e]]-H80</f>
        <v>2.7781131780267865E-3</v>
      </c>
      <c r="K81">
        <f>TRUNC(Kp+CorrectCourse_data_201912283[[#This Row],[e]]+Ki*CorrectCourse_data_201912283[[#This Row],[ei]]+Kd*CorrectCourse_data_201912283[[#This Row],[ed]])</f>
        <v>-3</v>
      </c>
      <c r="L81" s="3">
        <f>current_speed + CorrectCourse_data_201912283[[#This Row],[correction]]</f>
        <v>177</v>
      </c>
      <c r="M81" s="3">
        <f>current_speed</f>
        <v>180</v>
      </c>
      <c r="N81"/>
      <c r="O81" s="1"/>
      <c r="P81" s="2"/>
      <c r="Q81"/>
      <c r="R81" s="1"/>
      <c r="S81" s="5"/>
    </row>
    <row r="82" spans="1:19" x14ac:dyDescent="0.25">
      <c r="A82">
        <v>20364</v>
      </c>
      <c r="B82" s="3">
        <f>(CorrectCourse_data_201912283[[#This Row],[Time (ms)]]-A81)/1000</f>
        <v>0.111</v>
      </c>
      <c r="C82" s="3">
        <f>Drift_rate + K81*0.1</f>
        <v>-0.10000000000000003</v>
      </c>
      <c r="D82" s="3">
        <f>E81</f>
        <v>-2.5487276862630907E-2</v>
      </c>
      <c r="E82" s="3">
        <f>(alpha*CorrectCourse_data_201912283[[#This Row],[w0]])+((1-alpha)*CorrectCourse_data_201912283[[#This Row],[wz]])</f>
        <v>-3.2938549176367821E-2</v>
      </c>
      <c r="F82" s="3">
        <f t="shared" si="1"/>
        <v>0.94531481505760506</v>
      </c>
      <c r="G82" s="3">
        <f>CorrectCourse_data_201912283[[#This Row],[h0]]+(CorrectCourse_data_201912283[[#This Row],[w1]]*CorrectCourse_data_201912283[[#This Row],[dt]])</f>
        <v>0.94165863609902822</v>
      </c>
      <c r="H82" s="3">
        <f>0-CorrectCourse_data_201912283[[#This Row],[h1]]</f>
        <v>-0.94165863609902822</v>
      </c>
      <c r="I82" s="3">
        <f>I81+CorrectCourse_data_201912283[[#This Row],[e]]</f>
        <v>-46.551819487440994</v>
      </c>
      <c r="J82" s="3">
        <f>CorrectCourse_data_201912283[[#This Row],[e]]-H81</f>
        <v>3.6561789585768389E-3</v>
      </c>
      <c r="K82">
        <f>TRUNC(Kp+CorrectCourse_data_201912283[[#This Row],[e]]+Ki*CorrectCourse_data_201912283[[#This Row],[ei]]+Kd*CorrectCourse_data_201912283[[#This Row],[ed]])</f>
        <v>-3</v>
      </c>
      <c r="L82" s="3">
        <f>current_speed + CorrectCourse_data_201912283[[#This Row],[correction]]</f>
        <v>177</v>
      </c>
      <c r="M82" s="3">
        <f>current_speed</f>
        <v>180</v>
      </c>
      <c r="N82"/>
      <c r="O82" s="1"/>
      <c r="P82" s="2"/>
      <c r="Q82"/>
      <c r="R82" s="1"/>
      <c r="S82" s="5"/>
    </row>
    <row r="83" spans="1:19" x14ac:dyDescent="0.25">
      <c r="A83">
        <v>20474</v>
      </c>
      <c r="B83" s="3">
        <f>(CorrectCourse_data_201912283[[#This Row],[Time (ms)]]-A82)/1000</f>
        <v>0.11</v>
      </c>
      <c r="C83" s="3">
        <f>Drift_rate + K82*0.1</f>
        <v>-0.10000000000000003</v>
      </c>
      <c r="D83" s="3">
        <f>E82</f>
        <v>-3.2938549176367821E-2</v>
      </c>
      <c r="E83" s="3">
        <f>(alpha*CorrectCourse_data_201912283[[#This Row],[w0]])+((1-alpha)*CorrectCourse_data_201912283[[#This Row],[wz]])</f>
        <v>-3.9644694258731045E-2</v>
      </c>
      <c r="F83" s="3">
        <f t="shared" si="1"/>
        <v>0.94165863609902822</v>
      </c>
      <c r="G83" s="3">
        <f>CorrectCourse_data_201912283[[#This Row],[h0]]+(CorrectCourse_data_201912283[[#This Row],[w1]]*CorrectCourse_data_201912283[[#This Row],[dt]])</f>
        <v>0.93729771973056786</v>
      </c>
      <c r="H83" s="3">
        <f>0-CorrectCourse_data_201912283[[#This Row],[h1]]</f>
        <v>-0.93729771973056786</v>
      </c>
      <c r="I83" s="3">
        <f>I82+CorrectCourse_data_201912283[[#This Row],[e]]</f>
        <v>-47.48911720717156</v>
      </c>
      <c r="J83" s="3">
        <f>CorrectCourse_data_201912283[[#This Row],[e]]-H82</f>
        <v>4.3609163684603658E-3</v>
      </c>
      <c r="K83">
        <f>TRUNC(Kp+CorrectCourse_data_201912283[[#This Row],[e]]+Ki*CorrectCourse_data_201912283[[#This Row],[ei]]+Kd*CorrectCourse_data_201912283[[#This Row],[ed]])</f>
        <v>-3</v>
      </c>
      <c r="L83" s="3">
        <f>current_speed + CorrectCourse_data_201912283[[#This Row],[correction]]</f>
        <v>177</v>
      </c>
      <c r="M83" s="3">
        <f>current_speed</f>
        <v>180</v>
      </c>
      <c r="N83"/>
      <c r="O83" s="1"/>
      <c r="P83" s="2"/>
      <c r="Q83"/>
      <c r="R83" s="1"/>
      <c r="S83" s="5"/>
    </row>
    <row r="84" spans="1:19" x14ac:dyDescent="0.25">
      <c r="A84">
        <v>20586</v>
      </c>
      <c r="B84" s="3">
        <f>(CorrectCourse_data_201912283[[#This Row],[Time (ms)]]-A83)/1000</f>
        <v>0.112</v>
      </c>
      <c r="C84" s="3">
        <f>Drift_rate + K83*0.1</f>
        <v>-0.10000000000000003</v>
      </c>
      <c r="D84" s="3">
        <f>E83</f>
        <v>-3.9644694258731045E-2</v>
      </c>
      <c r="E84" s="3">
        <f>(alpha*CorrectCourse_data_201912283[[#This Row],[w0]])+((1-alpha)*CorrectCourse_data_201912283[[#This Row],[wz]])</f>
        <v>-4.5680224832857941E-2</v>
      </c>
      <c r="F84" s="3">
        <f t="shared" si="1"/>
        <v>0.93729771973056786</v>
      </c>
      <c r="G84" s="3">
        <f>CorrectCourse_data_201912283[[#This Row],[h0]]+(CorrectCourse_data_201912283[[#This Row],[w1]]*CorrectCourse_data_201912283[[#This Row],[dt]])</f>
        <v>0.93218153454928776</v>
      </c>
      <c r="H84" s="3">
        <f>0-CorrectCourse_data_201912283[[#This Row],[h1]]</f>
        <v>-0.93218153454928776</v>
      </c>
      <c r="I84" s="3">
        <f>I83+CorrectCourse_data_201912283[[#This Row],[e]]</f>
        <v>-48.421298741720847</v>
      </c>
      <c r="J84" s="3">
        <f>CorrectCourse_data_201912283[[#This Row],[e]]-H83</f>
        <v>5.1161851812800974E-3</v>
      </c>
      <c r="K84">
        <f>TRUNC(Kp+CorrectCourse_data_201912283[[#This Row],[e]]+Ki*CorrectCourse_data_201912283[[#This Row],[ei]]+Kd*CorrectCourse_data_201912283[[#This Row],[ed]])</f>
        <v>-3</v>
      </c>
      <c r="L84" s="3">
        <f>current_speed + CorrectCourse_data_201912283[[#This Row],[correction]]</f>
        <v>177</v>
      </c>
      <c r="M84" s="3">
        <f>current_speed</f>
        <v>180</v>
      </c>
      <c r="N84"/>
      <c r="O84" s="1"/>
      <c r="P84" s="2"/>
      <c r="Q84"/>
      <c r="R84" s="1"/>
      <c r="S84" s="5"/>
    </row>
    <row r="85" spans="1:19" x14ac:dyDescent="0.25">
      <c r="A85">
        <v>20686</v>
      </c>
      <c r="B85" s="3">
        <f>(CorrectCourse_data_201912283[[#This Row],[Time (ms)]]-A84)/1000</f>
        <v>0.1</v>
      </c>
      <c r="C85" s="3">
        <f>Drift_rate + K84*0.1</f>
        <v>-0.10000000000000003</v>
      </c>
      <c r="D85" s="3">
        <f>E84</f>
        <v>-4.5680224832857941E-2</v>
      </c>
      <c r="E85" s="3">
        <f>(alpha*CorrectCourse_data_201912283[[#This Row],[w0]])+((1-alpha)*CorrectCourse_data_201912283[[#This Row],[wz]])</f>
        <v>-5.1112202349572151E-2</v>
      </c>
      <c r="F85" s="3">
        <f t="shared" si="1"/>
        <v>0.93218153454928776</v>
      </c>
      <c r="G85" s="3">
        <f>CorrectCourse_data_201912283[[#This Row],[h0]]+(CorrectCourse_data_201912283[[#This Row],[w1]]*CorrectCourse_data_201912283[[#This Row],[dt]])</f>
        <v>0.92707031431433051</v>
      </c>
      <c r="H85" s="3">
        <f>0-CorrectCourse_data_201912283[[#This Row],[h1]]</f>
        <v>-0.92707031431433051</v>
      </c>
      <c r="I85" s="3">
        <f>I84+CorrectCourse_data_201912283[[#This Row],[e]]</f>
        <v>-49.348369056035175</v>
      </c>
      <c r="J85" s="3">
        <f>CorrectCourse_data_201912283[[#This Row],[e]]-H84</f>
        <v>5.1112202349572478E-3</v>
      </c>
      <c r="K85">
        <f>TRUNC(Kp+CorrectCourse_data_201912283[[#This Row],[e]]+Ki*CorrectCourse_data_201912283[[#This Row],[ei]]+Kd*CorrectCourse_data_201912283[[#This Row],[ed]])</f>
        <v>-3</v>
      </c>
      <c r="L85" s="3">
        <f>current_speed + CorrectCourse_data_201912283[[#This Row],[correction]]</f>
        <v>177</v>
      </c>
      <c r="M85" s="3">
        <f>current_speed</f>
        <v>180</v>
      </c>
      <c r="N85"/>
      <c r="O85" s="1"/>
      <c r="P85" s="2"/>
      <c r="Q85"/>
      <c r="R85" s="1"/>
      <c r="S85" s="5"/>
    </row>
    <row r="86" spans="1:19" x14ac:dyDescent="0.25">
      <c r="A86">
        <v>20788</v>
      </c>
      <c r="B86" s="3">
        <f>(CorrectCourse_data_201912283[[#This Row],[Time (ms)]]-A85)/1000</f>
        <v>0.10199999999999999</v>
      </c>
      <c r="C86" s="3">
        <f>Drift_rate + K85*0.1</f>
        <v>-0.10000000000000003</v>
      </c>
      <c r="D86" s="3">
        <f>E85</f>
        <v>-5.1112202349572151E-2</v>
      </c>
      <c r="E86" s="3">
        <f>(alpha*CorrectCourse_data_201912283[[#This Row],[w0]])+((1-alpha)*CorrectCourse_data_201912283[[#This Row],[wz]])</f>
        <v>-5.600098211461494E-2</v>
      </c>
      <c r="F86" s="3">
        <f t="shared" si="1"/>
        <v>0.92707031431433051</v>
      </c>
      <c r="G86" s="3">
        <f>CorrectCourse_data_201912283[[#This Row],[h0]]+(CorrectCourse_data_201912283[[#This Row],[w1]]*CorrectCourse_data_201912283[[#This Row],[dt]])</f>
        <v>0.92135821413863983</v>
      </c>
      <c r="H86" s="3">
        <f>0-CorrectCourse_data_201912283[[#This Row],[h1]]</f>
        <v>-0.92135821413863983</v>
      </c>
      <c r="I86" s="3">
        <f>I85+CorrectCourse_data_201912283[[#This Row],[e]]</f>
        <v>-50.269727270173817</v>
      </c>
      <c r="J86" s="3">
        <f>CorrectCourse_data_201912283[[#This Row],[e]]-H85</f>
        <v>5.712100175690682E-3</v>
      </c>
      <c r="K86">
        <f>TRUNC(Kp+CorrectCourse_data_201912283[[#This Row],[e]]+Ki*CorrectCourse_data_201912283[[#This Row],[ei]]+Kd*CorrectCourse_data_201912283[[#This Row],[ed]])</f>
        <v>-3</v>
      </c>
      <c r="L86" s="3">
        <f>current_speed + CorrectCourse_data_201912283[[#This Row],[correction]]</f>
        <v>177</v>
      </c>
      <c r="M86" s="3">
        <f>current_speed</f>
        <v>180</v>
      </c>
      <c r="N86"/>
      <c r="O86" s="1"/>
      <c r="P86" s="2"/>
      <c r="Q86"/>
      <c r="R86" s="1"/>
      <c r="S86" s="5"/>
    </row>
    <row r="87" spans="1:19" x14ac:dyDescent="0.25">
      <c r="A87">
        <v>20896</v>
      </c>
      <c r="B87" s="3">
        <f>(CorrectCourse_data_201912283[[#This Row],[Time (ms)]]-A86)/1000</f>
        <v>0.108</v>
      </c>
      <c r="C87" s="3">
        <f>Drift_rate + K86*0.1</f>
        <v>-0.10000000000000003</v>
      </c>
      <c r="D87" s="3">
        <f>E86</f>
        <v>-5.600098211461494E-2</v>
      </c>
      <c r="E87" s="3">
        <f>(alpha*CorrectCourse_data_201912283[[#This Row],[w0]])+((1-alpha)*CorrectCourse_data_201912283[[#This Row],[wz]])</f>
        <v>-6.040088390315345E-2</v>
      </c>
      <c r="F87" s="3">
        <f t="shared" si="1"/>
        <v>0.92135821413863983</v>
      </c>
      <c r="G87" s="3">
        <f>CorrectCourse_data_201912283[[#This Row],[h0]]+(CorrectCourse_data_201912283[[#This Row],[w1]]*CorrectCourse_data_201912283[[#This Row],[dt]])</f>
        <v>0.91483491867709921</v>
      </c>
      <c r="H87" s="3">
        <f>0-CorrectCourse_data_201912283[[#This Row],[h1]]</f>
        <v>-0.91483491867709921</v>
      </c>
      <c r="I87" s="3">
        <f>I86+CorrectCourse_data_201912283[[#This Row],[e]]</f>
        <v>-51.184562188850919</v>
      </c>
      <c r="J87" s="3">
        <f>CorrectCourse_data_201912283[[#This Row],[e]]-H86</f>
        <v>6.5232954615406236E-3</v>
      </c>
      <c r="K87">
        <f>TRUNC(Kp+CorrectCourse_data_201912283[[#This Row],[e]]+Ki*CorrectCourse_data_201912283[[#This Row],[ei]]+Kd*CorrectCourse_data_201912283[[#This Row],[ed]])</f>
        <v>-3</v>
      </c>
      <c r="L87" s="3">
        <f>current_speed + CorrectCourse_data_201912283[[#This Row],[correction]]</f>
        <v>177</v>
      </c>
      <c r="M87" s="3">
        <f>current_speed</f>
        <v>180</v>
      </c>
      <c r="N87"/>
      <c r="O87" s="1"/>
      <c r="P87" s="2"/>
      <c r="Q87"/>
      <c r="R87" s="1"/>
      <c r="S87" s="5"/>
    </row>
    <row r="88" spans="1:19" x14ac:dyDescent="0.25">
      <c r="A88">
        <v>21000</v>
      </c>
      <c r="B88" s="3">
        <f>(CorrectCourse_data_201912283[[#This Row],[Time (ms)]]-A87)/1000</f>
        <v>0.104</v>
      </c>
      <c r="C88" s="3">
        <f>Drift_rate + K87*0.1</f>
        <v>-0.10000000000000003</v>
      </c>
      <c r="D88" s="3">
        <f>E87</f>
        <v>-6.040088390315345E-2</v>
      </c>
      <c r="E88" s="3">
        <f>(alpha*CorrectCourse_data_201912283[[#This Row],[w0]])+((1-alpha)*CorrectCourse_data_201912283[[#This Row],[wz]])</f>
        <v>-6.4360795512838104E-2</v>
      </c>
      <c r="F88" s="3">
        <f t="shared" si="1"/>
        <v>0.91483491867709921</v>
      </c>
      <c r="G88" s="3">
        <f>CorrectCourse_data_201912283[[#This Row],[h0]]+(CorrectCourse_data_201912283[[#This Row],[w1]]*CorrectCourse_data_201912283[[#This Row],[dt]])</f>
        <v>0.90814139594376408</v>
      </c>
      <c r="H88" s="3">
        <f>0-CorrectCourse_data_201912283[[#This Row],[h1]]</f>
        <v>-0.90814139594376408</v>
      </c>
      <c r="I88" s="3">
        <f>I87+CorrectCourse_data_201912283[[#This Row],[e]]</f>
        <v>-52.092703584794684</v>
      </c>
      <c r="J88" s="3">
        <f>CorrectCourse_data_201912283[[#This Row],[e]]-H87</f>
        <v>6.6935227333351222E-3</v>
      </c>
      <c r="K88">
        <f>TRUNC(Kp+CorrectCourse_data_201912283[[#This Row],[e]]+Ki*CorrectCourse_data_201912283[[#This Row],[ei]]+Kd*CorrectCourse_data_201912283[[#This Row],[ed]])</f>
        <v>-3</v>
      </c>
      <c r="L88" s="3">
        <f>current_speed + CorrectCourse_data_201912283[[#This Row],[correction]]</f>
        <v>177</v>
      </c>
      <c r="M88" s="3">
        <f>current_speed</f>
        <v>180</v>
      </c>
      <c r="N88"/>
      <c r="O88" s="1"/>
      <c r="P88" s="2"/>
      <c r="Q88"/>
      <c r="R88" s="1"/>
      <c r="S88" s="5"/>
    </row>
    <row r="89" spans="1:19" x14ac:dyDescent="0.25">
      <c r="A89">
        <v>21104</v>
      </c>
      <c r="B89" s="3">
        <f>(CorrectCourse_data_201912283[[#This Row],[Time (ms)]]-A88)/1000</f>
        <v>0.104</v>
      </c>
      <c r="C89" s="3">
        <f>Drift_rate + K88*0.1</f>
        <v>-0.10000000000000003</v>
      </c>
      <c r="D89" s="3">
        <f>E88</f>
        <v>-6.4360795512838104E-2</v>
      </c>
      <c r="E89" s="3">
        <f>(alpha*CorrectCourse_data_201912283[[#This Row],[w0]])+((1-alpha)*CorrectCourse_data_201912283[[#This Row],[wz]])</f>
        <v>-6.7924715961554305E-2</v>
      </c>
      <c r="F89" s="3">
        <f t="shared" si="1"/>
        <v>0.90814139594376408</v>
      </c>
      <c r="G89" s="3">
        <f>CorrectCourse_data_201912283[[#This Row],[h0]]+(CorrectCourse_data_201912283[[#This Row],[w1]]*CorrectCourse_data_201912283[[#This Row],[dt]])</f>
        <v>0.90107722548376246</v>
      </c>
      <c r="H89" s="3">
        <f>0-CorrectCourse_data_201912283[[#This Row],[h1]]</f>
        <v>-0.90107722548376246</v>
      </c>
      <c r="I89" s="3">
        <f>I88+CorrectCourse_data_201912283[[#This Row],[e]]</f>
        <v>-52.993780810278444</v>
      </c>
      <c r="J89" s="3">
        <f>CorrectCourse_data_201912283[[#This Row],[e]]-H88</f>
        <v>7.0641704600016286E-3</v>
      </c>
      <c r="K89">
        <f>TRUNC(Kp+CorrectCourse_data_201912283[[#This Row],[e]]+Ki*CorrectCourse_data_201912283[[#This Row],[ei]]+Kd*CorrectCourse_data_201912283[[#This Row],[ed]])</f>
        <v>-3</v>
      </c>
      <c r="L89" s="3">
        <f>current_speed + CorrectCourse_data_201912283[[#This Row],[correction]]</f>
        <v>177</v>
      </c>
      <c r="M89" s="3">
        <f>current_speed</f>
        <v>180</v>
      </c>
      <c r="N89"/>
      <c r="O89" s="1"/>
      <c r="P89" s="2"/>
      <c r="Q89"/>
      <c r="R89" s="1"/>
      <c r="S89" s="5"/>
    </row>
    <row r="90" spans="1:19" x14ac:dyDescent="0.25">
      <c r="A90">
        <v>21206</v>
      </c>
      <c r="B90" s="3">
        <f>(CorrectCourse_data_201912283[[#This Row],[Time (ms)]]-A89)/1000</f>
        <v>0.10199999999999999</v>
      </c>
      <c r="C90" s="3">
        <f>Drift_rate + K89*0.1</f>
        <v>-0.10000000000000003</v>
      </c>
      <c r="D90" s="3">
        <f>E89</f>
        <v>-6.7924715961554305E-2</v>
      </c>
      <c r="E90" s="3">
        <f>(alpha*CorrectCourse_data_201912283[[#This Row],[w0]])+((1-alpha)*CorrectCourse_data_201912283[[#This Row],[wz]])</f>
        <v>-7.1132244365398875E-2</v>
      </c>
      <c r="F90" s="3">
        <f t="shared" si="1"/>
        <v>0.90107722548376246</v>
      </c>
      <c r="G90" s="3">
        <f>CorrectCourse_data_201912283[[#This Row],[h0]]+(CorrectCourse_data_201912283[[#This Row],[w1]]*CorrectCourse_data_201912283[[#This Row],[dt]])</f>
        <v>0.89382173655849173</v>
      </c>
      <c r="H90" s="3">
        <f>0-CorrectCourse_data_201912283[[#This Row],[h1]]</f>
        <v>-0.89382173655849173</v>
      </c>
      <c r="I90" s="3">
        <f>I89+CorrectCourse_data_201912283[[#This Row],[e]]</f>
        <v>-53.887602546836938</v>
      </c>
      <c r="J90" s="3">
        <f>CorrectCourse_data_201912283[[#This Row],[e]]-H89</f>
        <v>7.2554889252707255E-3</v>
      </c>
      <c r="K90">
        <f>TRUNC(Kp+CorrectCourse_data_201912283[[#This Row],[e]]+Ki*CorrectCourse_data_201912283[[#This Row],[ei]]+Kd*CorrectCourse_data_201912283[[#This Row],[ed]])</f>
        <v>-3</v>
      </c>
      <c r="L90" s="3">
        <f>current_speed + CorrectCourse_data_201912283[[#This Row],[correction]]</f>
        <v>177</v>
      </c>
      <c r="M90" s="3">
        <f>current_speed</f>
        <v>180</v>
      </c>
      <c r="N90"/>
      <c r="O90" s="1"/>
      <c r="P90" s="2"/>
      <c r="Q90"/>
      <c r="R90" s="1"/>
      <c r="S90" s="5"/>
    </row>
    <row r="91" spans="1:19" x14ac:dyDescent="0.25">
      <c r="A91">
        <v>21316</v>
      </c>
      <c r="B91" s="3">
        <f>(CorrectCourse_data_201912283[[#This Row],[Time (ms)]]-A90)/1000</f>
        <v>0.11</v>
      </c>
      <c r="C91" s="3">
        <f>Drift_rate + K90*0.1</f>
        <v>-0.10000000000000003</v>
      </c>
      <c r="D91" s="3">
        <f>E90</f>
        <v>-7.1132244365398875E-2</v>
      </c>
      <c r="E91" s="3">
        <f>(alpha*CorrectCourse_data_201912283[[#This Row],[w0]])+((1-alpha)*CorrectCourse_data_201912283[[#This Row],[wz]])</f>
        <v>-7.4019019928858981E-2</v>
      </c>
      <c r="F91" s="3">
        <f t="shared" si="1"/>
        <v>0.89382173655849173</v>
      </c>
      <c r="G91" s="3">
        <f>CorrectCourse_data_201912283[[#This Row],[h0]]+(CorrectCourse_data_201912283[[#This Row],[w1]]*CorrectCourse_data_201912283[[#This Row],[dt]])</f>
        <v>0.8856796443663173</v>
      </c>
      <c r="H91" s="3">
        <f>0-CorrectCourse_data_201912283[[#This Row],[h1]]</f>
        <v>-0.8856796443663173</v>
      </c>
      <c r="I91" s="3">
        <f>I90+CorrectCourse_data_201912283[[#This Row],[e]]</f>
        <v>-54.773282191203258</v>
      </c>
      <c r="J91" s="3">
        <f>CorrectCourse_data_201912283[[#This Row],[e]]-H90</f>
        <v>8.1420921921744327E-3</v>
      </c>
      <c r="K91">
        <f>TRUNC(Kp+CorrectCourse_data_201912283[[#This Row],[e]]+Ki*CorrectCourse_data_201912283[[#This Row],[ei]]+Kd*CorrectCourse_data_201912283[[#This Row],[ed]])</f>
        <v>-3</v>
      </c>
      <c r="L91" s="3">
        <f>current_speed + CorrectCourse_data_201912283[[#This Row],[correction]]</f>
        <v>177</v>
      </c>
      <c r="M91" s="3">
        <f>current_speed</f>
        <v>180</v>
      </c>
      <c r="N91"/>
      <c r="O91" s="1"/>
      <c r="P91" s="2"/>
      <c r="Q91"/>
      <c r="R91" s="1"/>
      <c r="S91" s="5"/>
    </row>
    <row r="92" spans="1:19" x14ac:dyDescent="0.25">
      <c r="A92">
        <v>21427</v>
      </c>
      <c r="B92" s="3">
        <f>(CorrectCourse_data_201912283[[#This Row],[Time (ms)]]-A91)/1000</f>
        <v>0.111</v>
      </c>
      <c r="C92" s="3">
        <f>Drift_rate + K91*0.1</f>
        <v>-0.10000000000000003</v>
      </c>
      <c r="D92" s="3">
        <f>E91</f>
        <v>-7.4019019928858981E-2</v>
      </c>
      <c r="E92" s="3">
        <f>(alpha*CorrectCourse_data_201912283[[#This Row],[w0]])+((1-alpha)*CorrectCourse_data_201912283[[#This Row],[wz]])</f>
        <v>-7.6617117935973089E-2</v>
      </c>
      <c r="F92" s="3">
        <f t="shared" si="1"/>
        <v>0.8856796443663173</v>
      </c>
      <c r="G92" s="3">
        <f>CorrectCourse_data_201912283[[#This Row],[h0]]+(CorrectCourse_data_201912283[[#This Row],[w1]]*CorrectCourse_data_201912283[[#This Row],[dt]])</f>
        <v>0.87717514427542431</v>
      </c>
      <c r="H92" s="3">
        <f>0-CorrectCourse_data_201912283[[#This Row],[h1]]</f>
        <v>-0.87717514427542431</v>
      </c>
      <c r="I92" s="3">
        <f>I91+CorrectCourse_data_201912283[[#This Row],[e]]</f>
        <v>-55.650457335478684</v>
      </c>
      <c r="J92" s="3">
        <f>CorrectCourse_data_201912283[[#This Row],[e]]-H91</f>
        <v>8.5045000908929858E-3</v>
      </c>
      <c r="K92">
        <f>TRUNC(Kp+CorrectCourse_data_201912283[[#This Row],[e]]+Ki*CorrectCourse_data_201912283[[#This Row],[ei]]+Kd*CorrectCourse_data_201912283[[#This Row],[ed]])</f>
        <v>-3</v>
      </c>
      <c r="L92" s="3">
        <f>current_speed + CorrectCourse_data_201912283[[#This Row],[correction]]</f>
        <v>177</v>
      </c>
      <c r="M92" s="3">
        <f>current_speed</f>
        <v>180</v>
      </c>
      <c r="N92"/>
      <c r="O92" s="1"/>
      <c r="P92" s="2"/>
      <c r="Q92"/>
      <c r="R92" s="1"/>
      <c r="S92" s="5"/>
    </row>
    <row r="93" spans="1:19" x14ac:dyDescent="0.25">
      <c r="A93">
        <v>21538</v>
      </c>
      <c r="B93" s="3">
        <f>(CorrectCourse_data_201912283[[#This Row],[Time (ms)]]-A92)/1000</f>
        <v>0.111</v>
      </c>
      <c r="C93" s="3">
        <f>Drift_rate + K92*0.1</f>
        <v>-0.10000000000000003</v>
      </c>
      <c r="D93" s="3">
        <f>E92</f>
        <v>-7.6617117935973089E-2</v>
      </c>
      <c r="E93" s="3">
        <f>(alpha*CorrectCourse_data_201912283[[#This Row],[w0]])+((1-alpha)*CorrectCourse_data_201912283[[#This Row],[wz]])</f>
        <v>-7.8955406142375784E-2</v>
      </c>
      <c r="F93" s="3">
        <f t="shared" si="1"/>
        <v>0.87717514427542431</v>
      </c>
      <c r="G93" s="3">
        <f>CorrectCourse_data_201912283[[#This Row],[h0]]+(CorrectCourse_data_201912283[[#This Row],[w1]]*CorrectCourse_data_201912283[[#This Row],[dt]])</f>
        <v>0.86841109419362061</v>
      </c>
      <c r="H93" s="3">
        <f>0-CorrectCourse_data_201912283[[#This Row],[h1]]</f>
        <v>-0.86841109419362061</v>
      </c>
      <c r="I93" s="3">
        <f>I92+CorrectCourse_data_201912283[[#This Row],[e]]</f>
        <v>-56.518868429672303</v>
      </c>
      <c r="J93" s="3">
        <f>CorrectCourse_data_201912283[[#This Row],[e]]-H92</f>
        <v>8.7640500818036982E-3</v>
      </c>
      <c r="K93">
        <f>TRUNC(Kp+CorrectCourse_data_201912283[[#This Row],[e]]+Ki*CorrectCourse_data_201912283[[#This Row],[ei]]+Kd*CorrectCourse_data_201912283[[#This Row],[ed]])</f>
        <v>-3</v>
      </c>
      <c r="L93" s="3">
        <f>current_speed + CorrectCourse_data_201912283[[#This Row],[correction]]</f>
        <v>177</v>
      </c>
      <c r="M93" s="3">
        <f>current_speed</f>
        <v>180</v>
      </c>
      <c r="N93"/>
      <c r="O93" s="1"/>
      <c r="P93" s="2"/>
      <c r="Q93"/>
      <c r="R93" s="1"/>
      <c r="S93" s="5"/>
    </row>
    <row r="94" spans="1:19" x14ac:dyDescent="0.25">
      <c r="A94">
        <v>21642</v>
      </c>
      <c r="B94" s="3">
        <f>(CorrectCourse_data_201912283[[#This Row],[Time (ms)]]-A93)/1000</f>
        <v>0.104</v>
      </c>
      <c r="C94" s="3">
        <f>Drift_rate + K93*0.1</f>
        <v>-0.10000000000000003</v>
      </c>
      <c r="D94" s="3">
        <f>E93</f>
        <v>-7.8955406142375784E-2</v>
      </c>
      <c r="E94" s="3">
        <f>(alpha*CorrectCourse_data_201912283[[#This Row],[w0]])+((1-alpha)*CorrectCourse_data_201912283[[#This Row],[wz]])</f>
        <v>-8.1059865528138209E-2</v>
      </c>
      <c r="F94" s="3">
        <f t="shared" si="1"/>
        <v>0.86841109419362061</v>
      </c>
      <c r="G94" s="3">
        <f>CorrectCourse_data_201912283[[#This Row],[h0]]+(CorrectCourse_data_201912283[[#This Row],[w1]]*CorrectCourse_data_201912283[[#This Row],[dt]])</f>
        <v>0.85998086817869424</v>
      </c>
      <c r="H94" s="3">
        <f>0-CorrectCourse_data_201912283[[#This Row],[h1]]</f>
        <v>-0.85998086817869424</v>
      </c>
      <c r="I94" s="3">
        <f>I93+CorrectCourse_data_201912283[[#This Row],[e]]</f>
        <v>-57.378849297850998</v>
      </c>
      <c r="J94" s="3">
        <f>CorrectCourse_data_201912283[[#This Row],[e]]-H93</f>
        <v>8.4302260149263786E-3</v>
      </c>
      <c r="K94">
        <f>TRUNC(Kp+CorrectCourse_data_201912283[[#This Row],[e]]+Ki*CorrectCourse_data_201912283[[#This Row],[ei]]+Kd*CorrectCourse_data_201912283[[#This Row],[ed]])</f>
        <v>-3</v>
      </c>
      <c r="L94" s="3">
        <f>current_speed + CorrectCourse_data_201912283[[#This Row],[correction]]</f>
        <v>177</v>
      </c>
      <c r="M94" s="3">
        <f>current_speed</f>
        <v>180</v>
      </c>
      <c r="N94"/>
      <c r="O94" s="1"/>
      <c r="P94" s="2"/>
      <c r="Q94"/>
      <c r="R94" s="1"/>
      <c r="S94" s="5"/>
    </row>
    <row r="95" spans="1:19" x14ac:dyDescent="0.25">
      <c r="A95">
        <v>21748</v>
      </c>
      <c r="B95" s="3">
        <f>(CorrectCourse_data_201912283[[#This Row],[Time (ms)]]-A94)/1000</f>
        <v>0.106</v>
      </c>
      <c r="C95" s="3">
        <f>Drift_rate + K94*0.1</f>
        <v>-0.10000000000000003</v>
      </c>
      <c r="D95" s="3">
        <f>E94</f>
        <v>-8.1059865528138209E-2</v>
      </c>
      <c r="E95" s="3">
        <f>(alpha*CorrectCourse_data_201912283[[#This Row],[w0]])+((1-alpha)*CorrectCourse_data_201912283[[#This Row],[wz]])</f>
        <v>-8.2953878975324385E-2</v>
      </c>
      <c r="F95" s="3">
        <f t="shared" si="1"/>
        <v>0.85998086817869424</v>
      </c>
      <c r="G95" s="3">
        <f>CorrectCourse_data_201912283[[#This Row],[h0]]+(CorrectCourse_data_201912283[[#This Row],[w1]]*CorrectCourse_data_201912283[[#This Row],[dt]])</f>
        <v>0.85118775700730986</v>
      </c>
      <c r="H95" s="3">
        <f>0-CorrectCourse_data_201912283[[#This Row],[h1]]</f>
        <v>-0.85118775700730986</v>
      </c>
      <c r="I95" s="3">
        <f>I94+CorrectCourse_data_201912283[[#This Row],[e]]</f>
        <v>-58.230037054858307</v>
      </c>
      <c r="J95" s="3">
        <f>CorrectCourse_data_201912283[[#This Row],[e]]-H94</f>
        <v>8.7931111713843713E-3</v>
      </c>
      <c r="K95">
        <f>TRUNC(Kp+CorrectCourse_data_201912283[[#This Row],[e]]+Ki*CorrectCourse_data_201912283[[#This Row],[ei]]+Kd*CorrectCourse_data_201912283[[#This Row],[ed]])</f>
        <v>-3</v>
      </c>
      <c r="L95" s="3">
        <f>current_speed + CorrectCourse_data_201912283[[#This Row],[correction]]</f>
        <v>177</v>
      </c>
      <c r="M95" s="3">
        <f>current_speed</f>
        <v>180</v>
      </c>
      <c r="N95"/>
      <c r="O95" s="1"/>
      <c r="P95" s="2"/>
      <c r="Q95"/>
      <c r="R95" s="1"/>
      <c r="S95" s="5"/>
    </row>
    <row r="96" spans="1:19" x14ac:dyDescent="0.25">
      <c r="A96">
        <v>21855</v>
      </c>
      <c r="B96" s="3">
        <f>(CorrectCourse_data_201912283[[#This Row],[Time (ms)]]-A95)/1000</f>
        <v>0.107</v>
      </c>
      <c r="C96" s="3">
        <f>Drift_rate + K95*0.1</f>
        <v>-0.10000000000000003</v>
      </c>
      <c r="D96" s="3">
        <f>E95</f>
        <v>-8.2953878975324385E-2</v>
      </c>
      <c r="E96" s="3">
        <f>(alpha*CorrectCourse_data_201912283[[#This Row],[w0]])+((1-alpha)*CorrectCourse_data_201912283[[#This Row],[wz]])</f>
        <v>-8.4658491077791942E-2</v>
      </c>
      <c r="F96" s="3">
        <f t="shared" si="1"/>
        <v>0.85118775700730986</v>
      </c>
      <c r="G96" s="3">
        <f>CorrectCourse_data_201912283[[#This Row],[h0]]+(CorrectCourse_data_201912283[[#This Row],[w1]]*CorrectCourse_data_201912283[[#This Row],[dt]])</f>
        <v>0.84212929846198614</v>
      </c>
      <c r="H96" s="3">
        <f>0-CorrectCourse_data_201912283[[#This Row],[h1]]</f>
        <v>-0.84212929846198614</v>
      </c>
      <c r="I96" s="3">
        <f>I95+CorrectCourse_data_201912283[[#This Row],[e]]</f>
        <v>-59.072166353320291</v>
      </c>
      <c r="J96" s="3">
        <f>CorrectCourse_data_201912283[[#This Row],[e]]-H95</f>
        <v>9.0584585453237221E-3</v>
      </c>
      <c r="K96">
        <f>TRUNC(Kp+CorrectCourse_data_201912283[[#This Row],[e]]+Ki*CorrectCourse_data_201912283[[#This Row],[ei]]+Kd*CorrectCourse_data_201912283[[#This Row],[ed]])</f>
        <v>-3</v>
      </c>
      <c r="L96" s="3">
        <f>current_speed + CorrectCourse_data_201912283[[#This Row],[correction]]</f>
        <v>177</v>
      </c>
      <c r="M96" s="3">
        <f>current_speed</f>
        <v>180</v>
      </c>
      <c r="N96"/>
      <c r="O96" s="1"/>
      <c r="P96" s="2"/>
      <c r="Q96"/>
      <c r="R96" s="1"/>
      <c r="S96" s="5"/>
    </row>
    <row r="97" spans="1:19" x14ac:dyDescent="0.25">
      <c r="A97">
        <v>21961</v>
      </c>
      <c r="B97" s="3">
        <f>(CorrectCourse_data_201912283[[#This Row],[Time (ms)]]-A96)/1000</f>
        <v>0.106</v>
      </c>
      <c r="C97" s="3">
        <f>Drift_rate + K96*0.1</f>
        <v>-0.10000000000000003</v>
      </c>
      <c r="D97" s="3">
        <f>E96</f>
        <v>-8.4658491077791942E-2</v>
      </c>
      <c r="E97" s="3">
        <f>(alpha*CorrectCourse_data_201912283[[#This Row],[w0]])+((1-alpha)*CorrectCourse_data_201912283[[#This Row],[wz]])</f>
        <v>-8.6192641970012751E-2</v>
      </c>
      <c r="F97" s="3">
        <f t="shared" si="1"/>
        <v>0.84212929846198614</v>
      </c>
      <c r="G97" s="3">
        <f>CorrectCourse_data_201912283[[#This Row],[h0]]+(CorrectCourse_data_201912283[[#This Row],[w1]]*CorrectCourse_data_201912283[[#This Row],[dt]])</f>
        <v>0.83299287841316483</v>
      </c>
      <c r="H97" s="3">
        <f>0-CorrectCourse_data_201912283[[#This Row],[h1]]</f>
        <v>-0.83299287841316483</v>
      </c>
      <c r="I97" s="3">
        <f>I96+CorrectCourse_data_201912283[[#This Row],[e]]</f>
        <v>-59.905159231733457</v>
      </c>
      <c r="J97" s="3">
        <f>CorrectCourse_data_201912283[[#This Row],[e]]-H96</f>
        <v>9.1364200488213143E-3</v>
      </c>
      <c r="K97">
        <f>TRUNC(Kp+CorrectCourse_data_201912283[[#This Row],[e]]+Ki*CorrectCourse_data_201912283[[#This Row],[ei]]+Kd*CorrectCourse_data_201912283[[#This Row],[ed]])</f>
        <v>-3</v>
      </c>
      <c r="L97" s="3">
        <f>current_speed + CorrectCourse_data_201912283[[#This Row],[correction]]</f>
        <v>177</v>
      </c>
      <c r="M97" s="3">
        <f>current_speed</f>
        <v>180</v>
      </c>
      <c r="N97"/>
      <c r="O97" s="1"/>
      <c r="P97" s="2"/>
      <c r="Q97"/>
      <c r="R97" s="1"/>
      <c r="S97" s="5"/>
    </row>
    <row r="98" spans="1:19" x14ac:dyDescent="0.25">
      <c r="A98">
        <v>22068</v>
      </c>
      <c r="B98" s="3">
        <f>(CorrectCourse_data_201912283[[#This Row],[Time (ms)]]-A97)/1000</f>
        <v>0.107</v>
      </c>
      <c r="C98" s="3">
        <f>Drift_rate + K97*0.1</f>
        <v>-0.10000000000000003</v>
      </c>
      <c r="D98" s="3">
        <f>E97</f>
        <v>-8.6192641970012751E-2</v>
      </c>
      <c r="E98" s="3">
        <f>(alpha*CorrectCourse_data_201912283[[#This Row],[w0]])+((1-alpha)*CorrectCourse_data_201912283[[#This Row],[wz]])</f>
        <v>-8.7573377773011468E-2</v>
      </c>
      <c r="F98" s="3">
        <f t="shared" si="1"/>
        <v>0.83299287841316483</v>
      </c>
      <c r="G98" s="3">
        <f>CorrectCourse_data_201912283[[#This Row],[h0]]+(CorrectCourse_data_201912283[[#This Row],[w1]]*CorrectCourse_data_201912283[[#This Row],[dt]])</f>
        <v>0.82362252699145255</v>
      </c>
      <c r="H98" s="3">
        <f>0-CorrectCourse_data_201912283[[#This Row],[h1]]</f>
        <v>-0.82362252699145255</v>
      </c>
      <c r="I98" s="3">
        <f>I97+CorrectCourse_data_201912283[[#This Row],[e]]</f>
        <v>-60.728781758724907</v>
      </c>
      <c r="J98" s="3">
        <f>CorrectCourse_data_201912283[[#This Row],[e]]-H97</f>
        <v>9.3703514217122752E-3</v>
      </c>
      <c r="K98">
        <f>TRUNC(Kp+CorrectCourse_data_201912283[[#This Row],[e]]+Ki*CorrectCourse_data_201912283[[#This Row],[ei]]+Kd*CorrectCourse_data_201912283[[#This Row],[ed]])</f>
        <v>-3</v>
      </c>
      <c r="L98" s="3">
        <f>current_speed + CorrectCourse_data_201912283[[#This Row],[correction]]</f>
        <v>177</v>
      </c>
      <c r="M98" s="3">
        <f>current_speed</f>
        <v>180</v>
      </c>
      <c r="N98"/>
      <c r="O98" s="1"/>
      <c r="P98" s="2"/>
      <c r="Q98"/>
      <c r="R98" s="1"/>
      <c r="S98" s="5"/>
    </row>
    <row r="99" spans="1:19" x14ac:dyDescent="0.25">
      <c r="A99">
        <v>22177</v>
      </c>
      <c r="B99" s="3">
        <f>(CorrectCourse_data_201912283[[#This Row],[Time (ms)]]-A98)/1000</f>
        <v>0.109</v>
      </c>
      <c r="C99" s="3">
        <f>Drift_rate + K98*0.1</f>
        <v>-0.10000000000000003</v>
      </c>
      <c r="D99" s="3">
        <f>E98</f>
        <v>-8.7573377773011468E-2</v>
      </c>
      <c r="E99" s="3">
        <f>(alpha*CorrectCourse_data_201912283[[#This Row],[w0]])+((1-alpha)*CorrectCourse_data_201912283[[#This Row],[wz]])</f>
        <v>-8.8816039995710333E-2</v>
      </c>
      <c r="F99" s="3">
        <f t="shared" si="1"/>
        <v>0.82362252699145255</v>
      </c>
      <c r="G99" s="3">
        <f>CorrectCourse_data_201912283[[#This Row],[h0]]+(CorrectCourse_data_201912283[[#This Row],[w1]]*CorrectCourse_data_201912283[[#This Row],[dt]])</f>
        <v>0.81394157863192018</v>
      </c>
      <c r="H99" s="3">
        <f>0-CorrectCourse_data_201912283[[#This Row],[h1]]</f>
        <v>-0.81394157863192018</v>
      </c>
      <c r="I99" s="3">
        <f>I98+CorrectCourse_data_201912283[[#This Row],[e]]</f>
        <v>-61.542723337356826</v>
      </c>
      <c r="J99" s="3">
        <f>CorrectCourse_data_201912283[[#This Row],[e]]-H98</f>
        <v>9.6809483595323709E-3</v>
      </c>
      <c r="K99">
        <f>TRUNC(Kp+CorrectCourse_data_201912283[[#This Row],[e]]+Ki*CorrectCourse_data_201912283[[#This Row],[ei]]+Kd*CorrectCourse_data_201912283[[#This Row],[ed]])</f>
        <v>-3</v>
      </c>
      <c r="L99" s="3">
        <f>current_speed + CorrectCourse_data_201912283[[#This Row],[correction]]</f>
        <v>177</v>
      </c>
      <c r="M99" s="3">
        <f>current_speed</f>
        <v>180</v>
      </c>
      <c r="N99"/>
      <c r="O99" s="1"/>
      <c r="P99" s="2"/>
      <c r="Q99"/>
      <c r="R99" s="1"/>
      <c r="S99" s="5"/>
    </row>
    <row r="100" spans="1:19" x14ac:dyDescent="0.25">
      <c r="A100">
        <v>22288</v>
      </c>
      <c r="B100" s="3">
        <f>(CorrectCourse_data_201912283[[#This Row],[Time (ms)]]-A99)/1000</f>
        <v>0.111</v>
      </c>
      <c r="C100" s="3">
        <f>Drift_rate + K99*0.1</f>
        <v>-0.10000000000000003</v>
      </c>
      <c r="D100" s="3">
        <f>E99</f>
        <v>-8.8816039995710333E-2</v>
      </c>
      <c r="E100" s="3">
        <f>(alpha*CorrectCourse_data_201912283[[#This Row],[w0]])+((1-alpha)*CorrectCourse_data_201912283[[#This Row],[wz]])</f>
        <v>-8.9934435996139317E-2</v>
      </c>
      <c r="F100" s="3">
        <f t="shared" si="1"/>
        <v>0.81394157863192018</v>
      </c>
      <c r="G100" s="3">
        <f>CorrectCourse_data_201912283[[#This Row],[h0]]+(CorrectCourse_data_201912283[[#This Row],[w1]]*CorrectCourse_data_201912283[[#This Row],[dt]])</f>
        <v>0.80395885623634866</v>
      </c>
      <c r="H100" s="3">
        <f>0-CorrectCourse_data_201912283[[#This Row],[h1]]</f>
        <v>-0.80395885623634866</v>
      </c>
      <c r="I100" s="3">
        <f>I99+CorrectCourse_data_201912283[[#This Row],[e]]</f>
        <v>-62.346682193593175</v>
      </c>
      <c r="J100" s="3">
        <f>CorrectCourse_data_201912283[[#This Row],[e]]-H99</f>
        <v>9.9827223955715194E-3</v>
      </c>
      <c r="K100">
        <f>TRUNC(Kp+CorrectCourse_data_201912283[[#This Row],[e]]+Ki*CorrectCourse_data_201912283[[#This Row],[ei]]+Kd*CorrectCourse_data_201912283[[#This Row],[ed]])</f>
        <v>-3</v>
      </c>
      <c r="L100" s="3">
        <f>current_speed + CorrectCourse_data_201912283[[#This Row],[correction]]</f>
        <v>177</v>
      </c>
      <c r="M100" s="3">
        <f>current_speed</f>
        <v>180</v>
      </c>
      <c r="N100"/>
      <c r="O100" s="1"/>
      <c r="P100" s="2"/>
      <c r="Q100"/>
      <c r="R100" s="1"/>
      <c r="S100" s="5"/>
    </row>
    <row r="101" spans="1:19" x14ac:dyDescent="0.25">
      <c r="A101">
        <v>22397</v>
      </c>
      <c r="B101" s="3">
        <f>(CorrectCourse_data_201912283[[#This Row],[Time (ms)]]-A100)/1000</f>
        <v>0.109</v>
      </c>
      <c r="C101" s="3">
        <f>Drift_rate + K100*0.1</f>
        <v>-0.10000000000000003</v>
      </c>
      <c r="D101" s="3">
        <f>E100</f>
        <v>-8.9934435996139317E-2</v>
      </c>
      <c r="E101" s="3">
        <f>(alpha*CorrectCourse_data_201912283[[#This Row],[w0]])+((1-alpha)*CorrectCourse_data_201912283[[#This Row],[wz]])</f>
        <v>-9.0940992396525394E-2</v>
      </c>
      <c r="F101" s="3">
        <f t="shared" si="1"/>
        <v>0.80395885623634866</v>
      </c>
      <c r="G101" s="3">
        <f>CorrectCourse_data_201912283[[#This Row],[h0]]+(CorrectCourse_data_201912283[[#This Row],[w1]]*CorrectCourse_data_201912283[[#This Row],[dt]])</f>
        <v>0.79404628806512745</v>
      </c>
      <c r="H101" s="3">
        <f>0-CorrectCourse_data_201912283[[#This Row],[h1]]</f>
        <v>-0.79404628806512745</v>
      </c>
      <c r="I101" s="3">
        <f>I100+CorrectCourse_data_201912283[[#This Row],[e]]</f>
        <v>-63.1407284816583</v>
      </c>
      <c r="J101" s="3">
        <f>CorrectCourse_data_201912283[[#This Row],[e]]-H100</f>
        <v>9.9125681712212144E-3</v>
      </c>
      <c r="K101">
        <f>TRUNC(Kp+CorrectCourse_data_201912283[[#This Row],[e]]+Ki*CorrectCourse_data_201912283[[#This Row],[ei]]+Kd*CorrectCourse_data_201912283[[#This Row],[ed]])</f>
        <v>-3</v>
      </c>
      <c r="L101" s="3">
        <f>current_speed + CorrectCourse_data_201912283[[#This Row],[correction]]</f>
        <v>177</v>
      </c>
      <c r="M101" s="3">
        <f>current_speed</f>
        <v>180</v>
      </c>
      <c r="N101"/>
      <c r="O101" s="1"/>
      <c r="P101" s="2"/>
      <c r="Q101"/>
      <c r="R101" s="1"/>
      <c r="S101" s="5"/>
    </row>
    <row r="102" spans="1:19" x14ac:dyDescent="0.25">
      <c r="A102">
        <v>22501</v>
      </c>
      <c r="B102" s="3">
        <f>(CorrectCourse_data_201912283[[#This Row],[Time (ms)]]-A101)/1000</f>
        <v>0.104</v>
      </c>
      <c r="C102" s="3">
        <f>Drift_rate + K101*0.1</f>
        <v>-0.10000000000000003</v>
      </c>
      <c r="D102" s="3">
        <f>E101</f>
        <v>-9.0940992396525394E-2</v>
      </c>
      <c r="E102" s="3">
        <f>(alpha*CorrectCourse_data_201912283[[#This Row],[w0]])+((1-alpha)*CorrectCourse_data_201912283[[#This Row],[wz]])</f>
        <v>-9.1846893156872861E-2</v>
      </c>
      <c r="F102" s="3">
        <f t="shared" si="1"/>
        <v>0.79404628806512745</v>
      </c>
      <c r="G102" s="3">
        <f>CorrectCourse_data_201912283[[#This Row],[h0]]+(CorrectCourse_data_201912283[[#This Row],[w1]]*CorrectCourse_data_201912283[[#This Row],[dt]])</f>
        <v>0.78449421117681262</v>
      </c>
      <c r="H102" s="3">
        <f>0-CorrectCourse_data_201912283[[#This Row],[h1]]</f>
        <v>-0.78449421117681262</v>
      </c>
      <c r="I102" s="3">
        <f>I101+CorrectCourse_data_201912283[[#This Row],[e]]</f>
        <v>-63.925222692835113</v>
      </c>
      <c r="J102" s="3">
        <f>CorrectCourse_data_201912283[[#This Row],[e]]-H101</f>
        <v>9.552076888314831E-3</v>
      </c>
      <c r="K102">
        <f>TRUNC(Kp+CorrectCourse_data_201912283[[#This Row],[e]]+Ki*CorrectCourse_data_201912283[[#This Row],[ei]]+Kd*CorrectCourse_data_201912283[[#This Row],[ed]])</f>
        <v>-3</v>
      </c>
      <c r="L102" s="3">
        <f>current_speed + CorrectCourse_data_201912283[[#This Row],[correction]]</f>
        <v>177</v>
      </c>
      <c r="M102" s="3">
        <f>current_speed</f>
        <v>180</v>
      </c>
      <c r="N102"/>
      <c r="O102" s="1"/>
      <c r="P102" s="2"/>
      <c r="Q102"/>
      <c r="R102" s="1"/>
      <c r="S102" s="5"/>
    </row>
    <row r="103" spans="1:19" x14ac:dyDescent="0.25">
      <c r="A103">
        <v>22606</v>
      </c>
      <c r="B103" s="3">
        <f>(CorrectCourse_data_201912283[[#This Row],[Time (ms)]]-A102)/1000</f>
        <v>0.105</v>
      </c>
      <c r="C103" s="3">
        <f>Drift_rate + K102*0.1</f>
        <v>-0.10000000000000003</v>
      </c>
      <c r="D103" s="3">
        <f>E102</f>
        <v>-9.1846893156872861E-2</v>
      </c>
      <c r="E103" s="3">
        <f>(alpha*CorrectCourse_data_201912283[[#This Row],[w0]])+((1-alpha)*CorrectCourse_data_201912283[[#This Row],[wz]])</f>
        <v>-9.2662203841185592E-2</v>
      </c>
      <c r="F103" s="3">
        <f t="shared" si="1"/>
        <v>0.78449421117681262</v>
      </c>
      <c r="G103" s="3">
        <f>CorrectCourse_data_201912283[[#This Row],[h0]]+(CorrectCourse_data_201912283[[#This Row],[w1]]*CorrectCourse_data_201912283[[#This Row],[dt]])</f>
        <v>0.77476467977348817</v>
      </c>
      <c r="H103" s="3">
        <f>0-CorrectCourse_data_201912283[[#This Row],[h1]]</f>
        <v>-0.77476467977348817</v>
      </c>
      <c r="I103" s="3">
        <f>I102+CorrectCourse_data_201912283[[#This Row],[e]]</f>
        <v>-64.699987372608604</v>
      </c>
      <c r="J103" s="3">
        <f>CorrectCourse_data_201912283[[#This Row],[e]]-H102</f>
        <v>9.7295314033244429E-3</v>
      </c>
      <c r="K103">
        <f>TRUNC(Kp+CorrectCourse_data_201912283[[#This Row],[e]]+Ki*CorrectCourse_data_201912283[[#This Row],[ei]]+Kd*CorrectCourse_data_201912283[[#This Row],[ed]])</f>
        <v>-4</v>
      </c>
      <c r="L103" s="3">
        <f>current_speed + CorrectCourse_data_201912283[[#This Row],[correction]]</f>
        <v>176</v>
      </c>
      <c r="M103" s="3">
        <f>current_speed</f>
        <v>180</v>
      </c>
      <c r="N103"/>
      <c r="O103" s="1"/>
      <c r="P103" s="2"/>
      <c r="Q103"/>
      <c r="R103" s="1"/>
      <c r="S103" s="5"/>
    </row>
    <row r="104" spans="1:19" x14ac:dyDescent="0.25">
      <c r="A104">
        <v>22711</v>
      </c>
      <c r="B104" s="3">
        <f>(CorrectCourse_data_201912283[[#This Row],[Time (ms)]]-A103)/1000</f>
        <v>0.105</v>
      </c>
      <c r="C104" s="3">
        <f>Drift_rate + K103*0.1</f>
        <v>-0.2</v>
      </c>
      <c r="D104" s="3">
        <f>E103</f>
        <v>-9.2662203841185592E-2</v>
      </c>
      <c r="E104" s="3">
        <f>(alpha*CorrectCourse_data_201912283[[#This Row],[w0]])+((1-alpha)*CorrectCourse_data_201912283[[#This Row],[wz]])</f>
        <v>-0.10339598345706702</v>
      </c>
      <c r="F104" s="3">
        <f t="shared" si="1"/>
        <v>0.77476467977348817</v>
      </c>
      <c r="G104" s="3">
        <f>CorrectCourse_data_201912283[[#This Row],[h0]]+(CorrectCourse_data_201912283[[#This Row],[w1]]*CorrectCourse_data_201912283[[#This Row],[dt]])</f>
        <v>0.76390810151049615</v>
      </c>
      <c r="H104" s="3">
        <f>0-CorrectCourse_data_201912283[[#This Row],[h1]]</f>
        <v>-0.76390810151049615</v>
      </c>
      <c r="I104" s="3">
        <f>I103+CorrectCourse_data_201912283[[#This Row],[e]]</f>
        <v>-65.463895474119099</v>
      </c>
      <c r="J104" s="3">
        <f>CorrectCourse_data_201912283[[#This Row],[e]]-H103</f>
        <v>1.0856578262992023E-2</v>
      </c>
      <c r="K104">
        <f>TRUNC(Kp+CorrectCourse_data_201912283[[#This Row],[e]]+Ki*CorrectCourse_data_201912283[[#This Row],[ei]]+Kd*CorrectCourse_data_201912283[[#This Row],[ed]])</f>
        <v>-4</v>
      </c>
      <c r="L104" s="3">
        <f>current_speed + CorrectCourse_data_201912283[[#This Row],[correction]]</f>
        <v>176</v>
      </c>
      <c r="M104" s="3">
        <f>current_speed</f>
        <v>180</v>
      </c>
      <c r="N104"/>
      <c r="O104" s="1"/>
      <c r="P104" s="2"/>
      <c r="Q104"/>
      <c r="R104" s="1"/>
      <c r="S104" s="5"/>
    </row>
    <row r="105" spans="1:19" x14ac:dyDescent="0.25">
      <c r="A105">
        <v>22811</v>
      </c>
      <c r="B105" s="3">
        <f>(CorrectCourse_data_201912283[[#This Row],[Time (ms)]]-A104)/1000</f>
        <v>0.1</v>
      </c>
      <c r="C105" s="3">
        <f>Drift_rate + K104*0.1</f>
        <v>-0.2</v>
      </c>
      <c r="D105" s="3">
        <f>E104</f>
        <v>-0.10339598345706702</v>
      </c>
      <c r="E105" s="3">
        <f>(alpha*CorrectCourse_data_201912283[[#This Row],[w0]])+((1-alpha)*CorrectCourse_data_201912283[[#This Row],[wz]])</f>
        <v>-0.11305638511136032</v>
      </c>
      <c r="F105" s="3">
        <f t="shared" si="1"/>
        <v>0.76390810151049615</v>
      </c>
      <c r="G105" s="3">
        <f>CorrectCourse_data_201912283[[#This Row],[h0]]+(CorrectCourse_data_201912283[[#This Row],[w1]]*CorrectCourse_data_201912283[[#This Row],[dt]])</f>
        <v>0.75260246299936007</v>
      </c>
      <c r="H105" s="3">
        <f>0-CorrectCourse_data_201912283[[#This Row],[h1]]</f>
        <v>-0.75260246299936007</v>
      </c>
      <c r="I105" s="3">
        <f>I104+CorrectCourse_data_201912283[[#This Row],[e]]</f>
        <v>-66.216497937118461</v>
      </c>
      <c r="J105" s="3">
        <f>CorrectCourse_data_201912283[[#This Row],[e]]-H104</f>
        <v>1.1305638511136085E-2</v>
      </c>
      <c r="K105">
        <f>TRUNC(Kp+CorrectCourse_data_201912283[[#This Row],[e]]+Ki*CorrectCourse_data_201912283[[#This Row],[ei]]+Kd*CorrectCourse_data_201912283[[#This Row],[ed]])</f>
        <v>-4</v>
      </c>
      <c r="L105" s="3">
        <f>current_speed + CorrectCourse_data_201912283[[#This Row],[correction]]</f>
        <v>176</v>
      </c>
      <c r="M105" s="3">
        <f>current_speed</f>
        <v>180</v>
      </c>
      <c r="N105"/>
      <c r="O105" s="1"/>
      <c r="P105" s="2"/>
      <c r="Q105"/>
      <c r="R105" s="1"/>
      <c r="S105" s="5"/>
    </row>
    <row r="106" spans="1:19" x14ac:dyDescent="0.25">
      <c r="A106">
        <v>22918</v>
      </c>
      <c r="B106" s="3">
        <f>(CorrectCourse_data_201912283[[#This Row],[Time (ms)]]-A105)/1000</f>
        <v>0.107</v>
      </c>
      <c r="C106" s="3">
        <f>Drift_rate + K105*0.1</f>
        <v>-0.2</v>
      </c>
      <c r="D106" s="3">
        <f>E105</f>
        <v>-0.11305638511136032</v>
      </c>
      <c r="E106" s="3">
        <f>(alpha*CorrectCourse_data_201912283[[#This Row],[w0]])+((1-alpha)*CorrectCourse_data_201912283[[#This Row],[wz]])</f>
        <v>-0.12175074660022428</v>
      </c>
      <c r="F106" s="3">
        <f t="shared" si="1"/>
        <v>0.75260246299936007</v>
      </c>
      <c r="G106" s="3">
        <f>CorrectCourse_data_201912283[[#This Row],[h0]]+(CorrectCourse_data_201912283[[#This Row],[w1]]*CorrectCourse_data_201912283[[#This Row],[dt]])</f>
        <v>0.73957513311313605</v>
      </c>
      <c r="H106" s="3">
        <f>0-CorrectCourse_data_201912283[[#This Row],[h1]]</f>
        <v>-0.73957513311313605</v>
      </c>
      <c r="I106" s="3">
        <f>I105+CorrectCourse_data_201912283[[#This Row],[e]]</f>
        <v>-66.956073070231596</v>
      </c>
      <c r="J106" s="3">
        <f>CorrectCourse_data_201912283[[#This Row],[e]]-H105</f>
        <v>1.3027329886224015E-2</v>
      </c>
      <c r="K106">
        <f>TRUNC(Kp+CorrectCourse_data_201912283[[#This Row],[e]]+Ki*CorrectCourse_data_201912283[[#This Row],[ei]]+Kd*CorrectCourse_data_201912283[[#This Row],[ed]])</f>
        <v>-4</v>
      </c>
      <c r="L106" s="3">
        <f>current_speed + CorrectCourse_data_201912283[[#This Row],[correction]]</f>
        <v>176</v>
      </c>
      <c r="M106" s="3">
        <f>current_speed</f>
        <v>180</v>
      </c>
      <c r="N106"/>
      <c r="O106" s="1"/>
      <c r="P106" s="2"/>
      <c r="Q106"/>
      <c r="R106" s="1"/>
      <c r="S106" s="5"/>
    </row>
    <row r="107" spans="1:19" x14ac:dyDescent="0.25">
      <c r="A107">
        <v>23025</v>
      </c>
      <c r="B107" s="3">
        <f>(CorrectCourse_data_201912283[[#This Row],[Time (ms)]]-A106)/1000</f>
        <v>0.107</v>
      </c>
      <c r="C107" s="3">
        <f>Drift_rate + K106*0.1</f>
        <v>-0.2</v>
      </c>
      <c r="D107" s="3">
        <f>E106</f>
        <v>-0.12175074660022428</v>
      </c>
      <c r="E107" s="3">
        <f>(alpha*CorrectCourse_data_201912283[[#This Row],[w0]])+((1-alpha)*CorrectCourse_data_201912283[[#This Row],[wz]])</f>
        <v>-0.12957567194020186</v>
      </c>
      <c r="F107" s="3">
        <f t="shared" si="1"/>
        <v>0.73957513311313605</v>
      </c>
      <c r="G107" s="3">
        <f>CorrectCourse_data_201912283[[#This Row],[h0]]+(CorrectCourse_data_201912283[[#This Row],[w1]]*CorrectCourse_data_201912283[[#This Row],[dt]])</f>
        <v>0.7257105362155345</v>
      </c>
      <c r="H107" s="3">
        <f>0-CorrectCourse_data_201912283[[#This Row],[h1]]</f>
        <v>-0.7257105362155345</v>
      </c>
      <c r="I107" s="3">
        <f>I106+CorrectCourse_data_201912283[[#This Row],[e]]</f>
        <v>-67.681783606447127</v>
      </c>
      <c r="J107" s="3">
        <f>CorrectCourse_data_201912283[[#This Row],[e]]-H106</f>
        <v>1.3864596897601555E-2</v>
      </c>
      <c r="K107">
        <f>TRUNC(Kp+CorrectCourse_data_201912283[[#This Row],[e]]+Ki*CorrectCourse_data_201912283[[#This Row],[ei]]+Kd*CorrectCourse_data_201912283[[#This Row],[ed]])</f>
        <v>-4</v>
      </c>
      <c r="L107" s="3">
        <f>current_speed + CorrectCourse_data_201912283[[#This Row],[correction]]</f>
        <v>176</v>
      </c>
      <c r="M107" s="3">
        <f>current_speed</f>
        <v>180</v>
      </c>
      <c r="N107"/>
      <c r="O107" s="1"/>
      <c r="P107" s="2"/>
      <c r="Q107"/>
      <c r="R107" s="1"/>
      <c r="S107" s="5"/>
    </row>
    <row r="108" spans="1:19" x14ac:dyDescent="0.25">
      <c r="A108">
        <v>23126</v>
      </c>
      <c r="B108" s="3">
        <f>(CorrectCourse_data_201912283[[#This Row],[Time (ms)]]-A107)/1000</f>
        <v>0.10100000000000001</v>
      </c>
      <c r="C108" s="3">
        <f>Drift_rate + K107*0.1</f>
        <v>-0.2</v>
      </c>
      <c r="D108" s="3">
        <f>E107</f>
        <v>-0.12957567194020186</v>
      </c>
      <c r="E108" s="3">
        <f>(alpha*CorrectCourse_data_201912283[[#This Row],[w0]])+((1-alpha)*CorrectCourse_data_201912283[[#This Row],[wz]])</f>
        <v>-0.13661810474618169</v>
      </c>
      <c r="F108" s="3">
        <f t="shared" si="1"/>
        <v>0.7257105362155345</v>
      </c>
      <c r="G108" s="3">
        <f>CorrectCourse_data_201912283[[#This Row],[h0]]+(CorrectCourse_data_201912283[[#This Row],[w1]]*CorrectCourse_data_201912283[[#This Row],[dt]])</f>
        <v>0.71191210763617019</v>
      </c>
      <c r="H108" s="3">
        <f>0-CorrectCourse_data_201912283[[#This Row],[h1]]</f>
        <v>-0.71191210763617019</v>
      </c>
      <c r="I108" s="3">
        <f>I107+CorrectCourse_data_201912283[[#This Row],[e]]</f>
        <v>-68.393695714083293</v>
      </c>
      <c r="J108" s="3">
        <f>CorrectCourse_data_201912283[[#This Row],[e]]-H107</f>
        <v>1.3798428579364308E-2</v>
      </c>
      <c r="K108">
        <f>TRUNC(Kp+CorrectCourse_data_201912283[[#This Row],[e]]+Ki*CorrectCourse_data_201912283[[#This Row],[ei]]+Kd*CorrectCourse_data_201912283[[#This Row],[ed]])</f>
        <v>-4</v>
      </c>
      <c r="L108" s="3">
        <f>current_speed + CorrectCourse_data_201912283[[#This Row],[correction]]</f>
        <v>176</v>
      </c>
      <c r="M108" s="3">
        <f>current_speed</f>
        <v>180</v>
      </c>
      <c r="N108"/>
      <c r="O108" s="1"/>
      <c r="P108" s="2"/>
      <c r="Q108"/>
      <c r="R108" s="1"/>
      <c r="S108" s="5"/>
    </row>
    <row r="109" spans="1:19" x14ac:dyDescent="0.25">
      <c r="A109">
        <v>23237</v>
      </c>
      <c r="B109" s="3">
        <f>(CorrectCourse_data_201912283[[#This Row],[Time (ms)]]-A108)/1000</f>
        <v>0.111</v>
      </c>
      <c r="C109" s="3">
        <f>Drift_rate + K108*0.1</f>
        <v>-0.2</v>
      </c>
      <c r="D109" s="3">
        <f>E108</f>
        <v>-0.13661810474618169</v>
      </c>
      <c r="E109" s="3">
        <f>(alpha*CorrectCourse_data_201912283[[#This Row],[w0]])+((1-alpha)*CorrectCourse_data_201912283[[#This Row],[wz]])</f>
        <v>-0.14295629427156353</v>
      </c>
      <c r="F109" s="3">
        <f t="shared" si="1"/>
        <v>0.71191210763617019</v>
      </c>
      <c r="G109" s="3">
        <f>CorrectCourse_data_201912283[[#This Row],[h0]]+(CorrectCourse_data_201912283[[#This Row],[w1]]*CorrectCourse_data_201912283[[#This Row],[dt]])</f>
        <v>0.69604395897202664</v>
      </c>
      <c r="H109" s="3">
        <f>0-CorrectCourse_data_201912283[[#This Row],[h1]]</f>
        <v>-0.69604395897202664</v>
      </c>
      <c r="I109" s="3">
        <f>I108+CorrectCourse_data_201912283[[#This Row],[e]]</f>
        <v>-69.08973967305532</v>
      </c>
      <c r="J109" s="3">
        <f>CorrectCourse_data_201912283[[#This Row],[e]]-H108</f>
        <v>1.5868148664143544E-2</v>
      </c>
      <c r="K109">
        <f>TRUNC(Kp+CorrectCourse_data_201912283[[#This Row],[e]]+Ki*CorrectCourse_data_201912283[[#This Row],[ei]]+Kd*CorrectCourse_data_201912283[[#This Row],[ed]])</f>
        <v>-4</v>
      </c>
      <c r="L109" s="3">
        <f>current_speed + CorrectCourse_data_201912283[[#This Row],[correction]]</f>
        <v>176</v>
      </c>
      <c r="M109" s="3">
        <f>current_speed</f>
        <v>180</v>
      </c>
      <c r="N109"/>
      <c r="O109" s="1"/>
      <c r="P109" s="2"/>
      <c r="Q109"/>
      <c r="R109" s="1"/>
      <c r="S109" s="5"/>
    </row>
    <row r="110" spans="1:19" x14ac:dyDescent="0.25">
      <c r="A110">
        <v>23342</v>
      </c>
      <c r="B110" s="3">
        <f>(CorrectCourse_data_201912283[[#This Row],[Time (ms)]]-A109)/1000</f>
        <v>0.105</v>
      </c>
      <c r="C110" s="3">
        <f>Drift_rate + K109*0.1</f>
        <v>-0.2</v>
      </c>
      <c r="D110" s="3">
        <f>E109</f>
        <v>-0.14295629427156353</v>
      </c>
      <c r="E110" s="3">
        <f>(alpha*CorrectCourse_data_201912283[[#This Row],[w0]])+((1-alpha)*CorrectCourse_data_201912283[[#This Row],[wz]])</f>
        <v>-0.14866066484440718</v>
      </c>
      <c r="F110" s="3">
        <f t="shared" si="1"/>
        <v>0.69604395897202664</v>
      </c>
      <c r="G110" s="3">
        <f>CorrectCourse_data_201912283[[#This Row],[h0]]+(CorrectCourse_data_201912283[[#This Row],[w1]]*CorrectCourse_data_201912283[[#This Row],[dt]])</f>
        <v>0.68043458916336386</v>
      </c>
      <c r="H110" s="3">
        <f>0-CorrectCourse_data_201912283[[#This Row],[h1]]</f>
        <v>-0.68043458916336386</v>
      </c>
      <c r="I110" s="3">
        <f>I109+CorrectCourse_data_201912283[[#This Row],[e]]</f>
        <v>-69.770174262218688</v>
      </c>
      <c r="J110" s="3">
        <f>CorrectCourse_data_201912283[[#This Row],[e]]-H109</f>
        <v>1.5609369808662787E-2</v>
      </c>
      <c r="K110">
        <f>TRUNC(Kp+CorrectCourse_data_201912283[[#This Row],[e]]+Ki*CorrectCourse_data_201912283[[#This Row],[ei]]+Kd*CorrectCourse_data_201912283[[#This Row],[ed]])</f>
        <v>-4</v>
      </c>
      <c r="L110" s="3">
        <f>current_speed + CorrectCourse_data_201912283[[#This Row],[correction]]</f>
        <v>176</v>
      </c>
      <c r="M110" s="3">
        <f>current_speed</f>
        <v>180</v>
      </c>
      <c r="N110"/>
      <c r="O110" s="1"/>
      <c r="P110" s="2"/>
      <c r="Q110"/>
      <c r="R110" s="1"/>
      <c r="S110" s="5"/>
    </row>
    <row r="111" spans="1:19" x14ac:dyDescent="0.25">
      <c r="A111">
        <v>23443</v>
      </c>
      <c r="B111" s="3">
        <f>(CorrectCourse_data_201912283[[#This Row],[Time (ms)]]-A110)/1000</f>
        <v>0.10100000000000001</v>
      </c>
      <c r="C111" s="3">
        <f>Drift_rate + K110*0.1</f>
        <v>-0.2</v>
      </c>
      <c r="D111" s="3">
        <f>E110</f>
        <v>-0.14866066484440718</v>
      </c>
      <c r="E111" s="3">
        <f>(alpha*CorrectCourse_data_201912283[[#This Row],[w0]])+((1-alpha)*CorrectCourse_data_201912283[[#This Row],[wz]])</f>
        <v>-0.15379459835996645</v>
      </c>
      <c r="F111" s="3">
        <f t="shared" si="1"/>
        <v>0.68043458916336386</v>
      </c>
      <c r="G111" s="3">
        <f>CorrectCourse_data_201912283[[#This Row],[h0]]+(CorrectCourse_data_201912283[[#This Row],[w1]]*CorrectCourse_data_201912283[[#This Row],[dt]])</f>
        <v>0.66490133472900725</v>
      </c>
      <c r="H111" s="3">
        <f>0-CorrectCourse_data_201912283[[#This Row],[h1]]</f>
        <v>-0.66490133472900725</v>
      </c>
      <c r="I111" s="3">
        <f>I110+CorrectCourse_data_201912283[[#This Row],[e]]</f>
        <v>-70.435075596947698</v>
      </c>
      <c r="J111" s="3">
        <f>CorrectCourse_data_201912283[[#This Row],[e]]-H110</f>
        <v>1.5533254434356603E-2</v>
      </c>
      <c r="K111">
        <f>TRUNC(Kp+CorrectCourse_data_201912283[[#This Row],[e]]+Ki*CorrectCourse_data_201912283[[#This Row],[ei]]+Kd*CorrectCourse_data_201912283[[#This Row],[ed]])</f>
        <v>-4</v>
      </c>
      <c r="L111" s="3">
        <f>current_speed + CorrectCourse_data_201912283[[#This Row],[correction]]</f>
        <v>176</v>
      </c>
      <c r="M111" s="3">
        <f>current_speed</f>
        <v>180</v>
      </c>
      <c r="N111"/>
      <c r="O111" s="1"/>
      <c r="P111" s="2"/>
      <c r="Q111"/>
      <c r="R111" s="1"/>
      <c r="S111" s="5"/>
    </row>
    <row r="112" spans="1:19" x14ac:dyDescent="0.25">
      <c r="A112">
        <v>23547</v>
      </c>
      <c r="B112" s="3">
        <f>(CorrectCourse_data_201912283[[#This Row],[Time (ms)]]-A111)/1000</f>
        <v>0.104</v>
      </c>
      <c r="C112" s="3">
        <f>Drift_rate + K111*0.1</f>
        <v>-0.2</v>
      </c>
      <c r="D112" s="3">
        <f>E111</f>
        <v>-0.15379459835996645</v>
      </c>
      <c r="E112" s="3">
        <f>(alpha*CorrectCourse_data_201912283[[#This Row],[w0]])+((1-alpha)*CorrectCourse_data_201912283[[#This Row],[wz]])</f>
        <v>-0.1584151385239698</v>
      </c>
      <c r="F112" s="3">
        <f t="shared" si="1"/>
        <v>0.66490133472900725</v>
      </c>
      <c r="G112" s="3">
        <f>CorrectCourse_data_201912283[[#This Row],[h0]]+(CorrectCourse_data_201912283[[#This Row],[w1]]*CorrectCourse_data_201912283[[#This Row],[dt]])</f>
        <v>0.64842616032251443</v>
      </c>
      <c r="H112" s="3">
        <f>0-CorrectCourse_data_201912283[[#This Row],[h1]]</f>
        <v>-0.64842616032251443</v>
      </c>
      <c r="I112" s="3">
        <f>I111+CorrectCourse_data_201912283[[#This Row],[e]]</f>
        <v>-71.083501757270213</v>
      </c>
      <c r="J112" s="3">
        <f>CorrectCourse_data_201912283[[#This Row],[e]]-H111</f>
        <v>1.6475174406492821E-2</v>
      </c>
      <c r="K112">
        <f>TRUNC(Kp+CorrectCourse_data_201912283[[#This Row],[e]]+Ki*CorrectCourse_data_201912283[[#This Row],[ei]]+Kd*CorrectCourse_data_201912283[[#This Row],[ed]])</f>
        <v>-4</v>
      </c>
      <c r="L112" s="3">
        <f>current_speed + CorrectCourse_data_201912283[[#This Row],[correction]]</f>
        <v>176</v>
      </c>
      <c r="M112" s="3">
        <f>current_speed</f>
        <v>180</v>
      </c>
      <c r="N112"/>
      <c r="O112" s="1"/>
      <c r="P112" s="2"/>
      <c r="Q112"/>
      <c r="R112" s="1"/>
      <c r="S112" s="5"/>
    </row>
    <row r="113" spans="1:19" x14ac:dyDescent="0.25">
      <c r="A113">
        <v>23651</v>
      </c>
      <c r="B113" s="3">
        <f>(CorrectCourse_data_201912283[[#This Row],[Time (ms)]]-A112)/1000</f>
        <v>0.104</v>
      </c>
      <c r="C113" s="3">
        <f>Drift_rate + K112*0.1</f>
        <v>-0.2</v>
      </c>
      <c r="D113" s="3">
        <f>E112</f>
        <v>-0.1584151385239698</v>
      </c>
      <c r="E113" s="3">
        <f>(alpha*CorrectCourse_data_201912283[[#This Row],[w0]])+((1-alpha)*CorrectCourse_data_201912283[[#This Row],[wz]])</f>
        <v>-0.1625736246715728</v>
      </c>
      <c r="F113" s="3">
        <f t="shared" si="1"/>
        <v>0.64842616032251443</v>
      </c>
      <c r="G113" s="3">
        <f>CorrectCourse_data_201912283[[#This Row],[h0]]+(CorrectCourse_data_201912283[[#This Row],[w1]]*CorrectCourse_data_201912283[[#This Row],[dt]])</f>
        <v>0.63151850335667081</v>
      </c>
      <c r="H113" s="3">
        <f>0-CorrectCourse_data_201912283[[#This Row],[h1]]</f>
        <v>-0.63151850335667081</v>
      </c>
      <c r="I113" s="3">
        <f>I112+CorrectCourse_data_201912283[[#This Row],[e]]</f>
        <v>-71.715020260626886</v>
      </c>
      <c r="J113" s="3">
        <f>CorrectCourse_data_201912283[[#This Row],[e]]-H112</f>
        <v>1.690765696584362E-2</v>
      </c>
      <c r="K113">
        <f>TRUNC(Kp+CorrectCourse_data_201912283[[#This Row],[e]]+Ki*CorrectCourse_data_201912283[[#This Row],[ei]]+Kd*CorrectCourse_data_201912283[[#This Row],[ed]])</f>
        <v>-4</v>
      </c>
      <c r="L113" s="3">
        <f>current_speed + CorrectCourse_data_201912283[[#This Row],[correction]]</f>
        <v>176</v>
      </c>
      <c r="M113" s="3">
        <f>current_speed</f>
        <v>180</v>
      </c>
      <c r="N113"/>
      <c r="O113" s="1"/>
      <c r="P113" s="2"/>
      <c r="Q113"/>
      <c r="R113" s="1"/>
      <c r="S113" s="5"/>
    </row>
    <row r="114" spans="1:19" x14ac:dyDescent="0.25">
      <c r="A114">
        <v>23754</v>
      </c>
      <c r="B114" s="3">
        <f>(CorrectCourse_data_201912283[[#This Row],[Time (ms)]]-A113)/1000</f>
        <v>0.10299999999999999</v>
      </c>
      <c r="C114" s="3">
        <f>Drift_rate + K113*0.1</f>
        <v>-0.2</v>
      </c>
      <c r="D114" s="3">
        <f>E113</f>
        <v>-0.1625736246715728</v>
      </c>
      <c r="E114" s="3">
        <f>(alpha*CorrectCourse_data_201912283[[#This Row],[w0]])+((1-alpha)*CorrectCourse_data_201912283[[#This Row],[wz]])</f>
        <v>-0.1663162622044155</v>
      </c>
      <c r="F114" s="3">
        <f t="shared" si="1"/>
        <v>0.63151850335667081</v>
      </c>
      <c r="G114" s="3">
        <f>CorrectCourse_data_201912283[[#This Row],[h0]]+(CorrectCourse_data_201912283[[#This Row],[w1]]*CorrectCourse_data_201912283[[#This Row],[dt]])</f>
        <v>0.61438792834961597</v>
      </c>
      <c r="H114" s="3">
        <f>0-CorrectCourse_data_201912283[[#This Row],[h1]]</f>
        <v>-0.61438792834961597</v>
      </c>
      <c r="I114" s="3">
        <f>I113+CorrectCourse_data_201912283[[#This Row],[e]]</f>
        <v>-72.329408188976501</v>
      </c>
      <c r="J114" s="3">
        <f>CorrectCourse_data_201912283[[#This Row],[e]]-H113</f>
        <v>1.7130575007054838E-2</v>
      </c>
      <c r="K114">
        <f>TRUNC(Kp+CorrectCourse_data_201912283[[#This Row],[e]]+Ki*CorrectCourse_data_201912283[[#This Row],[ei]]+Kd*CorrectCourse_data_201912283[[#This Row],[ed]])</f>
        <v>-4</v>
      </c>
      <c r="L114" s="3">
        <f>current_speed + CorrectCourse_data_201912283[[#This Row],[correction]]</f>
        <v>176</v>
      </c>
      <c r="M114" s="3">
        <f>current_speed</f>
        <v>180</v>
      </c>
      <c r="N114"/>
      <c r="O114" s="1"/>
      <c r="P114" s="2"/>
      <c r="Q114"/>
      <c r="R114" s="1"/>
      <c r="S114" s="5"/>
    </row>
    <row r="115" spans="1:19" x14ac:dyDescent="0.25">
      <c r="A115">
        <v>23858</v>
      </c>
      <c r="B115" s="3">
        <f>(CorrectCourse_data_201912283[[#This Row],[Time (ms)]]-A114)/1000</f>
        <v>0.104</v>
      </c>
      <c r="C115" s="3">
        <f>Drift_rate + K114*0.1</f>
        <v>-0.2</v>
      </c>
      <c r="D115" s="3">
        <f>E114</f>
        <v>-0.1663162622044155</v>
      </c>
      <c r="E115" s="3">
        <f>(alpha*CorrectCourse_data_201912283[[#This Row],[w0]])+((1-alpha)*CorrectCourse_data_201912283[[#This Row],[wz]])</f>
        <v>-0.16968463598397396</v>
      </c>
      <c r="F115" s="3">
        <f t="shared" si="1"/>
        <v>0.61438792834961597</v>
      </c>
      <c r="G115" s="3">
        <f>CorrectCourse_data_201912283[[#This Row],[h0]]+(CorrectCourse_data_201912283[[#This Row],[w1]]*CorrectCourse_data_201912283[[#This Row],[dt]])</f>
        <v>0.59674072620728269</v>
      </c>
      <c r="H115" s="3">
        <f>0-CorrectCourse_data_201912283[[#This Row],[h1]]</f>
        <v>-0.59674072620728269</v>
      </c>
      <c r="I115" s="3">
        <f>I114+CorrectCourse_data_201912283[[#This Row],[e]]</f>
        <v>-72.926148915183788</v>
      </c>
      <c r="J115" s="3">
        <f>CorrectCourse_data_201912283[[#This Row],[e]]-H114</f>
        <v>1.7647202142333285E-2</v>
      </c>
      <c r="K115">
        <f>TRUNC(Kp+CorrectCourse_data_201912283[[#This Row],[e]]+Ki*CorrectCourse_data_201912283[[#This Row],[ei]]+Kd*CorrectCourse_data_201912283[[#This Row],[ed]])</f>
        <v>-4</v>
      </c>
      <c r="L115" s="3">
        <f>current_speed + CorrectCourse_data_201912283[[#This Row],[correction]]</f>
        <v>176</v>
      </c>
      <c r="M115" s="3">
        <f>current_speed</f>
        <v>180</v>
      </c>
      <c r="N115"/>
      <c r="O115" s="1"/>
      <c r="P115" s="2"/>
      <c r="Q115"/>
      <c r="R115" s="1"/>
      <c r="S115" s="5"/>
    </row>
    <row r="116" spans="1:19" x14ac:dyDescent="0.25">
      <c r="A116">
        <v>23959</v>
      </c>
      <c r="B116" s="3">
        <f>(CorrectCourse_data_201912283[[#This Row],[Time (ms)]]-A115)/1000</f>
        <v>0.10100000000000001</v>
      </c>
      <c r="C116" s="3">
        <f>Drift_rate + K115*0.1</f>
        <v>-0.2</v>
      </c>
      <c r="D116" s="3">
        <f>E115</f>
        <v>-0.16968463598397396</v>
      </c>
      <c r="E116" s="3">
        <f>(alpha*CorrectCourse_data_201912283[[#This Row],[w0]])+((1-alpha)*CorrectCourse_data_201912283[[#This Row],[wz]])</f>
        <v>-0.17271617238557654</v>
      </c>
      <c r="F116" s="3">
        <f t="shared" si="1"/>
        <v>0.59674072620728269</v>
      </c>
      <c r="G116" s="3">
        <f>CorrectCourse_data_201912283[[#This Row],[h0]]+(CorrectCourse_data_201912283[[#This Row],[w1]]*CorrectCourse_data_201912283[[#This Row],[dt]])</f>
        <v>0.57929639279633949</v>
      </c>
      <c r="H116" s="3">
        <f>0-CorrectCourse_data_201912283[[#This Row],[h1]]</f>
        <v>-0.57929639279633949</v>
      </c>
      <c r="I116" s="3">
        <f>I115+CorrectCourse_data_201912283[[#This Row],[e]]</f>
        <v>-73.505445307980125</v>
      </c>
      <c r="J116" s="3">
        <f>CorrectCourse_data_201912283[[#This Row],[e]]-H115</f>
        <v>1.7444333410943202E-2</v>
      </c>
      <c r="K116">
        <f>TRUNC(Kp+CorrectCourse_data_201912283[[#This Row],[e]]+Ki*CorrectCourse_data_201912283[[#This Row],[ei]]+Kd*CorrectCourse_data_201912283[[#This Row],[ed]])</f>
        <v>-4</v>
      </c>
      <c r="L116" s="3">
        <f>current_speed + CorrectCourse_data_201912283[[#This Row],[correction]]</f>
        <v>176</v>
      </c>
      <c r="M116" s="3">
        <f>current_speed</f>
        <v>180</v>
      </c>
      <c r="N116"/>
      <c r="O116" s="1"/>
      <c r="P116" s="2"/>
      <c r="Q116"/>
      <c r="R116" s="1"/>
      <c r="S116" s="5"/>
    </row>
    <row r="117" spans="1:19" x14ac:dyDescent="0.25">
      <c r="A117">
        <v>24069</v>
      </c>
      <c r="B117" s="3">
        <f>(CorrectCourse_data_201912283[[#This Row],[Time (ms)]]-A116)/1000</f>
        <v>0.11</v>
      </c>
      <c r="C117" s="3">
        <f>Drift_rate + K116*0.1</f>
        <v>-0.2</v>
      </c>
      <c r="D117" s="3">
        <f>E116</f>
        <v>-0.17271617238557654</v>
      </c>
      <c r="E117" s="3">
        <f>(alpha*CorrectCourse_data_201912283[[#This Row],[w0]])+((1-alpha)*CorrectCourse_data_201912283[[#This Row],[wz]])</f>
        <v>-0.17544455514701887</v>
      </c>
      <c r="F117" s="3">
        <f t="shared" si="1"/>
        <v>0.57929639279633949</v>
      </c>
      <c r="G117" s="3">
        <f>CorrectCourse_data_201912283[[#This Row],[h0]]+(CorrectCourse_data_201912283[[#This Row],[w1]]*CorrectCourse_data_201912283[[#This Row],[dt]])</f>
        <v>0.55999749173016744</v>
      </c>
      <c r="H117" s="3">
        <f>0-CorrectCourse_data_201912283[[#This Row],[h1]]</f>
        <v>-0.55999749173016744</v>
      </c>
      <c r="I117" s="3">
        <f>I116+CorrectCourse_data_201912283[[#This Row],[e]]</f>
        <v>-74.065442799710297</v>
      </c>
      <c r="J117" s="3">
        <f>CorrectCourse_data_201912283[[#This Row],[e]]-H116</f>
        <v>1.9298901066172047E-2</v>
      </c>
      <c r="K117">
        <f>TRUNC(Kp+CorrectCourse_data_201912283[[#This Row],[e]]+Ki*CorrectCourse_data_201912283[[#This Row],[ei]]+Kd*CorrectCourse_data_201912283[[#This Row],[ed]])</f>
        <v>-4</v>
      </c>
      <c r="L117" s="3">
        <f>current_speed + CorrectCourse_data_201912283[[#This Row],[correction]]</f>
        <v>176</v>
      </c>
      <c r="M117" s="3">
        <f>current_speed</f>
        <v>180</v>
      </c>
      <c r="N117"/>
      <c r="O117" s="1"/>
      <c r="P117" s="2"/>
      <c r="Q117"/>
      <c r="R117" s="1"/>
      <c r="S117" s="5"/>
    </row>
    <row r="118" spans="1:19" x14ac:dyDescent="0.25">
      <c r="A118">
        <v>24178</v>
      </c>
      <c r="B118" s="3">
        <f>(CorrectCourse_data_201912283[[#This Row],[Time (ms)]]-A117)/1000</f>
        <v>0.109</v>
      </c>
      <c r="C118" s="3">
        <f>Drift_rate + K117*0.1</f>
        <v>-0.2</v>
      </c>
      <c r="D118" s="3">
        <f>E117</f>
        <v>-0.17544455514701887</v>
      </c>
      <c r="E118" s="3">
        <f>(alpha*CorrectCourse_data_201912283[[#This Row],[w0]])+((1-alpha)*CorrectCourse_data_201912283[[#This Row],[wz]])</f>
        <v>-0.17790009963231698</v>
      </c>
      <c r="F118" s="3">
        <f t="shared" si="1"/>
        <v>0.55999749173016744</v>
      </c>
      <c r="G118" s="3">
        <f>CorrectCourse_data_201912283[[#This Row],[h0]]+(CorrectCourse_data_201912283[[#This Row],[w1]]*CorrectCourse_data_201912283[[#This Row],[dt]])</f>
        <v>0.54060638087024493</v>
      </c>
      <c r="H118" s="3">
        <f>0-CorrectCourse_data_201912283[[#This Row],[h1]]</f>
        <v>-0.54060638087024493</v>
      </c>
      <c r="I118" s="3">
        <f>I117+CorrectCourse_data_201912283[[#This Row],[e]]</f>
        <v>-74.606049180580541</v>
      </c>
      <c r="J118" s="3">
        <f>CorrectCourse_data_201912283[[#This Row],[e]]-H117</f>
        <v>1.9391110859922511E-2</v>
      </c>
      <c r="K118">
        <f>TRUNC(Kp+CorrectCourse_data_201912283[[#This Row],[e]]+Ki*CorrectCourse_data_201912283[[#This Row],[ei]]+Kd*CorrectCourse_data_201912283[[#This Row],[ed]])</f>
        <v>-4</v>
      </c>
      <c r="L118" s="3">
        <f>current_speed + CorrectCourse_data_201912283[[#This Row],[correction]]</f>
        <v>176</v>
      </c>
      <c r="M118" s="3">
        <f>current_speed</f>
        <v>180</v>
      </c>
      <c r="N118"/>
      <c r="O118" s="1"/>
      <c r="P118" s="2"/>
      <c r="Q118"/>
      <c r="R118" s="1"/>
      <c r="S118" s="5"/>
    </row>
    <row r="119" spans="1:19" x14ac:dyDescent="0.25">
      <c r="A119">
        <v>24279</v>
      </c>
      <c r="B119" s="3">
        <f>(CorrectCourse_data_201912283[[#This Row],[Time (ms)]]-A118)/1000</f>
        <v>0.10100000000000001</v>
      </c>
      <c r="C119" s="3">
        <f>Drift_rate + K118*0.1</f>
        <v>-0.2</v>
      </c>
      <c r="D119" s="3">
        <f>E118</f>
        <v>-0.17790009963231698</v>
      </c>
      <c r="E119" s="3">
        <f>(alpha*CorrectCourse_data_201912283[[#This Row],[w0]])+((1-alpha)*CorrectCourse_data_201912283[[#This Row],[wz]])</f>
        <v>-0.18011008966908529</v>
      </c>
      <c r="F119" s="3">
        <f t="shared" si="1"/>
        <v>0.54060638087024493</v>
      </c>
      <c r="G119" s="3">
        <f>CorrectCourse_data_201912283[[#This Row],[h0]]+(CorrectCourse_data_201912283[[#This Row],[w1]]*CorrectCourse_data_201912283[[#This Row],[dt]])</f>
        <v>0.52241526181366726</v>
      </c>
      <c r="H119" s="3">
        <f>0-CorrectCourse_data_201912283[[#This Row],[h1]]</f>
        <v>-0.52241526181366726</v>
      </c>
      <c r="I119" s="3">
        <f>I118+CorrectCourse_data_201912283[[#This Row],[e]]</f>
        <v>-75.128464442394204</v>
      </c>
      <c r="J119" s="3">
        <f>CorrectCourse_data_201912283[[#This Row],[e]]-H118</f>
        <v>1.8191119056577665E-2</v>
      </c>
      <c r="K119">
        <f>TRUNC(Kp+CorrectCourse_data_201912283[[#This Row],[e]]+Ki*CorrectCourse_data_201912283[[#This Row],[ei]]+Kd*CorrectCourse_data_201912283[[#This Row],[ed]])</f>
        <v>-4</v>
      </c>
      <c r="L119" s="3">
        <f>current_speed + CorrectCourse_data_201912283[[#This Row],[correction]]</f>
        <v>176</v>
      </c>
      <c r="M119" s="3">
        <f>current_speed</f>
        <v>180</v>
      </c>
      <c r="N119"/>
      <c r="O119" s="1"/>
      <c r="P119" s="2"/>
      <c r="Q119"/>
      <c r="R119" s="1"/>
      <c r="S119" s="5"/>
    </row>
    <row r="120" spans="1:19" x14ac:dyDescent="0.25">
      <c r="A120">
        <v>24386</v>
      </c>
      <c r="B120" s="3">
        <f>(CorrectCourse_data_201912283[[#This Row],[Time (ms)]]-A119)/1000</f>
        <v>0.107</v>
      </c>
      <c r="C120" s="3">
        <f>Drift_rate + K119*0.1</f>
        <v>-0.2</v>
      </c>
      <c r="D120" s="3">
        <f>E119</f>
        <v>-0.18011008966908529</v>
      </c>
      <c r="E120" s="3">
        <f>(alpha*CorrectCourse_data_201912283[[#This Row],[w0]])+((1-alpha)*CorrectCourse_data_201912283[[#This Row],[wz]])</f>
        <v>-0.18209908070217676</v>
      </c>
      <c r="F120" s="3">
        <f t="shared" si="1"/>
        <v>0.52241526181366726</v>
      </c>
      <c r="G120" s="3">
        <f>CorrectCourse_data_201912283[[#This Row],[h0]]+(CorrectCourse_data_201912283[[#This Row],[w1]]*CorrectCourse_data_201912283[[#This Row],[dt]])</f>
        <v>0.50293066017853438</v>
      </c>
      <c r="H120" s="3">
        <f>0-CorrectCourse_data_201912283[[#This Row],[h1]]</f>
        <v>-0.50293066017853438</v>
      </c>
      <c r="I120" s="3">
        <f>I119+CorrectCourse_data_201912283[[#This Row],[e]]</f>
        <v>-75.631395102572739</v>
      </c>
      <c r="J120" s="3">
        <f>CorrectCourse_data_201912283[[#This Row],[e]]-H119</f>
        <v>1.9484601635132881E-2</v>
      </c>
      <c r="K120">
        <f>TRUNC(Kp+CorrectCourse_data_201912283[[#This Row],[e]]+Ki*CorrectCourse_data_201912283[[#This Row],[ei]]+Kd*CorrectCourse_data_201912283[[#This Row],[ed]])</f>
        <v>-4</v>
      </c>
      <c r="L120" s="3">
        <f>current_speed + CorrectCourse_data_201912283[[#This Row],[correction]]</f>
        <v>176</v>
      </c>
      <c r="M120" s="3">
        <f>current_speed</f>
        <v>180</v>
      </c>
      <c r="N120"/>
      <c r="O120" s="1"/>
      <c r="P120" s="2"/>
      <c r="Q120"/>
      <c r="R120" s="1"/>
      <c r="S120" s="5"/>
    </row>
    <row r="121" spans="1:19" x14ac:dyDescent="0.25">
      <c r="A121">
        <v>24487</v>
      </c>
      <c r="B121" s="3">
        <f>(CorrectCourse_data_201912283[[#This Row],[Time (ms)]]-A120)/1000</f>
        <v>0.10100000000000001</v>
      </c>
      <c r="C121" s="3">
        <f>Drift_rate + K120*0.1</f>
        <v>-0.2</v>
      </c>
      <c r="D121" s="3">
        <f>E120</f>
        <v>-0.18209908070217676</v>
      </c>
      <c r="E121" s="3">
        <f>(alpha*CorrectCourse_data_201912283[[#This Row],[w0]])+((1-alpha)*CorrectCourse_data_201912283[[#This Row],[wz]])</f>
        <v>-0.18388917263195909</v>
      </c>
      <c r="F121" s="3">
        <f t="shared" si="1"/>
        <v>0.50293066017853438</v>
      </c>
      <c r="G121" s="3">
        <f>CorrectCourse_data_201912283[[#This Row],[h0]]+(CorrectCourse_data_201912283[[#This Row],[w1]]*CorrectCourse_data_201912283[[#This Row],[dt]])</f>
        <v>0.48435785374270651</v>
      </c>
      <c r="H121" s="3">
        <f>0-CorrectCourse_data_201912283[[#This Row],[h1]]</f>
        <v>-0.48435785374270651</v>
      </c>
      <c r="I121" s="3">
        <f>I120+CorrectCourse_data_201912283[[#This Row],[e]]</f>
        <v>-76.115752956315447</v>
      </c>
      <c r="J121" s="3">
        <f>CorrectCourse_data_201912283[[#This Row],[e]]-H120</f>
        <v>1.8572806435827871E-2</v>
      </c>
      <c r="K121">
        <f>TRUNC(Kp+CorrectCourse_data_201912283[[#This Row],[e]]+Ki*CorrectCourse_data_201912283[[#This Row],[ei]]+Kd*CorrectCourse_data_201912283[[#This Row],[ed]])</f>
        <v>-4</v>
      </c>
      <c r="L121" s="3">
        <f>current_speed + CorrectCourse_data_201912283[[#This Row],[correction]]</f>
        <v>176</v>
      </c>
      <c r="M121" s="3">
        <f>current_speed</f>
        <v>180</v>
      </c>
      <c r="N121"/>
      <c r="O121" s="1"/>
      <c r="P121" s="2"/>
      <c r="Q121"/>
      <c r="R121" s="1"/>
      <c r="S121" s="5"/>
    </row>
    <row r="122" spans="1:19" x14ac:dyDescent="0.25">
      <c r="A122">
        <v>24588</v>
      </c>
      <c r="B122" s="3">
        <f>(CorrectCourse_data_201912283[[#This Row],[Time (ms)]]-A121)/1000</f>
        <v>0.10100000000000001</v>
      </c>
      <c r="C122" s="3">
        <f>Drift_rate + K121*0.1</f>
        <v>-0.2</v>
      </c>
      <c r="D122" s="3">
        <f>E121</f>
        <v>-0.18388917263195909</v>
      </c>
      <c r="E122" s="3">
        <f>(alpha*CorrectCourse_data_201912283[[#This Row],[w0]])+((1-alpha)*CorrectCourse_data_201912283[[#This Row],[wz]])</f>
        <v>-0.18550025536876316</v>
      </c>
      <c r="F122" s="3">
        <f t="shared" si="1"/>
        <v>0.48435785374270651</v>
      </c>
      <c r="G122" s="3">
        <f>CorrectCourse_data_201912283[[#This Row],[h0]]+(CorrectCourse_data_201912283[[#This Row],[w1]]*CorrectCourse_data_201912283[[#This Row],[dt]])</f>
        <v>0.46562232795046143</v>
      </c>
      <c r="H122" s="3">
        <f>0-CorrectCourse_data_201912283[[#This Row],[h1]]</f>
        <v>-0.46562232795046143</v>
      </c>
      <c r="I122" s="3">
        <f>I121+CorrectCourse_data_201912283[[#This Row],[e]]</f>
        <v>-76.581375284265903</v>
      </c>
      <c r="J122" s="3">
        <f>CorrectCourse_data_201912283[[#This Row],[e]]-H121</f>
        <v>1.8735525792245078E-2</v>
      </c>
      <c r="K122">
        <f>TRUNC(Kp+CorrectCourse_data_201912283[[#This Row],[e]]+Ki*CorrectCourse_data_201912283[[#This Row],[ei]]+Kd*CorrectCourse_data_201912283[[#This Row],[ed]])</f>
        <v>-4</v>
      </c>
      <c r="L122" s="3">
        <f>current_speed + CorrectCourse_data_201912283[[#This Row],[correction]]</f>
        <v>176</v>
      </c>
      <c r="M122" s="3">
        <f>current_speed</f>
        <v>180</v>
      </c>
      <c r="N122"/>
      <c r="O122" s="1"/>
      <c r="P122" s="2"/>
      <c r="Q122"/>
      <c r="R122" s="1"/>
      <c r="S122" s="5"/>
    </row>
    <row r="123" spans="1:19" x14ac:dyDescent="0.25">
      <c r="A123">
        <v>24694</v>
      </c>
      <c r="B123" s="3">
        <f>(CorrectCourse_data_201912283[[#This Row],[Time (ms)]]-A122)/1000</f>
        <v>0.106</v>
      </c>
      <c r="C123" s="3">
        <f>Drift_rate + K122*0.1</f>
        <v>-0.2</v>
      </c>
      <c r="D123" s="3">
        <f>E122</f>
        <v>-0.18550025536876316</v>
      </c>
      <c r="E123" s="3">
        <f>(alpha*CorrectCourse_data_201912283[[#This Row],[w0]])+((1-alpha)*CorrectCourse_data_201912283[[#This Row],[wz]])</f>
        <v>-0.18695022983188683</v>
      </c>
      <c r="F123" s="3">
        <f t="shared" si="1"/>
        <v>0.46562232795046143</v>
      </c>
      <c r="G123" s="3">
        <f>CorrectCourse_data_201912283[[#This Row],[h0]]+(CorrectCourse_data_201912283[[#This Row],[w1]]*CorrectCourse_data_201912283[[#This Row],[dt]])</f>
        <v>0.44580560358828142</v>
      </c>
      <c r="H123" s="3">
        <f>0-CorrectCourse_data_201912283[[#This Row],[h1]]</f>
        <v>-0.44580560358828142</v>
      </c>
      <c r="I123" s="3">
        <f>I122+CorrectCourse_data_201912283[[#This Row],[e]]</f>
        <v>-77.027180887854186</v>
      </c>
      <c r="J123" s="3">
        <f>CorrectCourse_data_201912283[[#This Row],[e]]-H122</f>
        <v>1.9816724362180016E-2</v>
      </c>
      <c r="K123">
        <f>TRUNC(Kp+CorrectCourse_data_201912283[[#This Row],[e]]+Ki*CorrectCourse_data_201912283[[#This Row],[ei]]+Kd*CorrectCourse_data_201912283[[#This Row],[ed]])</f>
        <v>-4</v>
      </c>
      <c r="L123" s="3">
        <f>current_speed + CorrectCourse_data_201912283[[#This Row],[correction]]</f>
        <v>176</v>
      </c>
      <c r="M123" s="3">
        <f>current_speed</f>
        <v>180</v>
      </c>
      <c r="N123"/>
      <c r="O123" s="1"/>
      <c r="P123" s="2"/>
      <c r="Q123"/>
      <c r="R123" s="1"/>
      <c r="S123" s="5"/>
    </row>
    <row r="124" spans="1:19" x14ac:dyDescent="0.25">
      <c r="A124">
        <v>24797</v>
      </c>
      <c r="B124" s="3">
        <f>(CorrectCourse_data_201912283[[#This Row],[Time (ms)]]-A123)/1000</f>
        <v>0.10299999999999999</v>
      </c>
      <c r="C124" s="3">
        <f>Drift_rate + K123*0.1</f>
        <v>-0.2</v>
      </c>
      <c r="D124" s="3">
        <f>E123</f>
        <v>-0.18695022983188683</v>
      </c>
      <c r="E124" s="3">
        <f>(alpha*CorrectCourse_data_201912283[[#This Row],[w0]])+((1-alpha)*CorrectCourse_data_201912283[[#This Row],[wz]])</f>
        <v>-0.18825520684869815</v>
      </c>
      <c r="F124" s="3">
        <f t="shared" si="1"/>
        <v>0.44580560358828142</v>
      </c>
      <c r="G124" s="3">
        <f>CorrectCourse_data_201912283[[#This Row],[h0]]+(CorrectCourse_data_201912283[[#This Row],[w1]]*CorrectCourse_data_201912283[[#This Row],[dt]])</f>
        <v>0.42641531728286552</v>
      </c>
      <c r="H124" s="3">
        <f>0-CorrectCourse_data_201912283[[#This Row],[h1]]</f>
        <v>-0.42641531728286552</v>
      </c>
      <c r="I124" s="3">
        <f>I123+CorrectCourse_data_201912283[[#This Row],[e]]</f>
        <v>-77.453596205137046</v>
      </c>
      <c r="J124" s="3">
        <f>CorrectCourse_data_201912283[[#This Row],[e]]-H123</f>
        <v>1.9390286305415894E-2</v>
      </c>
      <c r="K124">
        <f>TRUNC(Kp+CorrectCourse_data_201912283[[#This Row],[e]]+Ki*CorrectCourse_data_201912283[[#This Row],[ei]]+Kd*CorrectCourse_data_201912283[[#This Row],[ed]])</f>
        <v>-4</v>
      </c>
      <c r="L124" s="3">
        <f>current_speed + CorrectCourse_data_201912283[[#This Row],[correction]]</f>
        <v>176</v>
      </c>
      <c r="M124" s="3">
        <f>current_speed</f>
        <v>180</v>
      </c>
      <c r="N124"/>
      <c r="O124" s="1"/>
      <c r="P124" s="2"/>
      <c r="Q124"/>
      <c r="R124" s="1"/>
      <c r="S124" s="5"/>
    </row>
    <row r="125" spans="1:19" x14ac:dyDescent="0.25">
      <c r="A125">
        <v>24907</v>
      </c>
      <c r="B125" s="3">
        <f>(CorrectCourse_data_201912283[[#This Row],[Time (ms)]]-A124)/1000</f>
        <v>0.11</v>
      </c>
      <c r="C125" s="3">
        <f>Drift_rate + K124*0.1</f>
        <v>-0.2</v>
      </c>
      <c r="D125" s="3">
        <f>E124</f>
        <v>-0.18825520684869815</v>
      </c>
      <c r="E125" s="3">
        <f>(alpha*CorrectCourse_data_201912283[[#This Row],[w0]])+((1-alpha)*CorrectCourse_data_201912283[[#This Row],[wz]])</f>
        <v>-0.18942968616382833</v>
      </c>
      <c r="F125" s="3">
        <f t="shared" si="1"/>
        <v>0.42641531728286552</v>
      </c>
      <c r="G125" s="3">
        <f>CorrectCourse_data_201912283[[#This Row],[h0]]+(CorrectCourse_data_201912283[[#This Row],[w1]]*CorrectCourse_data_201912283[[#This Row],[dt]])</f>
        <v>0.40557805180484441</v>
      </c>
      <c r="H125" s="3">
        <f>0-CorrectCourse_data_201912283[[#This Row],[h1]]</f>
        <v>-0.40557805180484441</v>
      </c>
      <c r="I125" s="3">
        <f>I124+CorrectCourse_data_201912283[[#This Row],[e]]</f>
        <v>-77.859174256941884</v>
      </c>
      <c r="J125" s="3">
        <f>CorrectCourse_data_201912283[[#This Row],[e]]-H124</f>
        <v>2.0837265478021116E-2</v>
      </c>
      <c r="K125">
        <f>TRUNC(Kp+CorrectCourse_data_201912283[[#This Row],[e]]+Ki*CorrectCourse_data_201912283[[#This Row],[ei]]+Kd*CorrectCourse_data_201912283[[#This Row],[ed]])</f>
        <v>-4</v>
      </c>
      <c r="L125" s="3">
        <f>current_speed + CorrectCourse_data_201912283[[#This Row],[correction]]</f>
        <v>176</v>
      </c>
      <c r="M125" s="3">
        <f>current_speed</f>
        <v>180</v>
      </c>
      <c r="N125"/>
      <c r="O125" s="1"/>
      <c r="P125" s="2"/>
      <c r="Q125"/>
      <c r="R125" s="1"/>
      <c r="S125" s="5"/>
    </row>
    <row r="126" spans="1:19" x14ac:dyDescent="0.25">
      <c r="A126">
        <v>25018</v>
      </c>
      <c r="B126" s="3">
        <f>(CorrectCourse_data_201912283[[#This Row],[Time (ms)]]-A125)/1000</f>
        <v>0.111</v>
      </c>
      <c r="C126" s="3">
        <f>Drift_rate + K125*0.1</f>
        <v>-0.2</v>
      </c>
      <c r="D126" s="3">
        <f>E125</f>
        <v>-0.18942968616382833</v>
      </c>
      <c r="E126" s="3">
        <f>(alpha*CorrectCourse_data_201912283[[#This Row],[w0]])+((1-alpha)*CorrectCourse_data_201912283[[#This Row],[wz]])</f>
        <v>-0.19048671754744548</v>
      </c>
      <c r="F126" s="3">
        <f t="shared" si="1"/>
        <v>0.40557805180484441</v>
      </c>
      <c r="G126" s="3">
        <f>CorrectCourse_data_201912283[[#This Row],[h0]]+(CorrectCourse_data_201912283[[#This Row],[w1]]*CorrectCourse_data_201912283[[#This Row],[dt]])</f>
        <v>0.38443402615707795</v>
      </c>
      <c r="H126" s="3">
        <f>0-CorrectCourse_data_201912283[[#This Row],[h1]]</f>
        <v>-0.38443402615707795</v>
      </c>
      <c r="I126" s="3">
        <f>I125+CorrectCourse_data_201912283[[#This Row],[e]]</f>
        <v>-78.243608283098965</v>
      </c>
      <c r="J126" s="3">
        <f>CorrectCourse_data_201912283[[#This Row],[e]]-H125</f>
        <v>2.1144025647766462E-2</v>
      </c>
      <c r="K126">
        <f>TRUNC(Kp+CorrectCourse_data_201912283[[#This Row],[e]]+Ki*CorrectCourse_data_201912283[[#This Row],[ei]]+Kd*CorrectCourse_data_201912283[[#This Row],[ed]])</f>
        <v>-4</v>
      </c>
      <c r="L126" s="3">
        <f>current_speed + CorrectCourse_data_201912283[[#This Row],[correction]]</f>
        <v>176</v>
      </c>
      <c r="M126" s="3">
        <f>current_speed</f>
        <v>180</v>
      </c>
      <c r="N126"/>
      <c r="O126" s="1"/>
      <c r="P126" s="2"/>
      <c r="Q126"/>
      <c r="R126" s="1"/>
      <c r="S126" s="5"/>
    </row>
    <row r="127" spans="1:19" x14ac:dyDescent="0.25">
      <c r="A127">
        <v>25120</v>
      </c>
      <c r="B127" s="3">
        <f>(CorrectCourse_data_201912283[[#This Row],[Time (ms)]]-A126)/1000</f>
        <v>0.10199999999999999</v>
      </c>
      <c r="C127" s="3">
        <f>Drift_rate + K126*0.1</f>
        <v>-0.2</v>
      </c>
      <c r="D127" s="3">
        <f>E126</f>
        <v>-0.19048671754744548</v>
      </c>
      <c r="E127" s="3">
        <f>(alpha*CorrectCourse_data_201912283[[#This Row],[w0]])+((1-alpha)*CorrectCourse_data_201912283[[#This Row],[wz]])</f>
        <v>-0.19143804579270093</v>
      </c>
      <c r="F127" s="3">
        <f t="shared" si="1"/>
        <v>0.38443402615707795</v>
      </c>
      <c r="G127" s="3">
        <f>CorrectCourse_data_201912283[[#This Row],[h0]]+(CorrectCourse_data_201912283[[#This Row],[w1]]*CorrectCourse_data_201912283[[#This Row],[dt]])</f>
        <v>0.36490734548622245</v>
      </c>
      <c r="H127" s="3">
        <f>0-CorrectCourse_data_201912283[[#This Row],[h1]]</f>
        <v>-0.36490734548622245</v>
      </c>
      <c r="I127" s="3">
        <f>I126+CorrectCourse_data_201912283[[#This Row],[e]]</f>
        <v>-78.608515628585181</v>
      </c>
      <c r="J127" s="3">
        <f>CorrectCourse_data_201912283[[#This Row],[e]]-H126</f>
        <v>1.9526680670855501E-2</v>
      </c>
      <c r="K127">
        <f>TRUNC(Kp+CorrectCourse_data_201912283[[#This Row],[e]]+Ki*CorrectCourse_data_201912283[[#This Row],[ei]]+Kd*CorrectCourse_data_201912283[[#This Row],[ed]])</f>
        <v>-4</v>
      </c>
      <c r="L127" s="3">
        <f>current_speed + CorrectCourse_data_201912283[[#This Row],[correction]]</f>
        <v>176</v>
      </c>
      <c r="M127" s="3">
        <f>current_speed</f>
        <v>180</v>
      </c>
      <c r="N127"/>
      <c r="O127" s="1"/>
      <c r="P127" s="2"/>
      <c r="Q127"/>
      <c r="R127" s="1"/>
      <c r="S127" s="5"/>
    </row>
    <row r="128" spans="1:19" x14ac:dyDescent="0.25">
      <c r="A128">
        <v>25225</v>
      </c>
      <c r="B128" s="3">
        <f>(CorrectCourse_data_201912283[[#This Row],[Time (ms)]]-A127)/1000</f>
        <v>0.105</v>
      </c>
      <c r="C128" s="3">
        <f>Drift_rate + K127*0.1</f>
        <v>-0.2</v>
      </c>
      <c r="D128" s="3">
        <f>E127</f>
        <v>-0.19143804579270093</v>
      </c>
      <c r="E128" s="3">
        <f>(alpha*CorrectCourse_data_201912283[[#This Row],[w0]])+((1-alpha)*CorrectCourse_data_201912283[[#This Row],[wz]])</f>
        <v>-0.19229424121343083</v>
      </c>
      <c r="F128" s="3">
        <f t="shared" si="1"/>
        <v>0.36490734548622245</v>
      </c>
      <c r="G128" s="3">
        <f>CorrectCourse_data_201912283[[#This Row],[h0]]+(CorrectCourse_data_201912283[[#This Row],[w1]]*CorrectCourse_data_201912283[[#This Row],[dt]])</f>
        <v>0.34471645015881219</v>
      </c>
      <c r="H128" s="3">
        <f>0-CorrectCourse_data_201912283[[#This Row],[h1]]</f>
        <v>-0.34471645015881219</v>
      </c>
      <c r="I128" s="3">
        <f>I127+CorrectCourse_data_201912283[[#This Row],[e]]</f>
        <v>-78.953232078743994</v>
      </c>
      <c r="J128" s="3">
        <f>CorrectCourse_data_201912283[[#This Row],[e]]-H127</f>
        <v>2.0190895327410252E-2</v>
      </c>
      <c r="K128">
        <f>TRUNC(Kp+CorrectCourse_data_201912283[[#This Row],[e]]+Ki*CorrectCourse_data_201912283[[#This Row],[ei]]+Kd*CorrectCourse_data_201912283[[#This Row],[ed]])</f>
        <v>-4</v>
      </c>
      <c r="L128" s="3">
        <f>current_speed + CorrectCourse_data_201912283[[#This Row],[correction]]</f>
        <v>176</v>
      </c>
      <c r="M128" s="3">
        <f>current_speed</f>
        <v>180</v>
      </c>
      <c r="N128"/>
      <c r="O128" s="1"/>
      <c r="P128" s="2"/>
      <c r="Q128"/>
      <c r="R128" s="1"/>
      <c r="S128" s="5"/>
    </row>
    <row r="129" spans="1:19" x14ac:dyDescent="0.25">
      <c r="A129">
        <v>25328</v>
      </c>
      <c r="B129" s="3">
        <f>(CorrectCourse_data_201912283[[#This Row],[Time (ms)]]-A128)/1000</f>
        <v>0.10299999999999999</v>
      </c>
      <c r="C129" s="3">
        <f>Drift_rate + K128*0.1</f>
        <v>-0.2</v>
      </c>
      <c r="D129" s="3">
        <f>E128</f>
        <v>-0.19229424121343083</v>
      </c>
      <c r="E129" s="3">
        <f>(alpha*CorrectCourse_data_201912283[[#This Row],[w0]])+((1-alpha)*CorrectCourse_data_201912283[[#This Row],[wz]])</f>
        <v>-0.19306481709208775</v>
      </c>
      <c r="F129" s="3">
        <f t="shared" si="1"/>
        <v>0.34471645015881219</v>
      </c>
      <c r="G129" s="3">
        <f>CorrectCourse_data_201912283[[#This Row],[h0]]+(CorrectCourse_data_201912283[[#This Row],[w1]]*CorrectCourse_data_201912283[[#This Row],[dt]])</f>
        <v>0.32483077399832716</v>
      </c>
      <c r="H129" s="3">
        <f>0-CorrectCourse_data_201912283[[#This Row],[h1]]</f>
        <v>-0.32483077399832716</v>
      </c>
      <c r="I129" s="3">
        <f>I128+CorrectCourse_data_201912283[[#This Row],[e]]</f>
        <v>-79.278062852742323</v>
      </c>
      <c r="J129" s="3">
        <f>CorrectCourse_data_201912283[[#This Row],[e]]-H128</f>
        <v>1.9885676160485033E-2</v>
      </c>
      <c r="K129">
        <f>TRUNC(Kp+CorrectCourse_data_201912283[[#This Row],[e]]+Ki*CorrectCourse_data_201912283[[#This Row],[ei]]+Kd*CorrectCourse_data_201912283[[#This Row],[ed]])</f>
        <v>-4</v>
      </c>
      <c r="L129" s="3">
        <f>current_speed + CorrectCourse_data_201912283[[#This Row],[correction]]</f>
        <v>176</v>
      </c>
      <c r="M129" s="3">
        <f>current_speed</f>
        <v>180</v>
      </c>
      <c r="N129"/>
      <c r="O129" s="1"/>
      <c r="P129" s="2"/>
      <c r="Q129"/>
      <c r="R129" s="1"/>
      <c r="S129" s="5"/>
    </row>
    <row r="130" spans="1:19" x14ac:dyDescent="0.25">
      <c r="A130">
        <v>25428</v>
      </c>
      <c r="B130" s="3">
        <f>(CorrectCourse_data_201912283[[#This Row],[Time (ms)]]-A129)/1000</f>
        <v>0.1</v>
      </c>
      <c r="C130" s="3">
        <f>Drift_rate + K129*0.1</f>
        <v>-0.2</v>
      </c>
      <c r="D130" s="3">
        <f>E129</f>
        <v>-0.19306481709208775</v>
      </c>
      <c r="E130" s="3">
        <f>(alpha*CorrectCourse_data_201912283[[#This Row],[w0]])+((1-alpha)*CorrectCourse_data_201912283[[#This Row],[wz]])</f>
        <v>-0.19375833538287898</v>
      </c>
      <c r="F130" s="3">
        <f t="shared" si="1"/>
        <v>0.32483077399832716</v>
      </c>
      <c r="G130" s="3">
        <f>CorrectCourse_data_201912283[[#This Row],[h0]]+(CorrectCourse_data_201912283[[#This Row],[w1]]*CorrectCourse_data_201912283[[#This Row],[dt]])</f>
        <v>0.30545494046003924</v>
      </c>
      <c r="H130" s="3">
        <f>0-CorrectCourse_data_201912283[[#This Row],[h1]]</f>
        <v>-0.30545494046003924</v>
      </c>
      <c r="I130" s="3">
        <f>I129+CorrectCourse_data_201912283[[#This Row],[e]]</f>
        <v>-79.583517793202361</v>
      </c>
      <c r="J130" s="3">
        <f>CorrectCourse_data_201912283[[#This Row],[e]]-H129</f>
        <v>1.9375833538287923E-2</v>
      </c>
      <c r="K130">
        <f>TRUNC(Kp+CorrectCourse_data_201912283[[#This Row],[e]]+Ki*CorrectCourse_data_201912283[[#This Row],[ei]]+Kd*CorrectCourse_data_201912283[[#This Row],[ed]])</f>
        <v>-4</v>
      </c>
      <c r="L130" s="3">
        <f>current_speed + CorrectCourse_data_201912283[[#This Row],[correction]]</f>
        <v>176</v>
      </c>
      <c r="M130" s="3">
        <f>current_speed</f>
        <v>180</v>
      </c>
      <c r="N130"/>
      <c r="O130" s="1"/>
      <c r="P130" s="2"/>
      <c r="Q130"/>
      <c r="R130" s="1"/>
      <c r="S130" s="5"/>
    </row>
    <row r="131" spans="1:19" x14ac:dyDescent="0.25">
      <c r="A131">
        <v>25535</v>
      </c>
      <c r="B131" s="3">
        <f>(CorrectCourse_data_201912283[[#This Row],[Time (ms)]]-A130)/1000</f>
        <v>0.107</v>
      </c>
      <c r="C131" s="3">
        <f>Drift_rate + K130*0.1</f>
        <v>-0.2</v>
      </c>
      <c r="D131" s="3">
        <f>E130</f>
        <v>-0.19375833538287898</v>
      </c>
      <c r="E131" s="3">
        <f>(alpha*CorrectCourse_data_201912283[[#This Row],[w0]])+((1-alpha)*CorrectCourse_data_201912283[[#This Row],[wz]])</f>
        <v>-0.19438250184459108</v>
      </c>
      <c r="F131" s="3">
        <f t="shared" si="1"/>
        <v>0.30545494046003924</v>
      </c>
      <c r="G131" s="3">
        <f>CorrectCourse_data_201912283[[#This Row],[h0]]+(CorrectCourse_data_201912283[[#This Row],[w1]]*CorrectCourse_data_201912283[[#This Row],[dt]])</f>
        <v>0.284656012762668</v>
      </c>
      <c r="H131" s="3">
        <f>0-CorrectCourse_data_201912283[[#This Row],[h1]]</f>
        <v>-0.284656012762668</v>
      </c>
      <c r="I131" s="3">
        <f>I130+CorrectCourse_data_201912283[[#This Row],[e]]</f>
        <v>-79.868173805965029</v>
      </c>
      <c r="J131" s="3">
        <f>CorrectCourse_data_201912283[[#This Row],[e]]-H130</f>
        <v>2.0798927697371239E-2</v>
      </c>
      <c r="K131">
        <f>TRUNC(Kp+CorrectCourse_data_201912283[[#This Row],[e]]+Ki*CorrectCourse_data_201912283[[#This Row],[ei]]+Kd*CorrectCourse_data_201912283[[#This Row],[ed]])</f>
        <v>-4</v>
      </c>
      <c r="L131" s="3">
        <f>current_speed + CorrectCourse_data_201912283[[#This Row],[correction]]</f>
        <v>176</v>
      </c>
      <c r="M131" s="3">
        <f>current_speed</f>
        <v>180</v>
      </c>
      <c r="N131"/>
      <c r="O131" s="1"/>
      <c r="P131" s="2"/>
      <c r="Q131"/>
      <c r="R131" s="1"/>
      <c r="S131" s="5"/>
    </row>
    <row r="132" spans="1:19" x14ac:dyDescent="0.25">
      <c r="A132">
        <v>25641</v>
      </c>
      <c r="B132" s="3">
        <f>(CorrectCourse_data_201912283[[#This Row],[Time (ms)]]-A131)/1000</f>
        <v>0.106</v>
      </c>
      <c r="C132" s="3">
        <f>Drift_rate + K131*0.1</f>
        <v>-0.2</v>
      </c>
      <c r="D132" s="3">
        <f>E131</f>
        <v>-0.19438250184459108</v>
      </c>
      <c r="E132" s="3">
        <f>(alpha*CorrectCourse_data_201912283[[#This Row],[w0]])+((1-alpha)*CorrectCourse_data_201912283[[#This Row],[wz]])</f>
        <v>-0.19494425166013196</v>
      </c>
      <c r="F132" s="3">
        <f t="shared" ref="F132:F195" si="2">G131</f>
        <v>0.284656012762668</v>
      </c>
      <c r="G132" s="3">
        <f>CorrectCourse_data_201912283[[#This Row],[h0]]+(CorrectCourse_data_201912283[[#This Row],[w1]]*CorrectCourse_data_201912283[[#This Row],[dt]])</f>
        <v>0.26399192208669403</v>
      </c>
      <c r="H132" s="3">
        <f>0-CorrectCourse_data_201912283[[#This Row],[h1]]</f>
        <v>-0.26399192208669403</v>
      </c>
      <c r="I132" s="3">
        <f>I131+CorrectCourse_data_201912283[[#This Row],[e]]</f>
        <v>-80.132165728051717</v>
      </c>
      <c r="J132" s="3">
        <f>CorrectCourse_data_201912283[[#This Row],[e]]-H131</f>
        <v>2.0664090675973967E-2</v>
      </c>
      <c r="K132">
        <f>TRUNC(Kp+CorrectCourse_data_201912283[[#This Row],[e]]+Ki*CorrectCourse_data_201912283[[#This Row],[ei]]+Kd*CorrectCourse_data_201912283[[#This Row],[ed]])</f>
        <v>-4</v>
      </c>
      <c r="L132" s="3">
        <f>current_speed + CorrectCourse_data_201912283[[#This Row],[correction]]</f>
        <v>176</v>
      </c>
      <c r="M132" s="3">
        <f>current_speed</f>
        <v>180</v>
      </c>
      <c r="N132"/>
      <c r="O132" s="1"/>
      <c r="P132" s="2"/>
      <c r="Q132"/>
      <c r="R132" s="1"/>
      <c r="S132" s="5"/>
    </row>
    <row r="133" spans="1:19" x14ac:dyDescent="0.25">
      <c r="A133">
        <v>25745</v>
      </c>
      <c r="B133" s="3">
        <f>(CorrectCourse_data_201912283[[#This Row],[Time (ms)]]-A132)/1000</f>
        <v>0.104</v>
      </c>
      <c r="C133" s="3">
        <f>Drift_rate + K132*0.1</f>
        <v>-0.2</v>
      </c>
      <c r="D133" s="3">
        <f>E132</f>
        <v>-0.19494425166013196</v>
      </c>
      <c r="E133" s="3">
        <f>(alpha*CorrectCourse_data_201912283[[#This Row],[w0]])+((1-alpha)*CorrectCourse_data_201912283[[#This Row],[wz]])</f>
        <v>-0.19544982649411877</v>
      </c>
      <c r="F133" s="3">
        <f t="shared" si="2"/>
        <v>0.26399192208669403</v>
      </c>
      <c r="G133" s="3">
        <f>CorrectCourse_data_201912283[[#This Row],[h0]]+(CorrectCourse_data_201912283[[#This Row],[w1]]*CorrectCourse_data_201912283[[#This Row],[dt]])</f>
        <v>0.24366514013130569</v>
      </c>
      <c r="H133" s="3">
        <f>0-CorrectCourse_data_201912283[[#This Row],[h1]]</f>
        <v>-0.24366514013130569</v>
      </c>
      <c r="I133" s="3">
        <f>I132+CorrectCourse_data_201912283[[#This Row],[e]]</f>
        <v>-80.375830868183016</v>
      </c>
      <c r="J133" s="3">
        <f>CorrectCourse_data_201912283[[#This Row],[e]]-H132</f>
        <v>2.032678195538834E-2</v>
      </c>
      <c r="K133">
        <f>TRUNC(Kp+CorrectCourse_data_201912283[[#This Row],[e]]+Ki*CorrectCourse_data_201912283[[#This Row],[ei]]+Kd*CorrectCourse_data_201912283[[#This Row],[ed]])</f>
        <v>-4</v>
      </c>
      <c r="L133" s="3">
        <f>current_speed + CorrectCourse_data_201912283[[#This Row],[correction]]</f>
        <v>176</v>
      </c>
      <c r="M133" s="3">
        <f>current_speed</f>
        <v>180</v>
      </c>
      <c r="N133"/>
      <c r="O133" s="1"/>
      <c r="P133" s="2"/>
      <c r="Q133"/>
      <c r="R133" s="1"/>
      <c r="S133" s="5"/>
    </row>
    <row r="134" spans="1:19" x14ac:dyDescent="0.25">
      <c r="A134">
        <v>25847</v>
      </c>
      <c r="B134" s="3">
        <f>(CorrectCourse_data_201912283[[#This Row],[Time (ms)]]-A133)/1000</f>
        <v>0.10199999999999999</v>
      </c>
      <c r="C134" s="3">
        <f>Drift_rate + K133*0.1</f>
        <v>-0.2</v>
      </c>
      <c r="D134" s="3">
        <f>E133</f>
        <v>-0.19544982649411877</v>
      </c>
      <c r="E134" s="3">
        <f>(alpha*CorrectCourse_data_201912283[[#This Row],[w0]])+((1-alpha)*CorrectCourse_data_201912283[[#This Row],[wz]])</f>
        <v>-0.19590484384470688</v>
      </c>
      <c r="F134" s="3">
        <f t="shared" si="2"/>
        <v>0.24366514013130569</v>
      </c>
      <c r="G134" s="3">
        <f>CorrectCourse_data_201912283[[#This Row],[h0]]+(CorrectCourse_data_201912283[[#This Row],[w1]]*CorrectCourse_data_201912283[[#This Row],[dt]])</f>
        <v>0.2236828460591456</v>
      </c>
      <c r="H134" s="3">
        <f>0-CorrectCourse_data_201912283[[#This Row],[h1]]</f>
        <v>-0.2236828460591456</v>
      </c>
      <c r="I134" s="3">
        <f>I133+CorrectCourse_data_201912283[[#This Row],[e]]</f>
        <v>-80.599513714242164</v>
      </c>
      <c r="J134" s="3">
        <f>CorrectCourse_data_201912283[[#This Row],[e]]-H133</f>
        <v>1.9982294072160095E-2</v>
      </c>
      <c r="K134">
        <f>TRUNC(Kp+CorrectCourse_data_201912283[[#This Row],[e]]+Ki*CorrectCourse_data_201912283[[#This Row],[ei]]+Kd*CorrectCourse_data_201912283[[#This Row],[ed]])</f>
        <v>-4</v>
      </c>
      <c r="L134" s="3">
        <f>current_speed + CorrectCourse_data_201912283[[#This Row],[correction]]</f>
        <v>176</v>
      </c>
      <c r="M134" s="3">
        <f>current_speed</f>
        <v>180</v>
      </c>
      <c r="N134"/>
      <c r="O134" s="1"/>
      <c r="P134" s="2"/>
      <c r="Q134"/>
      <c r="R134" s="1"/>
      <c r="S134" s="5"/>
    </row>
    <row r="135" spans="1:19" x14ac:dyDescent="0.25">
      <c r="A135">
        <v>25950</v>
      </c>
      <c r="B135" s="3">
        <f>(CorrectCourse_data_201912283[[#This Row],[Time (ms)]]-A134)/1000</f>
        <v>0.10299999999999999</v>
      </c>
      <c r="C135" s="3">
        <f>Drift_rate + K134*0.1</f>
        <v>-0.2</v>
      </c>
      <c r="D135" s="3">
        <f>E134</f>
        <v>-0.19590484384470688</v>
      </c>
      <c r="E135" s="3">
        <f>(alpha*CorrectCourse_data_201912283[[#This Row],[w0]])+((1-alpha)*CorrectCourse_data_201912283[[#This Row],[wz]])</f>
        <v>-0.19631435946023618</v>
      </c>
      <c r="F135" s="3">
        <f t="shared" si="2"/>
        <v>0.2236828460591456</v>
      </c>
      <c r="G135" s="3">
        <f>CorrectCourse_data_201912283[[#This Row],[h0]]+(CorrectCourse_data_201912283[[#This Row],[w1]]*CorrectCourse_data_201912283[[#This Row],[dt]])</f>
        <v>0.20346246703474127</v>
      </c>
      <c r="H135" s="3">
        <f>0-CorrectCourse_data_201912283[[#This Row],[h1]]</f>
        <v>-0.20346246703474127</v>
      </c>
      <c r="I135" s="3">
        <f>I134+CorrectCourse_data_201912283[[#This Row],[e]]</f>
        <v>-80.802976181276904</v>
      </c>
      <c r="J135" s="3">
        <f>CorrectCourse_data_201912283[[#This Row],[e]]-H134</f>
        <v>2.0220379024404322E-2</v>
      </c>
      <c r="K135">
        <f>TRUNC(Kp+CorrectCourse_data_201912283[[#This Row],[e]]+Ki*CorrectCourse_data_201912283[[#This Row],[ei]]+Kd*CorrectCourse_data_201912283[[#This Row],[ed]])</f>
        <v>-4</v>
      </c>
      <c r="L135" s="3">
        <f>current_speed + CorrectCourse_data_201912283[[#This Row],[correction]]</f>
        <v>176</v>
      </c>
      <c r="M135" s="3">
        <f>current_speed</f>
        <v>180</v>
      </c>
      <c r="N135"/>
      <c r="O135" s="1"/>
      <c r="P135" s="2"/>
      <c r="Q135"/>
      <c r="R135" s="1"/>
      <c r="S135" s="5"/>
    </row>
    <row r="136" spans="1:19" x14ac:dyDescent="0.25">
      <c r="A136">
        <v>26055</v>
      </c>
      <c r="B136" s="3">
        <f>(CorrectCourse_data_201912283[[#This Row],[Time (ms)]]-A135)/1000</f>
        <v>0.105</v>
      </c>
      <c r="C136" s="3">
        <f>Drift_rate + K135*0.1</f>
        <v>-0.2</v>
      </c>
      <c r="D136" s="3">
        <f>E135</f>
        <v>-0.19631435946023618</v>
      </c>
      <c r="E136" s="3">
        <f>(alpha*CorrectCourse_data_201912283[[#This Row],[w0]])+((1-alpha)*CorrectCourse_data_201912283[[#This Row],[wz]])</f>
        <v>-0.19668292351421254</v>
      </c>
      <c r="F136" s="3">
        <f t="shared" si="2"/>
        <v>0.20346246703474127</v>
      </c>
      <c r="G136" s="3">
        <f>CorrectCourse_data_201912283[[#This Row],[h0]]+(CorrectCourse_data_201912283[[#This Row],[w1]]*CorrectCourse_data_201912283[[#This Row],[dt]])</f>
        <v>0.18281076006574895</v>
      </c>
      <c r="H136" s="3">
        <f>0-CorrectCourse_data_201912283[[#This Row],[h1]]</f>
        <v>-0.18281076006574895</v>
      </c>
      <c r="I136" s="3">
        <f>I135+CorrectCourse_data_201912283[[#This Row],[e]]</f>
        <v>-80.985786941342653</v>
      </c>
      <c r="J136" s="3">
        <f>CorrectCourse_data_201912283[[#This Row],[e]]-H135</f>
        <v>2.0651706968992323E-2</v>
      </c>
      <c r="K136">
        <f>TRUNC(Kp+CorrectCourse_data_201912283[[#This Row],[e]]+Ki*CorrectCourse_data_201912283[[#This Row],[ei]]+Kd*CorrectCourse_data_201912283[[#This Row],[ed]])</f>
        <v>-4</v>
      </c>
      <c r="L136" s="3">
        <f>current_speed + CorrectCourse_data_201912283[[#This Row],[correction]]</f>
        <v>176</v>
      </c>
      <c r="M136" s="3">
        <f>current_speed</f>
        <v>180</v>
      </c>
      <c r="N136"/>
      <c r="O136" s="1"/>
      <c r="P136" s="2"/>
      <c r="Q136"/>
      <c r="R136" s="1"/>
      <c r="S136" s="5"/>
    </row>
    <row r="137" spans="1:19" x14ac:dyDescent="0.25">
      <c r="A137">
        <v>26157</v>
      </c>
      <c r="B137" s="3">
        <f>(CorrectCourse_data_201912283[[#This Row],[Time (ms)]]-A136)/1000</f>
        <v>0.10199999999999999</v>
      </c>
      <c r="C137" s="3">
        <f>Drift_rate + K136*0.1</f>
        <v>-0.2</v>
      </c>
      <c r="D137" s="3">
        <f>E136</f>
        <v>-0.19668292351421254</v>
      </c>
      <c r="E137" s="3">
        <f>(alpha*CorrectCourse_data_201912283[[#This Row],[w0]])+((1-alpha)*CorrectCourse_data_201912283[[#This Row],[wz]])</f>
        <v>-0.19701463116279128</v>
      </c>
      <c r="F137" s="3">
        <f t="shared" si="2"/>
        <v>0.18281076006574895</v>
      </c>
      <c r="G137" s="3">
        <f>CorrectCourse_data_201912283[[#This Row],[h0]]+(CorrectCourse_data_201912283[[#This Row],[w1]]*CorrectCourse_data_201912283[[#This Row],[dt]])</f>
        <v>0.16271526768714423</v>
      </c>
      <c r="H137" s="3">
        <f>0-CorrectCourse_data_201912283[[#This Row],[h1]]</f>
        <v>-0.16271526768714423</v>
      </c>
      <c r="I137" s="3">
        <f>I136+CorrectCourse_data_201912283[[#This Row],[e]]</f>
        <v>-81.1485022090298</v>
      </c>
      <c r="J137" s="3">
        <f>CorrectCourse_data_201912283[[#This Row],[e]]-H136</f>
        <v>2.0095492378604723E-2</v>
      </c>
      <c r="K137">
        <f>TRUNC(Kp+CorrectCourse_data_201912283[[#This Row],[e]]+Ki*CorrectCourse_data_201912283[[#This Row],[ei]]+Kd*CorrectCourse_data_201912283[[#This Row],[ed]])</f>
        <v>-4</v>
      </c>
      <c r="L137" s="3">
        <f>current_speed + CorrectCourse_data_201912283[[#This Row],[correction]]</f>
        <v>176</v>
      </c>
      <c r="M137" s="3">
        <f>current_speed</f>
        <v>180</v>
      </c>
      <c r="N137"/>
      <c r="O137" s="1"/>
      <c r="P137" s="2"/>
      <c r="Q137"/>
      <c r="R137" s="1"/>
      <c r="S137" s="5"/>
    </row>
    <row r="138" spans="1:19" x14ac:dyDescent="0.25">
      <c r="A138">
        <v>26260</v>
      </c>
      <c r="B138" s="3">
        <f>(CorrectCourse_data_201912283[[#This Row],[Time (ms)]]-A137)/1000</f>
        <v>0.10299999999999999</v>
      </c>
      <c r="C138" s="3">
        <f>Drift_rate + K137*0.1</f>
        <v>-0.2</v>
      </c>
      <c r="D138" s="3">
        <f>E137</f>
        <v>-0.19701463116279128</v>
      </c>
      <c r="E138" s="3">
        <f>(alpha*CorrectCourse_data_201912283[[#This Row],[w0]])+((1-alpha)*CorrectCourse_data_201912283[[#This Row],[wz]])</f>
        <v>-0.19731316804651214</v>
      </c>
      <c r="F138" s="3">
        <f t="shared" si="2"/>
        <v>0.16271526768714423</v>
      </c>
      <c r="G138" s="3">
        <f>CorrectCourse_data_201912283[[#This Row],[h0]]+(CorrectCourse_data_201912283[[#This Row],[w1]]*CorrectCourse_data_201912283[[#This Row],[dt]])</f>
        <v>0.14239201137835347</v>
      </c>
      <c r="H138" s="3">
        <f>0-CorrectCourse_data_201912283[[#This Row],[h1]]</f>
        <v>-0.14239201137835347</v>
      </c>
      <c r="I138" s="3">
        <f>I137+CorrectCourse_data_201912283[[#This Row],[e]]</f>
        <v>-81.290894220408148</v>
      </c>
      <c r="J138" s="3">
        <f>CorrectCourse_data_201912283[[#This Row],[e]]-H137</f>
        <v>2.0323256308790755E-2</v>
      </c>
      <c r="K138">
        <f>TRUNC(Kp+CorrectCourse_data_201912283[[#This Row],[e]]+Ki*CorrectCourse_data_201912283[[#This Row],[ei]]+Kd*CorrectCourse_data_201912283[[#This Row],[ed]])</f>
        <v>-4</v>
      </c>
      <c r="L138" s="3">
        <f>current_speed + CorrectCourse_data_201912283[[#This Row],[correction]]</f>
        <v>176</v>
      </c>
      <c r="M138" s="3">
        <f>current_speed</f>
        <v>180</v>
      </c>
      <c r="N138"/>
      <c r="O138" s="1"/>
      <c r="P138" s="2"/>
      <c r="Q138"/>
      <c r="R138" s="1"/>
      <c r="S138" s="5"/>
    </row>
    <row r="139" spans="1:19" x14ac:dyDescent="0.25">
      <c r="A139">
        <v>26366</v>
      </c>
      <c r="B139" s="3">
        <f>(CorrectCourse_data_201912283[[#This Row],[Time (ms)]]-A138)/1000</f>
        <v>0.106</v>
      </c>
      <c r="C139" s="3">
        <f>Drift_rate + K138*0.1</f>
        <v>-0.2</v>
      </c>
      <c r="D139" s="3">
        <f>E138</f>
        <v>-0.19731316804651214</v>
      </c>
      <c r="E139" s="3">
        <f>(alpha*CorrectCourse_data_201912283[[#This Row],[w0]])+((1-alpha)*CorrectCourse_data_201912283[[#This Row],[wz]])</f>
        <v>-0.19758185124186092</v>
      </c>
      <c r="F139" s="3">
        <f t="shared" si="2"/>
        <v>0.14239201137835347</v>
      </c>
      <c r="G139" s="3">
        <f>CorrectCourse_data_201912283[[#This Row],[h0]]+(CorrectCourse_data_201912283[[#This Row],[w1]]*CorrectCourse_data_201912283[[#This Row],[dt]])</f>
        <v>0.12144833514671621</v>
      </c>
      <c r="H139" s="3">
        <f>0-CorrectCourse_data_201912283[[#This Row],[h1]]</f>
        <v>-0.12144833514671621</v>
      </c>
      <c r="I139" s="3">
        <f>I138+CorrectCourse_data_201912283[[#This Row],[e]]</f>
        <v>-81.412342555554858</v>
      </c>
      <c r="J139" s="3">
        <f>CorrectCourse_data_201912283[[#This Row],[e]]-H138</f>
        <v>2.0943676231637259E-2</v>
      </c>
      <c r="K139">
        <f>TRUNC(Kp+CorrectCourse_data_201912283[[#This Row],[e]]+Ki*CorrectCourse_data_201912283[[#This Row],[ei]]+Kd*CorrectCourse_data_201912283[[#This Row],[ed]])</f>
        <v>-4</v>
      </c>
      <c r="L139" s="3">
        <f>current_speed + CorrectCourse_data_201912283[[#This Row],[correction]]</f>
        <v>176</v>
      </c>
      <c r="M139" s="3">
        <f>current_speed</f>
        <v>180</v>
      </c>
      <c r="N139"/>
      <c r="O139" s="1"/>
      <c r="P139" s="2"/>
      <c r="Q139"/>
      <c r="R139" s="1"/>
      <c r="S139" s="5"/>
    </row>
    <row r="140" spans="1:19" x14ac:dyDescent="0.25">
      <c r="A140">
        <v>26468</v>
      </c>
      <c r="B140" s="3">
        <f>(CorrectCourse_data_201912283[[#This Row],[Time (ms)]]-A139)/1000</f>
        <v>0.10199999999999999</v>
      </c>
      <c r="C140" s="3">
        <f>Drift_rate + K139*0.1</f>
        <v>-0.2</v>
      </c>
      <c r="D140" s="3">
        <f>E139</f>
        <v>-0.19758185124186092</v>
      </c>
      <c r="E140" s="3">
        <f>(alpha*CorrectCourse_data_201912283[[#This Row],[w0]])+((1-alpha)*CorrectCourse_data_201912283[[#This Row],[wz]])</f>
        <v>-0.19782366611767482</v>
      </c>
      <c r="F140" s="3">
        <f t="shared" si="2"/>
        <v>0.12144833514671621</v>
      </c>
      <c r="G140" s="3">
        <f>CorrectCourse_data_201912283[[#This Row],[h0]]+(CorrectCourse_data_201912283[[#This Row],[w1]]*CorrectCourse_data_201912283[[#This Row],[dt]])</f>
        <v>0.10127032120271338</v>
      </c>
      <c r="H140" s="3">
        <f>0-CorrectCourse_data_201912283[[#This Row],[h1]]</f>
        <v>-0.10127032120271338</v>
      </c>
      <c r="I140" s="3">
        <f>I139+CorrectCourse_data_201912283[[#This Row],[e]]</f>
        <v>-81.513612876757577</v>
      </c>
      <c r="J140" s="3">
        <f>CorrectCourse_data_201912283[[#This Row],[e]]-H139</f>
        <v>2.0178013944002829E-2</v>
      </c>
      <c r="K140">
        <f>TRUNC(Kp+CorrectCourse_data_201912283[[#This Row],[e]]+Ki*CorrectCourse_data_201912283[[#This Row],[ei]]+Kd*CorrectCourse_data_201912283[[#This Row],[ed]])</f>
        <v>-4</v>
      </c>
      <c r="L140" s="3">
        <f>current_speed + CorrectCourse_data_201912283[[#This Row],[correction]]</f>
        <v>176</v>
      </c>
      <c r="M140" s="3">
        <f>current_speed</f>
        <v>180</v>
      </c>
      <c r="N140"/>
      <c r="O140" s="1"/>
      <c r="P140" s="2"/>
      <c r="Q140"/>
      <c r="R140" s="1"/>
      <c r="S140" s="5"/>
    </row>
    <row r="141" spans="1:19" x14ac:dyDescent="0.25">
      <c r="A141">
        <v>26579</v>
      </c>
      <c r="B141" s="3">
        <f>(CorrectCourse_data_201912283[[#This Row],[Time (ms)]]-A140)/1000</f>
        <v>0.111</v>
      </c>
      <c r="C141" s="3">
        <f>Drift_rate + K140*0.1</f>
        <v>-0.2</v>
      </c>
      <c r="D141" s="3">
        <f>E140</f>
        <v>-0.19782366611767482</v>
      </c>
      <c r="E141" s="3">
        <f>(alpha*CorrectCourse_data_201912283[[#This Row],[w0]])+((1-alpha)*CorrectCourse_data_201912283[[#This Row],[wz]])</f>
        <v>-0.19804129950590735</v>
      </c>
      <c r="F141" s="3">
        <f t="shared" si="2"/>
        <v>0.10127032120271338</v>
      </c>
      <c r="G141" s="3">
        <f>CorrectCourse_data_201912283[[#This Row],[h0]]+(CorrectCourse_data_201912283[[#This Row],[w1]]*CorrectCourse_data_201912283[[#This Row],[dt]])</f>
        <v>7.928773695755767E-2</v>
      </c>
      <c r="H141" s="3">
        <f>0-CorrectCourse_data_201912283[[#This Row],[h1]]</f>
        <v>-7.928773695755767E-2</v>
      </c>
      <c r="I141" s="3">
        <f>I140+CorrectCourse_data_201912283[[#This Row],[e]]</f>
        <v>-81.59290061371513</v>
      </c>
      <c r="J141" s="3">
        <f>CorrectCourse_data_201912283[[#This Row],[e]]-H140</f>
        <v>2.1982584245155715E-2</v>
      </c>
      <c r="K141">
        <f>TRUNC(Kp+CorrectCourse_data_201912283[[#This Row],[e]]+Ki*CorrectCourse_data_201912283[[#This Row],[ei]]+Kd*CorrectCourse_data_201912283[[#This Row],[ed]])</f>
        <v>-4</v>
      </c>
      <c r="L141" s="3">
        <f>current_speed + CorrectCourse_data_201912283[[#This Row],[correction]]</f>
        <v>176</v>
      </c>
      <c r="M141" s="3">
        <f>current_speed</f>
        <v>180</v>
      </c>
      <c r="N141"/>
      <c r="O141" s="1"/>
      <c r="P141" s="2"/>
      <c r="Q141"/>
      <c r="R141" s="1"/>
      <c r="S141" s="5"/>
    </row>
    <row r="142" spans="1:19" x14ac:dyDescent="0.25">
      <c r="A142">
        <v>26690</v>
      </c>
      <c r="B142" s="3">
        <f>(CorrectCourse_data_201912283[[#This Row],[Time (ms)]]-A141)/1000</f>
        <v>0.111</v>
      </c>
      <c r="C142" s="3">
        <f>Drift_rate + K141*0.1</f>
        <v>-0.2</v>
      </c>
      <c r="D142" s="3">
        <f>E141</f>
        <v>-0.19804129950590735</v>
      </c>
      <c r="E142" s="3">
        <f>(alpha*CorrectCourse_data_201912283[[#This Row],[w0]])+((1-alpha)*CorrectCourse_data_201912283[[#This Row],[wz]])</f>
        <v>-0.19823716955531662</v>
      </c>
      <c r="F142" s="3">
        <f t="shared" si="2"/>
        <v>7.928773695755767E-2</v>
      </c>
      <c r="G142" s="3">
        <f>CorrectCourse_data_201912283[[#This Row],[h0]]+(CorrectCourse_data_201912283[[#This Row],[w1]]*CorrectCourse_data_201912283[[#This Row],[dt]])</f>
        <v>5.7283411136917525E-2</v>
      </c>
      <c r="H142" s="3">
        <f>0-CorrectCourse_data_201912283[[#This Row],[h1]]</f>
        <v>-5.7283411136917525E-2</v>
      </c>
      <c r="I142" s="3">
        <f>I141+CorrectCourse_data_201912283[[#This Row],[e]]</f>
        <v>-81.650184024852052</v>
      </c>
      <c r="J142" s="3">
        <f>CorrectCourse_data_201912283[[#This Row],[e]]-H141</f>
        <v>2.2004325820640144E-2</v>
      </c>
      <c r="K142">
        <f>TRUNC(Kp+CorrectCourse_data_201912283[[#This Row],[e]]+Ki*CorrectCourse_data_201912283[[#This Row],[ei]]+Kd*CorrectCourse_data_201912283[[#This Row],[ed]])</f>
        <v>-4</v>
      </c>
      <c r="L142" s="3">
        <f>current_speed + CorrectCourse_data_201912283[[#This Row],[correction]]</f>
        <v>176</v>
      </c>
      <c r="M142" s="3">
        <f>current_speed</f>
        <v>180</v>
      </c>
      <c r="N142"/>
      <c r="O142" s="1"/>
      <c r="P142" s="2"/>
      <c r="Q142"/>
      <c r="R142" s="1"/>
      <c r="S142" s="5"/>
    </row>
    <row r="143" spans="1:19" x14ac:dyDescent="0.25">
      <c r="A143">
        <v>26791</v>
      </c>
      <c r="B143" s="3">
        <f>(CorrectCourse_data_201912283[[#This Row],[Time (ms)]]-A142)/1000</f>
        <v>0.10100000000000001</v>
      </c>
      <c r="C143" s="3">
        <f>Drift_rate + K142*0.1</f>
        <v>-0.2</v>
      </c>
      <c r="D143" s="3">
        <f>E142</f>
        <v>-0.19823716955531662</v>
      </c>
      <c r="E143" s="3">
        <f>(alpha*CorrectCourse_data_201912283[[#This Row],[w0]])+((1-alpha)*CorrectCourse_data_201912283[[#This Row],[wz]])</f>
        <v>-0.19841345259978496</v>
      </c>
      <c r="F143" s="3">
        <f t="shared" si="2"/>
        <v>5.7283411136917525E-2</v>
      </c>
      <c r="G143" s="3">
        <f>CorrectCourse_data_201912283[[#This Row],[h0]]+(CorrectCourse_data_201912283[[#This Row],[w1]]*CorrectCourse_data_201912283[[#This Row],[dt]])</f>
        <v>3.7243652424339246E-2</v>
      </c>
      <c r="H143" s="3">
        <f>0-CorrectCourse_data_201912283[[#This Row],[h1]]</f>
        <v>-3.7243652424339246E-2</v>
      </c>
      <c r="I143" s="3">
        <f>I142+CorrectCourse_data_201912283[[#This Row],[e]]</f>
        <v>-81.687427677276389</v>
      </c>
      <c r="J143" s="3">
        <f>CorrectCourse_data_201912283[[#This Row],[e]]-H142</f>
        <v>2.0039758712578279E-2</v>
      </c>
      <c r="K143">
        <f>TRUNC(Kp+CorrectCourse_data_201912283[[#This Row],[e]]+Ki*CorrectCourse_data_201912283[[#This Row],[ei]]+Kd*CorrectCourse_data_201912283[[#This Row],[ed]])</f>
        <v>-4</v>
      </c>
      <c r="L143" s="3">
        <f>current_speed + CorrectCourse_data_201912283[[#This Row],[correction]]</f>
        <v>176</v>
      </c>
      <c r="M143" s="3">
        <f>current_speed</f>
        <v>180</v>
      </c>
      <c r="N143"/>
      <c r="O143" s="1"/>
      <c r="P143" s="2"/>
      <c r="Q143"/>
      <c r="R143" s="1"/>
      <c r="S143" s="5"/>
    </row>
    <row r="144" spans="1:19" x14ac:dyDescent="0.25">
      <c r="A144">
        <v>26891</v>
      </c>
      <c r="B144" s="3">
        <f>(CorrectCourse_data_201912283[[#This Row],[Time (ms)]]-A143)/1000</f>
        <v>0.1</v>
      </c>
      <c r="C144" s="3">
        <f>Drift_rate + K143*0.1</f>
        <v>-0.2</v>
      </c>
      <c r="D144" s="3">
        <f>E143</f>
        <v>-0.19841345259978496</v>
      </c>
      <c r="E144" s="3">
        <f>(alpha*CorrectCourse_data_201912283[[#This Row],[w0]])+((1-alpha)*CorrectCourse_data_201912283[[#This Row],[wz]])</f>
        <v>-0.19857210733980646</v>
      </c>
      <c r="F144" s="3">
        <f t="shared" si="2"/>
        <v>3.7243652424339246E-2</v>
      </c>
      <c r="G144" s="3">
        <f>CorrectCourse_data_201912283[[#This Row],[h0]]+(CorrectCourse_data_201912283[[#This Row],[w1]]*CorrectCourse_data_201912283[[#This Row],[dt]])</f>
        <v>1.7386441690358599E-2</v>
      </c>
      <c r="H144" s="3">
        <f>0-CorrectCourse_data_201912283[[#This Row],[h1]]</f>
        <v>-1.7386441690358599E-2</v>
      </c>
      <c r="I144" s="3">
        <f>I143+CorrectCourse_data_201912283[[#This Row],[e]]</f>
        <v>-81.704814118966752</v>
      </c>
      <c r="J144" s="3">
        <f>CorrectCourse_data_201912283[[#This Row],[e]]-H143</f>
        <v>1.9857210733980647E-2</v>
      </c>
      <c r="K144">
        <f>TRUNC(Kp+CorrectCourse_data_201912283[[#This Row],[e]]+Ki*CorrectCourse_data_201912283[[#This Row],[ei]]+Kd*CorrectCourse_data_201912283[[#This Row],[ed]])</f>
        <v>-4</v>
      </c>
      <c r="L144" s="3">
        <f>current_speed + CorrectCourse_data_201912283[[#This Row],[correction]]</f>
        <v>176</v>
      </c>
      <c r="M144" s="3">
        <f>current_speed</f>
        <v>180</v>
      </c>
      <c r="N144"/>
      <c r="O144" s="1"/>
      <c r="P144" s="2"/>
      <c r="Q144"/>
      <c r="R144" s="1"/>
      <c r="S144" s="5"/>
    </row>
    <row r="145" spans="1:19" x14ac:dyDescent="0.25">
      <c r="A145">
        <v>26998</v>
      </c>
      <c r="B145" s="3">
        <f>(CorrectCourse_data_201912283[[#This Row],[Time (ms)]]-A144)/1000</f>
        <v>0.107</v>
      </c>
      <c r="C145" s="3">
        <f>Drift_rate + K144*0.1</f>
        <v>-0.2</v>
      </c>
      <c r="D145" s="3">
        <f>E144</f>
        <v>-0.19857210733980646</v>
      </c>
      <c r="E145" s="3">
        <f>(alpha*CorrectCourse_data_201912283[[#This Row],[w0]])+((1-alpha)*CorrectCourse_data_201912283[[#This Row],[wz]])</f>
        <v>-0.19871489660582581</v>
      </c>
      <c r="F145" s="3">
        <f t="shared" si="2"/>
        <v>1.7386441690358599E-2</v>
      </c>
      <c r="G145" s="3">
        <f>CorrectCourse_data_201912283[[#This Row],[h0]]+(CorrectCourse_data_201912283[[#This Row],[w1]]*CorrectCourse_data_201912283[[#This Row],[dt]])</f>
        <v>-3.8760522464647632E-3</v>
      </c>
      <c r="H145" s="3">
        <f>0-CorrectCourse_data_201912283[[#This Row],[h1]]</f>
        <v>3.8760522464647632E-3</v>
      </c>
      <c r="I145" s="3">
        <f>I144+CorrectCourse_data_201912283[[#This Row],[e]]</f>
        <v>-81.700938066720283</v>
      </c>
      <c r="J145" s="3">
        <f>CorrectCourse_data_201912283[[#This Row],[e]]-H144</f>
        <v>2.1262493936823362E-2</v>
      </c>
      <c r="K145">
        <f>TRUNC(Kp+CorrectCourse_data_201912283[[#This Row],[e]]+Ki*CorrectCourse_data_201912283[[#This Row],[ei]]+Kd*CorrectCourse_data_201912283[[#This Row],[ed]])</f>
        <v>-4</v>
      </c>
      <c r="L145" s="3">
        <f>current_speed + CorrectCourse_data_201912283[[#This Row],[correction]]</f>
        <v>176</v>
      </c>
      <c r="M145" s="3">
        <f>current_speed</f>
        <v>180</v>
      </c>
      <c r="N145"/>
      <c r="O145" s="1"/>
      <c r="P145" s="2"/>
      <c r="Q145"/>
      <c r="R145" s="1"/>
      <c r="S145" s="5"/>
    </row>
    <row r="146" spans="1:19" x14ac:dyDescent="0.25">
      <c r="A146">
        <v>27099</v>
      </c>
      <c r="B146" s="3">
        <f>(CorrectCourse_data_201912283[[#This Row],[Time (ms)]]-A145)/1000</f>
        <v>0.10100000000000001</v>
      </c>
      <c r="C146" s="3">
        <f>Drift_rate + K145*0.1</f>
        <v>-0.2</v>
      </c>
      <c r="D146" s="3">
        <f>E145</f>
        <v>-0.19871489660582581</v>
      </c>
      <c r="E146" s="3">
        <f>(alpha*CorrectCourse_data_201912283[[#This Row],[w0]])+((1-alpha)*CorrectCourse_data_201912283[[#This Row],[wz]])</f>
        <v>-0.19884340694524322</v>
      </c>
      <c r="F146" s="3">
        <f t="shared" si="2"/>
        <v>-3.8760522464647632E-3</v>
      </c>
      <c r="G146" s="3">
        <f>CorrectCourse_data_201912283[[#This Row],[h0]]+(CorrectCourse_data_201912283[[#This Row],[w1]]*CorrectCourse_data_201912283[[#This Row],[dt]])</f>
        <v>-2.3959236347934329E-2</v>
      </c>
      <c r="H146" s="3">
        <f>0-CorrectCourse_data_201912283[[#This Row],[h1]]</f>
        <v>2.3959236347934329E-2</v>
      </c>
      <c r="I146" s="3">
        <f>I145+CorrectCourse_data_201912283[[#This Row],[e]]</f>
        <v>-81.676978830372349</v>
      </c>
      <c r="J146" s="3">
        <f>CorrectCourse_data_201912283[[#This Row],[e]]-H145</f>
        <v>2.0083184101469566E-2</v>
      </c>
      <c r="K146">
        <f>TRUNC(Kp+CorrectCourse_data_201912283[[#This Row],[e]]+Ki*CorrectCourse_data_201912283[[#This Row],[ei]]+Kd*CorrectCourse_data_201912283[[#This Row],[ed]])</f>
        <v>-4</v>
      </c>
      <c r="L146" s="3">
        <f>current_speed + CorrectCourse_data_201912283[[#This Row],[correction]]</f>
        <v>176</v>
      </c>
      <c r="M146" s="3">
        <f>current_speed</f>
        <v>180</v>
      </c>
      <c r="N146"/>
      <c r="O146" s="1"/>
      <c r="P146" s="2"/>
      <c r="Q146"/>
      <c r="R146" s="1"/>
      <c r="S146" s="5"/>
    </row>
    <row r="147" spans="1:19" x14ac:dyDescent="0.25">
      <c r="A147">
        <v>27204</v>
      </c>
      <c r="B147" s="3">
        <f>(CorrectCourse_data_201912283[[#This Row],[Time (ms)]]-A146)/1000</f>
        <v>0.105</v>
      </c>
      <c r="C147" s="3">
        <f>Drift_rate + K146*0.1</f>
        <v>-0.2</v>
      </c>
      <c r="D147" s="3">
        <f>E146</f>
        <v>-0.19884340694524322</v>
      </c>
      <c r="E147" s="3">
        <f>(alpha*CorrectCourse_data_201912283[[#This Row],[w0]])+((1-alpha)*CorrectCourse_data_201912283[[#This Row],[wz]])</f>
        <v>-0.19895906625071888</v>
      </c>
      <c r="F147" s="3">
        <f t="shared" si="2"/>
        <v>-2.3959236347934329E-2</v>
      </c>
      <c r="G147" s="3">
        <f>CorrectCourse_data_201912283[[#This Row],[h0]]+(CorrectCourse_data_201912283[[#This Row],[w1]]*CorrectCourse_data_201912283[[#This Row],[dt]])</f>
        <v>-4.4849938304259811E-2</v>
      </c>
      <c r="H147" s="3">
        <f>0-CorrectCourse_data_201912283[[#This Row],[h1]]</f>
        <v>4.4849938304259811E-2</v>
      </c>
      <c r="I147" s="3">
        <f>I146+CorrectCourse_data_201912283[[#This Row],[e]]</f>
        <v>-81.632128892068096</v>
      </c>
      <c r="J147" s="3">
        <f>CorrectCourse_data_201912283[[#This Row],[e]]-H146</f>
        <v>2.0890701956325482E-2</v>
      </c>
      <c r="K147">
        <f>TRUNC(Kp+CorrectCourse_data_201912283[[#This Row],[e]]+Ki*CorrectCourse_data_201912283[[#This Row],[ei]]+Kd*CorrectCourse_data_201912283[[#This Row],[ed]])</f>
        <v>-4</v>
      </c>
      <c r="L147" s="3">
        <f>current_speed + CorrectCourse_data_201912283[[#This Row],[correction]]</f>
        <v>176</v>
      </c>
      <c r="M147" s="3">
        <f>current_speed</f>
        <v>180</v>
      </c>
      <c r="N147"/>
      <c r="O147" s="1"/>
      <c r="P147" s="2"/>
      <c r="Q147"/>
      <c r="R147" s="1"/>
      <c r="S147" s="5"/>
    </row>
    <row r="148" spans="1:19" x14ac:dyDescent="0.25">
      <c r="A148">
        <v>27314</v>
      </c>
      <c r="B148" s="3">
        <f>(CorrectCourse_data_201912283[[#This Row],[Time (ms)]]-A147)/1000</f>
        <v>0.11</v>
      </c>
      <c r="C148" s="3">
        <f>Drift_rate + K147*0.1</f>
        <v>-0.2</v>
      </c>
      <c r="D148" s="3">
        <f>E147</f>
        <v>-0.19895906625071888</v>
      </c>
      <c r="E148" s="3">
        <f>(alpha*CorrectCourse_data_201912283[[#This Row],[w0]])+((1-alpha)*CorrectCourse_data_201912283[[#This Row],[wz]])</f>
        <v>-0.199063159625647</v>
      </c>
      <c r="F148" s="3">
        <f t="shared" si="2"/>
        <v>-4.4849938304259811E-2</v>
      </c>
      <c r="G148" s="3">
        <f>CorrectCourse_data_201912283[[#This Row],[h0]]+(CorrectCourse_data_201912283[[#This Row],[w1]]*CorrectCourse_data_201912283[[#This Row],[dt]])</f>
        <v>-6.6746885863080974E-2</v>
      </c>
      <c r="H148" s="3">
        <f>0-CorrectCourse_data_201912283[[#This Row],[h1]]</f>
        <v>6.6746885863080974E-2</v>
      </c>
      <c r="I148" s="3">
        <f>I147+CorrectCourse_data_201912283[[#This Row],[e]]</f>
        <v>-81.565382006205013</v>
      </c>
      <c r="J148" s="3">
        <f>CorrectCourse_data_201912283[[#This Row],[e]]-H147</f>
        <v>2.1896947558821163E-2</v>
      </c>
      <c r="K148">
        <f>TRUNC(Kp+CorrectCourse_data_201912283[[#This Row],[e]]+Ki*CorrectCourse_data_201912283[[#This Row],[ei]]+Kd*CorrectCourse_data_201912283[[#This Row],[ed]])</f>
        <v>-4</v>
      </c>
      <c r="L148" s="3">
        <f>current_speed + CorrectCourse_data_201912283[[#This Row],[correction]]</f>
        <v>176</v>
      </c>
      <c r="M148" s="3">
        <f>current_speed</f>
        <v>180</v>
      </c>
      <c r="N148"/>
      <c r="O148" s="1"/>
      <c r="P148" s="2"/>
      <c r="Q148"/>
      <c r="R148" s="1"/>
      <c r="S148" s="5"/>
    </row>
    <row r="149" spans="1:19" x14ac:dyDescent="0.25">
      <c r="A149">
        <v>27424</v>
      </c>
      <c r="B149" s="3">
        <f>(CorrectCourse_data_201912283[[#This Row],[Time (ms)]]-A148)/1000</f>
        <v>0.11</v>
      </c>
      <c r="C149" s="3">
        <f>Drift_rate + K148*0.1</f>
        <v>-0.2</v>
      </c>
      <c r="D149" s="3">
        <f>E148</f>
        <v>-0.199063159625647</v>
      </c>
      <c r="E149" s="3">
        <f>(alpha*CorrectCourse_data_201912283[[#This Row],[w0]])+((1-alpha)*CorrectCourse_data_201912283[[#This Row],[wz]])</f>
        <v>-0.19915684366308228</v>
      </c>
      <c r="F149" s="3">
        <f t="shared" si="2"/>
        <v>-6.6746885863080974E-2</v>
      </c>
      <c r="G149" s="3">
        <f>CorrectCourse_data_201912283[[#This Row],[h0]]+(CorrectCourse_data_201912283[[#This Row],[w1]]*CorrectCourse_data_201912283[[#This Row],[dt]])</f>
        <v>-8.8654138666020024E-2</v>
      </c>
      <c r="H149" s="3">
        <f>0-CorrectCourse_data_201912283[[#This Row],[h1]]</f>
        <v>8.8654138666020024E-2</v>
      </c>
      <c r="I149" s="3">
        <f>I148+CorrectCourse_data_201912283[[#This Row],[e]]</f>
        <v>-81.476727867538997</v>
      </c>
      <c r="J149" s="3">
        <f>CorrectCourse_data_201912283[[#This Row],[e]]-H148</f>
        <v>2.1907252802939051E-2</v>
      </c>
      <c r="K149">
        <f>TRUNC(Kp+CorrectCourse_data_201912283[[#This Row],[e]]+Ki*CorrectCourse_data_201912283[[#This Row],[ei]]+Kd*CorrectCourse_data_201912283[[#This Row],[ed]])</f>
        <v>-3</v>
      </c>
      <c r="L149" s="3">
        <f>current_speed + CorrectCourse_data_201912283[[#This Row],[correction]]</f>
        <v>177</v>
      </c>
      <c r="M149" s="3">
        <f>current_speed</f>
        <v>180</v>
      </c>
      <c r="N149"/>
      <c r="O149" s="1"/>
      <c r="P149" s="2"/>
      <c r="Q149"/>
      <c r="R149" s="1"/>
      <c r="S149" s="5"/>
    </row>
    <row r="150" spans="1:19" x14ac:dyDescent="0.25">
      <c r="A150">
        <v>27535</v>
      </c>
      <c r="B150" s="3">
        <f>(CorrectCourse_data_201912283[[#This Row],[Time (ms)]]-A149)/1000</f>
        <v>0.111</v>
      </c>
      <c r="C150" s="3">
        <f>Drift_rate + K149*0.1</f>
        <v>-0.10000000000000003</v>
      </c>
      <c r="D150" s="3">
        <f>E149</f>
        <v>-0.19915684366308228</v>
      </c>
      <c r="E150" s="3">
        <f>(alpha*CorrectCourse_data_201912283[[#This Row],[w0]])+((1-alpha)*CorrectCourse_data_201912283[[#This Row],[wz]])</f>
        <v>-0.18924115929677407</v>
      </c>
      <c r="F150" s="3">
        <f t="shared" si="2"/>
        <v>-8.8654138666020024E-2</v>
      </c>
      <c r="G150" s="3">
        <f>CorrectCourse_data_201912283[[#This Row],[h0]]+(CorrectCourse_data_201912283[[#This Row],[w1]]*CorrectCourse_data_201912283[[#This Row],[dt]])</f>
        <v>-0.10965990734796194</v>
      </c>
      <c r="H150" s="3">
        <f>0-CorrectCourse_data_201912283[[#This Row],[h1]]</f>
        <v>0.10965990734796194</v>
      </c>
      <c r="I150" s="3">
        <f>I149+CorrectCourse_data_201912283[[#This Row],[e]]</f>
        <v>-81.367067960191036</v>
      </c>
      <c r="J150" s="3">
        <f>CorrectCourse_data_201912283[[#This Row],[e]]-H149</f>
        <v>2.1005768681941914E-2</v>
      </c>
      <c r="K150">
        <f>TRUNC(Kp+CorrectCourse_data_201912283[[#This Row],[e]]+Ki*CorrectCourse_data_201912283[[#This Row],[ei]]+Kd*CorrectCourse_data_201912283[[#This Row],[ed]])</f>
        <v>-3</v>
      </c>
      <c r="L150" s="3">
        <f>current_speed + CorrectCourse_data_201912283[[#This Row],[correction]]</f>
        <v>177</v>
      </c>
      <c r="M150" s="3">
        <f>current_speed</f>
        <v>180</v>
      </c>
      <c r="N150"/>
      <c r="O150" s="1"/>
      <c r="P150" s="2"/>
      <c r="Q150"/>
      <c r="R150" s="1"/>
      <c r="S150" s="5"/>
    </row>
    <row r="151" spans="1:19" x14ac:dyDescent="0.25">
      <c r="A151">
        <v>27645</v>
      </c>
      <c r="B151" s="3">
        <f>(CorrectCourse_data_201912283[[#This Row],[Time (ms)]]-A150)/1000</f>
        <v>0.11</v>
      </c>
      <c r="C151" s="3">
        <f>Drift_rate + K150*0.1</f>
        <v>-0.10000000000000003</v>
      </c>
      <c r="D151" s="3">
        <f>E150</f>
        <v>-0.18924115929677407</v>
      </c>
      <c r="E151" s="3">
        <f>(alpha*CorrectCourse_data_201912283[[#This Row],[w0]])+((1-alpha)*CorrectCourse_data_201912283[[#This Row],[wz]])</f>
        <v>-0.18031704336709667</v>
      </c>
      <c r="F151" s="3">
        <f t="shared" si="2"/>
        <v>-0.10965990734796194</v>
      </c>
      <c r="G151" s="3">
        <f>CorrectCourse_data_201912283[[#This Row],[h0]]+(CorrectCourse_data_201912283[[#This Row],[w1]]*CorrectCourse_data_201912283[[#This Row],[dt]])</f>
        <v>-0.12949478211834256</v>
      </c>
      <c r="H151" s="3">
        <f>0-CorrectCourse_data_201912283[[#This Row],[h1]]</f>
        <v>0.12949478211834256</v>
      </c>
      <c r="I151" s="3">
        <f>I150+CorrectCourse_data_201912283[[#This Row],[e]]</f>
        <v>-81.237573178072694</v>
      </c>
      <c r="J151" s="3">
        <f>CorrectCourse_data_201912283[[#This Row],[e]]-H150</f>
        <v>1.9834874770380623E-2</v>
      </c>
      <c r="K151">
        <f>TRUNC(Kp+CorrectCourse_data_201912283[[#This Row],[e]]+Ki*CorrectCourse_data_201912283[[#This Row],[ei]]+Kd*CorrectCourse_data_201912283[[#This Row],[ed]])</f>
        <v>-3</v>
      </c>
      <c r="L151" s="3">
        <f>current_speed + CorrectCourse_data_201912283[[#This Row],[correction]]</f>
        <v>177</v>
      </c>
      <c r="M151" s="3">
        <f>current_speed</f>
        <v>180</v>
      </c>
      <c r="N151"/>
      <c r="O151" s="1"/>
      <c r="P151" s="2"/>
      <c r="Q151"/>
      <c r="R151" s="1"/>
      <c r="S151" s="5"/>
    </row>
    <row r="152" spans="1:19" x14ac:dyDescent="0.25">
      <c r="A152">
        <v>27756</v>
      </c>
      <c r="B152" s="3">
        <f>(CorrectCourse_data_201912283[[#This Row],[Time (ms)]]-A151)/1000</f>
        <v>0.111</v>
      </c>
      <c r="C152" s="3">
        <f>Drift_rate + K151*0.1</f>
        <v>-0.10000000000000003</v>
      </c>
      <c r="D152" s="3">
        <f>E151</f>
        <v>-0.18031704336709667</v>
      </c>
      <c r="E152" s="3">
        <f>(alpha*CorrectCourse_data_201912283[[#This Row],[w0]])+((1-alpha)*CorrectCourse_data_201912283[[#This Row],[wz]])</f>
        <v>-0.17228533903038701</v>
      </c>
      <c r="F152" s="3">
        <f t="shared" si="2"/>
        <v>-0.12949478211834256</v>
      </c>
      <c r="G152" s="3">
        <f>CorrectCourse_data_201912283[[#This Row],[h0]]+(CorrectCourse_data_201912283[[#This Row],[w1]]*CorrectCourse_data_201912283[[#This Row],[dt]])</f>
        <v>-0.14861845475071553</v>
      </c>
      <c r="H152" s="3">
        <f>0-CorrectCourse_data_201912283[[#This Row],[h1]]</f>
        <v>0.14861845475071553</v>
      </c>
      <c r="I152" s="3">
        <f>I151+CorrectCourse_data_201912283[[#This Row],[e]]</f>
        <v>-81.088954723321976</v>
      </c>
      <c r="J152" s="3">
        <f>CorrectCourse_data_201912283[[#This Row],[e]]-H151</f>
        <v>1.9123672632372968E-2</v>
      </c>
      <c r="K152">
        <f>TRUNC(Kp+CorrectCourse_data_201912283[[#This Row],[e]]+Ki*CorrectCourse_data_201912283[[#This Row],[ei]]+Kd*CorrectCourse_data_201912283[[#This Row],[ed]])</f>
        <v>-3</v>
      </c>
      <c r="L152" s="3">
        <f>current_speed + CorrectCourse_data_201912283[[#This Row],[correction]]</f>
        <v>177</v>
      </c>
      <c r="M152" s="3">
        <f>current_speed</f>
        <v>180</v>
      </c>
      <c r="N152"/>
      <c r="O152" s="1"/>
      <c r="P152" s="2"/>
      <c r="Q152"/>
      <c r="R152" s="1"/>
      <c r="S152" s="5"/>
    </row>
    <row r="153" spans="1:19" x14ac:dyDescent="0.25">
      <c r="A153">
        <v>27857</v>
      </c>
      <c r="B153" s="3">
        <f>(CorrectCourse_data_201912283[[#This Row],[Time (ms)]]-A152)/1000</f>
        <v>0.10100000000000001</v>
      </c>
      <c r="C153" s="3">
        <f>Drift_rate + K152*0.1</f>
        <v>-0.10000000000000003</v>
      </c>
      <c r="D153" s="3">
        <f>E152</f>
        <v>-0.17228533903038701</v>
      </c>
      <c r="E153" s="3">
        <f>(alpha*CorrectCourse_data_201912283[[#This Row],[w0]])+((1-alpha)*CorrectCourse_data_201912283[[#This Row],[wz]])</f>
        <v>-0.16505680512734833</v>
      </c>
      <c r="F153" s="3">
        <f t="shared" si="2"/>
        <v>-0.14861845475071553</v>
      </c>
      <c r="G153" s="3">
        <f>CorrectCourse_data_201912283[[#This Row],[h0]]+(CorrectCourse_data_201912283[[#This Row],[w1]]*CorrectCourse_data_201912283[[#This Row],[dt]])</f>
        <v>-0.1652891920685777</v>
      </c>
      <c r="H153" s="3">
        <f>0-CorrectCourse_data_201912283[[#This Row],[h1]]</f>
        <v>0.1652891920685777</v>
      </c>
      <c r="I153" s="3">
        <f>I152+CorrectCourse_data_201912283[[#This Row],[e]]</f>
        <v>-80.923665531253391</v>
      </c>
      <c r="J153" s="3">
        <f>CorrectCourse_data_201912283[[#This Row],[e]]-H152</f>
        <v>1.6670737317862172E-2</v>
      </c>
      <c r="K153">
        <f>TRUNC(Kp+CorrectCourse_data_201912283[[#This Row],[e]]+Ki*CorrectCourse_data_201912283[[#This Row],[ei]]+Kd*CorrectCourse_data_201912283[[#This Row],[ed]])</f>
        <v>-3</v>
      </c>
      <c r="L153" s="3">
        <f>current_speed + CorrectCourse_data_201912283[[#This Row],[correction]]</f>
        <v>177</v>
      </c>
      <c r="M153" s="3">
        <f>current_speed</f>
        <v>180</v>
      </c>
      <c r="N153"/>
      <c r="O153" s="1"/>
      <c r="P153" s="2"/>
      <c r="Q153"/>
      <c r="R153" s="1"/>
      <c r="S153" s="5"/>
    </row>
    <row r="154" spans="1:19" x14ac:dyDescent="0.25">
      <c r="A154">
        <v>27965</v>
      </c>
      <c r="B154" s="3">
        <f>(CorrectCourse_data_201912283[[#This Row],[Time (ms)]]-A153)/1000</f>
        <v>0.108</v>
      </c>
      <c r="C154" s="3">
        <f>Drift_rate + K153*0.1</f>
        <v>-0.10000000000000003</v>
      </c>
      <c r="D154" s="3">
        <f>E153</f>
        <v>-0.16505680512734833</v>
      </c>
      <c r="E154" s="3">
        <f>(alpha*CorrectCourse_data_201912283[[#This Row],[w0]])+((1-alpha)*CorrectCourse_data_201912283[[#This Row],[wz]])</f>
        <v>-0.15855112461461351</v>
      </c>
      <c r="F154" s="3">
        <f t="shared" si="2"/>
        <v>-0.1652891920685777</v>
      </c>
      <c r="G154" s="3">
        <f>CorrectCourse_data_201912283[[#This Row],[h0]]+(CorrectCourse_data_201912283[[#This Row],[w1]]*CorrectCourse_data_201912283[[#This Row],[dt]])</f>
        <v>-0.18241271352695596</v>
      </c>
      <c r="H154" s="3">
        <f>0-CorrectCourse_data_201912283[[#This Row],[h1]]</f>
        <v>0.18241271352695596</v>
      </c>
      <c r="I154" s="3">
        <f>I153+CorrectCourse_data_201912283[[#This Row],[e]]</f>
        <v>-80.741252817726433</v>
      </c>
      <c r="J154" s="3">
        <f>CorrectCourse_data_201912283[[#This Row],[e]]-H153</f>
        <v>1.7123521458378255E-2</v>
      </c>
      <c r="K154">
        <f>TRUNC(Kp+CorrectCourse_data_201912283[[#This Row],[e]]+Ki*CorrectCourse_data_201912283[[#This Row],[ei]]+Kd*CorrectCourse_data_201912283[[#This Row],[ed]])</f>
        <v>-3</v>
      </c>
      <c r="L154" s="3">
        <f>current_speed + CorrectCourse_data_201912283[[#This Row],[correction]]</f>
        <v>177</v>
      </c>
      <c r="M154" s="3">
        <f>current_speed</f>
        <v>180</v>
      </c>
      <c r="N154"/>
      <c r="O154" s="1"/>
      <c r="P154" s="2"/>
      <c r="Q154"/>
      <c r="R154" s="1"/>
      <c r="S154" s="5"/>
    </row>
    <row r="155" spans="1:19" x14ac:dyDescent="0.25">
      <c r="A155">
        <v>28069</v>
      </c>
      <c r="B155" s="3">
        <f>(CorrectCourse_data_201912283[[#This Row],[Time (ms)]]-A154)/1000</f>
        <v>0.104</v>
      </c>
      <c r="C155" s="3">
        <f>Drift_rate + K154*0.1</f>
        <v>-0.10000000000000003</v>
      </c>
      <c r="D155" s="3">
        <f>E154</f>
        <v>-0.15855112461461351</v>
      </c>
      <c r="E155" s="3">
        <f>(alpha*CorrectCourse_data_201912283[[#This Row],[w0]])+((1-alpha)*CorrectCourse_data_201912283[[#This Row],[wz]])</f>
        <v>-0.15269601215315218</v>
      </c>
      <c r="F155" s="3">
        <f t="shared" si="2"/>
        <v>-0.18241271352695596</v>
      </c>
      <c r="G155" s="3">
        <f>CorrectCourse_data_201912283[[#This Row],[h0]]+(CorrectCourse_data_201912283[[#This Row],[w1]]*CorrectCourse_data_201912283[[#This Row],[dt]])</f>
        <v>-0.19829309879088378</v>
      </c>
      <c r="H155" s="3">
        <f>0-CorrectCourse_data_201912283[[#This Row],[h1]]</f>
        <v>0.19829309879088378</v>
      </c>
      <c r="I155" s="3">
        <f>I154+CorrectCourse_data_201912283[[#This Row],[e]]</f>
        <v>-80.542959718935549</v>
      </c>
      <c r="J155" s="3">
        <f>CorrectCourse_data_201912283[[#This Row],[e]]-H154</f>
        <v>1.5880385263927821E-2</v>
      </c>
      <c r="K155">
        <f>TRUNC(Kp+CorrectCourse_data_201912283[[#This Row],[e]]+Ki*CorrectCourse_data_201912283[[#This Row],[ei]]+Kd*CorrectCourse_data_201912283[[#This Row],[ed]])</f>
        <v>-3</v>
      </c>
      <c r="L155" s="3">
        <f>current_speed + CorrectCourse_data_201912283[[#This Row],[correction]]</f>
        <v>177</v>
      </c>
      <c r="M155" s="3">
        <f>current_speed</f>
        <v>180</v>
      </c>
      <c r="N155"/>
      <c r="O155" s="1"/>
      <c r="P155" s="2"/>
      <c r="Q155"/>
      <c r="R155" s="1"/>
      <c r="S155" s="5"/>
    </row>
    <row r="156" spans="1:19" x14ac:dyDescent="0.25">
      <c r="A156">
        <v>28175</v>
      </c>
      <c r="B156" s="3">
        <f>(CorrectCourse_data_201912283[[#This Row],[Time (ms)]]-A155)/1000</f>
        <v>0.106</v>
      </c>
      <c r="C156" s="3">
        <f>Drift_rate + K155*0.1</f>
        <v>-0.10000000000000003</v>
      </c>
      <c r="D156" s="3">
        <f>E155</f>
        <v>-0.15269601215315218</v>
      </c>
      <c r="E156" s="3">
        <f>(alpha*CorrectCourse_data_201912283[[#This Row],[w0]])+((1-alpha)*CorrectCourse_data_201912283[[#This Row],[wz]])</f>
        <v>-0.14742641093783698</v>
      </c>
      <c r="F156" s="3">
        <f t="shared" si="2"/>
        <v>-0.19829309879088378</v>
      </c>
      <c r="G156" s="3">
        <f>CorrectCourse_data_201912283[[#This Row],[h0]]+(CorrectCourse_data_201912283[[#This Row],[w1]]*CorrectCourse_data_201912283[[#This Row],[dt]])</f>
        <v>-0.2139202983502945</v>
      </c>
      <c r="H156" s="3">
        <f>0-CorrectCourse_data_201912283[[#This Row],[h1]]</f>
        <v>0.2139202983502945</v>
      </c>
      <c r="I156" s="3">
        <f>I155+CorrectCourse_data_201912283[[#This Row],[e]]</f>
        <v>-80.329039420585261</v>
      </c>
      <c r="J156" s="3">
        <f>CorrectCourse_data_201912283[[#This Row],[e]]-H155</f>
        <v>1.562719955941072E-2</v>
      </c>
      <c r="K156">
        <f>TRUNC(Kp+CorrectCourse_data_201912283[[#This Row],[e]]+Ki*CorrectCourse_data_201912283[[#This Row],[ei]]+Kd*CorrectCourse_data_201912283[[#This Row],[ed]])</f>
        <v>-3</v>
      </c>
      <c r="L156" s="3">
        <f>current_speed + CorrectCourse_data_201912283[[#This Row],[correction]]</f>
        <v>177</v>
      </c>
      <c r="M156" s="3">
        <f>current_speed</f>
        <v>180</v>
      </c>
      <c r="N156"/>
      <c r="O156" s="1"/>
      <c r="P156" s="2"/>
      <c r="Q156"/>
      <c r="R156" s="1"/>
      <c r="S156" s="5"/>
    </row>
    <row r="157" spans="1:19" x14ac:dyDescent="0.25">
      <c r="A157">
        <v>28276</v>
      </c>
      <c r="B157" s="3">
        <f>(CorrectCourse_data_201912283[[#This Row],[Time (ms)]]-A156)/1000</f>
        <v>0.10100000000000001</v>
      </c>
      <c r="C157" s="3">
        <f>Drift_rate + K156*0.1</f>
        <v>-0.10000000000000003</v>
      </c>
      <c r="D157" s="3">
        <f>E156</f>
        <v>-0.14742641093783698</v>
      </c>
      <c r="E157" s="3">
        <f>(alpha*CorrectCourse_data_201912283[[#This Row],[w0]])+((1-alpha)*CorrectCourse_data_201912283[[#This Row],[wz]])</f>
        <v>-0.14268376984405329</v>
      </c>
      <c r="F157" s="3">
        <f t="shared" si="2"/>
        <v>-0.2139202983502945</v>
      </c>
      <c r="G157" s="3">
        <f>CorrectCourse_data_201912283[[#This Row],[h0]]+(CorrectCourse_data_201912283[[#This Row],[w1]]*CorrectCourse_data_201912283[[#This Row],[dt]])</f>
        <v>-0.22833135910454389</v>
      </c>
      <c r="H157" s="3">
        <f>0-CorrectCourse_data_201912283[[#This Row],[h1]]</f>
        <v>0.22833135910454389</v>
      </c>
      <c r="I157" s="3">
        <f>I156+CorrectCourse_data_201912283[[#This Row],[e]]</f>
        <v>-80.100708061480717</v>
      </c>
      <c r="J157" s="3">
        <f>CorrectCourse_data_201912283[[#This Row],[e]]-H156</f>
        <v>1.4411060754249388E-2</v>
      </c>
      <c r="K157">
        <f>TRUNC(Kp+CorrectCourse_data_201912283[[#This Row],[e]]+Ki*CorrectCourse_data_201912283[[#This Row],[ei]]+Kd*CorrectCourse_data_201912283[[#This Row],[ed]])</f>
        <v>-3</v>
      </c>
      <c r="L157" s="3">
        <f>current_speed + CorrectCourse_data_201912283[[#This Row],[correction]]</f>
        <v>177</v>
      </c>
      <c r="M157" s="3">
        <f>current_speed</f>
        <v>180</v>
      </c>
      <c r="N157"/>
      <c r="O157" s="1"/>
      <c r="P157" s="2"/>
      <c r="Q157"/>
      <c r="R157" s="1"/>
      <c r="S157" s="5"/>
    </row>
    <row r="158" spans="1:19" x14ac:dyDescent="0.25">
      <c r="A158">
        <v>28380</v>
      </c>
      <c r="B158" s="3">
        <f>(CorrectCourse_data_201912283[[#This Row],[Time (ms)]]-A157)/1000</f>
        <v>0.104</v>
      </c>
      <c r="C158" s="3">
        <f>Drift_rate + K157*0.1</f>
        <v>-0.10000000000000003</v>
      </c>
      <c r="D158" s="3">
        <f>E157</f>
        <v>-0.14268376984405329</v>
      </c>
      <c r="E158" s="3">
        <f>(alpha*CorrectCourse_data_201912283[[#This Row],[w0]])+((1-alpha)*CorrectCourse_data_201912283[[#This Row],[wz]])</f>
        <v>-0.13841539285964796</v>
      </c>
      <c r="F158" s="3">
        <f t="shared" si="2"/>
        <v>-0.22833135910454389</v>
      </c>
      <c r="G158" s="3">
        <f>CorrectCourse_data_201912283[[#This Row],[h0]]+(CorrectCourse_data_201912283[[#This Row],[w1]]*CorrectCourse_data_201912283[[#This Row],[dt]])</f>
        <v>-0.24272655996194728</v>
      </c>
      <c r="H158" s="3">
        <f>0-CorrectCourse_data_201912283[[#This Row],[h1]]</f>
        <v>0.24272655996194728</v>
      </c>
      <c r="I158" s="3">
        <f>I157+CorrectCourse_data_201912283[[#This Row],[e]]</f>
        <v>-79.857981501518765</v>
      </c>
      <c r="J158" s="3">
        <f>CorrectCourse_data_201912283[[#This Row],[e]]-H157</f>
        <v>1.4395200857403395E-2</v>
      </c>
      <c r="K158">
        <f>TRUNC(Kp+CorrectCourse_data_201912283[[#This Row],[e]]+Ki*CorrectCourse_data_201912283[[#This Row],[ei]]+Kd*CorrectCourse_data_201912283[[#This Row],[ed]])</f>
        <v>-3</v>
      </c>
      <c r="L158" s="3">
        <f>current_speed + CorrectCourse_data_201912283[[#This Row],[correction]]</f>
        <v>177</v>
      </c>
      <c r="M158" s="3">
        <f>current_speed</f>
        <v>180</v>
      </c>
      <c r="N158"/>
      <c r="O158" s="1"/>
      <c r="P158" s="2"/>
      <c r="Q158"/>
      <c r="R158" s="1"/>
      <c r="S158" s="5"/>
    </row>
    <row r="159" spans="1:19" x14ac:dyDescent="0.25">
      <c r="A159">
        <v>28491</v>
      </c>
      <c r="B159" s="3">
        <f>(CorrectCourse_data_201912283[[#This Row],[Time (ms)]]-A158)/1000</f>
        <v>0.111</v>
      </c>
      <c r="C159" s="3">
        <f>Drift_rate + K158*0.1</f>
        <v>-0.10000000000000003</v>
      </c>
      <c r="D159" s="3">
        <f>E158</f>
        <v>-0.13841539285964796</v>
      </c>
      <c r="E159" s="3">
        <f>(alpha*CorrectCourse_data_201912283[[#This Row],[w0]])+((1-alpha)*CorrectCourse_data_201912283[[#This Row],[wz]])</f>
        <v>-0.13457385357368318</v>
      </c>
      <c r="F159" s="3">
        <f t="shared" si="2"/>
        <v>-0.24272655996194728</v>
      </c>
      <c r="G159" s="3">
        <f>CorrectCourse_data_201912283[[#This Row],[h0]]+(CorrectCourse_data_201912283[[#This Row],[w1]]*CorrectCourse_data_201912283[[#This Row],[dt]])</f>
        <v>-0.25766425770862611</v>
      </c>
      <c r="H159" s="3">
        <f>0-CorrectCourse_data_201912283[[#This Row],[h1]]</f>
        <v>0.25766425770862611</v>
      </c>
      <c r="I159" s="3">
        <f>I158+CorrectCourse_data_201912283[[#This Row],[e]]</f>
        <v>-79.600317243810139</v>
      </c>
      <c r="J159" s="3">
        <f>CorrectCourse_data_201912283[[#This Row],[e]]-H158</f>
        <v>1.493769774667883E-2</v>
      </c>
      <c r="K159">
        <f>TRUNC(Kp+CorrectCourse_data_201912283[[#This Row],[e]]+Ki*CorrectCourse_data_201912283[[#This Row],[ei]]+Kd*CorrectCourse_data_201912283[[#This Row],[ed]])</f>
        <v>-3</v>
      </c>
      <c r="L159" s="3">
        <f>current_speed + CorrectCourse_data_201912283[[#This Row],[correction]]</f>
        <v>177</v>
      </c>
      <c r="M159" s="3">
        <f>current_speed</f>
        <v>180</v>
      </c>
      <c r="N159"/>
      <c r="O159" s="1"/>
      <c r="P159" s="2"/>
      <c r="Q159"/>
      <c r="R159" s="1"/>
      <c r="S159" s="5"/>
    </row>
    <row r="160" spans="1:19" x14ac:dyDescent="0.25">
      <c r="A160">
        <v>28601</v>
      </c>
      <c r="B160" s="3">
        <f>(CorrectCourse_data_201912283[[#This Row],[Time (ms)]]-A159)/1000</f>
        <v>0.11</v>
      </c>
      <c r="C160" s="3">
        <f>Drift_rate + K159*0.1</f>
        <v>-0.10000000000000003</v>
      </c>
      <c r="D160" s="3">
        <f>E159</f>
        <v>-0.13457385357368318</v>
      </c>
      <c r="E160" s="3">
        <f>(alpha*CorrectCourse_data_201912283[[#This Row],[w0]])+((1-alpha)*CorrectCourse_data_201912283[[#This Row],[wz]])</f>
        <v>-0.13111646821631487</v>
      </c>
      <c r="F160" s="3">
        <f t="shared" si="2"/>
        <v>-0.25766425770862611</v>
      </c>
      <c r="G160" s="3">
        <f>CorrectCourse_data_201912283[[#This Row],[h0]]+(CorrectCourse_data_201912283[[#This Row],[w1]]*CorrectCourse_data_201912283[[#This Row],[dt]])</f>
        <v>-0.27208706921242076</v>
      </c>
      <c r="H160" s="3">
        <f>0-CorrectCourse_data_201912283[[#This Row],[h1]]</f>
        <v>0.27208706921242076</v>
      </c>
      <c r="I160" s="3">
        <f>I159+CorrectCourse_data_201912283[[#This Row],[e]]</f>
        <v>-79.328230174597721</v>
      </c>
      <c r="J160" s="3">
        <f>CorrectCourse_data_201912283[[#This Row],[e]]-H159</f>
        <v>1.4422811503794652E-2</v>
      </c>
      <c r="K160">
        <f>TRUNC(Kp+CorrectCourse_data_201912283[[#This Row],[e]]+Ki*CorrectCourse_data_201912283[[#This Row],[ei]]+Kd*CorrectCourse_data_201912283[[#This Row],[ed]])</f>
        <v>-3</v>
      </c>
      <c r="L160" s="3">
        <f>current_speed + CorrectCourse_data_201912283[[#This Row],[correction]]</f>
        <v>177</v>
      </c>
      <c r="M160" s="3">
        <f>current_speed</f>
        <v>180</v>
      </c>
      <c r="N160"/>
      <c r="O160" s="1"/>
      <c r="P160" s="2"/>
      <c r="Q160"/>
      <c r="R160" s="1"/>
      <c r="S160" s="5"/>
    </row>
    <row r="161" spans="1:19" x14ac:dyDescent="0.25">
      <c r="A161">
        <v>28711</v>
      </c>
      <c r="B161" s="3">
        <f>(CorrectCourse_data_201912283[[#This Row],[Time (ms)]]-A160)/1000</f>
        <v>0.11</v>
      </c>
      <c r="C161" s="3">
        <f>Drift_rate + K160*0.1</f>
        <v>-0.10000000000000003</v>
      </c>
      <c r="D161" s="3">
        <f>E160</f>
        <v>-0.13111646821631487</v>
      </c>
      <c r="E161" s="3">
        <f>(alpha*CorrectCourse_data_201912283[[#This Row],[w0]])+((1-alpha)*CorrectCourse_data_201912283[[#This Row],[wz]])</f>
        <v>-0.12800482139468339</v>
      </c>
      <c r="F161" s="3">
        <f t="shared" si="2"/>
        <v>-0.27208706921242076</v>
      </c>
      <c r="G161" s="3">
        <f>CorrectCourse_data_201912283[[#This Row],[h0]]+(CorrectCourse_data_201912283[[#This Row],[w1]]*CorrectCourse_data_201912283[[#This Row],[dt]])</f>
        <v>-0.28616759956583593</v>
      </c>
      <c r="H161" s="3">
        <f>0-CorrectCourse_data_201912283[[#This Row],[h1]]</f>
        <v>0.28616759956583593</v>
      </c>
      <c r="I161" s="3">
        <f>I160+CorrectCourse_data_201912283[[#This Row],[e]]</f>
        <v>-79.042062575031878</v>
      </c>
      <c r="J161" s="3">
        <f>CorrectCourse_data_201912283[[#This Row],[e]]-H160</f>
        <v>1.4080530353415166E-2</v>
      </c>
      <c r="K161">
        <f>TRUNC(Kp+CorrectCourse_data_201912283[[#This Row],[e]]+Ki*CorrectCourse_data_201912283[[#This Row],[ei]]+Kd*CorrectCourse_data_201912283[[#This Row],[ed]])</f>
        <v>-3</v>
      </c>
      <c r="L161" s="3">
        <f>current_speed + CorrectCourse_data_201912283[[#This Row],[correction]]</f>
        <v>177</v>
      </c>
      <c r="M161" s="3">
        <f>current_speed</f>
        <v>180</v>
      </c>
      <c r="N161"/>
      <c r="O161" s="1"/>
      <c r="P161" s="2"/>
      <c r="Q161"/>
      <c r="R161" s="1"/>
      <c r="S161" s="5"/>
    </row>
    <row r="162" spans="1:19" x14ac:dyDescent="0.25">
      <c r="A162">
        <v>28814</v>
      </c>
      <c r="B162" s="3">
        <f>(CorrectCourse_data_201912283[[#This Row],[Time (ms)]]-A161)/1000</f>
        <v>0.10299999999999999</v>
      </c>
      <c r="C162" s="3">
        <f>Drift_rate + K161*0.1</f>
        <v>-0.10000000000000003</v>
      </c>
      <c r="D162" s="3">
        <f>E161</f>
        <v>-0.12800482139468339</v>
      </c>
      <c r="E162" s="3">
        <f>(alpha*CorrectCourse_data_201912283[[#This Row],[w0]])+((1-alpha)*CorrectCourse_data_201912283[[#This Row],[wz]])</f>
        <v>-0.12520433925521504</v>
      </c>
      <c r="F162" s="3">
        <f t="shared" si="2"/>
        <v>-0.28616759956583593</v>
      </c>
      <c r="G162" s="3">
        <f>CorrectCourse_data_201912283[[#This Row],[h0]]+(CorrectCourse_data_201912283[[#This Row],[w1]]*CorrectCourse_data_201912283[[#This Row],[dt]])</f>
        <v>-0.29906364650912309</v>
      </c>
      <c r="H162" s="3">
        <f>0-CorrectCourse_data_201912283[[#This Row],[h1]]</f>
        <v>0.29906364650912309</v>
      </c>
      <c r="I162" s="3">
        <f>I161+CorrectCourse_data_201912283[[#This Row],[e]]</f>
        <v>-78.742998928522752</v>
      </c>
      <c r="J162" s="3">
        <f>CorrectCourse_data_201912283[[#This Row],[e]]-H161</f>
        <v>1.2896046943287165E-2</v>
      </c>
      <c r="K162">
        <f>TRUNC(Kp+CorrectCourse_data_201912283[[#This Row],[e]]+Ki*CorrectCourse_data_201912283[[#This Row],[ei]]+Kd*CorrectCourse_data_201912283[[#This Row],[ed]])</f>
        <v>-3</v>
      </c>
      <c r="L162" s="3">
        <f>current_speed + CorrectCourse_data_201912283[[#This Row],[correction]]</f>
        <v>177</v>
      </c>
      <c r="M162" s="3">
        <f>current_speed</f>
        <v>180</v>
      </c>
      <c r="N162"/>
      <c r="O162" s="1"/>
      <c r="P162" s="2"/>
      <c r="Q162"/>
      <c r="R162" s="1"/>
      <c r="S162" s="5"/>
    </row>
    <row r="163" spans="1:19" x14ac:dyDescent="0.25">
      <c r="A163">
        <v>28915</v>
      </c>
      <c r="B163" s="3">
        <f>(CorrectCourse_data_201912283[[#This Row],[Time (ms)]]-A162)/1000</f>
        <v>0.10100000000000001</v>
      </c>
      <c r="C163" s="3">
        <f>Drift_rate + K162*0.1</f>
        <v>-0.10000000000000003</v>
      </c>
      <c r="D163" s="3">
        <f>E162</f>
        <v>-0.12520433925521504</v>
      </c>
      <c r="E163" s="3">
        <f>(alpha*CorrectCourse_data_201912283[[#This Row],[w0]])+((1-alpha)*CorrectCourse_data_201912283[[#This Row],[wz]])</f>
        <v>-0.12268390532969353</v>
      </c>
      <c r="F163" s="3">
        <f t="shared" si="2"/>
        <v>-0.29906364650912309</v>
      </c>
      <c r="G163" s="3">
        <f>CorrectCourse_data_201912283[[#This Row],[h0]]+(CorrectCourse_data_201912283[[#This Row],[w1]]*CorrectCourse_data_201912283[[#This Row],[dt]])</f>
        <v>-0.31145472094742216</v>
      </c>
      <c r="H163" s="3">
        <f>0-CorrectCourse_data_201912283[[#This Row],[h1]]</f>
        <v>0.31145472094742216</v>
      </c>
      <c r="I163" s="3">
        <f>I162+CorrectCourse_data_201912283[[#This Row],[e]]</f>
        <v>-78.431544207575328</v>
      </c>
      <c r="J163" s="3">
        <f>CorrectCourse_data_201912283[[#This Row],[e]]-H162</f>
        <v>1.2391074438299066E-2</v>
      </c>
      <c r="K163">
        <f>TRUNC(Kp+CorrectCourse_data_201912283[[#This Row],[e]]+Ki*CorrectCourse_data_201912283[[#This Row],[ei]]+Kd*CorrectCourse_data_201912283[[#This Row],[ed]])</f>
        <v>-3</v>
      </c>
      <c r="L163" s="3">
        <f>current_speed + CorrectCourse_data_201912283[[#This Row],[correction]]</f>
        <v>177</v>
      </c>
      <c r="M163" s="3">
        <f>current_speed</f>
        <v>180</v>
      </c>
      <c r="N163"/>
      <c r="O163" s="1"/>
      <c r="P163" s="2"/>
      <c r="Q163"/>
      <c r="R163" s="1"/>
      <c r="S163" s="5"/>
    </row>
    <row r="164" spans="1:19" x14ac:dyDescent="0.25">
      <c r="A164">
        <v>29020</v>
      </c>
      <c r="B164" s="3">
        <f>(CorrectCourse_data_201912283[[#This Row],[Time (ms)]]-A163)/1000</f>
        <v>0.105</v>
      </c>
      <c r="C164" s="3">
        <f>Drift_rate + K163*0.1</f>
        <v>-0.10000000000000003</v>
      </c>
      <c r="D164" s="3">
        <f>E163</f>
        <v>-0.12268390532969353</v>
      </c>
      <c r="E164" s="3">
        <f>(alpha*CorrectCourse_data_201912283[[#This Row],[w0]])+((1-alpha)*CorrectCourse_data_201912283[[#This Row],[wz]])</f>
        <v>-0.12041551479672419</v>
      </c>
      <c r="F164" s="3">
        <f t="shared" si="2"/>
        <v>-0.31145472094742216</v>
      </c>
      <c r="G164" s="3">
        <f>CorrectCourse_data_201912283[[#This Row],[h0]]+(CorrectCourse_data_201912283[[#This Row],[w1]]*CorrectCourse_data_201912283[[#This Row],[dt]])</f>
        <v>-0.32409835000107817</v>
      </c>
      <c r="H164" s="3">
        <f>0-CorrectCourse_data_201912283[[#This Row],[h1]]</f>
        <v>0.32409835000107817</v>
      </c>
      <c r="I164" s="3">
        <f>I163+CorrectCourse_data_201912283[[#This Row],[e]]</f>
        <v>-78.107445857574248</v>
      </c>
      <c r="J164" s="3">
        <f>CorrectCourse_data_201912283[[#This Row],[e]]-H163</f>
        <v>1.2643629053656014E-2</v>
      </c>
      <c r="K164">
        <f>TRUNC(Kp+CorrectCourse_data_201912283[[#This Row],[e]]+Ki*CorrectCourse_data_201912283[[#This Row],[ei]]+Kd*CorrectCourse_data_201912283[[#This Row],[ed]])</f>
        <v>-3</v>
      </c>
      <c r="L164" s="3">
        <f>current_speed + CorrectCourse_data_201912283[[#This Row],[correction]]</f>
        <v>177</v>
      </c>
      <c r="M164" s="3">
        <f>current_speed</f>
        <v>180</v>
      </c>
      <c r="N164"/>
      <c r="O164" s="1"/>
      <c r="P164" s="2"/>
      <c r="Q164"/>
      <c r="R164" s="1"/>
      <c r="S164" s="5"/>
    </row>
    <row r="165" spans="1:19" x14ac:dyDescent="0.25">
      <c r="A165">
        <v>29124</v>
      </c>
      <c r="B165" s="3">
        <f>(CorrectCourse_data_201912283[[#This Row],[Time (ms)]]-A164)/1000</f>
        <v>0.104</v>
      </c>
      <c r="C165" s="3">
        <f>Drift_rate + K164*0.1</f>
        <v>-0.10000000000000003</v>
      </c>
      <c r="D165" s="3">
        <f>E164</f>
        <v>-0.12041551479672419</v>
      </c>
      <c r="E165" s="3">
        <f>(alpha*CorrectCourse_data_201912283[[#This Row],[w0]])+((1-alpha)*CorrectCourse_data_201912283[[#This Row],[wz]])</f>
        <v>-0.11837396331705177</v>
      </c>
      <c r="F165" s="3">
        <f t="shared" si="2"/>
        <v>-0.32409835000107817</v>
      </c>
      <c r="G165" s="3">
        <f>CorrectCourse_data_201912283[[#This Row],[h0]]+(CorrectCourse_data_201912283[[#This Row],[w1]]*CorrectCourse_data_201912283[[#This Row],[dt]])</f>
        <v>-0.33640924218605156</v>
      </c>
      <c r="H165" s="3">
        <f>0-CorrectCourse_data_201912283[[#This Row],[h1]]</f>
        <v>0.33640924218605156</v>
      </c>
      <c r="I165" s="3">
        <f>I164+CorrectCourse_data_201912283[[#This Row],[e]]</f>
        <v>-77.771036615388198</v>
      </c>
      <c r="J165" s="3">
        <f>CorrectCourse_data_201912283[[#This Row],[e]]-H164</f>
        <v>1.2310892184973388E-2</v>
      </c>
      <c r="K165">
        <f>TRUNC(Kp+CorrectCourse_data_201912283[[#This Row],[e]]+Ki*CorrectCourse_data_201912283[[#This Row],[ei]]+Kd*CorrectCourse_data_201912283[[#This Row],[ed]])</f>
        <v>-3</v>
      </c>
      <c r="L165" s="3">
        <f>current_speed + CorrectCourse_data_201912283[[#This Row],[correction]]</f>
        <v>177</v>
      </c>
      <c r="M165" s="3">
        <f>current_speed</f>
        <v>180</v>
      </c>
      <c r="N165"/>
      <c r="O165" s="1"/>
      <c r="P165" s="2"/>
      <c r="Q165"/>
      <c r="R165" s="1"/>
      <c r="S165" s="5"/>
    </row>
    <row r="166" spans="1:19" x14ac:dyDescent="0.25">
      <c r="A166">
        <v>29232</v>
      </c>
      <c r="B166" s="3">
        <f>(CorrectCourse_data_201912283[[#This Row],[Time (ms)]]-A165)/1000</f>
        <v>0.108</v>
      </c>
      <c r="C166" s="3">
        <f>Drift_rate + K165*0.1</f>
        <v>-0.10000000000000003</v>
      </c>
      <c r="D166" s="3">
        <f>E165</f>
        <v>-0.11837396331705177</v>
      </c>
      <c r="E166" s="3">
        <f>(alpha*CorrectCourse_data_201912283[[#This Row],[w0]])+((1-alpha)*CorrectCourse_data_201912283[[#This Row],[wz]])</f>
        <v>-0.11653656698534659</v>
      </c>
      <c r="F166" s="3">
        <f t="shared" si="2"/>
        <v>-0.33640924218605156</v>
      </c>
      <c r="G166" s="3">
        <f>CorrectCourse_data_201912283[[#This Row],[h0]]+(CorrectCourse_data_201912283[[#This Row],[w1]]*CorrectCourse_data_201912283[[#This Row],[dt]])</f>
        <v>-0.34899519142046898</v>
      </c>
      <c r="H166" s="3">
        <f>0-CorrectCourse_data_201912283[[#This Row],[h1]]</f>
        <v>0.34899519142046898</v>
      </c>
      <c r="I166" s="3">
        <f>I165+CorrectCourse_data_201912283[[#This Row],[e]]</f>
        <v>-77.422041423967727</v>
      </c>
      <c r="J166" s="3">
        <f>CorrectCourse_data_201912283[[#This Row],[e]]-H165</f>
        <v>1.2585949234417415E-2</v>
      </c>
      <c r="K166">
        <f>TRUNC(Kp+CorrectCourse_data_201912283[[#This Row],[e]]+Ki*CorrectCourse_data_201912283[[#This Row],[ei]]+Kd*CorrectCourse_data_201912283[[#This Row],[ed]])</f>
        <v>-3</v>
      </c>
      <c r="L166" s="3">
        <f>current_speed + CorrectCourse_data_201912283[[#This Row],[correction]]</f>
        <v>177</v>
      </c>
      <c r="M166" s="3">
        <f>current_speed</f>
        <v>180</v>
      </c>
      <c r="N166"/>
      <c r="O166" s="1"/>
      <c r="P166" s="2"/>
      <c r="Q166"/>
      <c r="R166" s="1"/>
      <c r="S166" s="5"/>
    </row>
    <row r="167" spans="1:19" x14ac:dyDescent="0.25">
      <c r="A167">
        <v>29343</v>
      </c>
      <c r="B167" s="3">
        <f>(CorrectCourse_data_201912283[[#This Row],[Time (ms)]]-A166)/1000</f>
        <v>0.111</v>
      </c>
      <c r="C167" s="3">
        <f>Drift_rate + K166*0.1</f>
        <v>-0.10000000000000003</v>
      </c>
      <c r="D167" s="3">
        <f>E166</f>
        <v>-0.11653656698534659</v>
      </c>
      <c r="E167" s="3">
        <f>(alpha*CorrectCourse_data_201912283[[#This Row],[w0]])+((1-alpha)*CorrectCourse_data_201912283[[#This Row],[wz]])</f>
        <v>-0.11488291028681194</v>
      </c>
      <c r="F167" s="3">
        <f t="shared" si="2"/>
        <v>-0.34899519142046898</v>
      </c>
      <c r="G167" s="3">
        <f>CorrectCourse_data_201912283[[#This Row],[h0]]+(CorrectCourse_data_201912283[[#This Row],[w1]]*CorrectCourse_data_201912283[[#This Row],[dt]])</f>
        <v>-0.36174719446230508</v>
      </c>
      <c r="H167" s="3">
        <f>0-CorrectCourse_data_201912283[[#This Row],[h1]]</f>
        <v>0.36174719446230508</v>
      </c>
      <c r="I167" s="3">
        <f>I166+CorrectCourse_data_201912283[[#This Row],[e]]</f>
        <v>-77.060294229505416</v>
      </c>
      <c r="J167" s="3">
        <f>CorrectCourse_data_201912283[[#This Row],[e]]-H166</f>
        <v>1.2752003041836102E-2</v>
      </c>
      <c r="K167">
        <f>TRUNC(Kp+CorrectCourse_data_201912283[[#This Row],[e]]+Ki*CorrectCourse_data_201912283[[#This Row],[ei]]+Kd*CorrectCourse_data_201912283[[#This Row],[ed]])</f>
        <v>-3</v>
      </c>
      <c r="L167" s="3">
        <f>current_speed + CorrectCourse_data_201912283[[#This Row],[correction]]</f>
        <v>177</v>
      </c>
      <c r="M167" s="3">
        <f>current_speed</f>
        <v>180</v>
      </c>
      <c r="N167"/>
      <c r="O167" s="1"/>
      <c r="P167" s="2"/>
      <c r="Q167"/>
      <c r="R167" s="1"/>
      <c r="S167" s="5"/>
    </row>
    <row r="168" spans="1:19" x14ac:dyDescent="0.25">
      <c r="A168">
        <v>29454</v>
      </c>
      <c r="B168" s="3">
        <f>(CorrectCourse_data_201912283[[#This Row],[Time (ms)]]-A167)/1000</f>
        <v>0.111</v>
      </c>
      <c r="C168" s="3">
        <f>Drift_rate + K167*0.1</f>
        <v>-0.10000000000000003</v>
      </c>
      <c r="D168" s="3">
        <f>E167</f>
        <v>-0.11488291028681194</v>
      </c>
      <c r="E168" s="3">
        <f>(alpha*CorrectCourse_data_201912283[[#This Row],[w0]])+((1-alpha)*CorrectCourse_data_201912283[[#This Row],[wz]])</f>
        <v>-0.11339461925813074</v>
      </c>
      <c r="F168" s="3">
        <f t="shared" si="2"/>
        <v>-0.36174719446230508</v>
      </c>
      <c r="G168" s="3">
        <f>CorrectCourse_data_201912283[[#This Row],[h0]]+(CorrectCourse_data_201912283[[#This Row],[w1]]*CorrectCourse_data_201912283[[#This Row],[dt]])</f>
        <v>-0.37433399719995758</v>
      </c>
      <c r="H168" s="3">
        <f>0-CorrectCourse_data_201912283[[#This Row],[h1]]</f>
        <v>0.37433399719995758</v>
      </c>
      <c r="I168" s="3">
        <f>I167+CorrectCourse_data_201912283[[#This Row],[e]]</f>
        <v>-76.685960232305462</v>
      </c>
      <c r="J168" s="3">
        <f>CorrectCourse_data_201912283[[#This Row],[e]]-H167</f>
        <v>1.2586802737652503E-2</v>
      </c>
      <c r="K168">
        <f>TRUNC(Kp+CorrectCourse_data_201912283[[#This Row],[e]]+Ki*CorrectCourse_data_201912283[[#This Row],[ei]]+Kd*CorrectCourse_data_201912283[[#This Row],[ed]])</f>
        <v>-3</v>
      </c>
      <c r="L168" s="3">
        <f>current_speed + CorrectCourse_data_201912283[[#This Row],[correction]]</f>
        <v>177</v>
      </c>
      <c r="M168" s="3">
        <f>current_speed</f>
        <v>180</v>
      </c>
      <c r="N168"/>
      <c r="O168" s="1"/>
      <c r="P168" s="2"/>
      <c r="Q168"/>
      <c r="R168" s="1"/>
      <c r="S168" s="5"/>
    </row>
    <row r="169" spans="1:19" x14ac:dyDescent="0.25">
      <c r="A169">
        <v>29565</v>
      </c>
      <c r="B169" s="3">
        <f>(CorrectCourse_data_201912283[[#This Row],[Time (ms)]]-A168)/1000</f>
        <v>0.111</v>
      </c>
      <c r="C169" s="3">
        <f>Drift_rate + K168*0.1</f>
        <v>-0.10000000000000003</v>
      </c>
      <c r="D169" s="3">
        <f>E168</f>
        <v>-0.11339461925813074</v>
      </c>
      <c r="E169" s="3">
        <f>(alpha*CorrectCourse_data_201912283[[#This Row],[w0]])+((1-alpha)*CorrectCourse_data_201912283[[#This Row],[wz]])</f>
        <v>-0.11205515733231766</v>
      </c>
      <c r="F169" s="3">
        <f t="shared" si="2"/>
        <v>-0.37433399719995758</v>
      </c>
      <c r="G169" s="3">
        <f>CorrectCourse_data_201912283[[#This Row],[h0]]+(CorrectCourse_data_201912283[[#This Row],[w1]]*CorrectCourse_data_201912283[[#This Row],[dt]])</f>
        <v>-0.38677211966384484</v>
      </c>
      <c r="H169" s="3">
        <f>0-CorrectCourse_data_201912283[[#This Row],[h1]]</f>
        <v>0.38677211966384484</v>
      </c>
      <c r="I169" s="3">
        <f>I168+CorrectCourse_data_201912283[[#This Row],[e]]</f>
        <v>-76.299188112641616</v>
      </c>
      <c r="J169" s="3">
        <f>CorrectCourse_data_201912283[[#This Row],[e]]-H168</f>
        <v>1.2438122463887258E-2</v>
      </c>
      <c r="K169">
        <f>TRUNC(Kp+CorrectCourse_data_201912283[[#This Row],[e]]+Ki*CorrectCourse_data_201912283[[#This Row],[ei]]+Kd*CorrectCourse_data_201912283[[#This Row],[ed]])</f>
        <v>-3</v>
      </c>
      <c r="L169" s="3">
        <f>current_speed + CorrectCourse_data_201912283[[#This Row],[correction]]</f>
        <v>177</v>
      </c>
      <c r="M169" s="3">
        <f>current_speed</f>
        <v>180</v>
      </c>
      <c r="N169"/>
      <c r="O169" s="1"/>
      <c r="P169" s="2"/>
      <c r="Q169"/>
      <c r="R169" s="1"/>
      <c r="S169" s="5"/>
    </row>
    <row r="170" spans="1:19" x14ac:dyDescent="0.25">
      <c r="A170">
        <v>29677</v>
      </c>
      <c r="B170" s="3">
        <f>(CorrectCourse_data_201912283[[#This Row],[Time (ms)]]-A169)/1000</f>
        <v>0.112</v>
      </c>
      <c r="C170" s="3">
        <f>Drift_rate + K169*0.1</f>
        <v>-0.10000000000000003</v>
      </c>
      <c r="D170" s="3">
        <f>E169</f>
        <v>-0.11205515733231766</v>
      </c>
      <c r="E170" s="3">
        <f>(alpha*CorrectCourse_data_201912283[[#This Row],[w0]])+((1-alpha)*CorrectCourse_data_201912283[[#This Row],[wz]])</f>
        <v>-0.11084964159908589</v>
      </c>
      <c r="F170" s="3">
        <f t="shared" si="2"/>
        <v>-0.38677211966384484</v>
      </c>
      <c r="G170" s="3">
        <f>CorrectCourse_data_201912283[[#This Row],[h0]]+(CorrectCourse_data_201912283[[#This Row],[w1]]*CorrectCourse_data_201912283[[#This Row],[dt]])</f>
        <v>-0.39918727952294247</v>
      </c>
      <c r="H170" s="3">
        <f>0-CorrectCourse_data_201912283[[#This Row],[h1]]</f>
        <v>0.39918727952294247</v>
      </c>
      <c r="I170" s="3">
        <f>I169+CorrectCourse_data_201912283[[#This Row],[e]]</f>
        <v>-75.900000833118668</v>
      </c>
      <c r="J170" s="3">
        <f>CorrectCourse_data_201912283[[#This Row],[e]]-H169</f>
        <v>1.2415159859097635E-2</v>
      </c>
      <c r="K170">
        <f>TRUNC(Kp+CorrectCourse_data_201912283[[#This Row],[e]]+Ki*CorrectCourse_data_201912283[[#This Row],[ei]]+Kd*CorrectCourse_data_201912283[[#This Row],[ed]])</f>
        <v>-3</v>
      </c>
      <c r="L170" s="3">
        <f>current_speed + CorrectCourse_data_201912283[[#This Row],[correction]]</f>
        <v>177</v>
      </c>
      <c r="M170" s="3">
        <f>current_speed</f>
        <v>180</v>
      </c>
      <c r="N170"/>
      <c r="O170" s="1"/>
      <c r="P170" s="2"/>
      <c r="Q170"/>
      <c r="R170" s="1"/>
      <c r="S170" s="5"/>
    </row>
    <row r="171" spans="1:19" x14ac:dyDescent="0.25">
      <c r="A171">
        <v>29784</v>
      </c>
      <c r="B171" s="3">
        <f>(CorrectCourse_data_201912283[[#This Row],[Time (ms)]]-A170)/1000</f>
        <v>0.107</v>
      </c>
      <c r="C171" s="3">
        <f>Drift_rate + K170*0.1</f>
        <v>-0.10000000000000003</v>
      </c>
      <c r="D171" s="3">
        <f>E170</f>
        <v>-0.11084964159908589</v>
      </c>
      <c r="E171" s="3">
        <f>(alpha*CorrectCourse_data_201912283[[#This Row],[w0]])+((1-alpha)*CorrectCourse_data_201912283[[#This Row],[wz]])</f>
        <v>-0.10976467743917731</v>
      </c>
      <c r="F171" s="3">
        <f t="shared" si="2"/>
        <v>-0.39918727952294247</v>
      </c>
      <c r="G171" s="3">
        <f>CorrectCourse_data_201912283[[#This Row],[h0]]+(CorrectCourse_data_201912283[[#This Row],[w1]]*CorrectCourse_data_201912283[[#This Row],[dt]])</f>
        <v>-0.41093210000893443</v>
      </c>
      <c r="H171" s="3">
        <f>0-CorrectCourse_data_201912283[[#This Row],[h1]]</f>
        <v>0.41093210000893443</v>
      </c>
      <c r="I171" s="3">
        <f>I170+CorrectCourse_data_201912283[[#This Row],[e]]</f>
        <v>-75.489068733109733</v>
      </c>
      <c r="J171" s="3">
        <f>CorrectCourse_data_201912283[[#This Row],[e]]-H170</f>
        <v>1.1744820485991958E-2</v>
      </c>
      <c r="K171">
        <f>TRUNC(Kp+CorrectCourse_data_201912283[[#This Row],[e]]+Ki*CorrectCourse_data_201912283[[#This Row],[ei]]+Kd*CorrectCourse_data_201912283[[#This Row],[ed]])</f>
        <v>-3</v>
      </c>
      <c r="L171" s="3">
        <f>current_speed + CorrectCourse_data_201912283[[#This Row],[correction]]</f>
        <v>177</v>
      </c>
      <c r="M171" s="3">
        <f>current_speed</f>
        <v>180</v>
      </c>
      <c r="N171"/>
      <c r="O171" s="1"/>
      <c r="P171" s="2"/>
      <c r="Q171"/>
      <c r="R171" s="1"/>
      <c r="S171" s="5"/>
    </row>
    <row r="172" spans="1:19" x14ac:dyDescent="0.25">
      <c r="A172">
        <v>29886</v>
      </c>
      <c r="B172" s="3">
        <f>(CorrectCourse_data_201912283[[#This Row],[Time (ms)]]-A171)/1000</f>
        <v>0.10199999999999999</v>
      </c>
      <c r="C172" s="3">
        <f>Drift_rate + K171*0.1</f>
        <v>-0.10000000000000003</v>
      </c>
      <c r="D172" s="3">
        <f>E171</f>
        <v>-0.10976467743917731</v>
      </c>
      <c r="E172" s="3">
        <f>(alpha*CorrectCourse_data_201912283[[#This Row],[w0]])+((1-alpha)*CorrectCourse_data_201912283[[#This Row],[wz]])</f>
        <v>-0.1087882096952596</v>
      </c>
      <c r="F172" s="3">
        <f t="shared" si="2"/>
        <v>-0.41093210000893443</v>
      </c>
      <c r="G172" s="3">
        <f>CorrectCourse_data_201912283[[#This Row],[h0]]+(CorrectCourse_data_201912283[[#This Row],[w1]]*CorrectCourse_data_201912283[[#This Row],[dt]])</f>
        <v>-0.42202849739785092</v>
      </c>
      <c r="H172" s="3">
        <f>0-CorrectCourse_data_201912283[[#This Row],[h1]]</f>
        <v>0.42202849739785092</v>
      </c>
      <c r="I172" s="3">
        <f>I171+CorrectCourse_data_201912283[[#This Row],[e]]</f>
        <v>-75.067040235711886</v>
      </c>
      <c r="J172" s="3">
        <f>CorrectCourse_data_201912283[[#This Row],[e]]-H171</f>
        <v>1.109639738891649E-2</v>
      </c>
      <c r="K172">
        <f>TRUNC(Kp+CorrectCourse_data_201912283[[#This Row],[e]]+Ki*CorrectCourse_data_201912283[[#This Row],[ei]]+Kd*CorrectCourse_data_201912283[[#This Row],[ed]])</f>
        <v>-3</v>
      </c>
      <c r="L172" s="3">
        <f>current_speed + CorrectCourse_data_201912283[[#This Row],[correction]]</f>
        <v>177</v>
      </c>
      <c r="M172" s="3">
        <f>current_speed</f>
        <v>180</v>
      </c>
      <c r="N172"/>
      <c r="O172" s="1"/>
      <c r="P172" s="2"/>
      <c r="Q172"/>
      <c r="R172" s="1"/>
      <c r="S172" s="5"/>
    </row>
    <row r="173" spans="1:19" x14ac:dyDescent="0.25">
      <c r="A173">
        <v>29986</v>
      </c>
      <c r="B173" s="3">
        <f>(CorrectCourse_data_201912283[[#This Row],[Time (ms)]]-A172)/1000</f>
        <v>0.1</v>
      </c>
      <c r="C173" s="3">
        <f>Drift_rate + K172*0.1</f>
        <v>-0.10000000000000003</v>
      </c>
      <c r="D173" s="3">
        <f>E172</f>
        <v>-0.1087882096952596</v>
      </c>
      <c r="E173" s="3">
        <f>(alpha*CorrectCourse_data_201912283[[#This Row],[w0]])+((1-alpha)*CorrectCourse_data_201912283[[#This Row],[wz]])</f>
        <v>-0.10790938872573363</v>
      </c>
      <c r="F173" s="3">
        <f t="shared" si="2"/>
        <v>-0.42202849739785092</v>
      </c>
      <c r="G173" s="3">
        <f>CorrectCourse_data_201912283[[#This Row],[h0]]+(CorrectCourse_data_201912283[[#This Row],[w1]]*CorrectCourse_data_201912283[[#This Row],[dt]])</f>
        <v>-0.4328194362704243</v>
      </c>
      <c r="H173" s="3">
        <f>0-CorrectCourse_data_201912283[[#This Row],[h1]]</f>
        <v>0.4328194362704243</v>
      </c>
      <c r="I173" s="3">
        <f>I172+CorrectCourse_data_201912283[[#This Row],[e]]</f>
        <v>-74.634220799441465</v>
      </c>
      <c r="J173" s="3">
        <f>CorrectCourse_data_201912283[[#This Row],[e]]-H172</f>
        <v>1.0790938872573375E-2</v>
      </c>
      <c r="K173">
        <f>TRUNC(Kp+CorrectCourse_data_201912283[[#This Row],[e]]+Ki*CorrectCourse_data_201912283[[#This Row],[ei]]+Kd*CorrectCourse_data_201912283[[#This Row],[ed]])</f>
        <v>-3</v>
      </c>
      <c r="L173" s="3">
        <f>current_speed + CorrectCourse_data_201912283[[#This Row],[correction]]</f>
        <v>177</v>
      </c>
      <c r="M173" s="3">
        <f>current_speed</f>
        <v>180</v>
      </c>
      <c r="N173"/>
      <c r="O173" s="1"/>
      <c r="P173" s="2"/>
      <c r="Q173"/>
      <c r="R173" s="1"/>
      <c r="S173" s="5"/>
    </row>
    <row r="174" spans="1:19" x14ac:dyDescent="0.25">
      <c r="A174">
        <v>30091</v>
      </c>
      <c r="B174" s="3">
        <f>(CorrectCourse_data_201912283[[#This Row],[Time (ms)]]-A173)/1000</f>
        <v>0.105</v>
      </c>
      <c r="C174" s="3">
        <f>Drift_rate + K173*0.1</f>
        <v>-0.10000000000000003</v>
      </c>
      <c r="D174" s="3">
        <f>E173</f>
        <v>-0.10790938872573363</v>
      </c>
      <c r="E174" s="3">
        <f>(alpha*CorrectCourse_data_201912283[[#This Row],[w0]])+((1-alpha)*CorrectCourse_data_201912283[[#This Row],[wz]])</f>
        <v>-0.10711844985316027</v>
      </c>
      <c r="F174" s="3">
        <f t="shared" si="2"/>
        <v>-0.4328194362704243</v>
      </c>
      <c r="G174" s="3">
        <f>CorrectCourse_data_201912283[[#This Row],[h0]]+(CorrectCourse_data_201912283[[#This Row],[w1]]*CorrectCourse_data_201912283[[#This Row],[dt]])</f>
        <v>-0.44406687350500612</v>
      </c>
      <c r="H174" s="3">
        <f>0-CorrectCourse_data_201912283[[#This Row],[h1]]</f>
        <v>0.44406687350500612</v>
      </c>
      <c r="I174" s="3">
        <f>I173+CorrectCourse_data_201912283[[#This Row],[e]]</f>
        <v>-74.190153925936457</v>
      </c>
      <c r="J174" s="3">
        <f>CorrectCourse_data_201912283[[#This Row],[e]]-H173</f>
        <v>1.1247437234581825E-2</v>
      </c>
      <c r="K174">
        <f>TRUNC(Kp+CorrectCourse_data_201912283[[#This Row],[e]]+Ki*CorrectCourse_data_201912283[[#This Row],[ei]]+Kd*CorrectCourse_data_201912283[[#This Row],[ed]])</f>
        <v>-3</v>
      </c>
      <c r="L174" s="3">
        <f>current_speed + CorrectCourse_data_201912283[[#This Row],[correction]]</f>
        <v>177</v>
      </c>
      <c r="M174" s="3">
        <f>current_speed</f>
        <v>180</v>
      </c>
      <c r="N174"/>
      <c r="O174" s="1"/>
      <c r="P174" s="2"/>
      <c r="Q174"/>
      <c r="R174" s="1"/>
      <c r="S174" s="5"/>
    </row>
    <row r="175" spans="1:19" x14ac:dyDescent="0.25">
      <c r="A175">
        <v>30198</v>
      </c>
      <c r="B175" s="3">
        <f>(CorrectCourse_data_201912283[[#This Row],[Time (ms)]]-A174)/1000</f>
        <v>0.107</v>
      </c>
      <c r="C175" s="3">
        <f>Drift_rate + K174*0.1</f>
        <v>-0.10000000000000003</v>
      </c>
      <c r="D175" s="3">
        <f>E174</f>
        <v>-0.10711844985316027</v>
      </c>
      <c r="E175" s="3">
        <f>(alpha*CorrectCourse_data_201912283[[#This Row],[w0]])+((1-alpha)*CorrectCourse_data_201912283[[#This Row],[wz]])</f>
        <v>-0.10640660486784426</v>
      </c>
      <c r="F175" s="3">
        <f t="shared" si="2"/>
        <v>-0.44406687350500612</v>
      </c>
      <c r="G175" s="3">
        <f>CorrectCourse_data_201912283[[#This Row],[h0]]+(CorrectCourse_data_201912283[[#This Row],[w1]]*CorrectCourse_data_201912283[[#This Row],[dt]])</f>
        <v>-0.45545238022586548</v>
      </c>
      <c r="H175" s="3">
        <f>0-CorrectCourse_data_201912283[[#This Row],[h1]]</f>
        <v>0.45545238022586548</v>
      </c>
      <c r="I175" s="3">
        <f>I174+CorrectCourse_data_201912283[[#This Row],[e]]</f>
        <v>-73.734701545710593</v>
      </c>
      <c r="J175" s="3">
        <f>CorrectCourse_data_201912283[[#This Row],[e]]-H174</f>
        <v>1.1385506720859362E-2</v>
      </c>
      <c r="K175">
        <f>TRUNC(Kp+CorrectCourse_data_201912283[[#This Row],[e]]+Ki*CorrectCourse_data_201912283[[#This Row],[ei]]+Kd*CorrectCourse_data_201912283[[#This Row],[ed]])</f>
        <v>-3</v>
      </c>
      <c r="L175" s="3">
        <f>current_speed + CorrectCourse_data_201912283[[#This Row],[correction]]</f>
        <v>177</v>
      </c>
      <c r="M175" s="3">
        <f>current_speed</f>
        <v>180</v>
      </c>
      <c r="N175"/>
      <c r="O175" s="1"/>
      <c r="P175" s="2"/>
      <c r="Q175"/>
      <c r="R175" s="1"/>
      <c r="S175" s="5"/>
    </row>
    <row r="176" spans="1:19" x14ac:dyDescent="0.25">
      <c r="A176">
        <v>30302</v>
      </c>
      <c r="B176" s="3">
        <f>(CorrectCourse_data_201912283[[#This Row],[Time (ms)]]-A175)/1000</f>
        <v>0.104</v>
      </c>
      <c r="C176" s="3">
        <f>Drift_rate + K175*0.1</f>
        <v>-0.10000000000000003</v>
      </c>
      <c r="D176" s="3">
        <f>E175</f>
        <v>-0.10640660486784426</v>
      </c>
      <c r="E176" s="3">
        <f>(alpha*CorrectCourse_data_201912283[[#This Row],[w0]])+((1-alpha)*CorrectCourse_data_201912283[[#This Row],[wz]])</f>
        <v>-0.10576594438105982</v>
      </c>
      <c r="F176" s="3">
        <f t="shared" si="2"/>
        <v>-0.45545238022586548</v>
      </c>
      <c r="G176" s="3">
        <f>CorrectCourse_data_201912283[[#This Row],[h0]]+(CorrectCourse_data_201912283[[#This Row],[w1]]*CorrectCourse_data_201912283[[#This Row],[dt]])</f>
        <v>-0.46645203844149569</v>
      </c>
      <c r="H176" s="3">
        <f>0-CorrectCourse_data_201912283[[#This Row],[h1]]</f>
        <v>0.46645203844149569</v>
      </c>
      <c r="I176" s="3">
        <f>I175+CorrectCourse_data_201912283[[#This Row],[e]]</f>
        <v>-73.26824950726909</v>
      </c>
      <c r="J176" s="3">
        <f>CorrectCourse_data_201912283[[#This Row],[e]]-H175</f>
        <v>1.0999658215630204E-2</v>
      </c>
      <c r="K176">
        <f>TRUNC(Kp+CorrectCourse_data_201912283[[#This Row],[e]]+Ki*CorrectCourse_data_201912283[[#This Row],[ei]]+Kd*CorrectCourse_data_201912283[[#This Row],[ed]])</f>
        <v>-3</v>
      </c>
      <c r="L176" s="3">
        <f>current_speed + CorrectCourse_data_201912283[[#This Row],[correction]]</f>
        <v>177</v>
      </c>
      <c r="M176" s="3">
        <f>current_speed</f>
        <v>180</v>
      </c>
      <c r="N176"/>
      <c r="O176" s="1"/>
      <c r="P176" s="2"/>
      <c r="Q176"/>
      <c r="R176" s="1"/>
      <c r="S176" s="5"/>
    </row>
    <row r="177" spans="1:19" x14ac:dyDescent="0.25">
      <c r="A177">
        <v>30412</v>
      </c>
      <c r="B177" s="3">
        <f>(CorrectCourse_data_201912283[[#This Row],[Time (ms)]]-A176)/1000</f>
        <v>0.11</v>
      </c>
      <c r="C177" s="3">
        <f>Drift_rate + K176*0.1</f>
        <v>-0.10000000000000003</v>
      </c>
      <c r="D177" s="3">
        <f>E176</f>
        <v>-0.10576594438105982</v>
      </c>
      <c r="E177" s="3">
        <f>(alpha*CorrectCourse_data_201912283[[#This Row],[w0]])+((1-alpha)*CorrectCourse_data_201912283[[#This Row],[wz]])</f>
        <v>-0.10518934994295384</v>
      </c>
      <c r="F177" s="3">
        <f t="shared" si="2"/>
        <v>-0.46645203844149569</v>
      </c>
      <c r="G177" s="3">
        <f>CorrectCourse_data_201912283[[#This Row],[h0]]+(CorrectCourse_data_201912283[[#This Row],[w1]]*CorrectCourse_data_201912283[[#This Row],[dt]])</f>
        <v>-0.47802286693522061</v>
      </c>
      <c r="H177" s="3">
        <f>0-CorrectCourse_data_201912283[[#This Row],[h1]]</f>
        <v>0.47802286693522061</v>
      </c>
      <c r="I177" s="3">
        <f>I176+CorrectCourse_data_201912283[[#This Row],[e]]</f>
        <v>-72.79022664033387</v>
      </c>
      <c r="J177" s="3">
        <f>CorrectCourse_data_201912283[[#This Row],[e]]-H176</f>
        <v>1.1570828493724927E-2</v>
      </c>
      <c r="K177">
        <f>TRUNC(Kp+CorrectCourse_data_201912283[[#This Row],[e]]+Ki*CorrectCourse_data_201912283[[#This Row],[ei]]+Kd*CorrectCourse_data_201912283[[#This Row],[ed]])</f>
        <v>-3</v>
      </c>
      <c r="L177" s="3">
        <f>current_speed + CorrectCourse_data_201912283[[#This Row],[correction]]</f>
        <v>177</v>
      </c>
      <c r="M177" s="3">
        <f>current_speed</f>
        <v>180</v>
      </c>
      <c r="N177"/>
      <c r="O177" s="1"/>
      <c r="P177" s="2"/>
      <c r="Q177"/>
      <c r="R177" s="1"/>
      <c r="S177" s="5"/>
    </row>
    <row r="178" spans="1:19" x14ac:dyDescent="0.25">
      <c r="A178">
        <v>30523</v>
      </c>
      <c r="B178" s="3">
        <f>(CorrectCourse_data_201912283[[#This Row],[Time (ms)]]-A177)/1000</f>
        <v>0.111</v>
      </c>
      <c r="C178" s="3">
        <f>Drift_rate + K177*0.1</f>
        <v>-0.10000000000000003</v>
      </c>
      <c r="D178" s="3">
        <f>E177</f>
        <v>-0.10518934994295384</v>
      </c>
      <c r="E178" s="3">
        <f>(alpha*CorrectCourse_data_201912283[[#This Row],[w0]])+((1-alpha)*CorrectCourse_data_201912283[[#This Row],[wz]])</f>
        <v>-0.10467041494865847</v>
      </c>
      <c r="F178" s="3">
        <f t="shared" si="2"/>
        <v>-0.47802286693522061</v>
      </c>
      <c r="G178" s="3">
        <f>CorrectCourse_data_201912283[[#This Row],[h0]]+(CorrectCourse_data_201912283[[#This Row],[w1]]*CorrectCourse_data_201912283[[#This Row],[dt]])</f>
        <v>-0.4896412829945217</v>
      </c>
      <c r="H178" s="3">
        <f>0-CorrectCourse_data_201912283[[#This Row],[h1]]</f>
        <v>0.4896412829945217</v>
      </c>
      <c r="I178" s="3">
        <f>I177+CorrectCourse_data_201912283[[#This Row],[e]]</f>
        <v>-72.300585357339344</v>
      </c>
      <c r="J178" s="3">
        <f>CorrectCourse_data_201912283[[#This Row],[e]]-H177</f>
        <v>1.1618416059301084E-2</v>
      </c>
      <c r="K178">
        <f>TRUNC(Kp+CorrectCourse_data_201912283[[#This Row],[e]]+Ki*CorrectCourse_data_201912283[[#This Row],[ei]]+Kd*CorrectCourse_data_201912283[[#This Row],[ed]])</f>
        <v>-3</v>
      </c>
      <c r="L178" s="3">
        <f>current_speed + CorrectCourse_data_201912283[[#This Row],[correction]]</f>
        <v>177</v>
      </c>
      <c r="M178" s="3">
        <f>current_speed</f>
        <v>180</v>
      </c>
      <c r="N178"/>
      <c r="O178" s="1"/>
      <c r="P178" s="2"/>
      <c r="Q178"/>
      <c r="R178" s="1"/>
      <c r="S178" s="5"/>
    </row>
    <row r="179" spans="1:19" x14ac:dyDescent="0.25">
      <c r="A179">
        <v>30633</v>
      </c>
      <c r="B179" s="3">
        <f>(CorrectCourse_data_201912283[[#This Row],[Time (ms)]]-A178)/1000</f>
        <v>0.11</v>
      </c>
      <c r="C179" s="3">
        <f>Drift_rate + K178*0.1</f>
        <v>-0.10000000000000003</v>
      </c>
      <c r="D179" s="3">
        <f>E178</f>
        <v>-0.10467041494865847</v>
      </c>
      <c r="E179" s="3">
        <f>(alpha*CorrectCourse_data_201912283[[#This Row],[w0]])+((1-alpha)*CorrectCourse_data_201912283[[#This Row],[wz]])</f>
        <v>-0.10420337345379263</v>
      </c>
      <c r="F179" s="3">
        <f t="shared" si="2"/>
        <v>-0.4896412829945217</v>
      </c>
      <c r="G179" s="3">
        <f>CorrectCourse_data_201912283[[#This Row],[h0]]+(CorrectCourse_data_201912283[[#This Row],[w1]]*CorrectCourse_data_201912283[[#This Row],[dt]])</f>
        <v>-0.50110365407443891</v>
      </c>
      <c r="H179" s="3">
        <f>0-CorrectCourse_data_201912283[[#This Row],[h1]]</f>
        <v>0.50110365407443891</v>
      </c>
      <c r="I179" s="3">
        <f>I178+CorrectCourse_data_201912283[[#This Row],[e]]</f>
        <v>-71.799481703264902</v>
      </c>
      <c r="J179" s="3">
        <f>CorrectCourse_data_201912283[[#This Row],[e]]-H178</f>
        <v>1.1462371079917211E-2</v>
      </c>
      <c r="K179">
        <f>TRUNC(Kp+CorrectCourse_data_201912283[[#This Row],[e]]+Ki*CorrectCourse_data_201912283[[#This Row],[ei]]+Kd*CorrectCourse_data_201912283[[#This Row],[ed]])</f>
        <v>-3</v>
      </c>
      <c r="L179" s="3">
        <f>current_speed + CorrectCourse_data_201912283[[#This Row],[correction]]</f>
        <v>177</v>
      </c>
      <c r="M179" s="3">
        <f>current_speed</f>
        <v>180</v>
      </c>
      <c r="N179"/>
      <c r="O179" s="1"/>
      <c r="P179" s="2"/>
      <c r="Q179"/>
      <c r="R179" s="1"/>
      <c r="S179" s="5"/>
    </row>
    <row r="180" spans="1:19" x14ac:dyDescent="0.25">
      <c r="A180">
        <v>30744</v>
      </c>
      <c r="B180" s="3">
        <f>(CorrectCourse_data_201912283[[#This Row],[Time (ms)]]-A179)/1000</f>
        <v>0.111</v>
      </c>
      <c r="C180" s="3">
        <f>Drift_rate + K179*0.1</f>
        <v>-0.10000000000000003</v>
      </c>
      <c r="D180" s="3">
        <f>E179</f>
        <v>-0.10420337345379263</v>
      </c>
      <c r="E180" s="3">
        <f>(alpha*CorrectCourse_data_201912283[[#This Row],[w0]])+((1-alpha)*CorrectCourse_data_201912283[[#This Row],[wz]])</f>
        <v>-0.10378303610841338</v>
      </c>
      <c r="F180" s="3">
        <f t="shared" si="2"/>
        <v>-0.50110365407443891</v>
      </c>
      <c r="G180" s="3">
        <f>CorrectCourse_data_201912283[[#This Row],[h0]]+(CorrectCourse_data_201912283[[#This Row],[w1]]*CorrectCourse_data_201912283[[#This Row],[dt]])</f>
        <v>-0.51262357108247281</v>
      </c>
      <c r="H180" s="3">
        <f>0-CorrectCourse_data_201912283[[#This Row],[h1]]</f>
        <v>0.51262357108247281</v>
      </c>
      <c r="I180" s="3">
        <f>I179+CorrectCourse_data_201912283[[#This Row],[e]]</f>
        <v>-71.286858132182431</v>
      </c>
      <c r="J180" s="3">
        <f>CorrectCourse_data_201912283[[#This Row],[e]]-H179</f>
        <v>1.1519917008033898E-2</v>
      </c>
      <c r="K180">
        <f>TRUNC(Kp+CorrectCourse_data_201912283[[#This Row],[e]]+Ki*CorrectCourse_data_201912283[[#This Row],[ei]]+Kd*CorrectCourse_data_201912283[[#This Row],[ed]])</f>
        <v>-3</v>
      </c>
      <c r="L180" s="3">
        <f>current_speed + CorrectCourse_data_201912283[[#This Row],[correction]]</f>
        <v>177</v>
      </c>
      <c r="M180" s="3">
        <f>current_speed</f>
        <v>180</v>
      </c>
      <c r="N180"/>
      <c r="O180" s="1"/>
      <c r="P180" s="2"/>
      <c r="Q180"/>
      <c r="R180" s="1"/>
      <c r="S180" s="5"/>
    </row>
    <row r="181" spans="1:19" x14ac:dyDescent="0.25">
      <c r="A181">
        <v>30855</v>
      </c>
      <c r="B181" s="3">
        <f>(CorrectCourse_data_201912283[[#This Row],[Time (ms)]]-A180)/1000</f>
        <v>0.111</v>
      </c>
      <c r="C181" s="3">
        <f>Drift_rate + K180*0.1</f>
        <v>-0.10000000000000003</v>
      </c>
      <c r="D181" s="3">
        <f>E180</f>
        <v>-0.10378303610841338</v>
      </c>
      <c r="E181" s="3">
        <f>(alpha*CorrectCourse_data_201912283[[#This Row],[w0]])+((1-alpha)*CorrectCourse_data_201912283[[#This Row],[wz]])</f>
        <v>-0.10340473249757204</v>
      </c>
      <c r="F181" s="3">
        <f t="shared" si="2"/>
        <v>-0.51262357108247281</v>
      </c>
      <c r="G181" s="3">
        <f>CorrectCourse_data_201912283[[#This Row],[h0]]+(CorrectCourse_data_201912283[[#This Row],[w1]]*CorrectCourse_data_201912283[[#This Row],[dt]])</f>
        <v>-0.52410149638970327</v>
      </c>
      <c r="H181" s="3">
        <f>0-CorrectCourse_data_201912283[[#This Row],[h1]]</f>
        <v>0.52410149638970327</v>
      </c>
      <c r="I181" s="3">
        <f>I180+CorrectCourse_data_201912283[[#This Row],[e]]</f>
        <v>-70.762756635792726</v>
      </c>
      <c r="J181" s="3">
        <f>CorrectCourse_data_201912283[[#This Row],[e]]-H180</f>
        <v>1.1477925307230463E-2</v>
      </c>
      <c r="K181">
        <f>TRUNC(Kp+CorrectCourse_data_201912283[[#This Row],[e]]+Ki*CorrectCourse_data_201912283[[#This Row],[ei]]+Kd*CorrectCourse_data_201912283[[#This Row],[ed]])</f>
        <v>-3</v>
      </c>
      <c r="L181" s="3">
        <f>current_speed + CorrectCourse_data_201912283[[#This Row],[correction]]</f>
        <v>177</v>
      </c>
      <c r="M181" s="3">
        <f>current_speed</f>
        <v>180</v>
      </c>
      <c r="N181"/>
      <c r="O181" s="1"/>
      <c r="P181" s="2"/>
      <c r="Q181"/>
      <c r="R181" s="1"/>
      <c r="S181" s="5"/>
    </row>
    <row r="182" spans="1:19" x14ac:dyDescent="0.25">
      <c r="A182">
        <v>30956</v>
      </c>
      <c r="B182" s="3">
        <f>(CorrectCourse_data_201912283[[#This Row],[Time (ms)]]-A181)/1000</f>
        <v>0.10100000000000001</v>
      </c>
      <c r="C182" s="3">
        <f>Drift_rate + K181*0.1</f>
        <v>-0.10000000000000003</v>
      </c>
      <c r="D182" s="3">
        <f>E181</f>
        <v>-0.10340473249757204</v>
      </c>
      <c r="E182" s="3">
        <f>(alpha*CorrectCourse_data_201912283[[#This Row],[w0]])+((1-alpha)*CorrectCourse_data_201912283[[#This Row],[wz]])</f>
        <v>-0.10306425924781484</v>
      </c>
      <c r="F182" s="3">
        <f t="shared" si="2"/>
        <v>-0.52410149638970327</v>
      </c>
      <c r="G182" s="3">
        <f>CorrectCourse_data_201912283[[#This Row],[h0]]+(CorrectCourse_data_201912283[[#This Row],[w1]]*CorrectCourse_data_201912283[[#This Row],[dt]])</f>
        <v>-0.53451098657373253</v>
      </c>
      <c r="H182" s="3">
        <f>0-CorrectCourse_data_201912283[[#This Row],[h1]]</f>
        <v>0.53451098657373253</v>
      </c>
      <c r="I182" s="3">
        <f>I181+CorrectCourse_data_201912283[[#This Row],[e]]</f>
        <v>-70.228245649218991</v>
      </c>
      <c r="J182" s="3">
        <f>CorrectCourse_data_201912283[[#This Row],[e]]-H181</f>
        <v>1.0409490184029258E-2</v>
      </c>
      <c r="K182">
        <f>TRUNC(Kp+CorrectCourse_data_201912283[[#This Row],[e]]+Ki*CorrectCourse_data_201912283[[#This Row],[ei]]+Kd*CorrectCourse_data_201912283[[#This Row],[ed]])</f>
        <v>-2</v>
      </c>
      <c r="L182" s="3">
        <f>current_speed + CorrectCourse_data_201912283[[#This Row],[correction]]</f>
        <v>178</v>
      </c>
      <c r="M182" s="3">
        <f>current_speed</f>
        <v>180</v>
      </c>
      <c r="N182"/>
      <c r="O182" s="1"/>
      <c r="P182" s="2"/>
      <c r="Q182"/>
      <c r="R182" s="1"/>
      <c r="S182" s="5"/>
    </row>
    <row r="183" spans="1:19" x14ac:dyDescent="0.25">
      <c r="A183">
        <v>31055</v>
      </c>
      <c r="B183" s="3">
        <f>(CorrectCourse_data_201912283[[#This Row],[Time (ms)]]-A182)/1000</f>
        <v>9.9000000000000005E-2</v>
      </c>
      <c r="C183" s="3">
        <f>Drift_rate + K182*0.1</f>
        <v>0</v>
      </c>
      <c r="D183" s="3">
        <f>E182</f>
        <v>-0.10306425924781484</v>
      </c>
      <c r="E183" s="3">
        <f>(alpha*CorrectCourse_data_201912283[[#This Row],[w0]])+((1-alpha)*CorrectCourse_data_201912283[[#This Row],[wz]])</f>
        <v>-9.2757833323033362E-2</v>
      </c>
      <c r="F183" s="3">
        <f t="shared" si="2"/>
        <v>-0.53451098657373253</v>
      </c>
      <c r="G183" s="3">
        <f>CorrectCourse_data_201912283[[#This Row],[h0]]+(CorrectCourse_data_201912283[[#This Row],[w1]]*CorrectCourse_data_201912283[[#This Row],[dt]])</f>
        <v>-0.54369401207271284</v>
      </c>
      <c r="H183" s="3">
        <f>0-CorrectCourse_data_201912283[[#This Row],[h1]]</f>
        <v>0.54369401207271284</v>
      </c>
      <c r="I183" s="3">
        <f>I182+CorrectCourse_data_201912283[[#This Row],[e]]</f>
        <v>-69.684551637146285</v>
      </c>
      <c r="J183" s="3">
        <f>CorrectCourse_data_201912283[[#This Row],[e]]-H182</f>
        <v>9.1830254989803128E-3</v>
      </c>
      <c r="K183">
        <f>TRUNC(Kp+CorrectCourse_data_201912283[[#This Row],[e]]+Ki*CorrectCourse_data_201912283[[#This Row],[ei]]+Kd*CorrectCourse_data_201912283[[#This Row],[ed]])</f>
        <v>-2</v>
      </c>
      <c r="L183" s="3">
        <f>current_speed + CorrectCourse_data_201912283[[#This Row],[correction]]</f>
        <v>178</v>
      </c>
      <c r="M183" s="3">
        <f>current_speed</f>
        <v>180</v>
      </c>
      <c r="N183"/>
      <c r="O183" s="1"/>
      <c r="P183" s="2"/>
      <c r="Q183"/>
      <c r="R183" s="1"/>
      <c r="S183" s="5"/>
    </row>
    <row r="184" spans="1:19" x14ac:dyDescent="0.25">
      <c r="A184">
        <v>31156</v>
      </c>
      <c r="B184" s="3">
        <f>(CorrectCourse_data_201912283[[#This Row],[Time (ms)]]-A183)/1000</f>
        <v>0.10100000000000001</v>
      </c>
      <c r="C184" s="3">
        <f>Drift_rate + K183*0.1</f>
        <v>0</v>
      </c>
      <c r="D184" s="3">
        <f>E183</f>
        <v>-9.2757833323033362E-2</v>
      </c>
      <c r="E184" s="3">
        <f>(alpha*CorrectCourse_data_201912283[[#This Row],[w0]])+((1-alpha)*CorrectCourse_data_201912283[[#This Row],[wz]])</f>
        <v>-8.3482049990730028E-2</v>
      </c>
      <c r="F184" s="3">
        <f t="shared" si="2"/>
        <v>-0.54369401207271284</v>
      </c>
      <c r="G184" s="3">
        <f>CorrectCourse_data_201912283[[#This Row],[h0]]+(CorrectCourse_data_201912283[[#This Row],[w1]]*CorrectCourse_data_201912283[[#This Row],[dt]])</f>
        <v>-0.55212569912177656</v>
      </c>
      <c r="H184" s="3">
        <f>0-CorrectCourse_data_201912283[[#This Row],[h1]]</f>
        <v>0.55212569912177656</v>
      </c>
      <c r="I184" s="3">
        <f>I183+CorrectCourse_data_201912283[[#This Row],[e]]</f>
        <v>-69.132425938024511</v>
      </c>
      <c r="J184" s="3">
        <f>CorrectCourse_data_201912283[[#This Row],[e]]-H183</f>
        <v>8.4316870490637186E-3</v>
      </c>
      <c r="K184">
        <f>TRUNC(Kp+CorrectCourse_data_201912283[[#This Row],[e]]+Ki*CorrectCourse_data_201912283[[#This Row],[ei]]+Kd*CorrectCourse_data_201912283[[#This Row],[ed]])</f>
        <v>-2</v>
      </c>
      <c r="L184" s="3">
        <f>current_speed + CorrectCourse_data_201912283[[#This Row],[correction]]</f>
        <v>178</v>
      </c>
      <c r="M184" s="3">
        <f>current_speed</f>
        <v>180</v>
      </c>
      <c r="N184"/>
      <c r="O184" s="1"/>
      <c r="P184" s="2"/>
      <c r="Q184"/>
      <c r="R184" s="1"/>
      <c r="S184" s="5"/>
    </row>
    <row r="185" spans="1:19" x14ac:dyDescent="0.25">
      <c r="A185">
        <v>31256</v>
      </c>
      <c r="B185" s="3">
        <f>(CorrectCourse_data_201912283[[#This Row],[Time (ms)]]-A184)/1000</f>
        <v>0.1</v>
      </c>
      <c r="C185" s="3">
        <f>Drift_rate + K184*0.1</f>
        <v>0</v>
      </c>
      <c r="D185" s="3">
        <f>E184</f>
        <v>-8.3482049990730028E-2</v>
      </c>
      <c r="E185" s="3">
        <f>(alpha*CorrectCourse_data_201912283[[#This Row],[w0]])+((1-alpha)*CorrectCourse_data_201912283[[#This Row],[wz]])</f>
        <v>-7.5133844991657026E-2</v>
      </c>
      <c r="F185" s="3">
        <f t="shared" si="2"/>
        <v>-0.55212569912177656</v>
      </c>
      <c r="G185" s="3">
        <f>CorrectCourse_data_201912283[[#This Row],[h0]]+(CorrectCourse_data_201912283[[#This Row],[w1]]*CorrectCourse_data_201912283[[#This Row],[dt]])</f>
        <v>-0.55963908362094228</v>
      </c>
      <c r="H185" s="3">
        <f>0-CorrectCourse_data_201912283[[#This Row],[h1]]</f>
        <v>0.55963908362094228</v>
      </c>
      <c r="I185" s="3">
        <f>I184+CorrectCourse_data_201912283[[#This Row],[e]]</f>
        <v>-68.572786854403574</v>
      </c>
      <c r="J185" s="3">
        <f>CorrectCourse_data_201912283[[#This Row],[e]]-H184</f>
        <v>7.5133844991657206E-3</v>
      </c>
      <c r="K185">
        <f>TRUNC(Kp+CorrectCourse_data_201912283[[#This Row],[e]]+Ki*CorrectCourse_data_201912283[[#This Row],[ei]]+Kd*CorrectCourse_data_201912283[[#This Row],[ed]])</f>
        <v>-2</v>
      </c>
      <c r="L185" s="3">
        <f>current_speed + CorrectCourse_data_201912283[[#This Row],[correction]]</f>
        <v>178</v>
      </c>
      <c r="M185" s="3">
        <f>current_speed</f>
        <v>180</v>
      </c>
      <c r="N185"/>
      <c r="O185" s="1"/>
      <c r="P185" s="2"/>
      <c r="Q185"/>
      <c r="R185" s="1"/>
      <c r="S185" s="5"/>
    </row>
    <row r="186" spans="1:19" x14ac:dyDescent="0.25">
      <c r="A186">
        <v>31360</v>
      </c>
      <c r="B186" s="3">
        <f>(CorrectCourse_data_201912283[[#This Row],[Time (ms)]]-A185)/1000</f>
        <v>0.104</v>
      </c>
      <c r="C186" s="3">
        <f>Drift_rate + K185*0.1</f>
        <v>0</v>
      </c>
      <c r="D186" s="3">
        <f>E185</f>
        <v>-7.5133844991657026E-2</v>
      </c>
      <c r="E186" s="3">
        <f>(alpha*CorrectCourse_data_201912283[[#This Row],[w0]])+((1-alpha)*CorrectCourse_data_201912283[[#This Row],[wz]])</f>
        <v>-6.7620460492491319E-2</v>
      </c>
      <c r="F186" s="3">
        <f t="shared" si="2"/>
        <v>-0.55963908362094228</v>
      </c>
      <c r="G186" s="3">
        <f>CorrectCourse_data_201912283[[#This Row],[h0]]+(CorrectCourse_data_201912283[[#This Row],[w1]]*CorrectCourse_data_201912283[[#This Row],[dt]])</f>
        <v>-0.56667161151216139</v>
      </c>
      <c r="H186" s="3">
        <f>0-CorrectCourse_data_201912283[[#This Row],[h1]]</f>
        <v>0.56667161151216139</v>
      </c>
      <c r="I186" s="3">
        <f>I185+CorrectCourse_data_201912283[[#This Row],[e]]</f>
        <v>-68.006115242891411</v>
      </c>
      <c r="J186" s="3">
        <f>CorrectCourse_data_201912283[[#This Row],[e]]-H185</f>
        <v>7.0325278912191092E-3</v>
      </c>
      <c r="K186">
        <f>TRUNC(Kp+CorrectCourse_data_201912283[[#This Row],[e]]+Ki*CorrectCourse_data_201912283[[#This Row],[ei]]+Kd*CorrectCourse_data_201912283[[#This Row],[ed]])</f>
        <v>-2</v>
      </c>
      <c r="L186" s="3">
        <f>current_speed + CorrectCourse_data_201912283[[#This Row],[correction]]</f>
        <v>178</v>
      </c>
      <c r="M186" s="3">
        <f>current_speed</f>
        <v>180</v>
      </c>
      <c r="N186"/>
      <c r="O186" s="1"/>
      <c r="P186" s="2"/>
      <c r="Q186"/>
      <c r="R186" s="1"/>
      <c r="S186" s="5"/>
    </row>
    <row r="187" spans="1:19" x14ac:dyDescent="0.25">
      <c r="A187">
        <v>31471</v>
      </c>
      <c r="B187" s="3">
        <f>(CorrectCourse_data_201912283[[#This Row],[Time (ms)]]-A186)/1000</f>
        <v>0.111</v>
      </c>
      <c r="C187" s="3">
        <f>Drift_rate + K186*0.1</f>
        <v>0</v>
      </c>
      <c r="D187" s="3">
        <f>E186</f>
        <v>-6.7620460492491319E-2</v>
      </c>
      <c r="E187" s="3">
        <f>(alpha*CorrectCourse_data_201912283[[#This Row],[w0]])+((1-alpha)*CorrectCourse_data_201912283[[#This Row],[wz]])</f>
        <v>-6.0858414443242186E-2</v>
      </c>
      <c r="F187" s="3">
        <f t="shared" si="2"/>
        <v>-0.56667161151216139</v>
      </c>
      <c r="G187" s="3">
        <f>CorrectCourse_data_201912283[[#This Row],[h0]]+(CorrectCourse_data_201912283[[#This Row],[w1]]*CorrectCourse_data_201912283[[#This Row],[dt]])</f>
        <v>-0.5734268955153613</v>
      </c>
      <c r="H187" s="3">
        <f>0-CorrectCourse_data_201912283[[#This Row],[h1]]</f>
        <v>0.5734268955153613</v>
      </c>
      <c r="I187" s="3">
        <f>I186+CorrectCourse_data_201912283[[#This Row],[e]]</f>
        <v>-67.432688347376043</v>
      </c>
      <c r="J187" s="3">
        <f>CorrectCourse_data_201912283[[#This Row],[e]]-H186</f>
        <v>6.7552840031999128E-3</v>
      </c>
      <c r="K187">
        <f>TRUNC(Kp+CorrectCourse_data_201912283[[#This Row],[e]]+Ki*CorrectCourse_data_201912283[[#This Row],[ei]]+Kd*CorrectCourse_data_201912283[[#This Row],[ed]])</f>
        <v>-2</v>
      </c>
      <c r="L187" s="3">
        <f>current_speed + CorrectCourse_data_201912283[[#This Row],[correction]]</f>
        <v>178</v>
      </c>
      <c r="M187" s="3">
        <f>current_speed</f>
        <v>180</v>
      </c>
      <c r="N187"/>
      <c r="O187" s="1"/>
      <c r="P187" s="2"/>
      <c r="Q187"/>
      <c r="R187" s="1"/>
      <c r="S187" s="5"/>
    </row>
    <row r="188" spans="1:19" x14ac:dyDescent="0.25">
      <c r="A188">
        <v>31584</v>
      </c>
      <c r="B188" s="3">
        <f>(CorrectCourse_data_201912283[[#This Row],[Time (ms)]]-A187)/1000</f>
        <v>0.113</v>
      </c>
      <c r="C188" s="3">
        <f>Drift_rate + K187*0.1</f>
        <v>0</v>
      </c>
      <c r="D188" s="3">
        <f>E187</f>
        <v>-6.0858414443242186E-2</v>
      </c>
      <c r="E188" s="3">
        <f>(alpha*CorrectCourse_data_201912283[[#This Row],[w0]])+((1-alpha)*CorrectCourse_data_201912283[[#This Row],[wz]])</f>
        <v>-5.4772572998917968E-2</v>
      </c>
      <c r="F188" s="3">
        <f t="shared" si="2"/>
        <v>-0.5734268955153613</v>
      </c>
      <c r="G188" s="3">
        <f>CorrectCourse_data_201912283[[#This Row],[h0]]+(CorrectCourse_data_201912283[[#This Row],[w1]]*CorrectCourse_data_201912283[[#This Row],[dt]])</f>
        <v>-0.57961619626423899</v>
      </c>
      <c r="H188" s="3">
        <f>0-CorrectCourse_data_201912283[[#This Row],[h1]]</f>
        <v>0.57961619626423899</v>
      </c>
      <c r="I188" s="3">
        <f>I187+CorrectCourse_data_201912283[[#This Row],[e]]</f>
        <v>-66.853072151111803</v>
      </c>
      <c r="J188" s="3">
        <f>CorrectCourse_data_201912283[[#This Row],[e]]-H187</f>
        <v>6.1893007488776908E-3</v>
      </c>
      <c r="K188">
        <f>TRUNC(Kp+CorrectCourse_data_201912283[[#This Row],[e]]+Ki*CorrectCourse_data_201912283[[#This Row],[ei]]+Kd*CorrectCourse_data_201912283[[#This Row],[ed]])</f>
        <v>-2</v>
      </c>
      <c r="L188" s="3">
        <f>current_speed + CorrectCourse_data_201912283[[#This Row],[correction]]</f>
        <v>178</v>
      </c>
      <c r="M188" s="3">
        <f>current_speed</f>
        <v>180</v>
      </c>
      <c r="N188"/>
      <c r="O188" s="1"/>
      <c r="P188" s="2"/>
      <c r="Q188"/>
      <c r="R188" s="1"/>
      <c r="S188" s="5"/>
    </row>
    <row r="189" spans="1:19" x14ac:dyDescent="0.25">
      <c r="A189">
        <v>31695</v>
      </c>
      <c r="B189" s="3">
        <f>(CorrectCourse_data_201912283[[#This Row],[Time (ms)]]-A188)/1000</f>
        <v>0.111</v>
      </c>
      <c r="C189" s="3">
        <f>Drift_rate + K188*0.1</f>
        <v>0</v>
      </c>
      <c r="D189" s="3">
        <f>E188</f>
        <v>-5.4772572998917968E-2</v>
      </c>
      <c r="E189" s="3">
        <f>(alpha*CorrectCourse_data_201912283[[#This Row],[w0]])+((1-alpha)*CorrectCourse_data_201912283[[#This Row],[wz]])</f>
        <v>-4.929531569902617E-2</v>
      </c>
      <c r="F189" s="3">
        <f t="shared" si="2"/>
        <v>-0.57961619626423899</v>
      </c>
      <c r="G189" s="3">
        <f>CorrectCourse_data_201912283[[#This Row],[h0]]+(CorrectCourse_data_201912283[[#This Row],[w1]]*CorrectCourse_data_201912283[[#This Row],[dt]])</f>
        <v>-0.58508797630683085</v>
      </c>
      <c r="H189" s="3">
        <f>0-CorrectCourse_data_201912283[[#This Row],[h1]]</f>
        <v>0.58508797630683085</v>
      </c>
      <c r="I189" s="3">
        <f>I188+CorrectCourse_data_201912283[[#This Row],[e]]</f>
        <v>-66.267984174804965</v>
      </c>
      <c r="J189" s="3">
        <f>CorrectCourse_data_201912283[[#This Row],[e]]-H188</f>
        <v>5.4717800425918561E-3</v>
      </c>
      <c r="K189">
        <f>TRUNC(Kp+CorrectCourse_data_201912283[[#This Row],[e]]+Ki*CorrectCourse_data_201912283[[#This Row],[ei]]+Kd*CorrectCourse_data_201912283[[#This Row],[ed]])</f>
        <v>-2</v>
      </c>
      <c r="L189" s="3">
        <f>current_speed + CorrectCourse_data_201912283[[#This Row],[correction]]</f>
        <v>178</v>
      </c>
      <c r="M189" s="3">
        <f>current_speed</f>
        <v>180</v>
      </c>
      <c r="N189"/>
      <c r="O189" s="1"/>
      <c r="P189" s="2"/>
      <c r="Q189"/>
      <c r="R189" s="1"/>
      <c r="S189" s="5"/>
    </row>
    <row r="190" spans="1:19" x14ac:dyDescent="0.25">
      <c r="A190">
        <v>31808</v>
      </c>
      <c r="B190" s="3">
        <f>(CorrectCourse_data_201912283[[#This Row],[Time (ms)]]-A189)/1000</f>
        <v>0.113</v>
      </c>
      <c r="C190" s="3">
        <f>Drift_rate + K189*0.1</f>
        <v>0</v>
      </c>
      <c r="D190" s="3">
        <f>E189</f>
        <v>-4.929531569902617E-2</v>
      </c>
      <c r="E190" s="3">
        <f>(alpha*CorrectCourse_data_201912283[[#This Row],[w0]])+((1-alpha)*CorrectCourse_data_201912283[[#This Row],[wz]])</f>
        <v>-4.4365784129123551E-2</v>
      </c>
      <c r="F190" s="3">
        <f t="shared" si="2"/>
        <v>-0.58508797630683085</v>
      </c>
      <c r="G190" s="3">
        <f>CorrectCourse_data_201912283[[#This Row],[h0]]+(CorrectCourse_data_201912283[[#This Row],[w1]]*CorrectCourse_data_201912283[[#This Row],[dt]])</f>
        <v>-0.5901013099134218</v>
      </c>
      <c r="H190" s="3">
        <f>0-CorrectCourse_data_201912283[[#This Row],[h1]]</f>
        <v>0.5901013099134218</v>
      </c>
      <c r="I190" s="3">
        <f>I189+CorrectCourse_data_201912283[[#This Row],[e]]</f>
        <v>-65.677882864891544</v>
      </c>
      <c r="J190" s="3">
        <f>CorrectCourse_data_201912283[[#This Row],[e]]-H189</f>
        <v>5.0133336065909528E-3</v>
      </c>
      <c r="K190">
        <f>TRUNC(Kp+CorrectCourse_data_201912283[[#This Row],[e]]+Ki*CorrectCourse_data_201912283[[#This Row],[ei]]+Kd*CorrectCourse_data_201912283[[#This Row],[ed]])</f>
        <v>-2</v>
      </c>
      <c r="L190" s="3">
        <f>current_speed + CorrectCourse_data_201912283[[#This Row],[correction]]</f>
        <v>178</v>
      </c>
      <c r="M190" s="3">
        <f>current_speed</f>
        <v>180</v>
      </c>
      <c r="N190"/>
      <c r="O190" s="1"/>
      <c r="P190" s="2"/>
      <c r="Q190"/>
      <c r="R190" s="1"/>
      <c r="S190" s="5"/>
    </row>
    <row r="191" spans="1:19" x14ac:dyDescent="0.25">
      <c r="A191">
        <v>31912</v>
      </c>
      <c r="B191" s="3">
        <f>(CorrectCourse_data_201912283[[#This Row],[Time (ms)]]-A190)/1000</f>
        <v>0.104</v>
      </c>
      <c r="C191" s="3">
        <f>Drift_rate + K190*0.1</f>
        <v>0</v>
      </c>
      <c r="D191" s="3">
        <f>E190</f>
        <v>-4.4365784129123551E-2</v>
      </c>
      <c r="E191" s="3">
        <f>(alpha*CorrectCourse_data_201912283[[#This Row],[w0]])+((1-alpha)*CorrectCourse_data_201912283[[#This Row],[wz]])</f>
        <v>-3.9929205716211197E-2</v>
      </c>
      <c r="F191" s="3">
        <f t="shared" si="2"/>
        <v>-0.5901013099134218</v>
      </c>
      <c r="G191" s="3">
        <f>CorrectCourse_data_201912283[[#This Row],[h0]]+(CorrectCourse_data_201912283[[#This Row],[w1]]*CorrectCourse_data_201912283[[#This Row],[dt]])</f>
        <v>-0.59425394730790781</v>
      </c>
      <c r="H191" s="3">
        <f>0-CorrectCourse_data_201912283[[#This Row],[h1]]</f>
        <v>0.59425394730790781</v>
      </c>
      <c r="I191" s="3">
        <f>I190+CorrectCourse_data_201912283[[#This Row],[e]]</f>
        <v>-65.083628917583638</v>
      </c>
      <c r="J191" s="3">
        <f>CorrectCourse_data_201912283[[#This Row],[e]]-H190</f>
        <v>4.152637394486014E-3</v>
      </c>
      <c r="K191">
        <f>TRUNC(Kp+CorrectCourse_data_201912283[[#This Row],[e]]+Ki*CorrectCourse_data_201912283[[#This Row],[ei]]+Kd*CorrectCourse_data_201912283[[#This Row],[ed]])</f>
        <v>-2</v>
      </c>
      <c r="L191" s="3">
        <f>current_speed + CorrectCourse_data_201912283[[#This Row],[correction]]</f>
        <v>178</v>
      </c>
      <c r="M191" s="3">
        <f>current_speed</f>
        <v>180</v>
      </c>
      <c r="N191"/>
      <c r="O191" s="1"/>
      <c r="P191" s="2"/>
      <c r="Q191"/>
      <c r="R191" s="1"/>
      <c r="S191" s="5"/>
    </row>
    <row r="192" spans="1:19" x14ac:dyDescent="0.25">
      <c r="A192">
        <v>32013</v>
      </c>
      <c r="B192" s="3">
        <f>(CorrectCourse_data_201912283[[#This Row],[Time (ms)]]-A191)/1000</f>
        <v>0.10100000000000001</v>
      </c>
      <c r="C192" s="3">
        <f>Drift_rate + K191*0.1</f>
        <v>0</v>
      </c>
      <c r="D192" s="3">
        <f>E191</f>
        <v>-3.9929205716211197E-2</v>
      </c>
      <c r="E192" s="3">
        <f>(alpha*CorrectCourse_data_201912283[[#This Row],[w0]])+((1-alpha)*CorrectCourse_data_201912283[[#This Row],[wz]])</f>
        <v>-3.5936285144590081E-2</v>
      </c>
      <c r="F192" s="3">
        <f t="shared" si="2"/>
        <v>-0.59425394730790781</v>
      </c>
      <c r="G192" s="3">
        <f>CorrectCourse_data_201912283[[#This Row],[h0]]+(CorrectCourse_data_201912283[[#This Row],[w1]]*CorrectCourse_data_201912283[[#This Row],[dt]])</f>
        <v>-0.59788351210751145</v>
      </c>
      <c r="H192" s="3">
        <f>0-CorrectCourse_data_201912283[[#This Row],[h1]]</f>
        <v>0.59788351210751145</v>
      </c>
      <c r="I192" s="3">
        <f>I191+CorrectCourse_data_201912283[[#This Row],[e]]</f>
        <v>-64.485745405476123</v>
      </c>
      <c r="J192" s="3">
        <f>CorrectCourse_data_201912283[[#This Row],[e]]-H191</f>
        <v>3.6295647996036351E-3</v>
      </c>
      <c r="K192">
        <f>TRUNC(Kp+CorrectCourse_data_201912283[[#This Row],[e]]+Ki*CorrectCourse_data_201912283[[#This Row],[ei]]+Kd*CorrectCourse_data_201912283[[#This Row],[ed]])</f>
        <v>-2</v>
      </c>
      <c r="L192" s="3">
        <f>current_speed + CorrectCourse_data_201912283[[#This Row],[correction]]</f>
        <v>178</v>
      </c>
      <c r="M192" s="3">
        <f>current_speed</f>
        <v>180</v>
      </c>
      <c r="N192"/>
      <c r="O192" s="1"/>
      <c r="P192" s="2"/>
      <c r="Q192"/>
      <c r="R192" s="1"/>
      <c r="S192" s="5"/>
    </row>
    <row r="193" spans="1:19" x14ac:dyDescent="0.25">
      <c r="A193">
        <v>32117</v>
      </c>
      <c r="B193" s="3">
        <f>(CorrectCourse_data_201912283[[#This Row],[Time (ms)]]-A192)/1000</f>
        <v>0.104</v>
      </c>
      <c r="C193" s="3">
        <f>Drift_rate + K192*0.1</f>
        <v>0</v>
      </c>
      <c r="D193" s="3">
        <f>E192</f>
        <v>-3.5936285144590081E-2</v>
      </c>
      <c r="E193" s="3">
        <f>(alpha*CorrectCourse_data_201912283[[#This Row],[w0]])+((1-alpha)*CorrectCourse_data_201912283[[#This Row],[wz]])</f>
        <v>-3.2342656630131077E-2</v>
      </c>
      <c r="F193" s="3">
        <f t="shared" si="2"/>
        <v>-0.59788351210751145</v>
      </c>
      <c r="G193" s="3">
        <f>CorrectCourse_data_201912283[[#This Row],[h0]]+(CorrectCourse_data_201912283[[#This Row],[w1]]*CorrectCourse_data_201912283[[#This Row],[dt]])</f>
        <v>-0.60124714839704507</v>
      </c>
      <c r="H193" s="3">
        <f>0-CorrectCourse_data_201912283[[#This Row],[h1]]</f>
        <v>0.60124714839704507</v>
      </c>
      <c r="I193" s="3">
        <f>I192+CorrectCourse_data_201912283[[#This Row],[e]]</f>
        <v>-63.88449825707908</v>
      </c>
      <c r="J193" s="3">
        <f>CorrectCourse_data_201912283[[#This Row],[e]]-H192</f>
        <v>3.3636362895336225E-3</v>
      </c>
      <c r="K193">
        <f>TRUNC(Kp+CorrectCourse_data_201912283[[#This Row],[e]]+Ki*CorrectCourse_data_201912283[[#This Row],[ei]]+Kd*CorrectCourse_data_201912283[[#This Row],[ed]])</f>
        <v>-2</v>
      </c>
      <c r="L193" s="3">
        <f>current_speed + CorrectCourse_data_201912283[[#This Row],[correction]]</f>
        <v>178</v>
      </c>
      <c r="M193" s="3">
        <f>current_speed</f>
        <v>180</v>
      </c>
      <c r="N193"/>
      <c r="O193" s="1"/>
      <c r="P193" s="2"/>
      <c r="Q193"/>
      <c r="R193" s="1"/>
      <c r="S193" s="5"/>
    </row>
    <row r="194" spans="1:19" x14ac:dyDescent="0.25">
      <c r="A194">
        <v>32225</v>
      </c>
      <c r="B194" s="3">
        <f>(CorrectCourse_data_201912283[[#This Row],[Time (ms)]]-A193)/1000</f>
        <v>0.108</v>
      </c>
      <c r="C194" s="3">
        <f>Drift_rate + K193*0.1</f>
        <v>0</v>
      </c>
      <c r="D194" s="3">
        <f>E193</f>
        <v>-3.2342656630131077E-2</v>
      </c>
      <c r="E194" s="3">
        <f>(alpha*CorrectCourse_data_201912283[[#This Row],[w0]])+((1-alpha)*CorrectCourse_data_201912283[[#This Row],[wz]])</f>
        <v>-2.910839096711797E-2</v>
      </c>
      <c r="F194" s="3">
        <f t="shared" si="2"/>
        <v>-0.60124714839704507</v>
      </c>
      <c r="G194" s="3">
        <f>CorrectCourse_data_201912283[[#This Row],[h0]]+(CorrectCourse_data_201912283[[#This Row],[w1]]*CorrectCourse_data_201912283[[#This Row],[dt]])</f>
        <v>-0.60439085462149378</v>
      </c>
      <c r="H194" s="3">
        <f>0-CorrectCourse_data_201912283[[#This Row],[h1]]</f>
        <v>0.60439085462149378</v>
      </c>
      <c r="I194" s="3">
        <f>I193+CorrectCourse_data_201912283[[#This Row],[e]]</f>
        <v>-63.280107402457588</v>
      </c>
      <c r="J194" s="3">
        <f>CorrectCourse_data_201912283[[#This Row],[e]]-H193</f>
        <v>3.1437062244487057E-3</v>
      </c>
      <c r="K194">
        <f>TRUNC(Kp+CorrectCourse_data_201912283[[#This Row],[e]]+Ki*CorrectCourse_data_201912283[[#This Row],[ei]]+Kd*CorrectCourse_data_201912283[[#This Row],[ed]])</f>
        <v>-2</v>
      </c>
      <c r="L194" s="3">
        <f>current_speed + CorrectCourse_data_201912283[[#This Row],[correction]]</f>
        <v>178</v>
      </c>
      <c r="M194" s="3">
        <f>current_speed</f>
        <v>180</v>
      </c>
      <c r="N194"/>
      <c r="O194" s="1"/>
      <c r="P194" s="2"/>
      <c r="Q194"/>
      <c r="R194" s="1"/>
      <c r="S194" s="5"/>
    </row>
    <row r="195" spans="1:19" x14ac:dyDescent="0.25">
      <c r="A195">
        <v>32326</v>
      </c>
      <c r="B195" s="3">
        <f>(CorrectCourse_data_201912283[[#This Row],[Time (ms)]]-A194)/1000</f>
        <v>0.10100000000000001</v>
      </c>
      <c r="C195" s="3">
        <f>Drift_rate + K194*0.1</f>
        <v>0</v>
      </c>
      <c r="D195" s="3">
        <f>E194</f>
        <v>-2.910839096711797E-2</v>
      </c>
      <c r="E195" s="3">
        <f>(alpha*CorrectCourse_data_201912283[[#This Row],[w0]])+((1-alpha)*CorrectCourse_data_201912283[[#This Row],[wz]])</f>
        <v>-2.6197551870406174E-2</v>
      </c>
      <c r="F195" s="3">
        <f t="shared" si="2"/>
        <v>-0.60439085462149378</v>
      </c>
      <c r="G195" s="3">
        <f>CorrectCourse_data_201912283[[#This Row],[h0]]+(CorrectCourse_data_201912283[[#This Row],[w1]]*CorrectCourse_data_201912283[[#This Row],[dt]])</f>
        <v>-0.60703680736040477</v>
      </c>
      <c r="H195" s="3">
        <f>0-CorrectCourse_data_201912283[[#This Row],[h1]]</f>
        <v>0.60703680736040477</v>
      </c>
      <c r="I195" s="3">
        <f>I194+CorrectCourse_data_201912283[[#This Row],[e]]</f>
        <v>-62.673070595097187</v>
      </c>
      <c r="J195" s="3">
        <f>CorrectCourse_data_201912283[[#This Row],[e]]-H194</f>
        <v>2.6459527389109949E-3</v>
      </c>
      <c r="K195">
        <f>TRUNC(Kp+CorrectCourse_data_201912283[[#This Row],[e]]+Ki*CorrectCourse_data_201912283[[#This Row],[ei]]+Kd*CorrectCourse_data_201912283[[#This Row],[ed]])</f>
        <v>-2</v>
      </c>
      <c r="L195" s="3">
        <f>current_speed + CorrectCourse_data_201912283[[#This Row],[correction]]</f>
        <v>178</v>
      </c>
      <c r="M195" s="3">
        <f>current_speed</f>
        <v>180</v>
      </c>
      <c r="N195"/>
      <c r="O195" s="1"/>
      <c r="P195" s="2"/>
      <c r="Q195"/>
      <c r="R195" s="1"/>
      <c r="S195" s="5"/>
    </row>
    <row r="196" spans="1:19" x14ac:dyDescent="0.25">
      <c r="A196">
        <v>32439</v>
      </c>
      <c r="B196" s="3">
        <f>(CorrectCourse_data_201912283[[#This Row],[Time (ms)]]-A195)/1000</f>
        <v>0.113</v>
      </c>
      <c r="C196" s="3">
        <f>Drift_rate + K195*0.1</f>
        <v>0</v>
      </c>
      <c r="D196" s="3">
        <f>E195</f>
        <v>-2.6197551870406174E-2</v>
      </c>
      <c r="E196" s="3">
        <f>(alpha*CorrectCourse_data_201912283[[#This Row],[w0]])+((1-alpha)*CorrectCourse_data_201912283[[#This Row],[wz]])</f>
        <v>-2.3577796683365557E-2</v>
      </c>
      <c r="F196" s="3">
        <f t="shared" ref="F196:F259" si="3">G195</f>
        <v>-0.60703680736040477</v>
      </c>
      <c r="G196" s="3">
        <f>CorrectCourse_data_201912283[[#This Row],[h0]]+(CorrectCourse_data_201912283[[#This Row],[w1]]*CorrectCourse_data_201912283[[#This Row],[dt]])</f>
        <v>-0.60970109838562503</v>
      </c>
      <c r="H196" s="3">
        <f>0-CorrectCourse_data_201912283[[#This Row],[h1]]</f>
        <v>0.60970109838562503</v>
      </c>
      <c r="I196" s="3">
        <f>I195+CorrectCourse_data_201912283[[#This Row],[e]]</f>
        <v>-62.063369496711559</v>
      </c>
      <c r="J196" s="3">
        <f>CorrectCourse_data_201912283[[#This Row],[e]]-H195</f>
        <v>2.6642910252202556E-3</v>
      </c>
      <c r="K196">
        <f>TRUNC(Kp+CorrectCourse_data_201912283[[#This Row],[e]]+Ki*CorrectCourse_data_201912283[[#This Row],[ei]]+Kd*CorrectCourse_data_201912283[[#This Row],[ed]])</f>
        <v>-2</v>
      </c>
      <c r="L196" s="3">
        <f>current_speed + CorrectCourse_data_201912283[[#This Row],[correction]]</f>
        <v>178</v>
      </c>
      <c r="M196" s="3">
        <f>current_speed</f>
        <v>180</v>
      </c>
      <c r="N196"/>
      <c r="O196" s="1"/>
      <c r="P196" s="2"/>
      <c r="Q196"/>
      <c r="R196" s="1"/>
      <c r="S196" s="5"/>
    </row>
    <row r="197" spans="1:19" x14ac:dyDescent="0.25">
      <c r="A197">
        <v>32550</v>
      </c>
      <c r="B197" s="3">
        <f>(CorrectCourse_data_201912283[[#This Row],[Time (ms)]]-A196)/1000</f>
        <v>0.111</v>
      </c>
      <c r="C197" s="3">
        <f>Drift_rate + K196*0.1</f>
        <v>0</v>
      </c>
      <c r="D197" s="3">
        <f>E196</f>
        <v>-2.3577796683365557E-2</v>
      </c>
      <c r="E197" s="3">
        <f>(alpha*CorrectCourse_data_201912283[[#This Row],[w0]])+((1-alpha)*CorrectCourse_data_201912283[[#This Row],[wz]])</f>
        <v>-2.1220017015029003E-2</v>
      </c>
      <c r="F197" s="3">
        <f t="shared" si="3"/>
        <v>-0.60970109838562503</v>
      </c>
      <c r="G197" s="3">
        <f>CorrectCourse_data_201912283[[#This Row],[h0]]+(CorrectCourse_data_201912283[[#This Row],[w1]]*CorrectCourse_data_201912283[[#This Row],[dt]])</f>
        <v>-0.61205652027429325</v>
      </c>
      <c r="H197" s="3">
        <f>0-CorrectCourse_data_201912283[[#This Row],[h1]]</f>
        <v>0.61205652027429325</v>
      </c>
      <c r="I197" s="3">
        <f>I196+CorrectCourse_data_201912283[[#This Row],[e]]</f>
        <v>-61.451312976437265</v>
      </c>
      <c r="J197" s="3">
        <f>CorrectCourse_data_201912283[[#This Row],[e]]-H196</f>
        <v>2.3554218886682188E-3</v>
      </c>
      <c r="K197">
        <f>TRUNC(Kp+CorrectCourse_data_201912283[[#This Row],[e]]+Ki*CorrectCourse_data_201912283[[#This Row],[ei]]+Kd*CorrectCourse_data_201912283[[#This Row],[ed]])</f>
        <v>-2</v>
      </c>
      <c r="L197" s="3">
        <f>current_speed + CorrectCourse_data_201912283[[#This Row],[correction]]</f>
        <v>178</v>
      </c>
      <c r="M197" s="3">
        <f>current_speed</f>
        <v>180</v>
      </c>
      <c r="N197"/>
      <c r="O197" s="1"/>
      <c r="P197" s="2"/>
      <c r="Q197"/>
      <c r="R197" s="1"/>
      <c r="S197" s="5"/>
    </row>
    <row r="198" spans="1:19" x14ac:dyDescent="0.25">
      <c r="A198">
        <v>32663</v>
      </c>
      <c r="B198" s="3">
        <f>(CorrectCourse_data_201912283[[#This Row],[Time (ms)]]-A197)/1000</f>
        <v>0.113</v>
      </c>
      <c r="C198" s="3">
        <f>Drift_rate + K197*0.1</f>
        <v>0</v>
      </c>
      <c r="D198" s="3">
        <f>E197</f>
        <v>-2.1220017015029003E-2</v>
      </c>
      <c r="E198" s="3">
        <f>(alpha*CorrectCourse_data_201912283[[#This Row],[w0]])+((1-alpha)*CorrectCourse_data_201912283[[#This Row],[wz]])</f>
        <v>-1.9098015313526104E-2</v>
      </c>
      <c r="F198" s="3">
        <f t="shared" si="3"/>
        <v>-0.61205652027429325</v>
      </c>
      <c r="G198" s="3">
        <f>CorrectCourse_data_201912283[[#This Row],[h0]]+(CorrectCourse_data_201912283[[#This Row],[w1]]*CorrectCourse_data_201912283[[#This Row],[dt]])</f>
        <v>-0.61421459600472172</v>
      </c>
      <c r="H198" s="3">
        <f>0-CorrectCourse_data_201912283[[#This Row],[h1]]</f>
        <v>0.61421459600472172</v>
      </c>
      <c r="I198" s="3">
        <f>I197+CorrectCourse_data_201912283[[#This Row],[e]]</f>
        <v>-60.837098380432543</v>
      </c>
      <c r="J198" s="3">
        <f>CorrectCourse_data_201912283[[#This Row],[e]]-H197</f>
        <v>2.158075730428477E-3</v>
      </c>
      <c r="K198">
        <f>TRUNC(Kp+CorrectCourse_data_201912283[[#This Row],[e]]+Ki*CorrectCourse_data_201912283[[#This Row],[ei]]+Kd*CorrectCourse_data_201912283[[#This Row],[ed]])</f>
        <v>-2</v>
      </c>
      <c r="L198" s="3">
        <f>current_speed + CorrectCourse_data_201912283[[#This Row],[correction]]</f>
        <v>178</v>
      </c>
      <c r="M198" s="3">
        <f>current_speed</f>
        <v>180</v>
      </c>
      <c r="N198"/>
      <c r="O198" s="1"/>
      <c r="P198" s="2"/>
      <c r="Q198"/>
      <c r="R198" s="1"/>
      <c r="S198" s="5"/>
    </row>
    <row r="199" spans="1:19" x14ac:dyDescent="0.25">
      <c r="A199">
        <v>32774</v>
      </c>
      <c r="B199" s="3">
        <f>(CorrectCourse_data_201912283[[#This Row],[Time (ms)]]-A198)/1000</f>
        <v>0.111</v>
      </c>
      <c r="C199" s="3">
        <f>Drift_rate + K198*0.1</f>
        <v>0</v>
      </c>
      <c r="D199" s="3">
        <f>E198</f>
        <v>-1.9098015313526104E-2</v>
      </c>
      <c r="E199" s="3">
        <f>(alpha*CorrectCourse_data_201912283[[#This Row],[w0]])+((1-alpha)*CorrectCourse_data_201912283[[#This Row],[wz]])</f>
        <v>-1.7188213782173493E-2</v>
      </c>
      <c r="F199" s="3">
        <f t="shared" si="3"/>
        <v>-0.61421459600472172</v>
      </c>
      <c r="G199" s="3">
        <f>CorrectCourse_data_201912283[[#This Row],[h0]]+(CorrectCourse_data_201912283[[#This Row],[w1]]*CorrectCourse_data_201912283[[#This Row],[dt]])</f>
        <v>-0.61612248773454303</v>
      </c>
      <c r="H199" s="3">
        <f>0-CorrectCourse_data_201912283[[#This Row],[h1]]</f>
        <v>0.61612248773454303</v>
      </c>
      <c r="I199" s="3">
        <f>I198+CorrectCourse_data_201912283[[#This Row],[e]]</f>
        <v>-60.220975892698</v>
      </c>
      <c r="J199" s="3">
        <f>CorrectCourse_data_201912283[[#This Row],[e]]-H198</f>
        <v>1.9078917298213094E-3</v>
      </c>
      <c r="K199">
        <f>TRUNC(Kp+CorrectCourse_data_201912283[[#This Row],[e]]+Ki*CorrectCourse_data_201912283[[#This Row],[ei]]+Kd*CorrectCourse_data_201912283[[#This Row],[ed]])</f>
        <v>-2</v>
      </c>
      <c r="L199" s="3">
        <f>current_speed + CorrectCourse_data_201912283[[#This Row],[correction]]</f>
        <v>178</v>
      </c>
      <c r="M199" s="3">
        <f>current_speed</f>
        <v>180</v>
      </c>
      <c r="N199"/>
      <c r="O199" s="1"/>
      <c r="P199" s="2"/>
      <c r="Q199"/>
      <c r="R199" s="1"/>
      <c r="S199" s="5"/>
    </row>
    <row r="200" spans="1:19" x14ac:dyDescent="0.25">
      <c r="A200">
        <v>32885</v>
      </c>
      <c r="B200" s="3">
        <f>(CorrectCourse_data_201912283[[#This Row],[Time (ms)]]-A199)/1000</f>
        <v>0.111</v>
      </c>
      <c r="C200" s="3">
        <f>Drift_rate + K199*0.1</f>
        <v>0</v>
      </c>
      <c r="D200" s="3">
        <f>E199</f>
        <v>-1.7188213782173493E-2</v>
      </c>
      <c r="E200" s="3">
        <f>(alpha*CorrectCourse_data_201912283[[#This Row],[w0]])+((1-alpha)*CorrectCourse_data_201912283[[#This Row],[wz]])</f>
        <v>-1.5469392403956145E-2</v>
      </c>
      <c r="F200" s="3">
        <f t="shared" si="3"/>
        <v>-0.61612248773454303</v>
      </c>
      <c r="G200" s="3">
        <f>CorrectCourse_data_201912283[[#This Row],[h0]]+(CorrectCourse_data_201912283[[#This Row],[w1]]*CorrectCourse_data_201912283[[#This Row],[dt]])</f>
        <v>-0.61783959029138213</v>
      </c>
      <c r="H200" s="3">
        <f>0-CorrectCourse_data_201912283[[#This Row],[h1]]</f>
        <v>0.61783959029138213</v>
      </c>
      <c r="I200" s="3">
        <f>I199+CorrectCourse_data_201912283[[#This Row],[e]]</f>
        <v>-59.603136302406618</v>
      </c>
      <c r="J200" s="3">
        <f>CorrectCourse_data_201912283[[#This Row],[e]]-H199</f>
        <v>1.7171025568391007E-3</v>
      </c>
      <c r="K200">
        <f>TRUNC(Kp+CorrectCourse_data_201912283[[#This Row],[e]]+Ki*CorrectCourse_data_201912283[[#This Row],[ei]]+Kd*CorrectCourse_data_201912283[[#This Row],[ed]])</f>
        <v>-2</v>
      </c>
      <c r="L200" s="3">
        <f>current_speed + CorrectCourse_data_201912283[[#This Row],[correction]]</f>
        <v>178</v>
      </c>
      <c r="M200" s="3">
        <f>current_speed</f>
        <v>180</v>
      </c>
      <c r="N200"/>
      <c r="O200" s="1"/>
      <c r="P200" s="2"/>
      <c r="Q200"/>
      <c r="R200" s="1"/>
      <c r="S200" s="5"/>
    </row>
    <row r="201" spans="1:19" x14ac:dyDescent="0.25">
      <c r="A201">
        <v>32996</v>
      </c>
      <c r="B201" s="3">
        <f>(CorrectCourse_data_201912283[[#This Row],[Time (ms)]]-A200)/1000</f>
        <v>0.111</v>
      </c>
      <c r="C201" s="3">
        <f>Drift_rate + K200*0.1</f>
        <v>0</v>
      </c>
      <c r="D201" s="3">
        <f>E200</f>
        <v>-1.5469392403956145E-2</v>
      </c>
      <c r="E201" s="3">
        <f>(alpha*CorrectCourse_data_201912283[[#This Row],[w0]])+((1-alpha)*CorrectCourse_data_201912283[[#This Row],[wz]])</f>
        <v>-1.3922453163560531E-2</v>
      </c>
      <c r="F201" s="3">
        <f t="shared" si="3"/>
        <v>-0.61783959029138213</v>
      </c>
      <c r="G201" s="3">
        <f>CorrectCourse_data_201912283[[#This Row],[h0]]+(CorrectCourse_data_201912283[[#This Row],[w1]]*CorrectCourse_data_201912283[[#This Row],[dt]])</f>
        <v>-0.61938498259253738</v>
      </c>
      <c r="H201" s="3">
        <f>0-CorrectCourse_data_201912283[[#This Row],[h1]]</f>
        <v>0.61938498259253738</v>
      </c>
      <c r="I201" s="3">
        <f>I200+CorrectCourse_data_201912283[[#This Row],[e]]</f>
        <v>-58.983751319814083</v>
      </c>
      <c r="J201" s="3">
        <f>CorrectCourse_data_201912283[[#This Row],[e]]-H200</f>
        <v>1.5453923011552462E-3</v>
      </c>
      <c r="K201">
        <f>TRUNC(Kp+CorrectCourse_data_201912283[[#This Row],[e]]+Ki*CorrectCourse_data_201912283[[#This Row],[ei]]+Kd*CorrectCourse_data_201912283[[#This Row],[ed]])</f>
        <v>-2</v>
      </c>
      <c r="L201" s="3">
        <f>current_speed + CorrectCourse_data_201912283[[#This Row],[correction]]</f>
        <v>178</v>
      </c>
      <c r="M201" s="3">
        <f>current_speed</f>
        <v>180</v>
      </c>
      <c r="N201"/>
      <c r="O201" s="1"/>
      <c r="P201" s="2"/>
      <c r="Q201"/>
      <c r="R201" s="1"/>
      <c r="S201" s="5"/>
    </row>
    <row r="202" spans="1:19" x14ac:dyDescent="0.25">
      <c r="A202">
        <v>33107</v>
      </c>
      <c r="B202" s="3">
        <f>(CorrectCourse_data_201912283[[#This Row],[Time (ms)]]-A201)/1000</f>
        <v>0.111</v>
      </c>
      <c r="C202" s="3">
        <f>Drift_rate + K201*0.1</f>
        <v>0</v>
      </c>
      <c r="D202" s="3">
        <f>E201</f>
        <v>-1.3922453163560531E-2</v>
      </c>
      <c r="E202" s="3">
        <f>(alpha*CorrectCourse_data_201912283[[#This Row],[w0]])+((1-alpha)*CorrectCourse_data_201912283[[#This Row],[wz]])</f>
        <v>-1.2530207847204478E-2</v>
      </c>
      <c r="F202" s="3">
        <f t="shared" si="3"/>
        <v>-0.61938498259253738</v>
      </c>
      <c r="G202" s="3">
        <f>CorrectCourse_data_201912283[[#This Row],[h0]]+(CorrectCourse_data_201912283[[#This Row],[w1]]*CorrectCourse_data_201912283[[#This Row],[dt]])</f>
        <v>-0.62077583566357708</v>
      </c>
      <c r="H202" s="3">
        <f>0-CorrectCourse_data_201912283[[#This Row],[h1]]</f>
        <v>0.62077583566357708</v>
      </c>
      <c r="I202" s="3">
        <f>I201+CorrectCourse_data_201912283[[#This Row],[e]]</f>
        <v>-58.362975484150503</v>
      </c>
      <c r="J202" s="3">
        <f>CorrectCourse_data_201912283[[#This Row],[e]]-H201</f>
        <v>1.3908530710396994E-3</v>
      </c>
      <c r="K202">
        <f>TRUNC(Kp+CorrectCourse_data_201912283[[#This Row],[e]]+Ki*CorrectCourse_data_201912283[[#This Row],[ei]]+Kd*CorrectCourse_data_201912283[[#This Row],[ed]])</f>
        <v>-2</v>
      </c>
      <c r="L202" s="3">
        <f>current_speed + CorrectCourse_data_201912283[[#This Row],[correction]]</f>
        <v>178</v>
      </c>
      <c r="M202" s="3">
        <f>current_speed</f>
        <v>180</v>
      </c>
      <c r="N202"/>
      <c r="O202" s="1"/>
      <c r="P202" s="2"/>
      <c r="Q202"/>
      <c r="R202" s="1"/>
      <c r="S202" s="5"/>
    </row>
    <row r="203" spans="1:19" x14ac:dyDescent="0.25">
      <c r="A203">
        <v>33209</v>
      </c>
      <c r="B203" s="3">
        <f>(CorrectCourse_data_201912283[[#This Row],[Time (ms)]]-A202)/1000</f>
        <v>0.10199999999999999</v>
      </c>
      <c r="C203" s="3">
        <f>Drift_rate + K202*0.1</f>
        <v>0</v>
      </c>
      <c r="D203" s="3">
        <f>E202</f>
        <v>-1.2530207847204478E-2</v>
      </c>
      <c r="E203" s="3">
        <f>(alpha*CorrectCourse_data_201912283[[#This Row],[w0]])+((1-alpha)*CorrectCourse_data_201912283[[#This Row],[wz]])</f>
        <v>-1.1277187062484031E-2</v>
      </c>
      <c r="F203" s="3">
        <f t="shared" si="3"/>
        <v>-0.62077583566357708</v>
      </c>
      <c r="G203" s="3">
        <f>CorrectCourse_data_201912283[[#This Row],[h0]]+(CorrectCourse_data_201912283[[#This Row],[w1]]*CorrectCourse_data_201912283[[#This Row],[dt]])</f>
        <v>-0.62192610874395049</v>
      </c>
      <c r="H203" s="3">
        <f>0-CorrectCourse_data_201912283[[#This Row],[h1]]</f>
        <v>0.62192610874395049</v>
      </c>
      <c r="I203" s="3">
        <f>I202+CorrectCourse_data_201912283[[#This Row],[e]]</f>
        <v>-57.741049375406554</v>
      </c>
      <c r="J203" s="3">
        <f>CorrectCourse_data_201912283[[#This Row],[e]]-H202</f>
        <v>1.1502730803734096E-3</v>
      </c>
      <c r="K203">
        <f>TRUNC(Kp+CorrectCourse_data_201912283[[#This Row],[e]]+Ki*CorrectCourse_data_201912283[[#This Row],[ei]]+Kd*CorrectCourse_data_201912283[[#This Row],[ed]])</f>
        <v>-2</v>
      </c>
      <c r="L203" s="3">
        <f>current_speed + CorrectCourse_data_201912283[[#This Row],[correction]]</f>
        <v>178</v>
      </c>
      <c r="M203" s="3">
        <f>current_speed</f>
        <v>180</v>
      </c>
      <c r="N203"/>
      <c r="O203" s="1"/>
      <c r="P203" s="2"/>
      <c r="Q203"/>
      <c r="R203" s="1"/>
      <c r="S203" s="5"/>
    </row>
    <row r="204" spans="1:19" x14ac:dyDescent="0.25">
      <c r="A204">
        <v>33317</v>
      </c>
      <c r="B204" s="3">
        <f>(CorrectCourse_data_201912283[[#This Row],[Time (ms)]]-A203)/1000</f>
        <v>0.108</v>
      </c>
      <c r="C204" s="3">
        <f>Drift_rate + K203*0.1</f>
        <v>0</v>
      </c>
      <c r="D204" s="3">
        <f>E203</f>
        <v>-1.1277187062484031E-2</v>
      </c>
      <c r="E204" s="3">
        <f>(alpha*CorrectCourse_data_201912283[[#This Row],[w0]])+((1-alpha)*CorrectCourse_data_201912283[[#This Row],[wz]])</f>
        <v>-1.0149468356235628E-2</v>
      </c>
      <c r="F204" s="3">
        <f t="shared" si="3"/>
        <v>-0.62192610874395049</v>
      </c>
      <c r="G204" s="3">
        <f>CorrectCourse_data_201912283[[#This Row],[h0]]+(CorrectCourse_data_201912283[[#This Row],[w1]]*CorrectCourse_data_201912283[[#This Row],[dt]])</f>
        <v>-0.62302225132642397</v>
      </c>
      <c r="H204" s="3">
        <f>0-CorrectCourse_data_201912283[[#This Row],[h1]]</f>
        <v>0.62302225132642397</v>
      </c>
      <c r="I204" s="3">
        <f>I203+CorrectCourse_data_201912283[[#This Row],[e]]</f>
        <v>-57.118027124080129</v>
      </c>
      <c r="J204" s="3">
        <f>CorrectCourse_data_201912283[[#This Row],[e]]-H203</f>
        <v>1.0961425824734805E-3</v>
      </c>
      <c r="K204">
        <f>TRUNC(Kp+CorrectCourse_data_201912283[[#This Row],[e]]+Ki*CorrectCourse_data_201912283[[#This Row],[ei]]+Kd*CorrectCourse_data_201912283[[#This Row],[ed]])</f>
        <v>-2</v>
      </c>
      <c r="L204" s="3">
        <f>current_speed + CorrectCourse_data_201912283[[#This Row],[correction]]</f>
        <v>178</v>
      </c>
      <c r="M204" s="3">
        <f>current_speed</f>
        <v>180</v>
      </c>
      <c r="N204"/>
      <c r="O204" s="1"/>
      <c r="P204" s="2"/>
      <c r="Q204"/>
      <c r="R204" s="1"/>
      <c r="S204" s="5"/>
    </row>
    <row r="205" spans="1:19" x14ac:dyDescent="0.25">
      <c r="A205">
        <v>33418</v>
      </c>
      <c r="B205" s="3">
        <f>(CorrectCourse_data_201912283[[#This Row],[Time (ms)]]-A204)/1000</f>
        <v>0.10100000000000001</v>
      </c>
      <c r="C205" s="3">
        <f>Drift_rate + K204*0.1</f>
        <v>0</v>
      </c>
      <c r="D205" s="3">
        <f>E204</f>
        <v>-1.0149468356235628E-2</v>
      </c>
      <c r="E205" s="3">
        <f>(alpha*CorrectCourse_data_201912283[[#This Row],[w0]])+((1-alpha)*CorrectCourse_data_201912283[[#This Row],[wz]])</f>
        <v>-9.1345215206120652E-3</v>
      </c>
      <c r="F205" s="3">
        <f t="shared" si="3"/>
        <v>-0.62302225132642397</v>
      </c>
      <c r="G205" s="3">
        <f>CorrectCourse_data_201912283[[#This Row],[h0]]+(CorrectCourse_data_201912283[[#This Row],[w1]]*CorrectCourse_data_201912283[[#This Row],[dt]])</f>
        <v>-0.62394483800000577</v>
      </c>
      <c r="H205" s="3">
        <f>0-CorrectCourse_data_201912283[[#This Row],[h1]]</f>
        <v>0.62394483800000577</v>
      </c>
      <c r="I205" s="3">
        <f>I204+CorrectCourse_data_201912283[[#This Row],[e]]</f>
        <v>-56.494082286080122</v>
      </c>
      <c r="J205" s="3">
        <f>CorrectCourse_data_201912283[[#This Row],[e]]-H204</f>
        <v>9.2258667358180446E-4</v>
      </c>
      <c r="K205">
        <f>TRUNC(Kp+CorrectCourse_data_201912283[[#This Row],[e]]+Ki*CorrectCourse_data_201912283[[#This Row],[ei]]+Kd*CorrectCourse_data_201912283[[#This Row],[ed]])</f>
        <v>-2</v>
      </c>
      <c r="L205" s="3">
        <f>current_speed + CorrectCourse_data_201912283[[#This Row],[correction]]</f>
        <v>178</v>
      </c>
      <c r="M205" s="3">
        <f>current_speed</f>
        <v>180</v>
      </c>
      <c r="N205"/>
      <c r="O205" s="1"/>
      <c r="P205" s="2"/>
      <c r="Q205"/>
      <c r="R205" s="1"/>
      <c r="S205" s="5"/>
    </row>
    <row r="206" spans="1:19" x14ac:dyDescent="0.25">
      <c r="A206">
        <v>33521</v>
      </c>
      <c r="B206" s="3">
        <f>(CorrectCourse_data_201912283[[#This Row],[Time (ms)]]-A205)/1000</f>
        <v>0.10299999999999999</v>
      </c>
      <c r="C206" s="3">
        <f>Drift_rate + K205*0.1</f>
        <v>0</v>
      </c>
      <c r="D206" s="3">
        <f>E205</f>
        <v>-9.1345215206120652E-3</v>
      </c>
      <c r="E206" s="3">
        <f>(alpha*CorrectCourse_data_201912283[[#This Row],[w0]])+((1-alpha)*CorrectCourse_data_201912283[[#This Row],[wz]])</f>
        <v>-8.2210693685508592E-3</v>
      </c>
      <c r="F206" s="3">
        <f t="shared" si="3"/>
        <v>-0.62394483800000577</v>
      </c>
      <c r="G206" s="3">
        <f>CorrectCourse_data_201912283[[#This Row],[h0]]+(CorrectCourse_data_201912283[[#This Row],[w1]]*CorrectCourse_data_201912283[[#This Row],[dt]])</f>
        <v>-0.62479160814496648</v>
      </c>
      <c r="H206" s="3">
        <f>0-CorrectCourse_data_201912283[[#This Row],[h1]]</f>
        <v>0.62479160814496648</v>
      </c>
      <c r="I206" s="3">
        <f>I205+CorrectCourse_data_201912283[[#This Row],[e]]</f>
        <v>-55.869290677935155</v>
      </c>
      <c r="J206" s="3">
        <f>CorrectCourse_data_201912283[[#This Row],[e]]-H205</f>
        <v>8.4677014496070679E-4</v>
      </c>
      <c r="K206">
        <f>TRUNC(Kp+CorrectCourse_data_201912283[[#This Row],[e]]+Ki*CorrectCourse_data_201912283[[#This Row],[ei]]+Kd*CorrectCourse_data_201912283[[#This Row],[ed]])</f>
        <v>-2</v>
      </c>
      <c r="L206" s="3">
        <f>current_speed + CorrectCourse_data_201912283[[#This Row],[correction]]</f>
        <v>178</v>
      </c>
      <c r="M206" s="3">
        <f>current_speed</f>
        <v>180</v>
      </c>
      <c r="N206"/>
      <c r="O206" s="1"/>
      <c r="P206" s="2"/>
      <c r="Q206"/>
      <c r="R206" s="1"/>
      <c r="S206" s="5"/>
    </row>
    <row r="207" spans="1:19" x14ac:dyDescent="0.25">
      <c r="A207">
        <v>33632</v>
      </c>
      <c r="B207" s="3">
        <f>(CorrectCourse_data_201912283[[#This Row],[Time (ms)]]-A206)/1000</f>
        <v>0.111</v>
      </c>
      <c r="C207" s="3">
        <f>Drift_rate + K206*0.1</f>
        <v>0</v>
      </c>
      <c r="D207" s="3">
        <f>E206</f>
        <v>-8.2210693685508592E-3</v>
      </c>
      <c r="E207" s="3">
        <f>(alpha*CorrectCourse_data_201912283[[#This Row],[w0]])+((1-alpha)*CorrectCourse_data_201912283[[#This Row],[wz]])</f>
        <v>-7.3989624316957731E-3</v>
      </c>
      <c r="F207" s="3">
        <f t="shared" si="3"/>
        <v>-0.62479160814496648</v>
      </c>
      <c r="G207" s="3">
        <f>CorrectCourse_data_201912283[[#This Row],[h0]]+(CorrectCourse_data_201912283[[#This Row],[w1]]*CorrectCourse_data_201912283[[#This Row],[dt]])</f>
        <v>-0.62561289297488476</v>
      </c>
      <c r="H207" s="3">
        <f>0-CorrectCourse_data_201912283[[#This Row],[h1]]</f>
        <v>0.62561289297488476</v>
      </c>
      <c r="I207" s="3">
        <f>I206+CorrectCourse_data_201912283[[#This Row],[e]]</f>
        <v>-55.243677784960269</v>
      </c>
      <c r="J207" s="3">
        <f>CorrectCourse_data_201912283[[#This Row],[e]]-H206</f>
        <v>8.2128482991827845E-4</v>
      </c>
      <c r="K207">
        <f>TRUNC(Kp+CorrectCourse_data_201912283[[#This Row],[e]]+Ki*CorrectCourse_data_201912283[[#This Row],[ei]]+Kd*CorrectCourse_data_201912283[[#This Row],[ed]])</f>
        <v>-2</v>
      </c>
      <c r="L207" s="3">
        <f>current_speed + CorrectCourse_data_201912283[[#This Row],[correction]]</f>
        <v>178</v>
      </c>
      <c r="M207" s="3">
        <f>current_speed</f>
        <v>180</v>
      </c>
      <c r="N207"/>
      <c r="O207" s="1"/>
      <c r="P207" s="2"/>
      <c r="Q207"/>
      <c r="R207" s="1"/>
      <c r="S207" s="5"/>
    </row>
    <row r="208" spans="1:19" x14ac:dyDescent="0.25">
      <c r="A208">
        <v>33742</v>
      </c>
      <c r="B208" s="3">
        <f>(CorrectCourse_data_201912283[[#This Row],[Time (ms)]]-A207)/1000</f>
        <v>0.11</v>
      </c>
      <c r="C208" s="3">
        <f>Drift_rate + K207*0.1</f>
        <v>0</v>
      </c>
      <c r="D208" s="3">
        <f>E207</f>
        <v>-7.3989624316957731E-3</v>
      </c>
      <c r="E208" s="3">
        <f>(alpha*CorrectCourse_data_201912283[[#This Row],[w0]])+((1-alpha)*CorrectCourse_data_201912283[[#This Row],[wz]])</f>
        <v>-6.6590661885261963E-3</v>
      </c>
      <c r="F208" s="3">
        <f t="shared" si="3"/>
        <v>-0.62561289297488476</v>
      </c>
      <c r="G208" s="3">
        <f>CorrectCourse_data_201912283[[#This Row],[h0]]+(CorrectCourse_data_201912283[[#This Row],[w1]]*CorrectCourse_data_201912283[[#This Row],[dt]])</f>
        <v>-0.62634539025562264</v>
      </c>
      <c r="H208" s="3">
        <f>0-CorrectCourse_data_201912283[[#This Row],[h1]]</f>
        <v>0.62634539025562264</v>
      </c>
      <c r="I208" s="3">
        <f>I207+CorrectCourse_data_201912283[[#This Row],[e]]</f>
        <v>-54.617332394704647</v>
      </c>
      <c r="J208" s="3">
        <f>CorrectCourse_data_201912283[[#This Row],[e]]-H207</f>
        <v>7.3249728073787601E-4</v>
      </c>
      <c r="K208">
        <f>TRUNC(Kp+CorrectCourse_data_201912283[[#This Row],[e]]+Ki*CorrectCourse_data_201912283[[#This Row],[ei]]+Kd*CorrectCourse_data_201912283[[#This Row],[ed]])</f>
        <v>-2</v>
      </c>
      <c r="L208" s="3">
        <f>current_speed + CorrectCourse_data_201912283[[#This Row],[correction]]</f>
        <v>178</v>
      </c>
      <c r="M208" s="3">
        <f>current_speed</f>
        <v>180</v>
      </c>
      <c r="N208"/>
      <c r="O208" s="1"/>
      <c r="P208" s="2"/>
      <c r="Q208"/>
      <c r="R208" s="1"/>
      <c r="S208" s="5"/>
    </row>
    <row r="209" spans="1:19" x14ac:dyDescent="0.25">
      <c r="A209">
        <v>33853</v>
      </c>
      <c r="B209" s="3">
        <f>(CorrectCourse_data_201912283[[#This Row],[Time (ms)]]-A208)/1000</f>
        <v>0.111</v>
      </c>
      <c r="C209" s="3">
        <f>Drift_rate + K208*0.1</f>
        <v>0</v>
      </c>
      <c r="D209" s="3">
        <f>E208</f>
        <v>-6.6590661885261963E-3</v>
      </c>
      <c r="E209" s="3">
        <f>(alpha*CorrectCourse_data_201912283[[#This Row],[w0]])+((1-alpha)*CorrectCourse_data_201912283[[#This Row],[wz]])</f>
        <v>-5.993159569673577E-3</v>
      </c>
      <c r="F209" s="3">
        <f t="shared" si="3"/>
        <v>-0.62634539025562264</v>
      </c>
      <c r="G209" s="3">
        <f>CorrectCourse_data_201912283[[#This Row],[h0]]+(CorrectCourse_data_201912283[[#This Row],[w1]]*CorrectCourse_data_201912283[[#This Row],[dt]])</f>
        <v>-0.62701063096785636</v>
      </c>
      <c r="H209" s="3">
        <f>0-CorrectCourse_data_201912283[[#This Row],[h1]]</f>
        <v>0.62701063096785636</v>
      </c>
      <c r="I209" s="3">
        <f>I208+CorrectCourse_data_201912283[[#This Row],[e]]</f>
        <v>-53.990321763736787</v>
      </c>
      <c r="J209" s="3">
        <f>CorrectCourse_data_201912283[[#This Row],[e]]-H208</f>
        <v>6.6524071223372783E-4</v>
      </c>
      <c r="K209">
        <f>TRUNC(Kp+CorrectCourse_data_201912283[[#This Row],[e]]+Ki*CorrectCourse_data_201912283[[#This Row],[ei]]+Kd*CorrectCourse_data_201912283[[#This Row],[ed]])</f>
        <v>-2</v>
      </c>
      <c r="L209" s="3">
        <f>current_speed + CorrectCourse_data_201912283[[#This Row],[correction]]</f>
        <v>178</v>
      </c>
      <c r="M209" s="3">
        <f>current_speed</f>
        <v>180</v>
      </c>
      <c r="N209"/>
      <c r="O209" s="1"/>
      <c r="P209" s="2"/>
      <c r="Q209"/>
      <c r="R209" s="1"/>
      <c r="S209" s="5"/>
    </row>
    <row r="210" spans="1:19" x14ac:dyDescent="0.25">
      <c r="A210">
        <v>33964</v>
      </c>
      <c r="B210" s="3">
        <f>(CorrectCourse_data_201912283[[#This Row],[Time (ms)]]-A209)/1000</f>
        <v>0.111</v>
      </c>
      <c r="C210" s="3">
        <f>Drift_rate + K209*0.1</f>
        <v>0</v>
      </c>
      <c r="D210" s="3">
        <f>E209</f>
        <v>-5.993159569673577E-3</v>
      </c>
      <c r="E210" s="3">
        <f>(alpha*CorrectCourse_data_201912283[[#This Row],[w0]])+((1-alpha)*CorrectCourse_data_201912283[[#This Row],[wz]])</f>
        <v>-5.3938436127062197E-3</v>
      </c>
      <c r="F210" s="3">
        <f t="shared" si="3"/>
        <v>-0.62701063096785636</v>
      </c>
      <c r="G210" s="3">
        <f>CorrectCourse_data_201912283[[#This Row],[h0]]+(CorrectCourse_data_201912283[[#This Row],[w1]]*CorrectCourse_data_201912283[[#This Row],[dt]])</f>
        <v>-0.62760934760886677</v>
      </c>
      <c r="H210" s="3">
        <f>0-CorrectCourse_data_201912283[[#This Row],[h1]]</f>
        <v>0.62760934760886677</v>
      </c>
      <c r="I210" s="3">
        <f>I209+CorrectCourse_data_201912283[[#This Row],[e]]</f>
        <v>-53.36271241612792</v>
      </c>
      <c r="J210" s="3">
        <f>CorrectCourse_data_201912283[[#This Row],[e]]-H209</f>
        <v>5.9871664101041056E-4</v>
      </c>
      <c r="K210">
        <f>TRUNC(Kp+CorrectCourse_data_201912283[[#This Row],[e]]+Ki*CorrectCourse_data_201912283[[#This Row],[ei]]+Kd*CorrectCourse_data_201912283[[#This Row],[ed]])</f>
        <v>-2</v>
      </c>
      <c r="L210" s="3">
        <f>current_speed + CorrectCourse_data_201912283[[#This Row],[correction]]</f>
        <v>178</v>
      </c>
      <c r="M210" s="3">
        <f>current_speed</f>
        <v>180</v>
      </c>
      <c r="N210"/>
      <c r="O210" s="1"/>
      <c r="P210" s="2"/>
      <c r="Q210"/>
      <c r="R210" s="1"/>
      <c r="S210" s="5"/>
    </row>
    <row r="211" spans="1:19" x14ac:dyDescent="0.25">
      <c r="A211">
        <v>34074</v>
      </c>
      <c r="B211" s="3">
        <f>(CorrectCourse_data_201912283[[#This Row],[Time (ms)]]-A210)/1000</f>
        <v>0.11</v>
      </c>
      <c r="C211" s="3">
        <f>Drift_rate + K210*0.1</f>
        <v>0</v>
      </c>
      <c r="D211" s="3">
        <f>E210</f>
        <v>-5.3938436127062197E-3</v>
      </c>
      <c r="E211" s="3">
        <f>(alpha*CorrectCourse_data_201912283[[#This Row],[w0]])+((1-alpha)*CorrectCourse_data_201912283[[#This Row],[wz]])</f>
        <v>-4.8544592514355982E-3</v>
      </c>
      <c r="F211" s="3">
        <f t="shared" si="3"/>
        <v>-0.62760934760886677</v>
      </c>
      <c r="G211" s="3">
        <f>CorrectCourse_data_201912283[[#This Row],[h0]]+(CorrectCourse_data_201912283[[#This Row],[w1]]*CorrectCourse_data_201912283[[#This Row],[dt]])</f>
        <v>-0.62814333812652468</v>
      </c>
      <c r="H211" s="3">
        <f>0-CorrectCourse_data_201912283[[#This Row],[h1]]</f>
        <v>0.62814333812652468</v>
      </c>
      <c r="I211" s="3">
        <f>I210+CorrectCourse_data_201912283[[#This Row],[e]]</f>
        <v>-52.734569078001392</v>
      </c>
      <c r="J211" s="3">
        <f>CorrectCourse_data_201912283[[#This Row],[e]]-H210</f>
        <v>5.3399051765790073E-4</v>
      </c>
      <c r="K211">
        <f>TRUNC(Kp+CorrectCourse_data_201912283[[#This Row],[e]]+Ki*CorrectCourse_data_201912283[[#This Row],[ei]]+Kd*CorrectCourse_data_201912283[[#This Row],[ed]])</f>
        <v>-2</v>
      </c>
      <c r="L211" s="3">
        <f>current_speed + CorrectCourse_data_201912283[[#This Row],[correction]]</f>
        <v>178</v>
      </c>
      <c r="M211" s="3">
        <f>current_speed</f>
        <v>180</v>
      </c>
      <c r="N211"/>
      <c r="O211" s="1"/>
      <c r="P211" s="2"/>
      <c r="Q211"/>
      <c r="R211" s="1"/>
      <c r="S211" s="5"/>
    </row>
    <row r="212" spans="1:19" x14ac:dyDescent="0.25">
      <c r="A212">
        <v>34178</v>
      </c>
      <c r="B212" s="3">
        <f>(CorrectCourse_data_201912283[[#This Row],[Time (ms)]]-A211)/1000</f>
        <v>0.104</v>
      </c>
      <c r="C212" s="3">
        <f>Drift_rate + K211*0.1</f>
        <v>0</v>
      </c>
      <c r="D212" s="3">
        <f>E211</f>
        <v>-4.8544592514355982E-3</v>
      </c>
      <c r="E212" s="3">
        <f>(alpha*CorrectCourse_data_201912283[[#This Row],[w0]])+((1-alpha)*CorrectCourse_data_201912283[[#This Row],[wz]])</f>
        <v>-4.3690133262920382E-3</v>
      </c>
      <c r="F212" s="3">
        <f t="shared" si="3"/>
        <v>-0.62814333812652468</v>
      </c>
      <c r="G212" s="3">
        <f>CorrectCourse_data_201912283[[#This Row],[h0]]+(CorrectCourse_data_201912283[[#This Row],[w1]]*CorrectCourse_data_201912283[[#This Row],[dt]])</f>
        <v>-0.62859771551245902</v>
      </c>
      <c r="H212" s="3">
        <f>0-CorrectCourse_data_201912283[[#This Row],[h1]]</f>
        <v>0.62859771551245902</v>
      </c>
      <c r="I212" s="3">
        <f>I211+CorrectCourse_data_201912283[[#This Row],[e]]</f>
        <v>-52.105971362488937</v>
      </c>
      <c r="J212" s="3">
        <f>CorrectCourse_data_201912283[[#This Row],[e]]-H211</f>
        <v>4.5437738593434585E-4</v>
      </c>
      <c r="K212">
        <f>TRUNC(Kp+CorrectCourse_data_201912283[[#This Row],[e]]+Ki*CorrectCourse_data_201912283[[#This Row],[ei]]+Kd*CorrectCourse_data_201912283[[#This Row],[ed]])</f>
        <v>-1</v>
      </c>
      <c r="L212" s="3">
        <f>current_speed + CorrectCourse_data_201912283[[#This Row],[correction]]</f>
        <v>179</v>
      </c>
      <c r="M212" s="3">
        <f>current_speed</f>
        <v>180</v>
      </c>
      <c r="N212"/>
      <c r="O212" s="1"/>
      <c r="P212" s="2"/>
      <c r="Q212"/>
      <c r="R212" s="1"/>
      <c r="S212" s="5"/>
    </row>
    <row r="213" spans="1:19" x14ac:dyDescent="0.25">
      <c r="A213">
        <v>34279</v>
      </c>
      <c r="B213" s="3">
        <f>(CorrectCourse_data_201912283[[#This Row],[Time (ms)]]-A212)/1000</f>
        <v>0.10100000000000001</v>
      </c>
      <c r="C213" s="3">
        <f>Drift_rate + K212*0.1</f>
        <v>0.1</v>
      </c>
      <c r="D213" s="3">
        <f>E212</f>
        <v>-4.3690133262920382E-3</v>
      </c>
      <c r="E213" s="3">
        <f>(alpha*CorrectCourse_data_201912283[[#This Row],[w0]])+((1-alpha)*CorrectCourse_data_201912283[[#This Row],[wz]])</f>
        <v>6.0678880063371639E-3</v>
      </c>
      <c r="F213" s="3">
        <f t="shared" si="3"/>
        <v>-0.62859771551245902</v>
      </c>
      <c r="G213" s="3">
        <f>CorrectCourse_data_201912283[[#This Row],[h0]]+(CorrectCourse_data_201912283[[#This Row],[w1]]*CorrectCourse_data_201912283[[#This Row],[dt]])</f>
        <v>-0.62798485882381894</v>
      </c>
      <c r="H213" s="3">
        <f>0-CorrectCourse_data_201912283[[#This Row],[h1]]</f>
        <v>0.62798485882381894</v>
      </c>
      <c r="I213" s="3">
        <f>I212+CorrectCourse_data_201912283[[#This Row],[e]]</f>
        <v>-51.477986503665115</v>
      </c>
      <c r="J213" s="3">
        <f>CorrectCourse_data_201912283[[#This Row],[e]]-H212</f>
        <v>-6.1285668864008436E-4</v>
      </c>
      <c r="K213">
        <f>TRUNC(Kp+CorrectCourse_data_201912283[[#This Row],[e]]+Ki*CorrectCourse_data_201912283[[#This Row],[ei]]+Kd*CorrectCourse_data_201912283[[#This Row],[ed]])</f>
        <v>-1</v>
      </c>
      <c r="L213" s="3">
        <f>current_speed + CorrectCourse_data_201912283[[#This Row],[correction]]</f>
        <v>179</v>
      </c>
      <c r="M213" s="3">
        <f>current_speed</f>
        <v>180</v>
      </c>
      <c r="N213"/>
      <c r="O213" s="1"/>
      <c r="P213" s="2"/>
      <c r="Q213"/>
      <c r="R213" s="1"/>
      <c r="S213" s="5"/>
    </row>
    <row r="214" spans="1:19" x14ac:dyDescent="0.25">
      <c r="A214">
        <v>34382</v>
      </c>
      <c r="B214" s="3">
        <f>(CorrectCourse_data_201912283[[#This Row],[Time (ms)]]-A213)/1000</f>
        <v>0.10299999999999999</v>
      </c>
      <c r="C214" s="3">
        <f>Drift_rate + K213*0.1</f>
        <v>0.1</v>
      </c>
      <c r="D214" s="3">
        <f>E213</f>
        <v>6.0678880063371639E-3</v>
      </c>
      <c r="E214" s="3">
        <f>(alpha*CorrectCourse_data_201912283[[#This Row],[w0]])+((1-alpha)*CorrectCourse_data_201912283[[#This Row],[wz]])</f>
        <v>1.5461099205703446E-2</v>
      </c>
      <c r="F214" s="3">
        <f t="shared" si="3"/>
        <v>-0.62798485882381894</v>
      </c>
      <c r="G214" s="3">
        <f>CorrectCourse_data_201912283[[#This Row],[h0]]+(CorrectCourse_data_201912283[[#This Row],[w1]]*CorrectCourse_data_201912283[[#This Row],[dt]])</f>
        <v>-0.6263923656056315</v>
      </c>
      <c r="H214" s="3">
        <f>0-CorrectCourse_data_201912283[[#This Row],[h1]]</f>
        <v>0.6263923656056315</v>
      </c>
      <c r="I214" s="3">
        <f>I213+CorrectCourse_data_201912283[[#This Row],[e]]</f>
        <v>-50.851594138059482</v>
      </c>
      <c r="J214" s="3">
        <f>CorrectCourse_data_201912283[[#This Row],[e]]-H213</f>
        <v>-1.5924932181874407E-3</v>
      </c>
      <c r="K214">
        <f>TRUNC(Kp+CorrectCourse_data_201912283[[#This Row],[e]]+Ki*CorrectCourse_data_201912283[[#This Row],[ei]]+Kd*CorrectCourse_data_201912283[[#This Row],[ed]])</f>
        <v>-1</v>
      </c>
      <c r="L214" s="3">
        <f>current_speed + CorrectCourse_data_201912283[[#This Row],[correction]]</f>
        <v>179</v>
      </c>
      <c r="M214" s="3">
        <f>current_speed</f>
        <v>180</v>
      </c>
      <c r="N214"/>
      <c r="O214" s="1"/>
      <c r="P214" s="2"/>
      <c r="Q214"/>
      <c r="R214" s="1"/>
      <c r="S214" s="5"/>
    </row>
    <row r="215" spans="1:19" x14ac:dyDescent="0.25">
      <c r="A215">
        <v>34488</v>
      </c>
      <c r="B215" s="3">
        <f>(CorrectCourse_data_201912283[[#This Row],[Time (ms)]]-A214)/1000</f>
        <v>0.106</v>
      </c>
      <c r="C215" s="3">
        <f>Drift_rate + K214*0.1</f>
        <v>0.1</v>
      </c>
      <c r="D215" s="3">
        <f>E214</f>
        <v>1.5461099205703446E-2</v>
      </c>
      <c r="E215" s="3">
        <f>(alpha*CorrectCourse_data_201912283[[#This Row],[w0]])+((1-alpha)*CorrectCourse_data_201912283[[#This Row],[wz]])</f>
        <v>2.3914989285133102E-2</v>
      </c>
      <c r="F215" s="3">
        <f t="shared" si="3"/>
        <v>-0.6263923656056315</v>
      </c>
      <c r="G215" s="3">
        <f>CorrectCourse_data_201912283[[#This Row],[h0]]+(CorrectCourse_data_201912283[[#This Row],[w1]]*CorrectCourse_data_201912283[[#This Row],[dt]])</f>
        <v>-0.6238573767414074</v>
      </c>
      <c r="H215" s="3">
        <f>0-CorrectCourse_data_201912283[[#This Row],[h1]]</f>
        <v>0.6238573767414074</v>
      </c>
      <c r="I215" s="3">
        <f>I214+CorrectCourse_data_201912283[[#This Row],[e]]</f>
        <v>-50.227736761318077</v>
      </c>
      <c r="J215" s="3">
        <f>CorrectCourse_data_201912283[[#This Row],[e]]-H214</f>
        <v>-2.534988864224097E-3</v>
      </c>
      <c r="K215">
        <f>TRUNC(Kp+CorrectCourse_data_201912283[[#This Row],[e]]+Ki*CorrectCourse_data_201912283[[#This Row],[ei]]+Kd*CorrectCourse_data_201912283[[#This Row],[ed]])</f>
        <v>-1</v>
      </c>
      <c r="L215" s="3">
        <f>current_speed + CorrectCourse_data_201912283[[#This Row],[correction]]</f>
        <v>179</v>
      </c>
      <c r="M215" s="3">
        <f>current_speed</f>
        <v>180</v>
      </c>
      <c r="N215"/>
      <c r="O215" s="1"/>
      <c r="P215" s="2"/>
      <c r="Q215"/>
      <c r="R215" s="1"/>
      <c r="S215" s="5"/>
    </row>
    <row r="216" spans="1:19" x14ac:dyDescent="0.25">
      <c r="A216">
        <v>34595</v>
      </c>
      <c r="B216" s="3">
        <f>(CorrectCourse_data_201912283[[#This Row],[Time (ms)]]-A215)/1000</f>
        <v>0.107</v>
      </c>
      <c r="C216" s="3">
        <f>Drift_rate + K215*0.1</f>
        <v>0.1</v>
      </c>
      <c r="D216" s="3">
        <f>E215</f>
        <v>2.3914989285133102E-2</v>
      </c>
      <c r="E216" s="3">
        <f>(alpha*CorrectCourse_data_201912283[[#This Row],[w0]])+((1-alpha)*CorrectCourse_data_201912283[[#This Row],[wz]])</f>
        <v>3.152349035661979E-2</v>
      </c>
      <c r="F216" s="3">
        <f t="shared" si="3"/>
        <v>-0.6238573767414074</v>
      </c>
      <c r="G216" s="3">
        <f>CorrectCourse_data_201912283[[#This Row],[h0]]+(CorrectCourse_data_201912283[[#This Row],[w1]]*CorrectCourse_data_201912283[[#This Row],[dt]])</f>
        <v>-0.62048436327324907</v>
      </c>
      <c r="H216" s="3">
        <f>0-CorrectCourse_data_201912283[[#This Row],[h1]]</f>
        <v>0.62048436327324907</v>
      </c>
      <c r="I216" s="3">
        <f>I215+CorrectCourse_data_201912283[[#This Row],[e]]</f>
        <v>-49.607252398044828</v>
      </c>
      <c r="J216" s="3">
        <f>CorrectCourse_data_201912283[[#This Row],[e]]-H215</f>
        <v>-3.3730134681583257E-3</v>
      </c>
      <c r="K216">
        <f>TRUNC(Kp+CorrectCourse_data_201912283[[#This Row],[e]]+Ki*CorrectCourse_data_201912283[[#This Row],[ei]]+Kd*CorrectCourse_data_201912283[[#This Row],[ed]])</f>
        <v>-1</v>
      </c>
      <c r="L216" s="3">
        <f>current_speed + CorrectCourse_data_201912283[[#This Row],[correction]]</f>
        <v>179</v>
      </c>
      <c r="M216" s="3">
        <f>current_speed</f>
        <v>180</v>
      </c>
      <c r="N216"/>
      <c r="O216" s="1"/>
      <c r="P216" s="2"/>
      <c r="Q216"/>
      <c r="R216" s="1"/>
      <c r="S216" s="5"/>
    </row>
    <row r="217" spans="1:19" x14ac:dyDescent="0.25">
      <c r="A217">
        <v>34706</v>
      </c>
      <c r="B217" s="3">
        <f>(CorrectCourse_data_201912283[[#This Row],[Time (ms)]]-A216)/1000</f>
        <v>0.111</v>
      </c>
      <c r="C217" s="3">
        <f>Drift_rate + K216*0.1</f>
        <v>0.1</v>
      </c>
      <c r="D217" s="3">
        <f>E216</f>
        <v>3.152349035661979E-2</v>
      </c>
      <c r="E217" s="3">
        <f>(alpha*CorrectCourse_data_201912283[[#This Row],[w0]])+((1-alpha)*CorrectCourse_data_201912283[[#This Row],[wz]])</f>
        <v>3.8371141320957813E-2</v>
      </c>
      <c r="F217" s="3">
        <f t="shared" si="3"/>
        <v>-0.62048436327324907</v>
      </c>
      <c r="G217" s="3">
        <f>CorrectCourse_data_201912283[[#This Row],[h0]]+(CorrectCourse_data_201912283[[#This Row],[w1]]*CorrectCourse_data_201912283[[#This Row],[dt]])</f>
        <v>-0.61622516658662274</v>
      </c>
      <c r="H217" s="3">
        <f>0-CorrectCourse_data_201912283[[#This Row],[h1]]</f>
        <v>0.61622516658662274</v>
      </c>
      <c r="I217" s="3">
        <f>I216+CorrectCourse_data_201912283[[#This Row],[e]]</f>
        <v>-48.991027231458204</v>
      </c>
      <c r="J217" s="3">
        <f>CorrectCourse_data_201912283[[#This Row],[e]]-H216</f>
        <v>-4.259196686626332E-3</v>
      </c>
      <c r="K217">
        <f>TRUNC(Kp+CorrectCourse_data_201912283[[#This Row],[e]]+Ki*CorrectCourse_data_201912283[[#This Row],[ei]]+Kd*CorrectCourse_data_201912283[[#This Row],[ed]])</f>
        <v>-1</v>
      </c>
      <c r="L217" s="3">
        <f>current_speed + CorrectCourse_data_201912283[[#This Row],[correction]]</f>
        <v>179</v>
      </c>
      <c r="M217" s="3">
        <f>current_speed</f>
        <v>180</v>
      </c>
      <c r="N217"/>
      <c r="O217" s="1"/>
      <c r="P217" s="2"/>
      <c r="Q217"/>
      <c r="R217" s="1"/>
      <c r="S217" s="5"/>
    </row>
    <row r="218" spans="1:19" x14ac:dyDescent="0.25">
      <c r="A218">
        <v>34817</v>
      </c>
      <c r="B218" s="3">
        <f>(CorrectCourse_data_201912283[[#This Row],[Time (ms)]]-A217)/1000</f>
        <v>0.111</v>
      </c>
      <c r="C218" s="3">
        <f>Drift_rate + K217*0.1</f>
        <v>0.1</v>
      </c>
      <c r="D218" s="3">
        <f>E217</f>
        <v>3.8371141320957813E-2</v>
      </c>
      <c r="E218" s="3">
        <f>(alpha*CorrectCourse_data_201912283[[#This Row],[w0]])+((1-alpha)*CorrectCourse_data_201912283[[#This Row],[wz]])</f>
        <v>4.4534027188862027E-2</v>
      </c>
      <c r="F218" s="3">
        <f t="shared" si="3"/>
        <v>-0.61622516658662274</v>
      </c>
      <c r="G218" s="3">
        <f>CorrectCourse_data_201912283[[#This Row],[h0]]+(CorrectCourse_data_201912283[[#This Row],[w1]]*CorrectCourse_data_201912283[[#This Row],[dt]])</f>
        <v>-0.61128188956865903</v>
      </c>
      <c r="H218" s="3">
        <f>0-CorrectCourse_data_201912283[[#This Row],[h1]]</f>
        <v>0.61128188956865903</v>
      </c>
      <c r="I218" s="3">
        <f>I217+CorrectCourse_data_201912283[[#This Row],[e]]</f>
        <v>-48.379745341889546</v>
      </c>
      <c r="J218" s="3">
        <f>CorrectCourse_data_201912283[[#This Row],[e]]-H217</f>
        <v>-4.9432770179637098E-3</v>
      </c>
      <c r="K218">
        <f>TRUNC(Kp+CorrectCourse_data_201912283[[#This Row],[e]]+Ki*CorrectCourse_data_201912283[[#This Row],[ei]]+Kd*CorrectCourse_data_201912283[[#This Row],[ed]])</f>
        <v>-1</v>
      </c>
      <c r="L218" s="3">
        <f>current_speed + CorrectCourse_data_201912283[[#This Row],[correction]]</f>
        <v>179</v>
      </c>
      <c r="M218" s="3">
        <f>current_speed</f>
        <v>180</v>
      </c>
      <c r="N218"/>
      <c r="O218" s="1"/>
      <c r="P218" s="2"/>
      <c r="Q218"/>
      <c r="R218" s="1"/>
      <c r="S218" s="5"/>
    </row>
    <row r="219" spans="1:19" x14ac:dyDescent="0.25">
      <c r="A219">
        <v>34928</v>
      </c>
      <c r="B219" s="3">
        <f>(CorrectCourse_data_201912283[[#This Row],[Time (ms)]]-A218)/1000</f>
        <v>0.111</v>
      </c>
      <c r="C219" s="3">
        <f>Drift_rate + K218*0.1</f>
        <v>0.1</v>
      </c>
      <c r="D219" s="3">
        <f>E218</f>
        <v>4.4534027188862027E-2</v>
      </c>
      <c r="E219" s="3">
        <f>(alpha*CorrectCourse_data_201912283[[#This Row],[w0]])+((1-alpha)*CorrectCourse_data_201912283[[#This Row],[wz]])</f>
        <v>5.0080624469975826E-2</v>
      </c>
      <c r="F219" s="3">
        <f t="shared" si="3"/>
        <v>-0.61128188956865903</v>
      </c>
      <c r="G219" s="3">
        <f>CorrectCourse_data_201912283[[#This Row],[h0]]+(CorrectCourse_data_201912283[[#This Row],[w1]]*CorrectCourse_data_201912283[[#This Row],[dt]])</f>
        <v>-0.60572294025249174</v>
      </c>
      <c r="H219" s="3">
        <f>0-CorrectCourse_data_201912283[[#This Row],[h1]]</f>
        <v>0.60572294025249174</v>
      </c>
      <c r="I219" s="3">
        <f>I218+CorrectCourse_data_201912283[[#This Row],[e]]</f>
        <v>-47.774022401637055</v>
      </c>
      <c r="J219" s="3">
        <f>CorrectCourse_data_201912283[[#This Row],[e]]-H218</f>
        <v>-5.5589493161672943E-3</v>
      </c>
      <c r="K219">
        <f>TRUNC(Kp+CorrectCourse_data_201912283[[#This Row],[e]]+Ki*CorrectCourse_data_201912283[[#This Row],[ei]]+Kd*CorrectCourse_data_201912283[[#This Row],[ed]])</f>
        <v>-1</v>
      </c>
      <c r="L219" s="3">
        <f>current_speed + CorrectCourse_data_201912283[[#This Row],[correction]]</f>
        <v>179</v>
      </c>
      <c r="M219" s="3">
        <f>current_speed</f>
        <v>180</v>
      </c>
      <c r="N219"/>
      <c r="O219" s="1"/>
      <c r="P219" s="2"/>
      <c r="Q219"/>
      <c r="R219" s="1"/>
      <c r="S219" s="5"/>
    </row>
    <row r="220" spans="1:19" x14ac:dyDescent="0.25">
      <c r="A220">
        <v>35039</v>
      </c>
      <c r="B220" s="3">
        <f>(CorrectCourse_data_201912283[[#This Row],[Time (ms)]]-A219)/1000</f>
        <v>0.111</v>
      </c>
      <c r="C220" s="3">
        <f>Drift_rate + K219*0.1</f>
        <v>0.1</v>
      </c>
      <c r="D220" s="3">
        <f>E219</f>
        <v>5.0080624469975826E-2</v>
      </c>
      <c r="E220" s="3">
        <f>(alpha*CorrectCourse_data_201912283[[#This Row],[w0]])+((1-alpha)*CorrectCourse_data_201912283[[#This Row],[wz]])</f>
        <v>5.507256202297825E-2</v>
      </c>
      <c r="F220" s="3">
        <f t="shared" si="3"/>
        <v>-0.60572294025249174</v>
      </c>
      <c r="G220" s="3">
        <f>CorrectCourse_data_201912283[[#This Row],[h0]]+(CorrectCourse_data_201912283[[#This Row],[w1]]*CorrectCourse_data_201912283[[#This Row],[dt]])</f>
        <v>-0.59960988586794117</v>
      </c>
      <c r="H220" s="3">
        <f>0-CorrectCourse_data_201912283[[#This Row],[h1]]</f>
        <v>0.59960988586794117</v>
      </c>
      <c r="I220" s="3">
        <f>I219+CorrectCourse_data_201912283[[#This Row],[e]]</f>
        <v>-47.174412515769113</v>
      </c>
      <c r="J220" s="3">
        <f>CorrectCourse_data_201912283[[#This Row],[e]]-H219</f>
        <v>-6.1130543845505647E-3</v>
      </c>
      <c r="K220">
        <f>TRUNC(Kp+CorrectCourse_data_201912283[[#This Row],[e]]+Ki*CorrectCourse_data_201912283[[#This Row],[ei]]+Kd*CorrectCourse_data_201912283[[#This Row],[ed]])</f>
        <v>-1</v>
      </c>
      <c r="L220" s="3">
        <f>current_speed + CorrectCourse_data_201912283[[#This Row],[correction]]</f>
        <v>179</v>
      </c>
      <c r="M220" s="3">
        <f>current_speed</f>
        <v>180</v>
      </c>
      <c r="N220"/>
      <c r="O220" s="1"/>
      <c r="P220" s="2"/>
      <c r="Q220"/>
      <c r="R220" s="1"/>
      <c r="S220" s="5"/>
    </row>
    <row r="221" spans="1:19" x14ac:dyDescent="0.25">
      <c r="A221">
        <v>35149</v>
      </c>
      <c r="B221" s="3">
        <f>(CorrectCourse_data_201912283[[#This Row],[Time (ms)]]-A220)/1000</f>
        <v>0.11</v>
      </c>
      <c r="C221" s="3">
        <f>Drift_rate + K220*0.1</f>
        <v>0.1</v>
      </c>
      <c r="D221" s="3">
        <f>E220</f>
        <v>5.507256202297825E-2</v>
      </c>
      <c r="E221" s="3">
        <f>(alpha*CorrectCourse_data_201912283[[#This Row],[w0]])+((1-alpha)*CorrectCourse_data_201912283[[#This Row],[wz]])</f>
        <v>5.9565305820680425E-2</v>
      </c>
      <c r="F221" s="3">
        <f t="shared" si="3"/>
        <v>-0.59960988586794117</v>
      </c>
      <c r="G221" s="3">
        <f>CorrectCourse_data_201912283[[#This Row],[h0]]+(CorrectCourse_data_201912283[[#This Row],[w1]]*CorrectCourse_data_201912283[[#This Row],[dt]])</f>
        <v>-0.59305770222766629</v>
      </c>
      <c r="H221" s="3">
        <f>0-CorrectCourse_data_201912283[[#This Row],[h1]]</f>
        <v>0.59305770222766629</v>
      </c>
      <c r="I221" s="3">
        <f>I220+CorrectCourse_data_201912283[[#This Row],[e]]</f>
        <v>-46.581354813541445</v>
      </c>
      <c r="J221" s="3">
        <f>CorrectCourse_data_201912283[[#This Row],[e]]-H220</f>
        <v>-6.5521836402748779E-3</v>
      </c>
      <c r="K221">
        <f>TRUNC(Kp+CorrectCourse_data_201912283[[#This Row],[e]]+Ki*CorrectCourse_data_201912283[[#This Row],[ei]]+Kd*CorrectCourse_data_201912283[[#This Row],[ed]])</f>
        <v>-1</v>
      </c>
      <c r="L221" s="3">
        <f>current_speed + CorrectCourse_data_201912283[[#This Row],[correction]]</f>
        <v>179</v>
      </c>
      <c r="M221" s="3">
        <f>current_speed</f>
        <v>180</v>
      </c>
      <c r="N221"/>
      <c r="O221" s="1"/>
      <c r="P221" s="2"/>
      <c r="Q221"/>
      <c r="R221" s="1"/>
      <c r="S221" s="5"/>
    </row>
    <row r="222" spans="1:19" x14ac:dyDescent="0.25">
      <c r="A222">
        <v>35260</v>
      </c>
      <c r="B222" s="3">
        <f>(CorrectCourse_data_201912283[[#This Row],[Time (ms)]]-A221)/1000</f>
        <v>0.111</v>
      </c>
      <c r="C222" s="3">
        <f>Drift_rate + K221*0.1</f>
        <v>0.1</v>
      </c>
      <c r="D222" s="3">
        <f>E221</f>
        <v>5.9565305820680425E-2</v>
      </c>
      <c r="E222" s="3">
        <f>(alpha*CorrectCourse_data_201912283[[#This Row],[w0]])+((1-alpha)*CorrectCourse_data_201912283[[#This Row],[wz]])</f>
        <v>6.3608775238612386E-2</v>
      </c>
      <c r="F222" s="3">
        <f t="shared" si="3"/>
        <v>-0.59305770222766629</v>
      </c>
      <c r="G222" s="3">
        <f>CorrectCourse_data_201912283[[#This Row],[h0]]+(CorrectCourse_data_201912283[[#This Row],[w1]]*CorrectCourse_data_201912283[[#This Row],[dt]])</f>
        <v>-0.58599712817618033</v>
      </c>
      <c r="H222" s="3">
        <f>0-CorrectCourse_data_201912283[[#This Row],[h1]]</f>
        <v>0.58599712817618033</v>
      </c>
      <c r="I222" s="3">
        <f>I221+CorrectCourse_data_201912283[[#This Row],[e]]</f>
        <v>-45.995357685365263</v>
      </c>
      <c r="J222" s="3">
        <f>CorrectCourse_data_201912283[[#This Row],[e]]-H221</f>
        <v>-7.0605740514859683E-3</v>
      </c>
      <c r="K222">
        <f>TRUNC(Kp+CorrectCourse_data_201912283[[#This Row],[e]]+Ki*CorrectCourse_data_201912283[[#This Row],[ei]]+Kd*CorrectCourse_data_201912283[[#This Row],[ed]])</f>
        <v>-1</v>
      </c>
      <c r="L222" s="3">
        <f>current_speed + CorrectCourse_data_201912283[[#This Row],[correction]]</f>
        <v>179</v>
      </c>
      <c r="M222" s="3">
        <f>current_speed</f>
        <v>180</v>
      </c>
      <c r="N222"/>
      <c r="O222" s="1"/>
      <c r="P222" s="2"/>
      <c r="Q222"/>
      <c r="R222" s="1"/>
      <c r="S222" s="5"/>
    </row>
    <row r="223" spans="1:19" x14ac:dyDescent="0.25">
      <c r="A223">
        <v>35360</v>
      </c>
      <c r="B223" s="3">
        <f>(CorrectCourse_data_201912283[[#This Row],[Time (ms)]]-A222)/1000</f>
        <v>0.1</v>
      </c>
      <c r="C223" s="3">
        <f>Drift_rate + K222*0.1</f>
        <v>0.1</v>
      </c>
      <c r="D223" s="3">
        <f>E222</f>
        <v>6.3608775238612386E-2</v>
      </c>
      <c r="E223" s="3">
        <f>(alpha*CorrectCourse_data_201912283[[#This Row],[w0]])+((1-alpha)*CorrectCourse_data_201912283[[#This Row],[wz]])</f>
        <v>6.7247897714751148E-2</v>
      </c>
      <c r="F223" s="3">
        <f t="shared" si="3"/>
        <v>-0.58599712817618033</v>
      </c>
      <c r="G223" s="3">
        <f>CorrectCourse_data_201912283[[#This Row],[h0]]+(CorrectCourse_data_201912283[[#This Row],[w1]]*CorrectCourse_data_201912283[[#This Row],[dt]])</f>
        <v>-0.57927233840470516</v>
      </c>
      <c r="H223" s="3">
        <f>0-CorrectCourse_data_201912283[[#This Row],[h1]]</f>
        <v>0.57927233840470516</v>
      </c>
      <c r="I223" s="3">
        <f>I222+CorrectCourse_data_201912283[[#This Row],[e]]</f>
        <v>-45.416085346960557</v>
      </c>
      <c r="J223" s="3">
        <f>CorrectCourse_data_201912283[[#This Row],[e]]-H222</f>
        <v>-6.7247897714751703E-3</v>
      </c>
      <c r="K223">
        <f>TRUNC(Kp+CorrectCourse_data_201912283[[#This Row],[e]]+Ki*CorrectCourse_data_201912283[[#This Row],[ei]]+Kd*CorrectCourse_data_201912283[[#This Row],[ed]])</f>
        <v>-1</v>
      </c>
      <c r="L223" s="3">
        <f>current_speed + CorrectCourse_data_201912283[[#This Row],[correction]]</f>
        <v>179</v>
      </c>
      <c r="M223" s="3">
        <f>current_speed</f>
        <v>180</v>
      </c>
      <c r="N223"/>
      <c r="O223" s="1"/>
      <c r="P223" s="2"/>
      <c r="Q223"/>
      <c r="R223" s="1"/>
      <c r="S223" s="5"/>
    </row>
    <row r="224" spans="1:19" x14ac:dyDescent="0.25">
      <c r="A224">
        <v>35461</v>
      </c>
      <c r="B224" s="3">
        <f>(CorrectCourse_data_201912283[[#This Row],[Time (ms)]]-A223)/1000</f>
        <v>0.10100000000000001</v>
      </c>
      <c r="C224" s="3">
        <f>Drift_rate + K223*0.1</f>
        <v>0.1</v>
      </c>
      <c r="D224" s="3">
        <f>E223</f>
        <v>6.7247897714751148E-2</v>
      </c>
      <c r="E224" s="3">
        <f>(alpha*CorrectCourse_data_201912283[[#This Row],[w0]])+((1-alpha)*CorrectCourse_data_201912283[[#This Row],[wz]])</f>
        <v>7.0523107943276028E-2</v>
      </c>
      <c r="F224" s="3">
        <f t="shared" si="3"/>
        <v>-0.57927233840470516</v>
      </c>
      <c r="G224" s="3">
        <f>CorrectCourse_data_201912283[[#This Row],[h0]]+(CorrectCourse_data_201912283[[#This Row],[w1]]*CorrectCourse_data_201912283[[#This Row],[dt]])</f>
        <v>-0.57214950450243429</v>
      </c>
      <c r="H224" s="3">
        <f>0-CorrectCourse_data_201912283[[#This Row],[h1]]</f>
        <v>0.57214950450243429</v>
      </c>
      <c r="I224" s="3">
        <f>I223+CorrectCourse_data_201912283[[#This Row],[e]]</f>
        <v>-44.843935842458123</v>
      </c>
      <c r="J224" s="3">
        <f>CorrectCourse_data_201912283[[#This Row],[e]]-H223</f>
        <v>-7.1228339022708642E-3</v>
      </c>
      <c r="K224">
        <f>TRUNC(Kp+CorrectCourse_data_201912283[[#This Row],[e]]+Ki*CorrectCourse_data_201912283[[#This Row],[ei]]+Kd*CorrectCourse_data_201912283[[#This Row],[ed]])</f>
        <v>-1</v>
      </c>
      <c r="L224" s="3">
        <f>current_speed + CorrectCourse_data_201912283[[#This Row],[correction]]</f>
        <v>179</v>
      </c>
      <c r="M224" s="3">
        <f>current_speed</f>
        <v>180</v>
      </c>
      <c r="N224"/>
      <c r="O224" s="1"/>
      <c r="P224" s="2"/>
      <c r="Q224"/>
      <c r="R224" s="1"/>
      <c r="S224" s="5"/>
    </row>
    <row r="225" spans="1:19" x14ac:dyDescent="0.25">
      <c r="A225">
        <v>35564</v>
      </c>
      <c r="B225" s="3">
        <f>(CorrectCourse_data_201912283[[#This Row],[Time (ms)]]-A224)/1000</f>
        <v>0.10299999999999999</v>
      </c>
      <c r="C225" s="3">
        <f>Drift_rate + K224*0.1</f>
        <v>0.1</v>
      </c>
      <c r="D225" s="3">
        <f>E224</f>
        <v>7.0523107943276028E-2</v>
      </c>
      <c r="E225" s="3">
        <f>(alpha*CorrectCourse_data_201912283[[#This Row],[w0]])+((1-alpha)*CorrectCourse_data_201912283[[#This Row],[wz]])</f>
        <v>7.3470797148948427E-2</v>
      </c>
      <c r="F225" s="3">
        <f t="shared" si="3"/>
        <v>-0.57214950450243429</v>
      </c>
      <c r="G225" s="3">
        <f>CorrectCourse_data_201912283[[#This Row],[h0]]+(CorrectCourse_data_201912283[[#This Row],[w1]]*CorrectCourse_data_201912283[[#This Row],[dt]])</f>
        <v>-0.56458201239609263</v>
      </c>
      <c r="H225" s="3">
        <f>0-CorrectCourse_data_201912283[[#This Row],[h1]]</f>
        <v>0.56458201239609263</v>
      </c>
      <c r="I225" s="3">
        <f>I224+CorrectCourse_data_201912283[[#This Row],[e]]</f>
        <v>-44.279353830062028</v>
      </c>
      <c r="J225" s="3">
        <f>CorrectCourse_data_201912283[[#This Row],[e]]-H224</f>
        <v>-7.5674921063416667E-3</v>
      </c>
      <c r="K225">
        <f>TRUNC(Kp+CorrectCourse_data_201912283[[#This Row],[e]]+Ki*CorrectCourse_data_201912283[[#This Row],[ei]]+Kd*CorrectCourse_data_201912283[[#This Row],[ed]])</f>
        <v>-1</v>
      </c>
      <c r="L225" s="3">
        <f>current_speed + CorrectCourse_data_201912283[[#This Row],[correction]]</f>
        <v>179</v>
      </c>
      <c r="M225" s="3">
        <f>current_speed</f>
        <v>180</v>
      </c>
      <c r="N225"/>
      <c r="O225" s="1"/>
      <c r="P225" s="2"/>
      <c r="Q225"/>
      <c r="R225" s="1"/>
      <c r="S225" s="5"/>
    </row>
    <row r="226" spans="1:19" x14ac:dyDescent="0.25">
      <c r="A226">
        <v>35663</v>
      </c>
      <c r="B226" s="3">
        <f>(CorrectCourse_data_201912283[[#This Row],[Time (ms)]]-A225)/1000</f>
        <v>9.9000000000000005E-2</v>
      </c>
      <c r="C226" s="3">
        <f>Drift_rate + K225*0.1</f>
        <v>0.1</v>
      </c>
      <c r="D226" s="3">
        <f>E225</f>
        <v>7.3470797148948427E-2</v>
      </c>
      <c r="E226" s="3">
        <f>(alpha*CorrectCourse_data_201912283[[#This Row],[w0]])+((1-alpha)*CorrectCourse_data_201912283[[#This Row],[wz]])</f>
        <v>7.6123717434053578E-2</v>
      </c>
      <c r="F226" s="3">
        <f t="shared" si="3"/>
        <v>-0.56458201239609263</v>
      </c>
      <c r="G226" s="3">
        <f>CorrectCourse_data_201912283[[#This Row],[h0]]+(CorrectCourse_data_201912283[[#This Row],[w1]]*CorrectCourse_data_201912283[[#This Row],[dt]])</f>
        <v>-0.55704576437012132</v>
      </c>
      <c r="H226" s="3">
        <f>0-CorrectCourse_data_201912283[[#This Row],[h1]]</f>
        <v>0.55704576437012132</v>
      </c>
      <c r="I226" s="3">
        <f>I225+CorrectCourse_data_201912283[[#This Row],[e]]</f>
        <v>-43.722308065691905</v>
      </c>
      <c r="J226" s="3">
        <f>CorrectCourse_data_201912283[[#This Row],[e]]-H225</f>
        <v>-7.5362480259713038E-3</v>
      </c>
      <c r="K226">
        <f>TRUNC(Kp+CorrectCourse_data_201912283[[#This Row],[e]]+Ki*CorrectCourse_data_201912283[[#This Row],[ei]]+Kd*CorrectCourse_data_201912283[[#This Row],[ed]])</f>
        <v>-1</v>
      </c>
      <c r="L226" s="3">
        <f>current_speed + CorrectCourse_data_201912283[[#This Row],[correction]]</f>
        <v>179</v>
      </c>
      <c r="M226" s="3">
        <f>current_speed</f>
        <v>180</v>
      </c>
      <c r="N226"/>
      <c r="O226" s="1"/>
      <c r="P226" s="2"/>
      <c r="Q226"/>
      <c r="R226" s="1"/>
      <c r="S226" s="5"/>
    </row>
    <row r="227" spans="1:19" x14ac:dyDescent="0.25">
      <c r="A227">
        <v>35765</v>
      </c>
      <c r="B227" s="3">
        <f>(CorrectCourse_data_201912283[[#This Row],[Time (ms)]]-A226)/1000</f>
        <v>0.10199999999999999</v>
      </c>
      <c r="C227" s="3">
        <f>Drift_rate + K226*0.1</f>
        <v>0.1</v>
      </c>
      <c r="D227" s="3">
        <f>E226</f>
        <v>7.6123717434053578E-2</v>
      </c>
      <c r="E227" s="3">
        <f>(alpha*CorrectCourse_data_201912283[[#This Row],[w0]])+((1-alpha)*CorrectCourse_data_201912283[[#This Row],[wz]])</f>
        <v>7.8511345690648215E-2</v>
      </c>
      <c r="F227" s="3">
        <f t="shared" si="3"/>
        <v>-0.55704576437012132</v>
      </c>
      <c r="G227" s="3">
        <f>CorrectCourse_data_201912283[[#This Row],[h0]]+(CorrectCourse_data_201912283[[#This Row],[w1]]*CorrectCourse_data_201912283[[#This Row],[dt]])</f>
        <v>-0.5490376071096752</v>
      </c>
      <c r="H227" s="3">
        <f>0-CorrectCourse_data_201912283[[#This Row],[h1]]</f>
        <v>0.5490376071096752</v>
      </c>
      <c r="I227" s="3">
        <f>I226+CorrectCourse_data_201912283[[#This Row],[e]]</f>
        <v>-43.17327045858223</v>
      </c>
      <c r="J227" s="3">
        <f>CorrectCourse_data_201912283[[#This Row],[e]]-H226</f>
        <v>-8.0081572604461249E-3</v>
      </c>
      <c r="K227">
        <f>TRUNC(Kp+CorrectCourse_data_201912283[[#This Row],[e]]+Ki*CorrectCourse_data_201912283[[#This Row],[ei]]+Kd*CorrectCourse_data_201912283[[#This Row],[ed]])</f>
        <v>-1</v>
      </c>
      <c r="L227" s="3">
        <f>current_speed + CorrectCourse_data_201912283[[#This Row],[correction]]</f>
        <v>179</v>
      </c>
      <c r="M227" s="3">
        <f>current_speed</f>
        <v>180</v>
      </c>
      <c r="N227"/>
      <c r="O227" s="1"/>
      <c r="P227" s="2"/>
      <c r="Q227"/>
      <c r="R227" s="1"/>
      <c r="S227" s="5"/>
    </row>
    <row r="228" spans="1:19" x14ac:dyDescent="0.25">
      <c r="A228">
        <v>35875</v>
      </c>
      <c r="B228" s="3">
        <f>(CorrectCourse_data_201912283[[#This Row],[Time (ms)]]-A227)/1000</f>
        <v>0.11</v>
      </c>
      <c r="C228" s="3">
        <f>Drift_rate + K227*0.1</f>
        <v>0.1</v>
      </c>
      <c r="D228" s="3">
        <f>E227</f>
        <v>7.8511345690648215E-2</v>
      </c>
      <c r="E228" s="3">
        <f>(alpha*CorrectCourse_data_201912283[[#This Row],[w0]])+((1-alpha)*CorrectCourse_data_201912283[[#This Row],[wz]])</f>
        <v>8.0660211121583392E-2</v>
      </c>
      <c r="F228" s="3">
        <f t="shared" si="3"/>
        <v>-0.5490376071096752</v>
      </c>
      <c r="G228" s="3">
        <f>CorrectCourse_data_201912283[[#This Row],[h0]]+(CorrectCourse_data_201912283[[#This Row],[w1]]*CorrectCourse_data_201912283[[#This Row],[dt]])</f>
        <v>-0.54016498388630108</v>
      </c>
      <c r="H228" s="3">
        <f>0-CorrectCourse_data_201912283[[#This Row],[h1]]</f>
        <v>0.54016498388630108</v>
      </c>
      <c r="I228" s="3">
        <f>I227+CorrectCourse_data_201912283[[#This Row],[e]]</f>
        <v>-42.633105474695931</v>
      </c>
      <c r="J228" s="3">
        <f>CorrectCourse_data_201912283[[#This Row],[e]]-H227</f>
        <v>-8.8726232233741209E-3</v>
      </c>
      <c r="K228">
        <f>TRUNC(Kp+CorrectCourse_data_201912283[[#This Row],[e]]+Ki*CorrectCourse_data_201912283[[#This Row],[ei]]+Kd*CorrectCourse_data_201912283[[#This Row],[ed]])</f>
        <v>-1</v>
      </c>
      <c r="L228" s="3">
        <f>current_speed + CorrectCourse_data_201912283[[#This Row],[correction]]</f>
        <v>179</v>
      </c>
      <c r="M228" s="3">
        <f>current_speed</f>
        <v>180</v>
      </c>
      <c r="N228"/>
      <c r="O228" s="1"/>
      <c r="P228" s="2"/>
      <c r="Q228"/>
      <c r="R228" s="1"/>
      <c r="S228" s="5"/>
    </row>
    <row r="229" spans="1:19" x14ac:dyDescent="0.25">
      <c r="A229">
        <v>35986</v>
      </c>
      <c r="B229" s="3">
        <f>(CorrectCourse_data_201912283[[#This Row],[Time (ms)]]-A228)/1000</f>
        <v>0.111</v>
      </c>
      <c r="C229" s="3">
        <f>Drift_rate + K228*0.1</f>
        <v>0.1</v>
      </c>
      <c r="D229" s="3">
        <f>E228</f>
        <v>8.0660211121583392E-2</v>
      </c>
      <c r="E229" s="3">
        <f>(alpha*CorrectCourse_data_201912283[[#This Row],[w0]])+((1-alpha)*CorrectCourse_data_201912283[[#This Row],[wz]])</f>
        <v>8.2594190009425056E-2</v>
      </c>
      <c r="F229" s="3">
        <f t="shared" si="3"/>
        <v>-0.54016498388630108</v>
      </c>
      <c r="G229" s="3">
        <f>CorrectCourse_data_201912283[[#This Row],[h0]]+(CorrectCourse_data_201912283[[#This Row],[w1]]*CorrectCourse_data_201912283[[#This Row],[dt]])</f>
        <v>-0.5309970287952549</v>
      </c>
      <c r="H229" s="3">
        <f>0-CorrectCourse_data_201912283[[#This Row],[h1]]</f>
        <v>0.5309970287952549</v>
      </c>
      <c r="I229" s="3">
        <f>I228+CorrectCourse_data_201912283[[#This Row],[e]]</f>
        <v>-42.102108445900676</v>
      </c>
      <c r="J229" s="3">
        <f>CorrectCourse_data_201912283[[#This Row],[e]]-H228</f>
        <v>-9.167955091046176E-3</v>
      </c>
      <c r="K229">
        <f>TRUNC(Kp+CorrectCourse_data_201912283[[#This Row],[e]]+Ki*CorrectCourse_data_201912283[[#This Row],[ei]]+Kd*CorrectCourse_data_201912283[[#This Row],[ed]])</f>
        <v>-1</v>
      </c>
      <c r="L229" s="3">
        <f>current_speed + CorrectCourse_data_201912283[[#This Row],[correction]]</f>
        <v>179</v>
      </c>
      <c r="M229" s="3">
        <f>current_speed</f>
        <v>180</v>
      </c>
      <c r="N229"/>
      <c r="O229" s="1"/>
      <c r="P229" s="2"/>
      <c r="Q229"/>
      <c r="R229" s="1"/>
      <c r="S229" s="5"/>
    </row>
    <row r="230" spans="1:19" x14ac:dyDescent="0.25">
      <c r="A230">
        <v>36096</v>
      </c>
      <c r="B230" s="3">
        <f>(CorrectCourse_data_201912283[[#This Row],[Time (ms)]]-A229)/1000</f>
        <v>0.11</v>
      </c>
      <c r="C230" s="3">
        <f>Drift_rate + K229*0.1</f>
        <v>0.1</v>
      </c>
      <c r="D230" s="3">
        <f>E229</f>
        <v>8.2594190009425056E-2</v>
      </c>
      <c r="E230" s="3">
        <f>(alpha*CorrectCourse_data_201912283[[#This Row],[w0]])+((1-alpha)*CorrectCourse_data_201912283[[#This Row],[wz]])</f>
        <v>8.4334771008482551E-2</v>
      </c>
      <c r="F230" s="3">
        <f t="shared" si="3"/>
        <v>-0.5309970287952549</v>
      </c>
      <c r="G230" s="3">
        <f>CorrectCourse_data_201912283[[#This Row],[h0]]+(CorrectCourse_data_201912283[[#This Row],[w1]]*CorrectCourse_data_201912283[[#This Row],[dt]])</f>
        <v>-0.52172020398432184</v>
      </c>
      <c r="H230" s="3">
        <f>0-CorrectCourse_data_201912283[[#This Row],[h1]]</f>
        <v>0.52172020398432184</v>
      </c>
      <c r="I230" s="3">
        <f>I229+CorrectCourse_data_201912283[[#This Row],[e]]</f>
        <v>-41.580388241916353</v>
      </c>
      <c r="J230" s="3">
        <f>CorrectCourse_data_201912283[[#This Row],[e]]-H229</f>
        <v>-9.2768248109330598E-3</v>
      </c>
      <c r="K230">
        <f>TRUNC(Kp+CorrectCourse_data_201912283[[#This Row],[e]]+Ki*CorrectCourse_data_201912283[[#This Row],[ei]]+Kd*CorrectCourse_data_201912283[[#This Row],[ed]])</f>
        <v>-1</v>
      </c>
      <c r="L230" s="3">
        <f>current_speed + CorrectCourse_data_201912283[[#This Row],[correction]]</f>
        <v>179</v>
      </c>
      <c r="M230" s="3">
        <f>current_speed</f>
        <v>180</v>
      </c>
      <c r="N230"/>
      <c r="O230" s="1"/>
      <c r="P230" s="2"/>
      <c r="Q230"/>
      <c r="R230" s="1"/>
      <c r="S230" s="5"/>
    </row>
    <row r="231" spans="1:19" x14ac:dyDescent="0.25">
      <c r="A231">
        <v>36206</v>
      </c>
      <c r="B231" s="3">
        <f>(CorrectCourse_data_201912283[[#This Row],[Time (ms)]]-A230)/1000</f>
        <v>0.11</v>
      </c>
      <c r="C231" s="3">
        <f>Drift_rate + K230*0.1</f>
        <v>0.1</v>
      </c>
      <c r="D231" s="3">
        <f>E230</f>
        <v>8.4334771008482551E-2</v>
      </c>
      <c r="E231" s="3">
        <f>(alpha*CorrectCourse_data_201912283[[#This Row],[w0]])+((1-alpha)*CorrectCourse_data_201912283[[#This Row],[wz]])</f>
        <v>8.5901293907634291E-2</v>
      </c>
      <c r="F231" s="3">
        <f t="shared" si="3"/>
        <v>-0.52172020398432184</v>
      </c>
      <c r="G231" s="3">
        <f>CorrectCourse_data_201912283[[#This Row],[h0]]+(CorrectCourse_data_201912283[[#This Row],[w1]]*CorrectCourse_data_201912283[[#This Row],[dt]])</f>
        <v>-0.51227106165448211</v>
      </c>
      <c r="H231" s="3">
        <f>0-CorrectCourse_data_201912283[[#This Row],[h1]]</f>
        <v>0.51227106165448211</v>
      </c>
      <c r="I231" s="3">
        <f>I230+CorrectCourse_data_201912283[[#This Row],[e]]</f>
        <v>-41.068117180261872</v>
      </c>
      <c r="J231" s="3">
        <f>CorrectCourse_data_201912283[[#This Row],[e]]-H230</f>
        <v>-9.4491423298397326E-3</v>
      </c>
      <c r="K231">
        <f>TRUNC(Kp+CorrectCourse_data_201912283[[#This Row],[e]]+Ki*CorrectCourse_data_201912283[[#This Row],[ei]]+Kd*CorrectCourse_data_201912283[[#This Row],[ed]])</f>
        <v>-1</v>
      </c>
      <c r="L231" s="3">
        <f>current_speed + CorrectCourse_data_201912283[[#This Row],[correction]]</f>
        <v>179</v>
      </c>
      <c r="M231" s="3">
        <f>current_speed</f>
        <v>180</v>
      </c>
      <c r="N231"/>
      <c r="O231" s="1"/>
      <c r="P231" s="2"/>
      <c r="Q231"/>
      <c r="R231" s="1"/>
      <c r="S231" s="5"/>
    </row>
    <row r="232" spans="1:19" x14ac:dyDescent="0.25">
      <c r="A232">
        <v>36311</v>
      </c>
      <c r="B232" s="3">
        <f>(CorrectCourse_data_201912283[[#This Row],[Time (ms)]]-A231)/1000</f>
        <v>0.105</v>
      </c>
      <c r="C232" s="3">
        <f>Drift_rate + K231*0.1</f>
        <v>0.1</v>
      </c>
      <c r="D232" s="3">
        <f>E231</f>
        <v>8.5901293907634291E-2</v>
      </c>
      <c r="E232" s="3">
        <f>(alpha*CorrectCourse_data_201912283[[#This Row],[w0]])+((1-alpha)*CorrectCourse_data_201912283[[#This Row],[wz]])</f>
        <v>8.7311164516870862E-2</v>
      </c>
      <c r="F232" s="3">
        <f t="shared" si="3"/>
        <v>-0.51227106165448211</v>
      </c>
      <c r="G232" s="3">
        <f>CorrectCourse_data_201912283[[#This Row],[h0]]+(CorrectCourse_data_201912283[[#This Row],[w1]]*CorrectCourse_data_201912283[[#This Row],[dt]])</f>
        <v>-0.50310338938021071</v>
      </c>
      <c r="H232" s="3">
        <f>0-CorrectCourse_data_201912283[[#This Row],[h1]]</f>
        <v>0.50310338938021071</v>
      </c>
      <c r="I232" s="3">
        <f>I231+CorrectCourse_data_201912283[[#This Row],[e]]</f>
        <v>-40.565013790881665</v>
      </c>
      <c r="J232" s="3">
        <f>CorrectCourse_data_201912283[[#This Row],[e]]-H231</f>
        <v>-9.167672274271399E-3</v>
      </c>
      <c r="K232">
        <f>TRUNC(Kp+CorrectCourse_data_201912283[[#This Row],[e]]+Ki*CorrectCourse_data_201912283[[#This Row],[ei]]+Kd*CorrectCourse_data_201912283[[#This Row],[ed]])</f>
        <v>-1</v>
      </c>
      <c r="L232" s="3">
        <f>current_speed + CorrectCourse_data_201912283[[#This Row],[correction]]</f>
        <v>179</v>
      </c>
      <c r="M232" s="3">
        <f>current_speed</f>
        <v>180</v>
      </c>
      <c r="N232"/>
      <c r="O232" s="1"/>
      <c r="P232" s="2"/>
      <c r="Q232"/>
      <c r="R232" s="1"/>
      <c r="S232" s="5"/>
    </row>
    <row r="233" spans="1:19" x14ac:dyDescent="0.25">
      <c r="A233">
        <v>36416</v>
      </c>
      <c r="B233" s="3">
        <f>(CorrectCourse_data_201912283[[#This Row],[Time (ms)]]-A232)/1000</f>
        <v>0.105</v>
      </c>
      <c r="C233" s="3">
        <f>Drift_rate + K232*0.1</f>
        <v>0.1</v>
      </c>
      <c r="D233" s="3">
        <f>E232</f>
        <v>8.7311164516870862E-2</v>
      </c>
      <c r="E233" s="3">
        <f>(alpha*CorrectCourse_data_201912283[[#This Row],[w0]])+((1-alpha)*CorrectCourse_data_201912283[[#This Row],[wz]])</f>
        <v>8.858004806518377E-2</v>
      </c>
      <c r="F233" s="3">
        <f t="shared" si="3"/>
        <v>-0.50310338938021071</v>
      </c>
      <c r="G233" s="3">
        <f>CorrectCourse_data_201912283[[#This Row],[h0]]+(CorrectCourse_data_201912283[[#This Row],[w1]]*CorrectCourse_data_201912283[[#This Row],[dt]])</f>
        <v>-0.49380248433336643</v>
      </c>
      <c r="H233" s="3">
        <f>0-CorrectCourse_data_201912283[[#This Row],[h1]]</f>
        <v>0.49380248433336643</v>
      </c>
      <c r="I233" s="3">
        <f>I232+CorrectCourse_data_201912283[[#This Row],[e]]</f>
        <v>-40.0712113065483</v>
      </c>
      <c r="J233" s="3">
        <f>CorrectCourse_data_201912283[[#This Row],[e]]-H232</f>
        <v>-9.3009050468442767E-3</v>
      </c>
      <c r="K233">
        <f>TRUNC(Kp+CorrectCourse_data_201912283[[#This Row],[e]]+Ki*CorrectCourse_data_201912283[[#This Row],[ei]]+Kd*CorrectCourse_data_201912283[[#This Row],[ed]])</f>
        <v>-1</v>
      </c>
      <c r="L233" s="3">
        <f>current_speed + CorrectCourse_data_201912283[[#This Row],[correction]]</f>
        <v>179</v>
      </c>
      <c r="M233" s="3">
        <f>current_speed</f>
        <v>180</v>
      </c>
      <c r="N233"/>
      <c r="O233" s="1"/>
      <c r="P233" s="2"/>
      <c r="Q233"/>
      <c r="R233" s="1"/>
      <c r="S233" s="5"/>
    </row>
    <row r="234" spans="1:19" x14ac:dyDescent="0.25">
      <c r="A234">
        <v>36515</v>
      </c>
      <c r="B234" s="3">
        <f>(CorrectCourse_data_201912283[[#This Row],[Time (ms)]]-A233)/1000</f>
        <v>9.9000000000000005E-2</v>
      </c>
      <c r="C234" s="3">
        <f>Drift_rate + K233*0.1</f>
        <v>0.1</v>
      </c>
      <c r="D234" s="3">
        <f>E233</f>
        <v>8.858004806518377E-2</v>
      </c>
      <c r="E234" s="3">
        <f>(alpha*CorrectCourse_data_201912283[[#This Row],[w0]])+((1-alpha)*CorrectCourse_data_201912283[[#This Row],[wz]])</f>
        <v>8.9722043258665396E-2</v>
      </c>
      <c r="F234" s="3">
        <f t="shared" si="3"/>
        <v>-0.49380248433336643</v>
      </c>
      <c r="G234" s="3">
        <f>CorrectCourse_data_201912283[[#This Row],[h0]]+(CorrectCourse_data_201912283[[#This Row],[w1]]*CorrectCourse_data_201912283[[#This Row],[dt]])</f>
        <v>-0.48492000205075858</v>
      </c>
      <c r="H234" s="3">
        <f>0-CorrectCourse_data_201912283[[#This Row],[h1]]</f>
        <v>0.48492000205075858</v>
      </c>
      <c r="I234" s="3">
        <f>I233+CorrectCourse_data_201912283[[#This Row],[e]]</f>
        <v>-39.586291304497543</v>
      </c>
      <c r="J234" s="3">
        <f>CorrectCourse_data_201912283[[#This Row],[e]]-H233</f>
        <v>-8.8824822826078509E-3</v>
      </c>
      <c r="K234">
        <f>TRUNC(Kp+CorrectCourse_data_201912283[[#This Row],[e]]+Ki*CorrectCourse_data_201912283[[#This Row],[ei]]+Kd*CorrectCourse_data_201912283[[#This Row],[ed]])</f>
        <v>-1</v>
      </c>
      <c r="L234" s="3">
        <f>current_speed + CorrectCourse_data_201912283[[#This Row],[correction]]</f>
        <v>179</v>
      </c>
      <c r="M234" s="3">
        <f>current_speed</f>
        <v>180</v>
      </c>
      <c r="N234"/>
      <c r="O234" s="1"/>
      <c r="P234" s="2"/>
      <c r="Q234"/>
      <c r="R234" s="1"/>
      <c r="S234" s="5"/>
    </row>
    <row r="235" spans="1:19" x14ac:dyDescent="0.25">
      <c r="A235">
        <v>36618</v>
      </c>
      <c r="B235" s="3">
        <f>(CorrectCourse_data_201912283[[#This Row],[Time (ms)]]-A234)/1000</f>
        <v>0.10299999999999999</v>
      </c>
      <c r="C235" s="3">
        <f>Drift_rate + K234*0.1</f>
        <v>0.1</v>
      </c>
      <c r="D235" s="3">
        <f>E234</f>
        <v>8.9722043258665396E-2</v>
      </c>
      <c r="E235" s="3">
        <f>(alpha*CorrectCourse_data_201912283[[#This Row],[w0]])+((1-alpha)*CorrectCourse_data_201912283[[#This Row],[wz]])</f>
        <v>9.0749838932798851E-2</v>
      </c>
      <c r="F235" s="3">
        <f t="shared" si="3"/>
        <v>-0.48492000205075858</v>
      </c>
      <c r="G235" s="3">
        <f>CorrectCourse_data_201912283[[#This Row],[h0]]+(CorrectCourse_data_201912283[[#This Row],[w1]]*CorrectCourse_data_201912283[[#This Row],[dt]])</f>
        <v>-0.47557276864068032</v>
      </c>
      <c r="H235" s="3">
        <f>0-CorrectCourse_data_201912283[[#This Row],[h1]]</f>
        <v>0.47557276864068032</v>
      </c>
      <c r="I235" s="3">
        <f>I234+CorrectCourse_data_201912283[[#This Row],[e]]</f>
        <v>-39.110718535856861</v>
      </c>
      <c r="J235" s="3">
        <f>CorrectCourse_data_201912283[[#This Row],[e]]-H234</f>
        <v>-9.3472334100782595E-3</v>
      </c>
      <c r="K235">
        <f>TRUNC(Kp+CorrectCourse_data_201912283[[#This Row],[e]]+Ki*CorrectCourse_data_201912283[[#This Row],[ei]]+Kd*CorrectCourse_data_201912283[[#This Row],[ed]])</f>
        <v>-1</v>
      </c>
      <c r="L235" s="3">
        <f>current_speed + CorrectCourse_data_201912283[[#This Row],[correction]]</f>
        <v>179</v>
      </c>
      <c r="M235" s="3">
        <f>current_speed</f>
        <v>180</v>
      </c>
      <c r="N235"/>
      <c r="O235" s="1"/>
      <c r="P235" s="2"/>
      <c r="Q235"/>
      <c r="R235" s="1"/>
      <c r="S235" s="5"/>
    </row>
    <row r="236" spans="1:19" x14ac:dyDescent="0.25">
      <c r="A236">
        <v>36717</v>
      </c>
      <c r="B236" s="3">
        <f>(CorrectCourse_data_201912283[[#This Row],[Time (ms)]]-A235)/1000</f>
        <v>9.9000000000000005E-2</v>
      </c>
      <c r="C236" s="3">
        <f>Drift_rate + K235*0.1</f>
        <v>0.1</v>
      </c>
      <c r="D236" s="3">
        <f>E235</f>
        <v>9.0749838932798851E-2</v>
      </c>
      <c r="E236" s="3">
        <f>(alpha*CorrectCourse_data_201912283[[#This Row],[w0]])+((1-alpha)*CorrectCourse_data_201912283[[#This Row],[wz]])</f>
        <v>9.1674855039518957E-2</v>
      </c>
      <c r="F236" s="3">
        <f t="shared" si="3"/>
        <v>-0.47557276864068032</v>
      </c>
      <c r="G236" s="3">
        <f>CorrectCourse_data_201912283[[#This Row],[h0]]+(CorrectCourse_data_201912283[[#This Row],[w1]]*CorrectCourse_data_201912283[[#This Row],[dt]])</f>
        <v>-0.46649695799176794</v>
      </c>
      <c r="H236" s="3">
        <f>0-CorrectCourse_data_201912283[[#This Row],[h1]]</f>
        <v>0.46649695799176794</v>
      </c>
      <c r="I236" s="3">
        <f>I235+CorrectCourse_data_201912283[[#This Row],[e]]</f>
        <v>-38.644221577865096</v>
      </c>
      <c r="J236" s="3">
        <f>CorrectCourse_data_201912283[[#This Row],[e]]-H235</f>
        <v>-9.0758106489123858E-3</v>
      </c>
      <c r="K236">
        <f>TRUNC(Kp+CorrectCourse_data_201912283[[#This Row],[e]]+Ki*CorrectCourse_data_201912283[[#This Row],[ei]]+Kd*CorrectCourse_data_201912283[[#This Row],[ed]])</f>
        <v>-1</v>
      </c>
      <c r="L236" s="3">
        <f>current_speed + CorrectCourse_data_201912283[[#This Row],[correction]]</f>
        <v>179</v>
      </c>
      <c r="M236" s="3">
        <f>current_speed</f>
        <v>180</v>
      </c>
      <c r="N236"/>
      <c r="O236" s="1"/>
      <c r="P236" s="2"/>
      <c r="Q236"/>
      <c r="R236" s="1"/>
      <c r="S236" s="5"/>
    </row>
    <row r="237" spans="1:19" x14ac:dyDescent="0.25">
      <c r="A237">
        <v>36818</v>
      </c>
      <c r="B237" s="3">
        <f>(CorrectCourse_data_201912283[[#This Row],[Time (ms)]]-A236)/1000</f>
        <v>0.10100000000000001</v>
      </c>
      <c r="C237" s="3">
        <f>Drift_rate + K236*0.1</f>
        <v>0.1</v>
      </c>
      <c r="D237" s="3">
        <f>E236</f>
        <v>9.1674855039518957E-2</v>
      </c>
      <c r="E237" s="3">
        <f>(alpha*CorrectCourse_data_201912283[[#This Row],[w0]])+((1-alpha)*CorrectCourse_data_201912283[[#This Row],[wz]])</f>
        <v>9.2507369535567055E-2</v>
      </c>
      <c r="F237" s="3">
        <f t="shared" si="3"/>
        <v>-0.46649695799176794</v>
      </c>
      <c r="G237" s="3">
        <f>CorrectCourse_data_201912283[[#This Row],[h0]]+(CorrectCourse_data_201912283[[#This Row],[w1]]*CorrectCourse_data_201912283[[#This Row],[dt]])</f>
        <v>-0.45715371366867569</v>
      </c>
      <c r="H237" s="3">
        <f>0-CorrectCourse_data_201912283[[#This Row],[h1]]</f>
        <v>0.45715371366867569</v>
      </c>
      <c r="I237" s="3">
        <f>I236+CorrectCourse_data_201912283[[#This Row],[e]]</f>
        <v>-38.187067864196422</v>
      </c>
      <c r="J237" s="3">
        <f>CorrectCourse_data_201912283[[#This Row],[e]]-H236</f>
        <v>-9.3432443230922479E-3</v>
      </c>
      <c r="K237">
        <f>TRUNC(Kp+CorrectCourse_data_201912283[[#This Row],[e]]+Ki*CorrectCourse_data_201912283[[#This Row],[ei]]+Kd*CorrectCourse_data_201912283[[#This Row],[ed]])</f>
        <v>-1</v>
      </c>
      <c r="L237" s="3">
        <f>current_speed + CorrectCourse_data_201912283[[#This Row],[correction]]</f>
        <v>179</v>
      </c>
      <c r="M237" s="3">
        <f>current_speed</f>
        <v>180</v>
      </c>
      <c r="N237"/>
      <c r="O237" s="1"/>
      <c r="P237" s="2"/>
      <c r="Q237"/>
      <c r="R237" s="1"/>
      <c r="S237" s="5"/>
    </row>
    <row r="238" spans="1:19" x14ac:dyDescent="0.25">
      <c r="A238">
        <v>36928</v>
      </c>
      <c r="B238" s="3">
        <f>(CorrectCourse_data_201912283[[#This Row],[Time (ms)]]-A237)/1000</f>
        <v>0.11</v>
      </c>
      <c r="C238" s="3">
        <f>Drift_rate + K237*0.1</f>
        <v>0.1</v>
      </c>
      <c r="D238" s="3">
        <f>E237</f>
        <v>9.2507369535567055E-2</v>
      </c>
      <c r="E238" s="3">
        <f>(alpha*CorrectCourse_data_201912283[[#This Row],[w0]])+((1-alpha)*CorrectCourse_data_201912283[[#This Row],[wz]])</f>
        <v>9.3256632582010349E-2</v>
      </c>
      <c r="F238" s="3">
        <f t="shared" si="3"/>
        <v>-0.45715371366867569</v>
      </c>
      <c r="G238" s="3">
        <f>CorrectCourse_data_201912283[[#This Row],[h0]]+(CorrectCourse_data_201912283[[#This Row],[w1]]*CorrectCourse_data_201912283[[#This Row],[dt]])</f>
        <v>-0.44689548408465457</v>
      </c>
      <c r="H238" s="3">
        <f>0-CorrectCourse_data_201912283[[#This Row],[h1]]</f>
        <v>0.44689548408465457</v>
      </c>
      <c r="I238" s="3">
        <f>I237+CorrectCourse_data_201912283[[#This Row],[e]]</f>
        <v>-37.740172380111765</v>
      </c>
      <c r="J238" s="3">
        <f>CorrectCourse_data_201912283[[#This Row],[e]]-H237</f>
        <v>-1.0258229584021117E-2</v>
      </c>
      <c r="K238">
        <f>TRUNC(Kp+CorrectCourse_data_201912283[[#This Row],[e]]+Ki*CorrectCourse_data_201912283[[#This Row],[ei]]+Kd*CorrectCourse_data_201912283[[#This Row],[ed]])</f>
        <v>-1</v>
      </c>
      <c r="L238" s="3">
        <f>current_speed + CorrectCourse_data_201912283[[#This Row],[correction]]</f>
        <v>179</v>
      </c>
      <c r="M238" s="3">
        <f>current_speed</f>
        <v>180</v>
      </c>
      <c r="N238"/>
      <c r="O238" s="1"/>
      <c r="P238" s="2"/>
      <c r="Q238"/>
      <c r="R238" s="1"/>
      <c r="S238" s="5"/>
    </row>
    <row r="239" spans="1:19" x14ac:dyDescent="0.25">
      <c r="A239">
        <v>37039</v>
      </c>
      <c r="B239" s="3">
        <f>(CorrectCourse_data_201912283[[#This Row],[Time (ms)]]-A238)/1000</f>
        <v>0.111</v>
      </c>
      <c r="C239" s="3">
        <f>Drift_rate + K238*0.1</f>
        <v>0.1</v>
      </c>
      <c r="D239" s="3">
        <f>E238</f>
        <v>9.3256632582010349E-2</v>
      </c>
      <c r="E239" s="3">
        <f>(alpha*CorrectCourse_data_201912283[[#This Row],[w0]])+((1-alpha)*CorrectCourse_data_201912283[[#This Row],[wz]])</f>
        <v>9.3930969323809316E-2</v>
      </c>
      <c r="F239" s="3">
        <f t="shared" si="3"/>
        <v>-0.44689548408465457</v>
      </c>
      <c r="G239" s="3">
        <f>CorrectCourse_data_201912283[[#This Row],[h0]]+(CorrectCourse_data_201912283[[#This Row],[w1]]*CorrectCourse_data_201912283[[#This Row],[dt]])</f>
        <v>-0.43646914648971175</v>
      </c>
      <c r="H239" s="3">
        <f>0-CorrectCourse_data_201912283[[#This Row],[h1]]</f>
        <v>0.43646914648971175</v>
      </c>
      <c r="I239" s="3">
        <f>I238+CorrectCourse_data_201912283[[#This Row],[e]]</f>
        <v>-37.303703233622052</v>
      </c>
      <c r="J239" s="3">
        <f>CorrectCourse_data_201912283[[#This Row],[e]]-H238</f>
        <v>-1.0426337594942825E-2</v>
      </c>
      <c r="K239">
        <f>TRUNC(Kp+CorrectCourse_data_201912283[[#This Row],[e]]+Ki*CorrectCourse_data_201912283[[#This Row],[ei]]+Kd*CorrectCourse_data_201912283[[#This Row],[ed]])</f>
        <v>-1</v>
      </c>
      <c r="L239" s="3">
        <f>current_speed + CorrectCourse_data_201912283[[#This Row],[correction]]</f>
        <v>179</v>
      </c>
      <c r="M239" s="3">
        <f>current_speed</f>
        <v>180</v>
      </c>
      <c r="N239"/>
      <c r="O239" s="1"/>
      <c r="P239" s="2"/>
      <c r="Q239"/>
      <c r="R239" s="1"/>
      <c r="S239" s="5"/>
    </row>
    <row r="240" spans="1:19" x14ac:dyDescent="0.25">
      <c r="A240">
        <v>37149</v>
      </c>
      <c r="B240" s="3">
        <f>(CorrectCourse_data_201912283[[#This Row],[Time (ms)]]-A239)/1000</f>
        <v>0.11</v>
      </c>
      <c r="C240" s="3">
        <f>Drift_rate + K239*0.1</f>
        <v>0.1</v>
      </c>
      <c r="D240" s="3">
        <f>E239</f>
        <v>9.3930969323809316E-2</v>
      </c>
      <c r="E240" s="3">
        <f>(alpha*CorrectCourse_data_201912283[[#This Row],[w0]])+((1-alpha)*CorrectCourse_data_201912283[[#This Row],[wz]])</f>
        <v>9.4537872391428385E-2</v>
      </c>
      <c r="F240" s="3">
        <f t="shared" si="3"/>
        <v>-0.43646914648971175</v>
      </c>
      <c r="G240" s="3">
        <f>CorrectCourse_data_201912283[[#This Row],[h0]]+(CorrectCourse_data_201912283[[#This Row],[w1]]*CorrectCourse_data_201912283[[#This Row],[dt]])</f>
        <v>-0.42606998052665462</v>
      </c>
      <c r="H240" s="3">
        <f>0-CorrectCourse_data_201912283[[#This Row],[h1]]</f>
        <v>0.42606998052665462</v>
      </c>
      <c r="I240" s="3">
        <f>I239+CorrectCourse_data_201912283[[#This Row],[e]]</f>
        <v>-36.877633253095397</v>
      </c>
      <c r="J240" s="3">
        <f>CorrectCourse_data_201912283[[#This Row],[e]]-H239</f>
        <v>-1.0399165963057122E-2</v>
      </c>
      <c r="K240">
        <f>TRUNC(Kp+CorrectCourse_data_201912283[[#This Row],[e]]+Ki*CorrectCourse_data_201912283[[#This Row],[ei]]+Kd*CorrectCourse_data_201912283[[#This Row],[ed]])</f>
        <v>-1</v>
      </c>
      <c r="L240" s="3">
        <f>current_speed + CorrectCourse_data_201912283[[#This Row],[correction]]</f>
        <v>179</v>
      </c>
      <c r="M240" s="3">
        <f>current_speed</f>
        <v>180</v>
      </c>
      <c r="N240"/>
      <c r="O240" s="1"/>
      <c r="P240" s="2"/>
      <c r="Q240"/>
      <c r="R240" s="1"/>
      <c r="S240" s="5"/>
    </row>
    <row r="241" spans="1:19" x14ac:dyDescent="0.25">
      <c r="A241">
        <v>37255</v>
      </c>
      <c r="B241" s="3">
        <f>(CorrectCourse_data_201912283[[#This Row],[Time (ms)]]-A240)/1000</f>
        <v>0.106</v>
      </c>
      <c r="C241" s="3">
        <f>Drift_rate + K240*0.1</f>
        <v>0.1</v>
      </c>
      <c r="D241" s="3">
        <f>E240</f>
        <v>9.4537872391428385E-2</v>
      </c>
      <c r="E241" s="3">
        <f>(alpha*CorrectCourse_data_201912283[[#This Row],[w0]])+((1-alpha)*CorrectCourse_data_201912283[[#This Row],[wz]])</f>
        <v>9.5084085152285544E-2</v>
      </c>
      <c r="F241" s="3">
        <f t="shared" si="3"/>
        <v>-0.42606998052665462</v>
      </c>
      <c r="G241" s="3">
        <f>CorrectCourse_data_201912283[[#This Row],[h0]]+(CorrectCourse_data_201912283[[#This Row],[w1]]*CorrectCourse_data_201912283[[#This Row],[dt]])</f>
        <v>-0.41599106750051235</v>
      </c>
      <c r="H241" s="3">
        <f>0-CorrectCourse_data_201912283[[#This Row],[h1]]</f>
        <v>0.41599106750051235</v>
      </c>
      <c r="I241" s="3">
        <f>I240+CorrectCourse_data_201912283[[#This Row],[e]]</f>
        <v>-36.461642185594883</v>
      </c>
      <c r="J241" s="3">
        <f>CorrectCourse_data_201912283[[#This Row],[e]]-H240</f>
        <v>-1.0078913026142278E-2</v>
      </c>
      <c r="K241">
        <f>TRUNC(Kp+CorrectCourse_data_201912283[[#This Row],[e]]+Ki*CorrectCourse_data_201912283[[#This Row],[ei]]+Kd*CorrectCourse_data_201912283[[#This Row],[ed]])</f>
        <v>-1</v>
      </c>
      <c r="L241" s="3">
        <f>current_speed + CorrectCourse_data_201912283[[#This Row],[correction]]</f>
        <v>179</v>
      </c>
      <c r="M241" s="3">
        <f>current_speed</f>
        <v>180</v>
      </c>
      <c r="N241"/>
      <c r="O241" s="1"/>
      <c r="P241" s="2"/>
      <c r="Q241"/>
      <c r="R241" s="1"/>
      <c r="S241" s="5"/>
    </row>
    <row r="242" spans="1:19" x14ac:dyDescent="0.25">
      <c r="A242">
        <v>37357</v>
      </c>
      <c r="B242" s="3">
        <f>(CorrectCourse_data_201912283[[#This Row],[Time (ms)]]-A241)/1000</f>
        <v>0.10199999999999999</v>
      </c>
      <c r="C242" s="3">
        <f>Drift_rate + K241*0.1</f>
        <v>0.1</v>
      </c>
      <c r="D242" s="3">
        <f>E241</f>
        <v>9.5084085152285544E-2</v>
      </c>
      <c r="E242" s="3">
        <f>(alpha*CorrectCourse_data_201912283[[#This Row],[w0]])+((1-alpha)*CorrectCourse_data_201912283[[#This Row],[wz]])</f>
        <v>9.5575676637056989E-2</v>
      </c>
      <c r="F242" s="3">
        <f t="shared" si="3"/>
        <v>-0.41599106750051235</v>
      </c>
      <c r="G242" s="3">
        <f>CorrectCourse_data_201912283[[#This Row],[h0]]+(CorrectCourse_data_201912283[[#This Row],[w1]]*CorrectCourse_data_201912283[[#This Row],[dt]])</f>
        <v>-0.40624234848353252</v>
      </c>
      <c r="H242" s="3">
        <f>0-CorrectCourse_data_201912283[[#This Row],[h1]]</f>
        <v>0.40624234848353252</v>
      </c>
      <c r="I242" s="3">
        <f>I241+CorrectCourse_data_201912283[[#This Row],[e]]</f>
        <v>-36.055399837111352</v>
      </c>
      <c r="J242" s="3">
        <f>CorrectCourse_data_201912283[[#This Row],[e]]-H241</f>
        <v>-9.7487190169798232E-3</v>
      </c>
      <c r="K242">
        <f>TRUNC(Kp+CorrectCourse_data_201912283[[#This Row],[e]]+Ki*CorrectCourse_data_201912283[[#This Row],[ei]]+Kd*CorrectCourse_data_201912283[[#This Row],[ed]])</f>
        <v>-1</v>
      </c>
      <c r="L242" s="3">
        <f>current_speed + CorrectCourse_data_201912283[[#This Row],[correction]]</f>
        <v>179</v>
      </c>
      <c r="M242" s="3">
        <f>current_speed</f>
        <v>180</v>
      </c>
      <c r="N242"/>
      <c r="O242" s="1"/>
      <c r="P242" s="2"/>
      <c r="Q242"/>
      <c r="R242" s="1"/>
      <c r="S242" s="5"/>
    </row>
    <row r="243" spans="1:19" x14ac:dyDescent="0.25">
      <c r="A243">
        <v>37462</v>
      </c>
      <c r="B243" s="3">
        <f>(CorrectCourse_data_201912283[[#This Row],[Time (ms)]]-A242)/1000</f>
        <v>0.105</v>
      </c>
      <c r="C243" s="3">
        <f>Drift_rate + K242*0.1</f>
        <v>0.1</v>
      </c>
      <c r="D243" s="3">
        <f>E242</f>
        <v>9.5575676637056989E-2</v>
      </c>
      <c r="E243" s="3">
        <f>(alpha*CorrectCourse_data_201912283[[#This Row],[w0]])+((1-alpha)*CorrectCourse_data_201912283[[#This Row],[wz]])</f>
        <v>9.6018108973351293E-2</v>
      </c>
      <c r="F243" s="3">
        <f t="shared" si="3"/>
        <v>-0.40624234848353252</v>
      </c>
      <c r="G243" s="3">
        <f>CorrectCourse_data_201912283[[#This Row],[h0]]+(CorrectCourse_data_201912283[[#This Row],[w1]]*CorrectCourse_data_201912283[[#This Row],[dt]])</f>
        <v>-0.39616044704133063</v>
      </c>
      <c r="H243" s="3">
        <f>0-CorrectCourse_data_201912283[[#This Row],[h1]]</f>
        <v>0.39616044704133063</v>
      </c>
      <c r="I243" s="3">
        <f>I242+CorrectCourse_data_201912283[[#This Row],[e]]</f>
        <v>-35.65923939007002</v>
      </c>
      <c r="J243" s="3">
        <f>CorrectCourse_data_201912283[[#This Row],[e]]-H242</f>
        <v>-1.008190144220189E-2</v>
      </c>
      <c r="K243">
        <f>TRUNC(Kp+CorrectCourse_data_201912283[[#This Row],[e]]+Ki*CorrectCourse_data_201912283[[#This Row],[ei]]+Kd*CorrectCourse_data_201912283[[#This Row],[ed]])</f>
        <v>-1</v>
      </c>
      <c r="L243" s="3">
        <f>current_speed + CorrectCourse_data_201912283[[#This Row],[correction]]</f>
        <v>179</v>
      </c>
      <c r="M243" s="3">
        <f>current_speed</f>
        <v>180</v>
      </c>
      <c r="N243"/>
      <c r="O243" s="1"/>
      <c r="P243" s="2"/>
      <c r="Q243"/>
      <c r="R243" s="1"/>
      <c r="S243" s="5"/>
    </row>
    <row r="244" spans="1:19" x14ac:dyDescent="0.25">
      <c r="A244">
        <v>37569</v>
      </c>
      <c r="B244" s="3">
        <f>(CorrectCourse_data_201912283[[#This Row],[Time (ms)]]-A243)/1000</f>
        <v>0.107</v>
      </c>
      <c r="C244" s="3">
        <f>Drift_rate + K243*0.1</f>
        <v>0.1</v>
      </c>
      <c r="D244" s="3">
        <f>E243</f>
        <v>9.6018108973351293E-2</v>
      </c>
      <c r="E244" s="3">
        <f>(alpha*CorrectCourse_data_201912283[[#This Row],[w0]])+((1-alpha)*CorrectCourse_data_201912283[[#This Row],[wz]])</f>
        <v>9.6416298076016163E-2</v>
      </c>
      <c r="F244" s="3">
        <f t="shared" si="3"/>
        <v>-0.39616044704133063</v>
      </c>
      <c r="G244" s="3">
        <f>CorrectCourse_data_201912283[[#This Row],[h0]]+(CorrectCourse_data_201912283[[#This Row],[w1]]*CorrectCourse_data_201912283[[#This Row],[dt]])</f>
        <v>-0.38584390314719691</v>
      </c>
      <c r="H244" s="3">
        <f>0-CorrectCourse_data_201912283[[#This Row],[h1]]</f>
        <v>0.38584390314719691</v>
      </c>
      <c r="I244" s="3">
        <f>I243+CorrectCourse_data_201912283[[#This Row],[e]]</f>
        <v>-35.273395486922823</v>
      </c>
      <c r="J244" s="3">
        <f>CorrectCourse_data_201912283[[#This Row],[e]]-H243</f>
        <v>-1.0316543894133723E-2</v>
      </c>
      <c r="K244">
        <f>TRUNC(Kp+CorrectCourse_data_201912283[[#This Row],[e]]+Ki*CorrectCourse_data_201912283[[#This Row],[ei]]+Kd*CorrectCourse_data_201912283[[#This Row],[ed]])</f>
        <v>-1</v>
      </c>
      <c r="L244" s="3">
        <f>current_speed + CorrectCourse_data_201912283[[#This Row],[correction]]</f>
        <v>179</v>
      </c>
      <c r="M244" s="3">
        <f>current_speed</f>
        <v>180</v>
      </c>
      <c r="N244"/>
      <c r="O244" s="1"/>
      <c r="P244" s="2"/>
      <c r="Q244"/>
      <c r="R244" s="1"/>
      <c r="S244" s="5"/>
    </row>
    <row r="245" spans="1:19" x14ac:dyDescent="0.25">
      <c r="A245">
        <v>37673</v>
      </c>
      <c r="B245" s="3">
        <f>(CorrectCourse_data_201912283[[#This Row],[Time (ms)]]-A244)/1000</f>
        <v>0.104</v>
      </c>
      <c r="C245" s="3">
        <f>Drift_rate + K244*0.1</f>
        <v>0.1</v>
      </c>
      <c r="D245" s="3">
        <f>E244</f>
        <v>9.6416298076016163E-2</v>
      </c>
      <c r="E245" s="3">
        <f>(alpha*CorrectCourse_data_201912283[[#This Row],[w0]])+((1-alpha)*CorrectCourse_data_201912283[[#This Row],[wz]])</f>
        <v>9.6774668268414549E-2</v>
      </c>
      <c r="F245" s="3">
        <f t="shared" si="3"/>
        <v>-0.38584390314719691</v>
      </c>
      <c r="G245" s="3">
        <f>CorrectCourse_data_201912283[[#This Row],[h0]]+(CorrectCourse_data_201912283[[#This Row],[w1]]*CorrectCourse_data_201912283[[#This Row],[dt]])</f>
        <v>-0.37577933764728177</v>
      </c>
      <c r="H245" s="3">
        <f>0-CorrectCourse_data_201912283[[#This Row],[h1]]</f>
        <v>0.37577933764728177</v>
      </c>
      <c r="I245" s="3">
        <f>I244+CorrectCourse_data_201912283[[#This Row],[e]]</f>
        <v>-34.897616149275542</v>
      </c>
      <c r="J245" s="3">
        <f>CorrectCourse_data_201912283[[#This Row],[e]]-H244</f>
        <v>-1.0064565499915135E-2</v>
      </c>
      <c r="K245">
        <f>TRUNC(Kp+CorrectCourse_data_201912283[[#This Row],[e]]+Ki*CorrectCourse_data_201912283[[#This Row],[ei]]+Kd*CorrectCourse_data_201912283[[#This Row],[ed]])</f>
        <v>-1</v>
      </c>
      <c r="L245" s="3">
        <f>current_speed + CorrectCourse_data_201912283[[#This Row],[correction]]</f>
        <v>179</v>
      </c>
      <c r="M245" s="3">
        <f>current_speed</f>
        <v>180</v>
      </c>
      <c r="N245"/>
      <c r="O245" s="1"/>
      <c r="P245" s="2"/>
      <c r="Q245"/>
      <c r="R245" s="1"/>
      <c r="S245" s="5"/>
    </row>
    <row r="246" spans="1:19" x14ac:dyDescent="0.25">
      <c r="A246">
        <v>37775</v>
      </c>
      <c r="B246" s="3">
        <f>(CorrectCourse_data_201912283[[#This Row],[Time (ms)]]-A245)/1000</f>
        <v>0.10199999999999999</v>
      </c>
      <c r="C246" s="3">
        <f>Drift_rate + K245*0.1</f>
        <v>0.1</v>
      </c>
      <c r="D246" s="3">
        <f>E245</f>
        <v>9.6774668268414549E-2</v>
      </c>
      <c r="E246" s="3">
        <f>(alpha*CorrectCourse_data_201912283[[#This Row],[w0]])+((1-alpha)*CorrectCourse_data_201912283[[#This Row],[wz]])</f>
        <v>9.7097201441573092E-2</v>
      </c>
      <c r="F246" s="3">
        <f t="shared" si="3"/>
        <v>-0.37577933764728177</v>
      </c>
      <c r="G246" s="3">
        <f>CorrectCourse_data_201912283[[#This Row],[h0]]+(CorrectCourse_data_201912283[[#This Row],[w1]]*CorrectCourse_data_201912283[[#This Row],[dt]])</f>
        <v>-0.36587542310024135</v>
      </c>
      <c r="H246" s="3">
        <f>0-CorrectCourse_data_201912283[[#This Row],[h1]]</f>
        <v>0.36587542310024135</v>
      </c>
      <c r="I246" s="3">
        <f>I245+CorrectCourse_data_201912283[[#This Row],[e]]</f>
        <v>-34.5317407261753</v>
      </c>
      <c r="J246" s="3">
        <f>CorrectCourse_data_201912283[[#This Row],[e]]-H245</f>
        <v>-9.9039145470404266E-3</v>
      </c>
      <c r="K246">
        <f>TRUNC(Kp+CorrectCourse_data_201912283[[#This Row],[e]]+Ki*CorrectCourse_data_201912283[[#This Row],[ei]]+Kd*CorrectCourse_data_201912283[[#This Row],[ed]])</f>
        <v>-1</v>
      </c>
      <c r="L246" s="3">
        <f>current_speed + CorrectCourse_data_201912283[[#This Row],[correction]]</f>
        <v>179</v>
      </c>
      <c r="M246" s="3">
        <f>current_speed</f>
        <v>180</v>
      </c>
      <c r="N246"/>
      <c r="O246" s="1"/>
      <c r="P246" s="2"/>
      <c r="Q246"/>
      <c r="R246" s="1"/>
      <c r="S246" s="5"/>
    </row>
    <row r="247" spans="1:19" x14ac:dyDescent="0.25">
      <c r="A247">
        <v>37884</v>
      </c>
      <c r="B247" s="3">
        <f>(CorrectCourse_data_201912283[[#This Row],[Time (ms)]]-A246)/1000</f>
        <v>0.109</v>
      </c>
      <c r="C247" s="3">
        <f>Drift_rate + K246*0.1</f>
        <v>0.1</v>
      </c>
      <c r="D247" s="3">
        <f>E246</f>
        <v>9.7097201441573092E-2</v>
      </c>
      <c r="E247" s="3">
        <f>(alpha*CorrectCourse_data_201912283[[#This Row],[w0]])+((1-alpha)*CorrectCourse_data_201912283[[#This Row],[wz]])</f>
        <v>9.7387481297415784E-2</v>
      </c>
      <c r="F247" s="3">
        <f t="shared" si="3"/>
        <v>-0.36587542310024135</v>
      </c>
      <c r="G247" s="3">
        <f>CorrectCourse_data_201912283[[#This Row],[h0]]+(CorrectCourse_data_201912283[[#This Row],[w1]]*CorrectCourse_data_201912283[[#This Row],[dt]])</f>
        <v>-0.35526018763882306</v>
      </c>
      <c r="H247" s="3">
        <f>0-CorrectCourse_data_201912283[[#This Row],[h1]]</f>
        <v>0.35526018763882306</v>
      </c>
      <c r="I247" s="3">
        <f>I246+CorrectCourse_data_201912283[[#This Row],[e]]</f>
        <v>-34.176480538536481</v>
      </c>
      <c r="J247" s="3">
        <f>CorrectCourse_data_201912283[[#This Row],[e]]-H246</f>
        <v>-1.0615235461418293E-2</v>
      </c>
      <c r="K247">
        <f>TRUNC(Kp+CorrectCourse_data_201912283[[#This Row],[e]]+Ki*CorrectCourse_data_201912283[[#This Row],[ei]]+Kd*CorrectCourse_data_201912283[[#This Row],[ed]])</f>
        <v>-1</v>
      </c>
      <c r="L247" s="3">
        <f>current_speed + CorrectCourse_data_201912283[[#This Row],[correction]]</f>
        <v>179</v>
      </c>
      <c r="M247" s="3">
        <f>current_speed</f>
        <v>180</v>
      </c>
      <c r="N247"/>
      <c r="O247" s="1"/>
      <c r="P247" s="2"/>
      <c r="Q247"/>
      <c r="R247" s="1"/>
      <c r="S247" s="5"/>
    </row>
    <row r="248" spans="1:19" x14ac:dyDescent="0.25">
      <c r="A248">
        <v>37995</v>
      </c>
      <c r="B248" s="3">
        <f>(CorrectCourse_data_201912283[[#This Row],[Time (ms)]]-A247)/1000</f>
        <v>0.111</v>
      </c>
      <c r="C248" s="3">
        <f>Drift_rate + K247*0.1</f>
        <v>0.1</v>
      </c>
      <c r="D248" s="3">
        <f>E247</f>
        <v>9.7387481297415784E-2</v>
      </c>
      <c r="E248" s="3">
        <f>(alpha*CorrectCourse_data_201912283[[#This Row],[w0]])+((1-alpha)*CorrectCourse_data_201912283[[#This Row],[wz]])</f>
        <v>9.7648733167674209E-2</v>
      </c>
      <c r="F248" s="3">
        <f t="shared" si="3"/>
        <v>-0.35526018763882306</v>
      </c>
      <c r="G248" s="3">
        <f>CorrectCourse_data_201912283[[#This Row],[h0]]+(CorrectCourse_data_201912283[[#This Row],[w1]]*CorrectCourse_data_201912283[[#This Row],[dt]])</f>
        <v>-0.34442117825721119</v>
      </c>
      <c r="H248" s="3">
        <f>0-CorrectCourse_data_201912283[[#This Row],[h1]]</f>
        <v>0.34442117825721119</v>
      </c>
      <c r="I248" s="3">
        <f>I247+CorrectCourse_data_201912283[[#This Row],[e]]</f>
        <v>-33.832059360279267</v>
      </c>
      <c r="J248" s="3">
        <f>CorrectCourse_data_201912283[[#This Row],[e]]-H247</f>
        <v>-1.0839009381611864E-2</v>
      </c>
      <c r="K248">
        <f>TRUNC(Kp+CorrectCourse_data_201912283[[#This Row],[e]]+Ki*CorrectCourse_data_201912283[[#This Row],[ei]]+Kd*CorrectCourse_data_201912283[[#This Row],[ed]])</f>
        <v>-1</v>
      </c>
      <c r="L248" s="3">
        <f>current_speed + CorrectCourse_data_201912283[[#This Row],[correction]]</f>
        <v>179</v>
      </c>
      <c r="M248" s="3">
        <f>current_speed</f>
        <v>180</v>
      </c>
      <c r="N248"/>
      <c r="O248" s="1"/>
      <c r="P248" s="2"/>
      <c r="Q248"/>
      <c r="R248" s="1"/>
      <c r="S248" s="5"/>
    </row>
    <row r="249" spans="1:19" x14ac:dyDescent="0.25">
      <c r="A249">
        <v>38105</v>
      </c>
      <c r="B249" s="3">
        <f>(CorrectCourse_data_201912283[[#This Row],[Time (ms)]]-A248)/1000</f>
        <v>0.11</v>
      </c>
      <c r="C249" s="3">
        <f>Drift_rate + K248*0.1</f>
        <v>0.1</v>
      </c>
      <c r="D249" s="3">
        <f>E248</f>
        <v>9.7648733167674209E-2</v>
      </c>
      <c r="E249" s="3">
        <f>(alpha*CorrectCourse_data_201912283[[#This Row],[w0]])+((1-alpha)*CorrectCourse_data_201912283[[#This Row],[wz]])</f>
        <v>9.7883859850906779E-2</v>
      </c>
      <c r="F249" s="3">
        <f t="shared" si="3"/>
        <v>-0.34442117825721119</v>
      </c>
      <c r="G249" s="3">
        <f>CorrectCourse_data_201912283[[#This Row],[h0]]+(CorrectCourse_data_201912283[[#This Row],[w1]]*CorrectCourse_data_201912283[[#This Row],[dt]])</f>
        <v>-0.33365395367361145</v>
      </c>
      <c r="H249" s="3">
        <f>0-CorrectCourse_data_201912283[[#This Row],[h1]]</f>
        <v>0.33365395367361145</v>
      </c>
      <c r="I249" s="3">
        <f>I248+CorrectCourse_data_201912283[[#This Row],[e]]</f>
        <v>-33.498405406605656</v>
      </c>
      <c r="J249" s="3">
        <f>CorrectCourse_data_201912283[[#This Row],[e]]-H248</f>
        <v>-1.0767224583599744E-2</v>
      </c>
      <c r="K249">
        <f>TRUNC(Kp+CorrectCourse_data_201912283[[#This Row],[e]]+Ki*CorrectCourse_data_201912283[[#This Row],[ei]]+Kd*CorrectCourse_data_201912283[[#This Row],[ed]])</f>
        <v>-1</v>
      </c>
      <c r="L249" s="3">
        <f>current_speed + CorrectCourse_data_201912283[[#This Row],[correction]]</f>
        <v>179</v>
      </c>
      <c r="M249" s="3">
        <f>current_speed</f>
        <v>180</v>
      </c>
      <c r="N249"/>
      <c r="O249" s="1"/>
      <c r="P249" s="2"/>
      <c r="Q249"/>
      <c r="R249" s="1"/>
      <c r="S249" s="5"/>
    </row>
    <row r="250" spans="1:19" x14ac:dyDescent="0.25">
      <c r="A250">
        <v>38215</v>
      </c>
      <c r="B250" s="3">
        <f>(CorrectCourse_data_201912283[[#This Row],[Time (ms)]]-A249)/1000</f>
        <v>0.11</v>
      </c>
      <c r="C250" s="3">
        <f>Drift_rate + K249*0.1</f>
        <v>0.1</v>
      </c>
      <c r="D250" s="3">
        <f>E249</f>
        <v>9.7883859850906779E-2</v>
      </c>
      <c r="E250" s="3">
        <f>(alpha*CorrectCourse_data_201912283[[#This Row],[w0]])+((1-alpha)*CorrectCourse_data_201912283[[#This Row],[wz]])</f>
        <v>9.8095473865816102E-2</v>
      </c>
      <c r="F250" s="3">
        <f t="shared" si="3"/>
        <v>-0.33365395367361145</v>
      </c>
      <c r="G250" s="3">
        <f>CorrectCourse_data_201912283[[#This Row],[h0]]+(CorrectCourse_data_201912283[[#This Row],[w1]]*CorrectCourse_data_201912283[[#This Row],[dt]])</f>
        <v>-0.32286345154837165</v>
      </c>
      <c r="H250" s="3">
        <f>0-CorrectCourse_data_201912283[[#This Row],[h1]]</f>
        <v>0.32286345154837165</v>
      </c>
      <c r="I250" s="3">
        <f>I249+CorrectCourse_data_201912283[[#This Row],[e]]</f>
        <v>-33.175541955057284</v>
      </c>
      <c r="J250" s="3">
        <f>CorrectCourse_data_201912283[[#This Row],[e]]-H249</f>
        <v>-1.0790502125239798E-2</v>
      </c>
      <c r="K250">
        <f>TRUNC(Kp+CorrectCourse_data_201912283[[#This Row],[e]]+Ki*CorrectCourse_data_201912283[[#This Row],[ei]]+Kd*CorrectCourse_data_201912283[[#This Row],[ed]])</f>
        <v>-1</v>
      </c>
      <c r="L250" s="3">
        <f>current_speed + CorrectCourse_data_201912283[[#This Row],[correction]]</f>
        <v>179</v>
      </c>
      <c r="M250" s="3">
        <f>current_speed</f>
        <v>180</v>
      </c>
      <c r="N250"/>
      <c r="O250" s="1"/>
      <c r="P250" s="2"/>
      <c r="Q250"/>
      <c r="R250" s="1"/>
      <c r="S250" s="5"/>
    </row>
    <row r="251" spans="1:19" x14ac:dyDescent="0.25">
      <c r="A251">
        <v>38317</v>
      </c>
      <c r="B251" s="3">
        <f>(CorrectCourse_data_201912283[[#This Row],[Time (ms)]]-A250)/1000</f>
        <v>0.10199999999999999</v>
      </c>
      <c r="C251" s="3">
        <f>Drift_rate + K250*0.1</f>
        <v>0.1</v>
      </c>
      <c r="D251" s="3">
        <f>E250</f>
        <v>9.8095473865816102E-2</v>
      </c>
      <c r="E251" s="3">
        <f>(alpha*CorrectCourse_data_201912283[[#This Row],[w0]])+((1-alpha)*CorrectCourse_data_201912283[[#This Row],[wz]])</f>
        <v>9.8285926479234495E-2</v>
      </c>
      <c r="F251" s="3">
        <f t="shared" si="3"/>
        <v>-0.32286345154837165</v>
      </c>
      <c r="G251" s="3">
        <f>CorrectCourse_data_201912283[[#This Row],[h0]]+(CorrectCourse_data_201912283[[#This Row],[w1]]*CorrectCourse_data_201912283[[#This Row],[dt]])</f>
        <v>-0.31283828704748973</v>
      </c>
      <c r="H251" s="3">
        <f>0-CorrectCourse_data_201912283[[#This Row],[h1]]</f>
        <v>0.31283828704748973</v>
      </c>
      <c r="I251" s="3">
        <f>I250+CorrectCourse_data_201912283[[#This Row],[e]]</f>
        <v>-32.862703668009793</v>
      </c>
      <c r="J251" s="3">
        <f>CorrectCourse_data_201912283[[#This Row],[e]]-H250</f>
        <v>-1.0025164500881922E-2</v>
      </c>
      <c r="K251">
        <f>TRUNC(Kp+CorrectCourse_data_201912283[[#This Row],[e]]+Ki*CorrectCourse_data_201912283[[#This Row],[ei]]+Kd*CorrectCourse_data_201912283[[#This Row],[ed]])</f>
        <v>-1</v>
      </c>
      <c r="L251" s="3">
        <f>current_speed + CorrectCourse_data_201912283[[#This Row],[correction]]</f>
        <v>179</v>
      </c>
      <c r="M251" s="3">
        <f>current_speed</f>
        <v>180</v>
      </c>
      <c r="N251"/>
      <c r="O251" s="1"/>
      <c r="P251" s="2"/>
      <c r="Q251"/>
      <c r="R251" s="1"/>
      <c r="S251" s="5"/>
    </row>
    <row r="252" spans="1:19" x14ac:dyDescent="0.25">
      <c r="A252">
        <v>38419</v>
      </c>
      <c r="B252" s="3">
        <f>(CorrectCourse_data_201912283[[#This Row],[Time (ms)]]-A251)/1000</f>
        <v>0.10199999999999999</v>
      </c>
      <c r="C252" s="3">
        <f>Drift_rate + K251*0.1</f>
        <v>0.1</v>
      </c>
      <c r="D252" s="3">
        <f>E251</f>
        <v>9.8285926479234495E-2</v>
      </c>
      <c r="E252" s="3">
        <f>(alpha*CorrectCourse_data_201912283[[#This Row],[w0]])+((1-alpha)*CorrectCourse_data_201912283[[#This Row],[wz]])</f>
        <v>9.8457333831311042E-2</v>
      </c>
      <c r="F252" s="3">
        <f t="shared" si="3"/>
        <v>-0.31283828704748973</v>
      </c>
      <c r="G252" s="3">
        <f>CorrectCourse_data_201912283[[#This Row],[h0]]+(CorrectCourse_data_201912283[[#This Row],[w1]]*CorrectCourse_data_201912283[[#This Row],[dt]])</f>
        <v>-0.30279563899669598</v>
      </c>
      <c r="H252" s="3">
        <f>0-CorrectCourse_data_201912283[[#This Row],[h1]]</f>
        <v>0.30279563899669598</v>
      </c>
      <c r="I252" s="3">
        <f>I251+CorrectCourse_data_201912283[[#This Row],[e]]</f>
        <v>-32.559908029013094</v>
      </c>
      <c r="J252" s="3">
        <f>CorrectCourse_data_201912283[[#This Row],[e]]-H251</f>
        <v>-1.0042648050793745E-2</v>
      </c>
      <c r="K252">
        <f>TRUNC(Kp+CorrectCourse_data_201912283[[#This Row],[e]]+Ki*CorrectCourse_data_201912283[[#This Row],[ei]]+Kd*CorrectCourse_data_201912283[[#This Row],[ed]])</f>
        <v>-1</v>
      </c>
      <c r="L252" s="3">
        <f>current_speed + CorrectCourse_data_201912283[[#This Row],[correction]]</f>
        <v>179</v>
      </c>
      <c r="M252" s="3">
        <f>current_speed</f>
        <v>180</v>
      </c>
      <c r="N252"/>
      <c r="O252" s="1"/>
      <c r="P252" s="2"/>
      <c r="Q252"/>
      <c r="R252" s="1"/>
      <c r="S252" s="5"/>
    </row>
    <row r="253" spans="1:19" x14ac:dyDescent="0.25">
      <c r="A253">
        <v>38519</v>
      </c>
      <c r="B253" s="3">
        <f>(CorrectCourse_data_201912283[[#This Row],[Time (ms)]]-A252)/1000</f>
        <v>0.1</v>
      </c>
      <c r="C253" s="3">
        <f>Drift_rate + K252*0.1</f>
        <v>0.1</v>
      </c>
      <c r="D253" s="3">
        <f>E252</f>
        <v>9.8457333831311042E-2</v>
      </c>
      <c r="E253" s="3">
        <f>(alpha*CorrectCourse_data_201912283[[#This Row],[w0]])+((1-alpha)*CorrectCourse_data_201912283[[#This Row],[wz]])</f>
        <v>9.8611600448179931E-2</v>
      </c>
      <c r="F253" s="3">
        <f t="shared" si="3"/>
        <v>-0.30279563899669598</v>
      </c>
      <c r="G253" s="3">
        <f>CorrectCourse_data_201912283[[#This Row],[h0]]+(CorrectCourse_data_201912283[[#This Row],[w1]]*CorrectCourse_data_201912283[[#This Row],[dt]])</f>
        <v>-0.29293447895187796</v>
      </c>
      <c r="H253" s="3">
        <f>0-CorrectCourse_data_201912283[[#This Row],[h1]]</f>
        <v>0.29293447895187796</v>
      </c>
      <c r="I253" s="3">
        <f>I252+CorrectCourse_data_201912283[[#This Row],[e]]</f>
        <v>-32.266973550061216</v>
      </c>
      <c r="J253" s="3">
        <f>CorrectCourse_data_201912283[[#This Row],[e]]-H252</f>
        <v>-9.8611600448180181E-3</v>
      </c>
      <c r="K253">
        <f>TRUNC(Kp+CorrectCourse_data_201912283[[#This Row],[e]]+Ki*CorrectCourse_data_201912283[[#This Row],[ei]]+Kd*CorrectCourse_data_201912283[[#This Row],[ed]])</f>
        <v>-1</v>
      </c>
      <c r="L253" s="3">
        <f>current_speed + CorrectCourse_data_201912283[[#This Row],[correction]]</f>
        <v>179</v>
      </c>
      <c r="M253" s="3">
        <f>current_speed</f>
        <v>180</v>
      </c>
      <c r="N253"/>
      <c r="O253" s="1"/>
      <c r="P253" s="2"/>
      <c r="Q253"/>
      <c r="R253" s="1"/>
      <c r="S253" s="5"/>
    </row>
    <row r="254" spans="1:19" x14ac:dyDescent="0.25">
      <c r="A254">
        <v>38624</v>
      </c>
      <c r="B254" s="3">
        <f>(CorrectCourse_data_201912283[[#This Row],[Time (ms)]]-A253)/1000</f>
        <v>0.105</v>
      </c>
      <c r="C254" s="3">
        <f>Drift_rate + K253*0.1</f>
        <v>0.1</v>
      </c>
      <c r="D254" s="3">
        <f>E253</f>
        <v>9.8611600448179931E-2</v>
      </c>
      <c r="E254" s="3">
        <f>(alpha*CorrectCourse_data_201912283[[#This Row],[w0]])+((1-alpha)*CorrectCourse_data_201912283[[#This Row],[wz]])</f>
        <v>9.8750440403361936E-2</v>
      </c>
      <c r="F254" s="3">
        <f t="shared" si="3"/>
        <v>-0.29293447895187796</v>
      </c>
      <c r="G254" s="3">
        <f>CorrectCourse_data_201912283[[#This Row],[h0]]+(CorrectCourse_data_201912283[[#This Row],[w1]]*CorrectCourse_data_201912283[[#This Row],[dt]])</f>
        <v>-0.28256568270952498</v>
      </c>
      <c r="H254" s="3">
        <f>0-CorrectCourse_data_201912283[[#This Row],[h1]]</f>
        <v>0.28256568270952498</v>
      </c>
      <c r="I254" s="3">
        <f>I253+CorrectCourse_data_201912283[[#This Row],[e]]</f>
        <v>-31.984407867351692</v>
      </c>
      <c r="J254" s="3">
        <f>CorrectCourse_data_201912283[[#This Row],[e]]-H253</f>
        <v>-1.0368796242352984E-2</v>
      </c>
      <c r="K254">
        <f>TRUNC(Kp+CorrectCourse_data_201912283[[#This Row],[e]]+Ki*CorrectCourse_data_201912283[[#This Row],[ei]]+Kd*CorrectCourse_data_201912283[[#This Row],[ed]])</f>
        <v>-1</v>
      </c>
      <c r="L254" s="3">
        <f>current_speed + CorrectCourse_data_201912283[[#This Row],[correction]]</f>
        <v>179</v>
      </c>
      <c r="M254" s="3">
        <f>current_speed</f>
        <v>180</v>
      </c>
      <c r="N254"/>
      <c r="O254" s="1"/>
      <c r="P254" s="2"/>
      <c r="Q254"/>
      <c r="R254" s="1"/>
      <c r="S254" s="5"/>
    </row>
    <row r="255" spans="1:19" x14ac:dyDescent="0.25">
      <c r="A255">
        <v>38726</v>
      </c>
      <c r="B255" s="3">
        <f>(CorrectCourse_data_201912283[[#This Row],[Time (ms)]]-A254)/1000</f>
        <v>0.10199999999999999</v>
      </c>
      <c r="C255" s="3">
        <f>Drift_rate + K254*0.1</f>
        <v>0.1</v>
      </c>
      <c r="D255" s="3">
        <f>E254</f>
        <v>9.8750440403361936E-2</v>
      </c>
      <c r="E255" s="3">
        <f>(alpha*CorrectCourse_data_201912283[[#This Row],[w0]])+((1-alpha)*CorrectCourse_data_201912283[[#This Row],[wz]])</f>
        <v>9.8875396363025739E-2</v>
      </c>
      <c r="F255" s="3">
        <f t="shared" si="3"/>
        <v>-0.28256568270952498</v>
      </c>
      <c r="G255" s="3">
        <f>CorrectCourse_data_201912283[[#This Row],[h0]]+(CorrectCourse_data_201912283[[#This Row],[w1]]*CorrectCourse_data_201912283[[#This Row],[dt]])</f>
        <v>-0.27248039228049636</v>
      </c>
      <c r="H255" s="3">
        <f>0-CorrectCourse_data_201912283[[#This Row],[h1]]</f>
        <v>0.27248039228049636</v>
      </c>
      <c r="I255" s="3">
        <f>I254+CorrectCourse_data_201912283[[#This Row],[e]]</f>
        <v>-31.711927475071196</v>
      </c>
      <c r="J255" s="3">
        <f>CorrectCourse_data_201912283[[#This Row],[e]]-H254</f>
        <v>-1.0085290429028615E-2</v>
      </c>
      <c r="K255">
        <f>TRUNC(Kp+CorrectCourse_data_201912283[[#This Row],[e]]+Ki*CorrectCourse_data_201912283[[#This Row],[ei]]+Kd*CorrectCourse_data_201912283[[#This Row],[ed]])</f>
        <v>-1</v>
      </c>
      <c r="L255" s="3">
        <f>current_speed + CorrectCourse_data_201912283[[#This Row],[correction]]</f>
        <v>179</v>
      </c>
      <c r="M255" s="3">
        <f>current_speed</f>
        <v>180</v>
      </c>
      <c r="N255"/>
      <c r="O255" s="1"/>
      <c r="P255" s="2"/>
      <c r="Q255"/>
      <c r="R255" s="1"/>
      <c r="S255" s="5"/>
    </row>
    <row r="256" spans="1:19" x14ac:dyDescent="0.25">
      <c r="A256">
        <v>38830</v>
      </c>
      <c r="B256" s="3">
        <f>(CorrectCourse_data_201912283[[#This Row],[Time (ms)]]-A255)/1000</f>
        <v>0.104</v>
      </c>
      <c r="C256" s="3">
        <f>Drift_rate + K255*0.1</f>
        <v>0.1</v>
      </c>
      <c r="D256" s="3">
        <f>E255</f>
        <v>9.8875396363025739E-2</v>
      </c>
      <c r="E256" s="3">
        <f>(alpha*CorrectCourse_data_201912283[[#This Row],[w0]])+((1-alpha)*CorrectCourse_data_201912283[[#This Row],[wz]])</f>
        <v>9.8987856726723167E-2</v>
      </c>
      <c r="F256" s="3">
        <f t="shared" si="3"/>
        <v>-0.27248039228049636</v>
      </c>
      <c r="G256" s="3">
        <f>CorrectCourse_data_201912283[[#This Row],[h0]]+(CorrectCourse_data_201912283[[#This Row],[w1]]*CorrectCourse_data_201912283[[#This Row],[dt]])</f>
        <v>-0.26218565518091713</v>
      </c>
      <c r="H256" s="3">
        <f>0-CorrectCourse_data_201912283[[#This Row],[h1]]</f>
        <v>0.26218565518091713</v>
      </c>
      <c r="I256" s="3">
        <f>I255+CorrectCourse_data_201912283[[#This Row],[e]]</f>
        <v>-31.449741819890278</v>
      </c>
      <c r="J256" s="3">
        <f>CorrectCourse_data_201912283[[#This Row],[e]]-H255</f>
        <v>-1.0294737099579232E-2</v>
      </c>
      <c r="K256">
        <f>TRUNC(Kp+CorrectCourse_data_201912283[[#This Row],[e]]+Ki*CorrectCourse_data_201912283[[#This Row],[ei]]+Kd*CorrectCourse_data_201912283[[#This Row],[ed]])</f>
        <v>-1</v>
      </c>
      <c r="L256" s="3">
        <f>current_speed + CorrectCourse_data_201912283[[#This Row],[correction]]</f>
        <v>179</v>
      </c>
      <c r="M256" s="3">
        <f>current_speed</f>
        <v>180</v>
      </c>
      <c r="N256"/>
      <c r="O256" s="1"/>
      <c r="P256" s="2"/>
      <c r="Q256"/>
      <c r="R256" s="1"/>
      <c r="S256" s="5"/>
    </row>
    <row r="257" spans="1:19" x14ac:dyDescent="0.25">
      <c r="A257">
        <v>38940</v>
      </c>
      <c r="B257" s="3">
        <f>(CorrectCourse_data_201912283[[#This Row],[Time (ms)]]-A256)/1000</f>
        <v>0.11</v>
      </c>
      <c r="C257" s="3">
        <f>Drift_rate + K256*0.1</f>
        <v>0.1</v>
      </c>
      <c r="D257" s="3">
        <f>E256</f>
        <v>9.8987856726723167E-2</v>
      </c>
      <c r="E257" s="3">
        <f>(alpha*CorrectCourse_data_201912283[[#This Row],[w0]])+((1-alpha)*CorrectCourse_data_201912283[[#This Row],[wz]])</f>
        <v>9.9089071054050848E-2</v>
      </c>
      <c r="F257" s="3">
        <f t="shared" si="3"/>
        <v>-0.26218565518091713</v>
      </c>
      <c r="G257" s="3">
        <f>CorrectCourse_data_201912283[[#This Row],[h0]]+(CorrectCourse_data_201912283[[#This Row],[w1]]*CorrectCourse_data_201912283[[#This Row],[dt]])</f>
        <v>-0.25128585736497155</v>
      </c>
      <c r="H257" s="3">
        <f>0-CorrectCourse_data_201912283[[#This Row],[h1]]</f>
        <v>0.25128585736497155</v>
      </c>
      <c r="I257" s="3">
        <f>I256+CorrectCourse_data_201912283[[#This Row],[e]]</f>
        <v>-31.198455962525305</v>
      </c>
      <c r="J257" s="3">
        <f>CorrectCourse_data_201912283[[#This Row],[e]]-H256</f>
        <v>-1.0899797815945578E-2</v>
      </c>
      <c r="K257">
        <f>TRUNC(Kp+CorrectCourse_data_201912283[[#This Row],[e]]+Ki*CorrectCourse_data_201912283[[#This Row],[ei]]+Kd*CorrectCourse_data_201912283[[#This Row],[ed]])</f>
        <v>-1</v>
      </c>
      <c r="L257" s="3">
        <f>current_speed + CorrectCourse_data_201912283[[#This Row],[correction]]</f>
        <v>179</v>
      </c>
      <c r="M257" s="3">
        <f>current_speed</f>
        <v>180</v>
      </c>
      <c r="N257"/>
      <c r="O257" s="1"/>
      <c r="P257" s="2"/>
      <c r="Q257"/>
      <c r="R257" s="1"/>
      <c r="S257" s="5"/>
    </row>
    <row r="258" spans="1:19" x14ac:dyDescent="0.25">
      <c r="A258">
        <v>39050</v>
      </c>
      <c r="B258" s="3">
        <f>(CorrectCourse_data_201912283[[#This Row],[Time (ms)]]-A257)/1000</f>
        <v>0.11</v>
      </c>
      <c r="C258" s="3">
        <f>Drift_rate + K257*0.1</f>
        <v>0.1</v>
      </c>
      <c r="D258" s="3">
        <f>E257</f>
        <v>9.9089071054050848E-2</v>
      </c>
      <c r="E258" s="3">
        <f>(alpha*CorrectCourse_data_201912283[[#This Row],[w0]])+((1-alpha)*CorrectCourse_data_201912283[[#This Row],[wz]])</f>
        <v>9.9180163948645761E-2</v>
      </c>
      <c r="F258" s="3">
        <f t="shared" si="3"/>
        <v>-0.25128585736497155</v>
      </c>
      <c r="G258" s="3">
        <f>CorrectCourse_data_201912283[[#This Row],[h0]]+(CorrectCourse_data_201912283[[#This Row],[w1]]*CorrectCourse_data_201912283[[#This Row],[dt]])</f>
        <v>-0.24037603933062052</v>
      </c>
      <c r="H258" s="3">
        <f>0-CorrectCourse_data_201912283[[#This Row],[h1]]</f>
        <v>0.24037603933062052</v>
      </c>
      <c r="I258" s="3">
        <f>I257+CorrectCourse_data_201912283[[#This Row],[e]]</f>
        <v>-30.958079923194685</v>
      </c>
      <c r="J258" s="3">
        <f>CorrectCourse_data_201912283[[#This Row],[e]]-H257</f>
        <v>-1.0909818034351038E-2</v>
      </c>
      <c r="K258">
        <f>TRUNC(Kp+CorrectCourse_data_201912283[[#This Row],[e]]+Ki*CorrectCourse_data_201912283[[#This Row],[ei]]+Kd*CorrectCourse_data_201912283[[#This Row],[ed]])</f>
        <v>-1</v>
      </c>
      <c r="L258" s="3">
        <f>current_speed + CorrectCourse_data_201912283[[#This Row],[correction]]</f>
        <v>179</v>
      </c>
      <c r="M258" s="3">
        <f>current_speed</f>
        <v>180</v>
      </c>
      <c r="N258"/>
      <c r="O258" s="1"/>
      <c r="P258" s="2"/>
      <c r="Q258"/>
      <c r="R258" s="1"/>
      <c r="S258" s="5"/>
    </row>
    <row r="259" spans="1:19" x14ac:dyDescent="0.25">
      <c r="A259">
        <v>39159</v>
      </c>
      <c r="B259" s="3">
        <f>(CorrectCourse_data_201912283[[#This Row],[Time (ms)]]-A258)/1000</f>
        <v>0.109</v>
      </c>
      <c r="C259" s="3">
        <f>Drift_rate + K258*0.1</f>
        <v>0.1</v>
      </c>
      <c r="D259" s="3">
        <f>E258</f>
        <v>9.9180163948645761E-2</v>
      </c>
      <c r="E259" s="3">
        <f>(alpha*CorrectCourse_data_201912283[[#This Row],[w0]])+((1-alpha)*CorrectCourse_data_201912283[[#This Row],[wz]])</f>
        <v>9.9262147553781183E-2</v>
      </c>
      <c r="F259" s="3">
        <f t="shared" si="3"/>
        <v>-0.24037603933062052</v>
      </c>
      <c r="G259" s="3">
        <f>CorrectCourse_data_201912283[[#This Row],[h0]]+(CorrectCourse_data_201912283[[#This Row],[w1]]*CorrectCourse_data_201912283[[#This Row],[dt]])</f>
        <v>-0.22955646524725837</v>
      </c>
      <c r="H259" s="3">
        <f>0-CorrectCourse_data_201912283[[#This Row],[h1]]</f>
        <v>0.22955646524725837</v>
      </c>
      <c r="I259" s="3">
        <f>I258+CorrectCourse_data_201912283[[#This Row],[e]]</f>
        <v>-30.728523457947425</v>
      </c>
      <c r="J259" s="3">
        <f>CorrectCourse_data_201912283[[#This Row],[e]]-H258</f>
        <v>-1.0819574083362149E-2</v>
      </c>
      <c r="K259">
        <f>TRUNC(Kp+CorrectCourse_data_201912283[[#This Row],[e]]+Ki*CorrectCourse_data_201912283[[#This Row],[ei]]+Kd*CorrectCourse_data_201912283[[#This Row],[ed]])</f>
        <v>-1</v>
      </c>
      <c r="L259" s="3">
        <f>current_speed + CorrectCourse_data_201912283[[#This Row],[correction]]</f>
        <v>179</v>
      </c>
      <c r="M259" s="3">
        <f>current_speed</f>
        <v>180</v>
      </c>
      <c r="N259"/>
      <c r="O259" s="1"/>
      <c r="P259" s="2"/>
      <c r="Q259"/>
      <c r="R259" s="1"/>
      <c r="S259" s="5"/>
    </row>
    <row r="260" spans="1:19" x14ac:dyDescent="0.25">
      <c r="A260">
        <v>39261</v>
      </c>
      <c r="B260" s="3">
        <f>(CorrectCourse_data_201912283[[#This Row],[Time (ms)]]-A259)/1000</f>
        <v>0.10199999999999999</v>
      </c>
      <c r="C260" s="3">
        <f>Drift_rate + K259*0.1</f>
        <v>0.1</v>
      </c>
      <c r="D260" s="3">
        <f>E259</f>
        <v>9.9262147553781183E-2</v>
      </c>
      <c r="E260" s="3">
        <f>(alpha*CorrectCourse_data_201912283[[#This Row],[w0]])+((1-alpha)*CorrectCourse_data_201912283[[#This Row],[wz]])</f>
        <v>9.9335932798403068E-2</v>
      </c>
      <c r="F260" s="3">
        <f t="shared" ref="F260:F314" si="4">G259</f>
        <v>-0.22955646524725837</v>
      </c>
      <c r="G260" s="3">
        <f>CorrectCourse_data_201912283[[#This Row],[h0]]+(CorrectCourse_data_201912283[[#This Row],[w1]]*CorrectCourse_data_201912283[[#This Row],[dt]])</f>
        <v>-0.21942420010182126</v>
      </c>
      <c r="H260" s="3">
        <f>0-CorrectCourse_data_201912283[[#This Row],[h1]]</f>
        <v>0.21942420010182126</v>
      </c>
      <c r="I260" s="3">
        <f>I259+CorrectCourse_data_201912283[[#This Row],[e]]</f>
        <v>-30.509099257845605</v>
      </c>
      <c r="J260" s="3">
        <f>CorrectCourse_data_201912283[[#This Row],[e]]-H259</f>
        <v>-1.0132265145437108E-2</v>
      </c>
      <c r="K260">
        <f>TRUNC(Kp+CorrectCourse_data_201912283[[#This Row],[e]]+Ki*CorrectCourse_data_201912283[[#This Row],[ei]]+Kd*CorrectCourse_data_201912283[[#This Row],[ed]])</f>
        <v>-1</v>
      </c>
      <c r="L260" s="3">
        <f>current_speed + CorrectCourse_data_201912283[[#This Row],[correction]]</f>
        <v>179</v>
      </c>
      <c r="M260" s="3">
        <f>current_speed</f>
        <v>180</v>
      </c>
      <c r="N260"/>
      <c r="O260" s="1"/>
      <c r="P260" s="2"/>
      <c r="Q260"/>
      <c r="R260" s="1"/>
      <c r="S260" s="5"/>
    </row>
    <row r="261" spans="1:19" x14ac:dyDescent="0.25">
      <c r="A261">
        <v>39367</v>
      </c>
      <c r="B261" s="3">
        <f>(CorrectCourse_data_201912283[[#This Row],[Time (ms)]]-A260)/1000</f>
        <v>0.106</v>
      </c>
      <c r="C261" s="3">
        <f>Drift_rate + K260*0.1</f>
        <v>0.1</v>
      </c>
      <c r="D261" s="3">
        <f>E260</f>
        <v>9.9335932798403068E-2</v>
      </c>
      <c r="E261" s="3">
        <f>(alpha*CorrectCourse_data_201912283[[#This Row],[w0]])+((1-alpha)*CorrectCourse_data_201912283[[#This Row],[wz]])</f>
        <v>9.9402339518562755E-2</v>
      </c>
      <c r="F261" s="3">
        <f t="shared" si="4"/>
        <v>-0.21942420010182126</v>
      </c>
      <c r="G261" s="3">
        <f>CorrectCourse_data_201912283[[#This Row],[h0]]+(CorrectCourse_data_201912283[[#This Row],[w1]]*CorrectCourse_data_201912283[[#This Row],[dt]])</f>
        <v>-0.20888755211285362</v>
      </c>
      <c r="H261" s="3">
        <f>0-CorrectCourse_data_201912283[[#This Row],[h1]]</f>
        <v>0.20888755211285362</v>
      </c>
      <c r="I261" s="3">
        <f>I260+CorrectCourse_data_201912283[[#This Row],[e]]</f>
        <v>-30.300211705732753</v>
      </c>
      <c r="J261" s="3">
        <f>CorrectCourse_data_201912283[[#This Row],[e]]-H260</f>
        <v>-1.053664798896764E-2</v>
      </c>
      <c r="K261">
        <f>TRUNC(Kp+CorrectCourse_data_201912283[[#This Row],[e]]+Ki*CorrectCourse_data_201912283[[#This Row],[ei]]+Kd*CorrectCourse_data_201912283[[#This Row],[ed]])</f>
        <v>-1</v>
      </c>
      <c r="L261" s="3">
        <f>current_speed + CorrectCourse_data_201912283[[#This Row],[correction]]</f>
        <v>179</v>
      </c>
      <c r="M261" s="3">
        <f>current_speed</f>
        <v>180</v>
      </c>
      <c r="N261"/>
      <c r="O261" s="1"/>
      <c r="P261" s="2"/>
      <c r="Q261"/>
      <c r="R261" s="1"/>
      <c r="S261" s="5"/>
    </row>
    <row r="262" spans="1:19" x14ac:dyDescent="0.25">
      <c r="A262">
        <v>39473</v>
      </c>
      <c r="B262" s="3">
        <f>(CorrectCourse_data_201912283[[#This Row],[Time (ms)]]-A261)/1000</f>
        <v>0.106</v>
      </c>
      <c r="C262" s="3">
        <f>Drift_rate + K261*0.1</f>
        <v>0.1</v>
      </c>
      <c r="D262" s="3">
        <f>E261</f>
        <v>9.9402339518562755E-2</v>
      </c>
      <c r="E262" s="3">
        <f>(alpha*CorrectCourse_data_201912283[[#This Row],[w0]])+((1-alpha)*CorrectCourse_data_201912283[[#This Row],[wz]])</f>
        <v>9.9462105566706482E-2</v>
      </c>
      <c r="F262" s="3">
        <f t="shared" si="4"/>
        <v>-0.20888755211285362</v>
      </c>
      <c r="G262" s="3">
        <f>CorrectCourse_data_201912283[[#This Row],[h0]]+(CorrectCourse_data_201912283[[#This Row],[w1]]*CorrectCourse_data_201912283[[#This Row],[dt]])</f>
        <v>-0.19834456892278274</v>
      </c>
      <c r="H262" s="3">
        <f>0-CorrectCourse_data_201912283[[#This Row],[h1]]</f>
        <v>0.19834456892278274</v>
      </c>
      <c r="I262" s="3">
        <f>I261+CorrectCourse_data_201912283[[#This Row],[e]]</f>
        <v>-30.101867136809972</v>
      </c>
      <c r="J262" s="3">
        <f>CorrectCourse_data_201912283[[#This Row],[e]]-H261</f>
        <v>-1.0542983190070881E-2</v>
      </c>
      <c r="K262">
        <f>TRUNC(Kp+CorrectCourse_data_201912283[[#This Row],[e]]+Ki*CorrectCourse_data_201912283[[#This Row],[ei]]+Kd*CorrectCourse_data_201912283[[#This Row],[ed]])</f>
        <v>-1</v>
      </c>
      <c r="L262" s="3">
        <f>current_speed + CorrectCourse_data_201912283[[#This Row],[correction]]</f>
        <v>179</v>
      </c>
      <c r="M262" s="3">
        <f>current_speed</f>
        <v>180</v>
      </c>
      <c r="N262"/>
      <c r="O262" s="1"/>
      <c r="P262" s="2"/>
      <c r="Q262"/>
      <c r="R262" s="1"/>
      <c r="S262" s="5"/>
    </row>
    <row r="263" spans="1:19" x14ac:dyDescent="0.25">
      <c r="A263">
        <v>39576</v>
      </c>
      <c r="B263" s="3">
        <f>(CorrectCourse_data_201912283[[#This Row],[Time (ms)]]-A262)/1000</f>
        <v>0.10299999999999999</v>
      </c>
      <c r="C263" s="3">
        <f>Drift_rate + K262*0.1</f>
        <v>0.1</v>
      </c>
      <c r="D263" s="3">
        <f>E262</f>
        <v>9.9462105566706482E-2</v>
      </c>
      <c r="E263" s="3">
        <f>(alpha*CorrectCourse_data_201912283[[#This Row],[w0]])+((1-alpha)*CorrectCourse_data_201912283[[#This Row],[wz]])</f>
        <v>9.9515895010035826E-2</v>
      </c>
      <c r="F263" s="3">
        <f t="shared" si="4"/>
        <v>-0.19834456892278274</v>
      </c>
      <c r="G263" s="3">
        <f>CorrectCourse_data_201912283[[#This Row],[h0]]+(CorrectCourse_data_201912283[[#This Row],[w1]]*CorrectCourse_data_201912283[[#This Row],[dt]])</f>
        <v>-0.18809443173674906</v>
      </c>
      <c r="H263" s="3">
        <f>0-CorrectCourse_data_201912283[[#This Row],[h1]]</f>
        <v>0.18809443173674906</v>
      </c>
      <c r="I263" s="3">
        <f>I262+CorrectCourse_data_201912283[[#This Row],[e]]</f>
        <v>-29.913772705073221</v>
      </c>
      <c r="J263" s="3">
        <f>CorrectCourse_data_201912283[[#This Row],[e]]-H262</f>
        <v>-1.0250137186033681E-2</v>
      </c>
      <c r="K263">
        <f>TRUNC(Kp+CorrectCourse_data_201912283[[#This Row],[e]]+Ki*CorrectCourse_data_201912283[[#This Row],[ei]]+Kd*CorrectCourse_data_201912283[[#This Row],[ed]])</f>
        <v>-1</v>
      </c>
      <c r="L263" s="3">
        <f>current_speed + CorrectCourse_data_201912283[[#This Row],[correction]]</f>
        <v>179</v>
      </c>
      <c r="M263" s="3">
        <f>current_speed</f>
        <v>180</v>
      </c>
      <c r="N263"/>
      <c r="O263" s="1"/>
      <c r="P263" s="2"/>
      <c r="Q263"/>
      <c r="R263" s="1"/>
      <c r="S263" s="5"/>
    </row>
    <row r="264" spans="1:19" x14ac:dyDescent="0.25">
      <c r="A264">
        <v>39675</v>
      </c>
      <c r="B264" s="3">
        <f>(CorrectCourse_data_201912283[[#This Row],[Time (ms)]]-A263)/1000</f>
        <v>9.9000000000000005E-2</v>
      </c>
      <c r="C264" s="3">
        <f>Drift_rate + K263*0.1</f>
        <v>0.1</v>
      </c>
      <c r="D264" s="3">
        <f>E263</f>
        <v>9.9515895010035826E-2</v>
      </c>
      <c r="E264" s="3">
        <f>(alpha*CorrectCourse_data_201912283[[#This Row],[w0]])+((1-alpha)*CorrectCourse_data_201912283[[#This Row],[wz]])</f>
        <v>9.9564305509032239E-2</v>
      </c>
      <c r="F264" s="3">
        <f t="shared" si="4"/>
        <v>-0.18809443173674906</v>
      </c>
      <c r="G264" s="3">
        <f>CorrectCourse_data_201912283[[#This Row],[h0]]+(CorrectCourse_data_201912283[[#This Row],[w1]]*CorrectCourse_data_201912283[[#This Row],[dt]])</f>
        <v>-0.17823756549135486</v>
      </c>
      <c r="H264" s="3">
        <f>0-CorrectCourse_data_201912283[[#This Row],[h1]]</f>
        <v>0.17823756549135486</v>
      </c>
      <c r="I264" s="3">
        <f>I263+CorrectCourse_data_201912283[[#This Row],[e]]</f>
        <v>-29.735535139581867</v>
      </c>
      <c r="J264" s="3">
        <f>CorrectCourse_data_201912283[[#This Row],[e]]-H263</f>
        <v>-9.8568662453941969E-3</v>
      </c>
      <c r="K264">
        <f>TRUNC(Kp+CorrectCourse_data_201912283[[#This Row],[e]]+Ki*CorrectCourse_data_201912283[[#This Row],[ei]]+Kd*CorrectCourse_data_201912283[[#This Row],[ed]])</f>
        <v>-1</v>
      </c>
      <c r="L264" s="3">
        <f>current_speed + CorrectCourse_data_201912283[[#This Row],[correction]]</f>
        <v>179</v>
      </c>
      <c r="M264" s="3">
        <f>current_speed</f>
        <v>180</v>
      </c>
      <c r="N264"/>
      <c r="O264" s="1"/>
      <c r="P264" s="2"/>
      <c r="Q264"/>
      <c r="R264" s="1"/>
      <c r="S264" s="5"/>
    </row>
    <row r="265" spans="1:19" x14ac:dyDescent="0.25">
      <c r="A265">
        <v>39777</v>
      </c>
      <c r="B265" s="3">
        <f>(CorrectCourse_data_201912283[[#This Row],[Time (ms)]]-A264)/1000</f>
        <v>0.10199999999999999</v>
      </c>
      <c r="C265" s="3">
        <f>Drift_rate + K264*0.1</f>
        <v>0.1</v>
      </c>
      <c r="D265" s="3">
        <f>E264</f>
        <v>9.9564305509032239E-2</v>
      </c>
      <c r="E265" s="3">
        <f>(alpha*CorrectCourse_data_201912283[[#This Row],[w0]])+((1-alpha)*CorrectCourse_data_201912283[[#This Row],[wz]])</f>
        <v>9.9607874958129006E-2</v>
      </c>
      <c r="F265" s="3">
        <f t="shared" si="4"/>
        <v>-0.17823756549135486</v>
      </c>
      <c r="G265" s="3">
        <f>CorrectCourse_data_201912283[[#This Row],[h0]]+(CorrectCourse_data_201912283[[#This Row],[w1]]*CorrectCourse_data_201912283[[#This Row],[dt]])</f>
        <v>-0.1680775622456257</v>
      </c>
      <c r="H265" s="3">
        <f>0-CorrectCourse_data_201912283[[#This Row],[h1]]</f>
        <v>0.1680775622456257</v>
      </c>
      <c r="I265" s="3">
        <f>I264+CorrectCourse_data_201912283[[#This Row],[e]]</f>
        <v>-29.567457577336242</v>
      </c>
      <c r="J265" s="3">
        <f>CorrectCourse_data_201912283[[#This Row],[e]]-H264</f>
        <v>-1.016000324572916E-2</v>
      </c>
      <c r="K265">
        <f>TRUNC(Kp+CorrectCourse_data_201912283[[#This Row],[e]]+Ki*CorrectCourse_data_201912283[[#This Row],[ei]]+Kd*CorrectCourse_data_201912283[[#This Row],[ed]])</f>
        <v>-1</v>
      </c>
      <c r="L265" s="3">
        <f>current_speed + CorrectCourse_data_201912283[[#This Row],[correction]]</f>
        <v>179</v>
      </c>
      <c r="M265" s="3">
        <f>current_speed</f>
        <v>180</v>
      </c>
      <c r="N265"/>
      <c r="O265" s="1"/>
      <c r="P265" s="2"/>
      <c r="Q265"/>
      <c r="R265" s="1"/>
      <c r="S265" s="5"/>
    </row>
    <row r="266" spans="1:19" x14ac:dyDescent="0.25">
      <c r="A266">
        <v>39886</v>
      </c>
      <c r="B266" s="3">
        <f>(CorrectCourse_data_201912283[[#This Row],[Time (ms)]]-A265)/1000</f>
        <v>0.109</v>
      </c>
      <c r="C266" s="3">
        <f>Drift_rate + K265*0.1</f>
        <v>0.1</v>
      </c>
      <c r="D266" s="3">
        <f>E265</f>
        <v>9.9607874958129006E-2</v>
      </c>
      <c r="E266" s="3">
        <f>(alpha*CorrectCourse_data_201912283[[#This Row],[w0]])+((1-alpha)*CorrectCourse_data_201912283[[#This Row],[wz]])</f>
        <v>9.9647087462316097E-2</v>
      </c>
      <c r="F266" s="3">
        <f t="shared" si="4"/>
        <v>-0.1680775622456257</v>
      </c>
      <c r="G266" s="3">
        <f>CorrectCourse_data_201912283[[#This Row],[h0]]+(CorrectCourse_data_201912283[[#This Row],[w1]]*CorrectCourse_data_201912283[[#This Row],[dt]])</f>
        <v>-0.15721602971223325</v>
      </c>
      <c r="H266" s="3">
        <f>0-CorrectCourse_data_201912283[[#This Row],[h1]]</f>
        <v>0.15721602971223325</v>
      </c>
      <c r="I266" s="3">
        <f>I265+CorrectCourse_data_201912283[[#This Row],[e]]</f>
        <v>-29.410241547624008</v>
      </c>
      <c r="J266" s="3">
        <f>CorrectCourse_data_201912283[[#This Row],[e]]-H265</f>
        <v>-1.0861532533392448E-2</v>
      </c>
      <c r="K266">
        <f>TRUNC(Kp+CorrectCourse_data_201912283[[#This Row],[e]]+Ki*CorrectCourse_data_201912283[[#This Row],[ei]]+Kd*CorrectCourse_data_201912283[[#This Row],[ed]])</f>
        <v>-1</v>
      </c>
      <c r="L266" s="3">
        <f>current_speed + CorrectCourse_data_201912283[[#This Row],[correction]]</f>
        <v>179</v>
      </c>
      <c r="M266" s="3">
        <f>current_speed</f>
        <v>180</v>
      </c>
      <c r="N266"/>
      <c r="O266" s="1"/>
      <c r="P266" s="2"/>
      <c r="Q266"/>
      <c r="R266" s="1"/>
      <c r="S266" s="5"/>
    </row>
    <row r="267" spans="1:19" x14ac:dyDescent="0.25">
      <c r="A267">
        <v>39996</v>
      </c>
      <c r="B267" s="3">
        <f>(CorrectCourse_data_201912283[[#This Row],[Time (ms)]]-A266)/1000</f>
        <v>0.11</v>
      </c>
      <c r="C267" s="3">
        <f>Drift_rate + K266*0.1</f>
        <v>0.1</v>
      </c>
      <c r="D267" s="3">
        <f>E266</f>
        <v>9.9647087462316097E-2</v>
      </c>
      <c r="E267" s="3">
        <f>(alpha*CorrectCourse_data_201912283[[#This Row],[w0]])+((1-alpha)*CorrectCourse_data_201912283[[#This Row],[wz]])</f>
        <v>9.9682378716084485E-2</v>
      </c>
      <c r="F267" s="3">
        <f t="shared" si="4"/>
        <v>-0.15721602971223325</v>
      </c>
      <c r="G267" s="3">
        <f>CorrectCourse_data_201912283[[#This Row],[h0]]+(CorrectCourse_data_201912283[[#This Row],[w1]]*CorrectCourse_data_201912283[[#This Row],[dt]])</f>
        <v>-0.14625096805346396</v>
      </c>
      <c r="H267" s="3">
        <f>0-CorrectCourse_data_201912283[[#This Row],[h1]]</f>
        <v>0.14625096805346396</v>
      </c>
      <c r="I267" s="3">
        <f>I266+CorrectCourse_data_201912283[[#This Row],[e]]</f>
        <v>-29.263990579570542</v>
      </c>
      <c r="J267" s="3">
        <f>CorrectCourse_data_201912283[[#This Row],[e]]-H266</f>
        <v>-1.0965061658769287E-2</v>
      </c>
      <c r="K267">
        <f>TRUNC(Kp+CorrectCourse_data_201912283[[#This Row],[e]]+Ki*CorrectCourse_data_201912283[[#This Row],[ei]]+Kd*CorrectCourse_data_201912283[[#This Row],[ed]])</f>
        <v>-1</v>
      </c>
      <c r="L267" s="3">
        <f>current_speed + CorrectCourse_data_201912283[[#This Row],[correction]]</f>
        <v>179</v>
      </c>
      <c r="M267" s="3">
        <f>current_speed</f>
        <v>180</v>
      </c>
      <c r="N267"/>
      <c r="O267" s="1"/>
      <c r="P267" s="2"/>
      <c r="Q267"/>
      <c r="R267" s="1"/>
      <c r="S267" s="5"/>
    </row>
    <row r="268" spans="1:19" x14ac:dyDescent="0.25">
      <c r="A268">
        <v>40107</v>
      </c>
      <c r="B268" s="3">
        <f>(CorrectCourse_data_201912283[[#This Row],[Time (ms)]]-A267)/1000</f>
        <v>0.111</v>
      </c>
      <c r="C268" s="3">
        <f>Drift_rate + K267*0.1</f>
        <v>0.1</v>
      </c>
      <c r="D268" s="3">
        <f>E267</f>
        <v>9.9682378716084485E-2</v>
      </c>
      <c r="E268" s="3">
        <f>(alpha*CorrectCourse_data_201912283[[#This Row],[w0]])+((1-alpha)*CorrectCourse_data_201912283[[#This Row],[wz]])</f>
        <v>9.9714140844476037E-2</v>
      </c>
      <c r="F268" s="3">
        <f t="shared" si="4"/>
        <v>-0.14625096805346396</v>
      </c>
      <c r="G268" s="3">
        <f>CorrectCourse_data_201912283[[#This Row],[h0]]+(CorrectCourse_data_201912283[[#This Row],[w1]]*CorrectCourse_data_201912283[[#This Row],[dt]])</f>
        <v>-0.13518269841972713</v>
      </c>
      <c r="H268" s="3">
        <f>0-CorrectCourse_data_201912283[[#This Row],[h1]]</f>
        <v>0.13518269841972713</v>
      </c>
      <c r="I268" s="3">
        <f>I267+CorrectCourse_data_201912283[[#This Row],[e]]</f>
        <v>-29.128807881150816</v>
      </c>
      <c r="J268" s="3">
        <f>CorrectCourse_data_201912283[[#This Row],[e]]-H267</f>
        <v>-1.1068269633736832E-2</v>
      </c>
      <c r="K268">
        <f>TRUNC(Kp+CorrectCourse_data_201912283[[#This Row],[e]]+Ki*CorrectCourse_data_201912283[[#This Row],[ei]]+Kd*CorrectCourse_data_201912283[[#This Row],[ed]])</f>
        <v>-1</v>
      </c>
      <c r="L268" s="3">
        <f>current_speed + CorrectCourse_data_201912283[[#This Row],[correction]]</f>
        <v>179</v>
      </c>
      <c r="M268" s="3">
        <f>current_speed</f>
        <v>180</v>
      </c>
      <c r="N268"/>
      <c r="O268" s="1"/>
      <c r="P268" s="2"/>
      <c r="Q268"/>
      <c r="R268" s="1"/>
      <c r="S268" s="5"/>
    </row>
    <row r="269" spans="1:19" x14ac:dyDescent="0.25">
      <c r="A269">
        <v>40207</v>
      </c>
      <c r="B269" s="3">
        <f>(CorrectCourse_data_201912283[[#This Row],[Time (ms)]]-A268)/1000</f>
        <v>0.1</v>
      </c>
      <c r="C269" s="3">
        <f>Drift_rate + K268*0.1</f>
        <v>0.1</v>
      </c>
      <c r="D269" s="3">
        <f>E268</f>
        <v>9.9714140844476037E-2</v>
      </c>
      <c r="E269" s="3">
        <f>(alpha*CorrectCourse_data_201912283[[#This Row],[w0]])+((1-alpha)*CorrectCourse_data_201912283[[#This Row],[wz]])</f>
        <v>9.9742726760028433E-2</v>
      </c>
      <c r="F269" s="3">
        <f t="shared" si="4"/>
        <v>-0.13518269841972713</v>
      </c>
      <c r="G269" s="3">
        <f>CorrectCourse_data_201912283[[#This Row],[h0]]+(CorrectCourse_data_201912283[[#This Row],[w1]]*CorrectCourse_data_201912283[[#This Row],[dt]])</f>
        <v>-0.12520842574372429</v>
      </c>
      <c r="H269" s="3">
        <f>0-CorrectCourse_data_201912283[[#This Row],[h1]]</f>
        <v>0.12520842574372429</v>
      </c>
      <c r="I269" s="3">
        <f>I268+CorrectCourse_data_201912283[[#This Row],[e]]</f>
        <v>-29.003599455407091</v>
      </c>
      <c r="J269" s="3">
        <f>CorrectCourse_data_201912283[[#This Row],[e]]-H268</f>
        <v>-9.9742726760028433E-3</v>
      </c>
      <c r="K269">
        <f>TRUNC(Kp+CorrectCourse_data_201912283[[#This Row],[e]]+Ki*CorrectCourse_data_201912283[[#This Row],[ei]]+Kd*CorrectCourse_data_201912283[[#This Row],[ed]])</f>
        <v>-1</v>
      </c>
      <c r="L269" s="3">
        <f>current_speed + CorrectCourse_data_201912283[[#This Row],[correction]]</f>
        <v>179</v>
      </c>
      <c r="M269" s="3">
        <f>current_speed</f>
        <v>180</v>
      </c>
      <c r="N269"/>
      <c r="O269" s="1"/>
      <c r="P269" s="2"/>
      <c r="Q269"/>
      <c r="R269" s="1"/>
      <c r="S269" s="5"/>
    </row>
    <row r="270" spans="1:19" x14ac:dyDescent="0.25">
      <c r="A270">
        <v>40315</v>
      </c>
      <c r="B270" s="3">
        <f>(CorrectCourse_data_201912283[[#This Row],[Time (ms)]]-A269)/1000</f>
        <v>0.108</v>
      </c>
      <c r="C270" s="3">
        <f>Drift_rate + K269*0.1</f>
        <v>0.1</v>
      </c>
      <c r="D270" s="3">
        <f>E269</f>
        <v>9.9742726760028433E-2</v>
      </c>
      <c r="E270" s="3">
        <f>(alpha*CorrectCourse_data_201912283[[#This Row],[w0]])+((1-alpha)*CorrectCourse_data_201912283[[#This Row],[wz]])</f>
        <v>9.9768454084025585E-2</v>
      </c>
      <c r="F270" s="3">
        <f t="shared" si="4"/>
        <v>-0.12520842574372429</v>
      </c>
      <c r="G270" s="3">
        <f>CorrectCourse_data_201912283[[#This Row],[h0]]+(CorrectCourse_data_201912283[[#This Row],[w1]]*CorrectCourse_data_201912283[[#This Row],[dt]])</f>
        <v>-0.11443343270264952</v>
      </c>
      <c r="H270" s="3">
        <f>0-CorrectCourse_data_201912283[[#This Row],[h1]]</f>
        <v>0.11443343270264952</v>
      </c>
      <c r="I270" s="3">
        <f>I269+CorrectCourse_data_201912283[[#This Row],[e]]</f>
        <v>-28.88916602270444</v>
      </c>
      <c r="J270" s="3">
        <f>CorrectCourse_data_201912283[[#This Row],[e]]-H269</f>
        <v>-1.0774993041074765E-2</v>
      </c>
      <c r="K270">
        <f>TRUNC(Kp+CorrectCourse_data_201912283[[#This Row],[e]]+Ki*CorrectCourse_data_201912283[[#This Row],[ei]]+Kd*CorrectCourse_data_201912283[[#This Row],[ed]])</f>
        <v>-1</v>
      </c>
      <c r="L270" s="3">
        <f>current_speed + CorrectCourse_data_201912283[[#This Row],[correction]]</f>
        <v>179</v>
      </c>
      <c r="M270" s="3">
        <f>current_speed</f>
        <v>180</v>
      </c>
      <c r="N270"/>
      <c r="O270" s="1"/>
      <c r="P270" s="2"/>
      <c r="Q270"/>
      <c r="R270" s="1"/>
      <c r="S270" s="5"/>
    </row>
    <row r="271" spans="1:19" x14ac:dyDescent="0.25">
      <c r="A271">
        <v>40419</v>
      </c>
      <c r="B271" s="3">
        <f>(CorrectCourse_data_201912283[[#This Row],[Time (ms)]]-A270)/1000</f>
        <v>0.104</v>
      </c>
      <c r="C271" s="3">
        <f>Drift_rate + K270*0.1</f>
        <v>0.1</v>
      </c>
      <c r="D271" s="3">
        <f>E270</f>
        <v>9.9768454084025585E-2</v>
      </c>
      <c r="E271" s="3">
        <f>(alpha*CorrectCourse_data_201912283[[#This Row],[w0]])+((1-alpha)*CorrectCourse_data_201912283[[#This Row],[wz]])</f>
        <v>9.979160867562302E-2</v>
      </c>
      <c r="F271" s="3">
        <f t="shared" si="4"/>
        <v>-0.11443343270264952</v>
      </c>
      <c r="G271" s="3">
        <f>CorrectCourse_data_201912283[[#This Row],[h0]]+(CorrectCourse_data_201912283[[#This Row],[w1]]*CorrectCourse_data_201912283[[#This Row],[dt]])</f>
        <v>-0.10405510540038473</v>
      </c>
      <c r="H271" s="3">
        <f>0-CorrectCourse_data_201912283[[#This Row],[h1]]</f>
        <v>0.10405510540038473</v>
      </c>
      <c r="I271" s="3">
        <f>I270+CorrectCourse_data_201912283[[#This Row],[e]]</f>
        <v>-28.785110917304056</v>
      </c>
      <c r="J271" s="3">
        <f>CorrectCourse_data_201912283[[#This Row],[e]]-H270</f>
        <v>-1.0378327302264789E-2</v>
      </c>
      <c r="K271">
        <f>TRUNC(Kp+CorrectCourse_data_201912283[[#This Row],[e]]+Ki*CorrectCourse_data_201912283[[#This Row],[ei]]+Kd*CorrectCourse_data_201912283[[#This Row],[ed]])</f>
        <v>-1</v>
      </c>
      <c r="L271" s="3">
        <f>current_speed + CorrectCourse_data_201912283[[#This Row],[correction]]</f>
        <v>179</v>
      </c>
      <c r="M271" s="3">
        <f>current_speed</f>
        <v>180</v>
      </c>
      <c r="N271"/>
      <c r="O271" s="1"/>
      <c r="P271" s="2"/>
      <c r="Q271"/>
      <c r="R271" s="1"/>
      <c r="S271" s="5"/>
    </row>
    <row r="272" spans="1:19" x14ac:dyDescent="0.25">
      <c r="A272">
        <v>40521</v>
      </c>
      <c r="B272" s="3">
        <f>(CorrectCourse_data_201912283[[#This Row],[Time (ms)]]-A271)/1000</f>
        <v>0.10199999999999999</v>
      </c>
      <c r="C272" s="3">
        <f>Drift_rate + K271*0.1</f>
        <v>0.1</v>
      </c>
      <c r="D272" s="3">
        <f>E271</f>
        <v>9.979160867562302E-2</v>
      </c>
      <c r="E272" s="3">
        <f>(alpha*CorrectCourse_data_201912283[[#This Row],[w0]])+((1-alpha)*CorrectCourse_data_201912283[[#This Row],[wz]])</f>
        <v>9.9812447808060714E-2</v>
      </c>
      <c r="F272" s="3">
        <f t="shared" si="4"/>
        <v>-0.10405510540038473</v>
      </c>
      <c r="G272" s="3">
        <f>CorrectCourse_data_201912283[[#This Row],[h0]]+(CorrectCourse_data_201912283[[#This Row],[w1]]*CorrectCourse_data_201912283[[#This Row],[dt]])</f>
        <v>-9.3874235723962543E-2</v>
      </c>
      <c r="H272" s="3">
        <f>0-CorrectCourse_data_201912283[[#This Row],[h1]]</f>
        <v>9.3874235723962543E-2</v>
      </c>
      <c r="I272" s="3">
        <f>I271+CorrectCourse_data_201912283[[#This Row],[e]]</f>
        <v>-28.691236681580094</v>
      </c>
      <c r="J272" s="3">
        <f>CorrectCourse_data_201912283[[#This Row],[e]]-H271</f>
        <v>-1.0180869676422191E-2</v>
      </c>
      <c r="K272">
        <f>TRUNC(Kp+CorrectCourse_data_201912283[[#This Row],[e]]+Ki*CorrectCourse_data_201912283[[#This Row],[ei]]+Kd*CorrectCourse_data_201912283[[#This Row],[ed]])</f>
        <v>-1</v>
      </c>
      <c r="L272" s="3">
        <f>current_speed + CorrectCourse_data_201912283[[#This Row],[correction]]</f>
        <v>179</v>
      </c>
      <c r="M272" s="3">
        <f>current_speed</f>
        <v>180</v>
      </c>
      <c r="N272"/>
      <c r="O272" s="1"/>
      <c r="P272" s="2"/>
      <c r="Q272"/>
      <c r="R272" s="1"/>
      <c r="S272" s="5"/>
    </row>
    <row r="273" spans="1:19" x14ac:dyDescent="0.25">
      <c r="A273">
        <v>40626</v>
      </c>
      <c r="B273" s="3">
        <f>(CorrectCourse_data_201912283[[#This Row],[Time (ms)]]-A272)/1000</f>
        <v>0.105</v>
      </c>
      <c r="C273" s="3">
        <f>Drift_rate + K272*0.1</f>
        <v>0.1</v>
      </c>
      <c r="D273" s="3">
        <f>E272</f>
        <v>9.9812447808060714E-2</v>
      </c>
      <c r="E273" s="3">
        <f>(alpha*CorrectCourse_data_201912283[[#This Row],[w0]])+((1-alpha)*CorrectCourse_data_201912283[[#This Row],[wz]])</f>
        <v>9.9831203027254636E-2</v>
      </c>
      <c r="F273" s="3">
        <f t="shared" si="4"/>
        <v>-9.3874235723962543E-2</v>
      </c>
      <c r="G273" s="3">
        <f>CorrectCourse_data_201912283[[#This Row],[h0]]+(CorrectCourse_data_201912283[[#This Row],[w1]]*CorrectCourse_data_201912283[[#This Row],[dt]])</f>
        <v>-8.3391959406100807E-2</v>
      </c>
      <c r="H273" s="3">
        <f>0-CorrectCourse_data_201912283[[#This Row],[h1]]</f>
        <v>8.3391959406100807E-2</v>
      </c>
      <c r="I273" s="3">
        <f>I272+CorrectCourse_data_201912283[[#This Row],[e]]</f>
        <v>-28.607844722173994</v>
      </c>
      <c r="J273" s="3">
        <f>CorrectCourse_data_201912283[[#This Row],[e]]-H272</f>
        <v>-1.0482276317861736E-2</v>
      </c>
      <c r="K273">
        <f>TRUNC(Kp+CorrectCourse_data_201912283[[#This Row],[e]]+Ki*CorrectCourse_data_201912283[[#This Row],[ei]]+Kd*CorrectCourse_data_201912283[[#This Row],[ed]])</f>
        <v>-1</v>
      </c>
      <c r="L273" s="3">
        <f>current_speed + CorrectCourse_data_201912283[[#This Row],[correction]]</f>
        <v>179</v>
      </c>
      <c r="M273" s="3">
        <f>current_speed</f>
        <v>180</v>
      </c>
      <c r="N273"/>
      <c r="O273" s="1"/>
      <c r="P273" s="2"/>
      <c r="Q273"/>
      <c r="R273" s="1"/>
      <c r="S273" s="5"/>
    </row>
    <row r="274" spans="1:19" x14ac:dyDescent="0.25">
      <c r="A274">
        <v>40729</v>
      </c>
      <c r="B274" s="3">
        <f>(CorrectCourse_data_201912283[[#This Row],[Time (ms)]]-A273)/1000</f>
        <v>0.10299999999999999</v>
      </c>
      <c r="C274" s="3">
        <f>Drift_rate + K273*0.1</f>
        <v>0.1</v>
      </c>
      <c r="D274" s="3">
        <f>E273</f>
        <v>9.9831203027254636E-2</v>
      </c>
      <c r="E274" s="3">
        <f>(alpha*CorrectCourse_data_201912283[[#This Row],[w0]])+((1-alpha)*CorrectCourse_data_201912283[[#This Row],[wz]])</f>
        <v>9.9848082724529164E-2</v>
      </c>
      <c r="F274" s="3">
        <f t="shared" si="4"/>
        <v>-8.3391959406100807E-2</v>
      </c>
      <c r="G274" s="3">
        <f>CorrectCourse_data_201912283[[#This Row],[h0]]+(CorrectCourse_data_201912283[[#This Row],[w1]]*CorrectCourse_data_201912283[[#This Row],[dt]])</f>
        <v>-7.3107606885474297E-2</v>
      </c>
      <c r="H274" s="3">
        <f>0-CorrectCourse_data_201912283[[#This Row],[h1]]</f>
        <v>7.3107606885474297E-2</v>
      </c>
      <c r="I274" s="3">
        <f>I273+CorrectCourse_data_201912283[[#This Row],[e]]</f>
        <v>-28.534737115288518</v>
      </c>
      <c r="J274" s="3">
        <f>CorrectCourse_data_201912283[[#This Row],[e]]-H273</f>
        <v>-1.0284352520626511E-2</v>
      </c>
      <c r="K274">
        <f>TRUNC(Kp+CorrectCourse_data_201912283[[#This Row],[e]]+Ki*CorrectCourse_data_201912283[[#This Row],[ei]]+Kd*CorrectCourse_data_201912283[[#This Row],[ed]])</f>
        <v>-1</v>
      </c>
      <c r="L274" s="3">
        <f>current_speed + CorrectCourse_data_201912283[[#This Row],[correction]]</f>
        <v>179</v>
      </c>
      <c r="M274" s="3">
        <f>current_speed</f>
        <v>180</v>
      </c>
      <c r="N274"/>
      <c r="O274" s="1"/>
      <c r="P274" s="2"/>
      <c r="Q274"/>
      <c r="R274" s="1"/>
      <c r="S274" s="5"/>
    </row>
    <row r="275" spans="1:19" x14ac:dyDescent="0.25">
      <c r="A275">
        <v>40840</v>
      </c>
      <c r="B275" s="3">
        <f>(CorrectCourse_data_201912283[[#This Row],[Time (ms)]]-A274)/1000</f>
        <v>0.111</v>
      </c>
      <c r="C275" s="3">
        <f>Drift_rate + K274*0.1</f>
        <v>0.1</v>
      </c>
      <c r="D275" s="3">
        <f>E274</f>
        <v>9.9848082724529164E-2</v>
      </c>
      <c r="E275" s="3">
        <f>(alpha*CorrectCourse_data_201912283[[#This Row],[w0]])+((1-alpha)*CorrectCourse_data_201912283[[#This Row],[wz]])</f>
        <v>9.9863274452076239E-2</v>
      </c>
      <c r="F275" s="3">
        <f t="shared" si="4"/>
        <v>-7.3107606885474297E-2</v>
      </c>
      <c r="G275" s="3">
        <f>CorrectCourse_data_201912283[[#This Row],[h0]]+(CorrectCourse_data_201912283[[#This Row],[w1]]*CorrectCourse_data_201912283[[#This Row],[dt]])</f>
        <v>-6.2022783421293831E-2</v>
      </c>
      <c r="H275" s="3">
        <f>0-CorrectCourse_data_201912283[[#This Row],[h1]]</f>
        <v>6.2022783421293831E-2</v>
      </c>
      <c r="I275" s="3">
        <f>I274+CorrectCourse_data_201912283[[#This Row],[e]]</f>
        <v>-28.472714331867223</v>
      </c>
      <c r="J275" s="3">
        <f>CorrectCourse_data_201912283[[#This Row],[e]]-H274</f>
        <v>-1.1084823464180465E-2</v>
      </c>
      <c r="K275">
        <f>TRUNC(Kp+CorrectCourse_data_201912283[[#This Row],[e]]+Ki*CorrectCourse_data_201912283[[#This Row],[ei]]+Kd*CorrectCourse_data_201912283[[#This Row],[ed]])</f>
        <v>-1</v>
      </c>
      <c r="L275" s="3">
        <f>current_speed + CorrectCourse_data_201912283[[#This Row],[correction]]</f>
        <v>179</v>
      </c>
      <c r="M275" s="3">
        <f>current_speed</f>
        <v>180</v>
      </c>
      <c r="N275"/>
      <c r="O275" s="1"/>
      <c r="P275" s="2"/>
      <c r="Q275"/>
      <c r="R275" s="1"/>
      <c r="S275" s="5"/>
    </row>
    <row r="276" spans="1:19" x14ac:dyDescent="0.25">
      <c r="A276">
        <v>40950</v>
      </c>
      <c r="B276" s="3">
        <f>(CorrectCourse_data_201912283[[#This Row],[Time (ms)]]-A275)/1000</f>
        <v>0.11</v>
      </c>
      <c r="C276" s="3">
        <f>Drift_rate + K275*0.1</f>
        <v>0.1</v>
      </c>
      <c r="D276" s="3">
        <f>E275</f>
        <v>9.9863274452076239E-2</v>
      </c>
      <c r="E276" s="3">
        <f>(alpha*CorrectCourse_data_201912283[[#This Row],[w0]])+((1-alpha)*CorrectCourse_data_201912283[[#This Row],[wz]])</f>
        <v>9.987694700686861E-2</v>
      </c>
      <c r="F276" s="3">
        <f t="shared" si="4"/>
        <v>-6.2022783421293831E-2</v>
      </c>
      <c r="G276" s="3">
        <f>CorrectCourse_data_201912283[[#This Row],[h0]]+(CorrectCourse_data_201912283[[#This Row],[w1]]*CorrectCourse_data_201912283[[#This Row],[dt]])</f>
        <v>-5.1036319250538281E-2</v>
      </c>
      <c r="H276" s="3">
        <f>0-CorrectCourse_data_201912283[[#This Row],[h1]]</f>
        <v>5.1036319250538281E-2</v>
      </c>
      <c r="I276" s="3">
        <f>I275+CorrectCourse_data_201912283[[#This Row],[e]]</f>
        <v>-28.421678012616685</v>
      </c>
      <c r="J276" s="3">
        <f>CorrectCourse_data_201912283[[#This Row],[e]]-H275</f>
        <v>-1.098646417075555E-2</v>
      </c>
      <c r="K276">
        <f>TRUNC(Kp+CorrectCourse_data_201912283[[#This Row],[e]]+Ki*CorrectCourse_data_201912283[[#This Row],[ei]]+Kd*CorrectCourse_data_201912283[[#This Row],[ed]])</f>
        <v>-1</v>
      </c>
      <c r="L276" s="3">
        <f>current_speed + CorrectCourse_data_201912283[[#This Row],[correction]]</f>
        <v>179</v>
      </c>
      <c r="M276" s="3">
        <f>current_speed</f>
        <v>180</v>
      </c>
      <c r="N276"/>
      <c r="O276" s="1"/>
      <c r="P276" s="2"/>
      <c r="Q276"/>
      <c r="R276" s="1"/>
      <c r="S276" s="5"/>
    </row>
    <row r="277" spans="1:19" x14ac:dyDescent="0.25">
      <c r="A277">
        <v>41050</v>
      </c>
      <c r="B277" s="3">
        <f>(CorrectCourse_data_201912283[[#This Row],[Time (ms)]]-A276)/1000</f>
        <v>0.1</v>
      </c>
      <c r="C277" s="3">
        <f>Drift_rate + K276*0.1</f>
        <v>0.1</v>
      </c>
      <c r="D277" s="3">
        <f t="shared" ref="D277:D314" si="5">E276</f>
        <v>9.987694700686861E-2</v>
      </c>
      <c r="E277" s="3">
        <f>(alpha*CorrectCourse_data_201912283[[#This Row],[w0]])+((1-alpha)*CorrectCourse_data_201912283[[#This Row],[wz]])</f>
        <v>9.9889252306181744E-2</v>
      </c>
      <c r="F277" s="3">
        <f t="shared" si="4"/>
        <v>-5.1036319250538281E-2</v>
      </c>
      <c r="G277" s="3">
        <f>CorrectCourse_data_201912283[[#This Row],[h0]]+(CorrectCourse_data_201912283[[#This Row],[w1]]*CorrectCourse_data_201912283[[#This Row],[dt]])</f>
        <v>-4.1047394019920108E-2</v>
      </c>
      <c r="H277" s="3">
        <f>0-CorrectCourse_data_201912283[[#This Row],[h1]]</f>
        <v>4.1047394019920108E-2</v>
      </c>
      <c r="I277" s="3">
        <f>I276+CorrectCourse_data_201912283[[#This Row],[e]]</f>
        <v>-28.380630618596765</v>
      </c>
      <c r="J277" s="3">
        <f>CorrectCourse_data_201912283[[#This Row],[e]]-H276</f>
        <v>-9.9889252306181731E-3</v>
      </c>
      <c r="K277">
        <f>TRUNC(Kp+CorrectCourse_data_201912283[[#This Row],[e]]+Ki*CorrectCourse_data_201912283[[#This Row],[ei]]+Kd*CorrectCourse_data_201912283[[#This Row],[ed]])</f>
        <v>-1</v>
      </c>
      <c r="L277" s="3">
        <f>current_speed + CorrectCourse_data_201912283[[#This Row],[correction]]</f>
        <v>179</v>
      </c>
      <c r="M277" s="9">
        <f>current_speed</f>
        <v>180</v>
      </c>
    </row>
    <row r="278" spans="1:19" x14ac:dyDescent="0.25">
      <c r="A278">
        <v>41150</v>
      </c>
      <c r="B278" s="3">
        <f>(CorrectCourse_data_201912283[[#This Row],[Time (ms)]]-A277)/1000</f>
        <v>0.1</v>
      </c>
      <c r="C278" s="3">
        <f>Drift_rate + K277*0.1</f>
        <v>0.1</v>
      </c>
      <c r="D278" s="3">
        <f t="shared" si="5"/>
        <v>9.9889252306181744E-2</v>
      </c>
      <c r="E278" s="3">
        <f>(alpha*CorrectCourse_data_201912283[[#This Row],[w0]])+((1-alpha)*CorrectCourse_data_201912283[[#This Row],[wz]])</f>
        <v>9.9900327075563566E-2</v>
      </c>
      <c r="F278" s="3">
        <f t="shared" si="4"/>
        <v>-4.1047394019920108E-2</v>
      </c>
      <c r="G278" s="3">
        <f>CorrectCourse_data_201912283[[#This Row],[h0]]+(CorrectCourse_data_201912283[[#This Row],[w1]]*CorrectCourse_data_201912283[[#This Row],[dt]])</f>
        <v>-3.1057361312363752E-2</v>
      </c>
      <c r="H278" s="3">
        <f>0-CorrectCourse_data_201912283[[#This Row],[h1]]</f>
        <v>3.1057361312363752E-2</v>
      </c>
      <c r="I278" s="3">
        <f>I277+CorrectCourse_data_201912283[[#This Row],[e]]</f>
        <v>-28.349573257284401</v>
      </c>
      <c r="J278" s="3">
        <f>CorrectCourse_data_201912283[[#This Row],[e]]-H277</f>
        <v>-9.9900327075563566E-3</v>
      </c>
      <c r="K278">
        <f>TRUNC(Kp+CorrectCourse_data_201912283[[#This Row],[e]]+Ki*CorrectCourse_data_201912283[[#This Row],[ei]]+Kd*CorrectCourse_data_201912283[[#This Row],[ed]])</f>
        <v>-1</v>
      </c>
      <c r="L278" s="3">
        <f>current_speed + CorrectCourse_data_201912283[[#This Row],[correction]]</f>
        <v>179</v>
      </c>
      <c r="M278" s="9">
        <f>current_speed</f>
        <v>180</v>
      </c>
    </row>
    <row r="279" spans="1:19" x14ac:dyDescent="0.25">
      <c r="A279">
        <v>41250</v>
      </c>
      <c r="B279" s="3">
        <f>(CorrectCourse_data_201912283[[#This Row],[Time (ms)]]-A278)/1000</f>
        <v>0.1</v>
      </c>
      <c r="C279" s="3">
        <f>Drift_rate + K278*0.1</f>
        <v>0.1</v>
      </c>
      <c r="D279" s="3">
        <f t="shared" si="5"/>
        <v>9.9900327075563566E-2</v>
      </c>
      <c r="E279" s="3">
        <f>(alpha*CorrectCourse_data_201912283[[#This Row],[w0]])+((1-alpha)*CorrectCourse_data_201912283[[#This Row],[wz]])</f>
        <v>9.9910294368007205E-2</v>
      </c>
      <c r="F279" s="3">
        <f t="shared" si="4"/>
        <v>-3.1057361312363752E-2</v>
      </c>
      <c r="G279" s="3">
        <f>CorrectCourse_data_201912283[[#This Row],[h0]]+(CorrectCourse_data_201912283[[#This Row],[w1]]*CorrectCourse_data_201912283[[#This Row],[dt]])</f>
        <v>-2.1066331875563032E-2</v>
      </c>
      <c r="H279" s="3">
        <f>0-CorrectCourse_data_201912283[[#This Row],[h1]]</f>
        <v>2.1066331875563032E-2</v>
      </c>
      <c r="I279" s="3">
        <f>I278+CorrectCourse_data_201912283[[#This Row],[e]]</f>
        <v>-28.328506925408838</v>
      </c>
      <c r="J279" s="3">
        <f>CorrectCourse_data_201912283[[#This Row],[e]]-H278</f>
        <v>-9.9910294368007191E-3</v>
      </c>
      <c r="K279">
        <f>TRUNC(Kp+CorrectCourse_data_201912283[[#This Row],[e]]+Ki*CorrectCourse_data_201912283[[#This Row],[ei]]+Kd*CorrectCourse_data_201912283[[#This Row],[ed]])</f>
        <v>-1</v>
      </c>
      <c r="L279" s="3">
        <f>current_speed + CorrectCourse_data_201912283[[#This Row],[correction]]</f>
        <v>179</v>
      </c>
      <c r="M279" s="9">
        <f>current_speed</f>
        <v>180</v>
      </c>
    </row>
    <row r="280" spans="1:19" x14ac:dyDescent="0.25">
      <c r="A280">
        <v>41350</v>
      </c>
      <c r="B280" s="3">
        <f>(CorrectCourse_data_201912283[[#This Row],[Time (ms)]]-A279)/1000</f>
        <v>0.1</v>
      </c>
      <c r="C280" s="3">
        <f>Drift_rate + K279*0.1</f>
        <v>0.1</v>
      </c>
      <c r="D280" s="3">
        <f t="shared" si="5"/>
        <v>9.9910294368007205E-2</v>
      </c>
      <c r="E280" s="3">
        <f>(alpha*CorrectCourse_data_201912283[[#This Row],[w0]])+((1-alpha)*CorrectCourse_data_201912283[[#This Row],[wz]])</f>
        <v>9.9919264931206481E-2</v>
      </c>
      <c r="F280" s="3">
        <f t="shared" si="4"/>
        <v>-2.1066331875563032E-2</v>
      </c>
      <c r="G280" s="3">
        <f>CorrectCourse_data_201912283[[#This Row],[h0]]+(CorrectCourse_data_201912283[[#This Row],[w1]]*CorrectCourse_data_201912283[[#This Row],[dt]])</f>
        <v>-1.1074405382442384E-2</v>
      </c>
      <c r="H280" s="3">
        <f>0-CorrectCourse_data_201912283[[#This Row],[h1]]</f>
        <v>1.1074405382442384E-2</v>
      </c>
      <c r="I280" s="3">
        <f>I279+CorrectCourse_data_201912283[[#This Row],[e]]</f>
        <v>-28.317432520026397</v>
      </c>
      <c r="J280" s="3">
        <f>CorrectCourse_data_201912283[[#This Row],[e]]-H279</f>
        <v>-9.9919264931206484E-3</v>
      </c>
      <c r="K280">
        <f>TRUNC(Kp+CorrectCourse_data_201912283[[#This Row],[e]]+Ki*CorrectCourse_data_201912283[[#This Row],[ei]]+Kd*CorrectCourse_data_201912283[[#This Row],[ed]])</f>
        <v>-1</v>
      </c>
      <c r="L280" s="3">
        <f>current_speed + CorrectCourse_data_201912283[[#This Row],[correction]]</f>
        <v>179</v>
      </c>
      <c r="M280" s="9">
        <f>current_speed</f>
        <v>180</v>
      </c>
    </row>
    <row r="281" spans="1:19" x14ac:dyDescent="0.25">
      <c r="A281">
        <v>41450</v>
      </c>
      <c r="B281" s="3">
        <f>(CorrectCourse_data_201912283[[#This Row],[Time (ms)]]-A280)/1000</f>
        <v>0.1</v>
      </c>
      <c r="C281" s="3">
        <f>Drift_rate + K280*0.1</f>
        <v>0.1</v>
      </c>
      <c r="D281" s="3">
        <f t="shared" si="5"/>
        <v>9.9919264931206481E-2</v>
      </c>
      <c r="E281" s="3">
        <f>(alpha*CorrectCourse_data_201912283[[#This Row],[w0]])+((1-alpha)*CorrectCourse_data_201912283[[#This Row],[wz]])</f>
        <v>9.9927338438085836E-2</v>
      </c>
      <c r="F281" s="3">
        <f t="shared" si="4"/>
        <v>-1.1074405382442384E-2</v>
      </c>
      <c r="G281" s="3">
        <f>CorrectCourse_data_201912283[[#This Row],[h0]]+(CorrectCourse_data_201912283[[#This Row],[w1]]*CorrectCourse_data_201912283[[#This Row],[dt]])</f>
        <v>-1.0816715386338001E-3</v>
      </c>
      <c r="H281" s="3">
        <f>0-CorrectCourse_data_201912283[[#This Row],[h1]]</f>
        <v>1.0816715386338001E-3</v>
      </c>
      <c r="I281" s="3">
        <f>I280+CorrectCourse_data_201912283[[#This Row],[e]]</f>
        <v>-28.316350848487762</v>
      </c>
      <c r="J281" s="3">
        <f>CorrectCourse_data_201912283[[#This Row],[e]]-H280</f>
        <v>-9.9927338438085839E-3</v>
      </c>
      <c r="K281">
        <f>TRUNC(Kp+CorrectCourse_data_201912283[[#This Row],[e]]+Ki*CorrectCourse_data_201912283[[#This Row],[ei]]+Kd*CorrectCourse_data_201912283[[#This Row],[ed]])</f>
        <v>-1</v>
      </c>
      <c r="L281" s="3">
        <f>current_speed + CorrectCourse_data_201912283[[#This Row],[correction]]</f>
        <v>179</v>
      </c>
      <c r="M281" s="9">
        <f>current_speed</f>
        <v>180</v>
      </c>
    </row>
    <row r="282" spans="1:19" x14ac:dyDescent="0.25">
      <c r="A282">
        <v>41550</v>
      </c>
      <c r="B282" s="3">
        <f>(CorrectCourse_data_201912283[[#This Row],[Time (ms)]]-A281)/1000</f>
        <v>0.1</v>
      </c>
      <c r="C282" s="3">
        <f>Drift_rate + K281*0.1</f>
        <v>0.1</v>
      </c>
      <c r="D282" s="3">
        <f t="shared" si="5"/>
        <v>9.9927338438085836E-2</v>
      </c>
      <c r="E282" s="3">
        <f>(alpha*CorrectCourse_data_201912283[[#This Row],[w0]])+((1-alpha)*CorrectCourse_data_201912283[[#This Row],[wz]])</f>
        <v>9.9934604594277249E-2</v>
      </c>
      <c r="F282" s="3">
        <f t="shared" si="4"/>
        <v>-1.0816715386338001E-3</v>
      </c>
      <c r="G282" s="3">
        <f>CorrectCourse_data_201912283[[#This Row],[h0]]+(CorrectCourse_data_201912283[[#This Row],[w1]]*CorrectCourse_data_201912283[[#This Row],[dt]])</f>
        <v>8.9117889207939258E-3</v>
      </c>
      <c r="H282" s="3">
        <f>0-CorrectCourse_data_201912283[[#This Row],[h1]]</f>
        <v>-8.9117889207939258E-3</v>
      </c>
      <c r="I282" s="3">
        <f>I281+CorrectCourse_data_201912283[[#This Row],[e]]</f>
        <v>-28.325262637408557</v>
      </c>
      <c r="J282" s="3">
        <f>CorrectCourse_data_201912283[[#This Row],[e]]-H281</f>
        <v>-9.9934604594277259E-3</v>
      </c>
      <c r="K282">
        <f>TRUNC(Kp+CorrectCourse_data_201912283[[#This Row],[e]]+Ki*CorrectCourse_data_201912283[[#This Row],[ei]]+Kd*CorrectCourse_data_201912283[[#This Row],[ed]])</f>
        <v>-1</v>
      </c>
      <c r="L282" s="3">
        <f>current_speed + CorrectCourse_data_201912283[[#This Row],[correction]]</f>
        <v>179</v>
      </c>
      <c r="M282" s="9">
        <f>current_speed</f>
        <v>180</v>
      </c>
    </row>
    <row r="283" spans="1:19" x14ac:dyDescent="0.25">
      <c r="A283">
        <v>41650</v>
      </c>
      <c r="B283" s="3">
        <f>(CorrectCourse_data_201912283[[#This Row],[Time (ms)]]-A282)/1000</f>
        <v>0.1</v>
      </c>
      <c r="C283" s="3">
        <f>Drift_rate + K282*0.1</f>
        <v>0.1</v>
      </c>
      <c r="D283" s="3">
        <f t="shared" si="5"/>
        <v>9.9934604594277249E-2</v>
      </c>
      <c r="E283" s="3">
        <f>(alpha*CorrectCourse_data_201912283[[#This Row],[w0]])+((1-alpha)*CorrectCourse_data_201912283[[#This Row],[wz]])</f>
        <v>9.9941144134849516E-2</v>
      </c>
      <c r="F283" s="3">
        <f t="shared" si="4"/>
        <v>8.9117889207939258E-3</v>
      </c>
      <c r="G283" s="3">
        <f>CorrectCourse_data_201912283[[#This Row],[h0]]+(CorrectCourse_data_201912283[[#This Row],[w1]]*CorrectCourse_data_201912283[[#This Row],[dt]])</f>
        <v>1.8905903334278877E-2</v>
      </c>
      <c r="H283" s="3">
        <f>0-CorrectCourse_data_201912283[[#This Row],[h1]]</f>
        <v>-1.8905903334278877E-2</v>
      </c>
      <c r="I283" s="3">
        <f>I282+CorrectCourse_data_201912283[[#This Row],[e]]</f>
        <v>-28.344168540742835</v>
      </c>
      <c r="J283" s="3">
        <f>CorrectCourse_data_201912283[[#This Row],[e]]-H282</f>
        <v>-9.9941144134849513E-3</v>
      </c>
      <c r="K283">
        <f>TRUNC(Kp+CorrectCourse_data_201912283[[#This Row],[e]]+Ki*CorrectCourse_data_201912283[[#This Row],[ei]]+Kd*CorrectCourse_data_201912283[[#This Row],[ed]])</f>
        <v>-1</v>
      </c>
      <c r="L283" s="3">
        <f>current_speed + CorrectCourse_data_201912283[[#This Row],[correction]]</f>
        <v>179</v>
      </c>
      <c r="M283" s="9">
        <f>current_speed</f>
        <v>180</v>
      </c>
    </row>
    <row r="284" spans="1:19" x14ac:dyDescent="0.25">
      <c r="A284">
        <v>41750</v>
      </c>
      <c r="B284" s="3">
        <f>(CorrectCourse_data_201912283[[#This Row],[Time (ms)]]-A283)/1000</f>
        <v>0.1</v>
      </c>
      <c r="C284" s="3">
        <f>Drift_rate + K283*0.1</f>
        <v>0.1</v>
      </c>
      <c r="D284" s="3">
        <f t="shared" si="5"/>
        <v>9.9941144134849516E-2</v>
      </c>
      <c r="E284" s="3">
        <f>(alpha*CorrectCourse_data_201912283[[#This Row],[w0]])+((1-alpha)*CorrectCourse_data_201912283[[#This Row],[wz]])</f>
        <v>9.9947029721364558E-2</v>
      </c>
      <c r="F284" s="3">
        <f t="shared" si="4"/>
        <v>1.8905903334278877E-2</v>
      </c>
      <c r="G284" s="3">
        <f>CorrectCourse_data_201912283[[#This Row],[h0]]+(CorrectCourse_data_201912283[[#This Row],[w1]]*CorrectCourse_data_201912283[[#This Row],[dt]])</f>
        <v>2.8900606306415333E-2</v>
      </c>
      <c r="H284" s="3">
        <f>0-CorrectCourse_data_201912283[[#This Row],[h1]]</f>
        <v>-2.8900606306415333E-2</v>
      </c>
      <c r="I284" s="3">
        <f>I283+CorrectCourse_data_201912283[[#This Row],[e]]</f>
        <v>-28.37306914704925</v>
      </c>
      <c r="J284" s="3">
        <f>CorrectCourse_data_201912283[[#This Row],[e]]-H283</f>
        <v>-9.9947029721364558E-3</v>
      </c>
      <c r="K284">
        <f>TRUNC(Kp+CorrectCourse_data_201912283[[#This Row],[e]]+Ki*CorrectCourse_data_201912283[[#This Row],[ei]]+Kd*CorrectCourse_data_201912283[[#This Row],[ed]])</f>
        <v>-1</v>
      </c>
      <c r="L284" s="3">
        <f>current_speed + CorrectCourse_data_201912283[[#This Row],[correction]]</f>
        <v>179</v>
      </c>
      <c r="M284" s="9">
        <f>current_speed</f>
        <v>180</v>
      </c>
    </row>
    <row r="285" spans="1:19" x14ac:dyDescent="0.25">
      <c r="A285">
        <v>41850</v>
      </c>
      <c r="B285" s="3">
        <f>(CorrectCourse_data_201912283[[#This Row],[Time (ms)]]-A284)/1000</f>
        <v>0.1</v>
      </c>
      <c r="C285" s="3">
        <f>Drift_rate + K284*0.1</f>
        <v>0.1</v>
      </c>
      <c r="D285" s="3">
        <f t="shared" si="5"/>
        <v>9.9947029721364558E-2</v>
      </c>
      <c r="E285" s="3">
        <f>(alpha*CorrectCourse_data_201912283[[#This Row],[w0]])+((1-alpha)*CorrectCourse_data_201912283[[#This Row],[wz]])</f>
        <v>9.9952326749228104E-2</v>
      </c>
      <c r="F285" s="3">
        <f t="shared" si="4"/>
        <v>2.8900606306415333E-2</v>
      </c>
      <c r="G285" s="3">
        <f>CorrectCourse_data_201912283[[#This Row],[h0]]+(CorrectCourse_data_201912283[[#This Row],[w1]]*CorrectCourse_data_201912283[[#This Row],[dt]])</f>
        <v>3.8895838981338145E-2</v>
      </c>
      <c r="H285" s="3">
        <f>0-CorrectCourse_data_201912283[[#This Row],[h1]]</f>
        <v>-3.8895838981338145E-2</v>
      </c>
      <c r="I285" s="3">
        <f>I284+CorrectCourse_data_201912283[[#This Row],[e]]</f>
        <v>-28.41196498603059</v>
      </c>
      <c r="J285" s="3">
        <f>CorrectCourse_data_201912283[[#This Row],[e]]-H284</f>
        <v>-9.9952326749228118E-3</v>
      </c>
      <c r="K285">
        <f>TRUNC(Kp+CorrectCourse_data_201912283[[#This Row],[e]]+Ki*CorrectCourse_data_201912283[[#This Row],[ei]]+Kd*CorrectCourse_data_201912283[[#This Row],[ed]])</f>
        <v>-1</v>
      </c>
      <c r="L285" s="3">
        <f>current_speed + CorrectCourse_data_201912283[[#This Row],[correction]]</f>
        <v>179</v>
      </c>
      <c r="M285" s="9">
        <f>current_speed</f>
        <v>180</v>
      </c>
    </row>
    <row r="286" spans="1:19" x14ac:dyDescent="0.25">
      <c r="A286">
        <v>41950</v>
      </c>
      <c r="B286" s="3">
        <f>(CorrectCourse_data_201912283[[#This Row],[Time (ms)]]-A285)/1000</f>
        <v>0.1</v>
      </c>
      <c r="C286" s="3">
        <f>Drift_rate + K285*0.1</f>
        <v>0.1</v>
      </c>
      <c r="D286" s="3">
        <f t="shared" si="5"/>
        <v>9.9952326749228104E-2</v>
      </c>
      <c r="E286" s="3">
        <f>(alpha*CorrectCourse_data_201912283[[#This Row],[w0]])+((1-alpha)*CorrectCourse_data_201912283[[#This Row],[wz]])</f>
        <v>9.9957094074305294E-2</v>
      </c>
      <c r="F286" s="3">
        <f t="shared" si="4"/>
        <v>3.8895838981338145E-2</v>
      </c>
      <c r="G286" s="3">
        <f>CorrectCourse_data_201912283[[#This Row],[h0]]+(CorrectCourse_data_201912283[[#This Row],[w1]]*CorrectCourse_data_201912283[[#This Row],[dt]])</f>
        <v>4.8891548388768677E-2</v>
      </c>
      <c r="H286" s="3">
        <f>0-CorrectCourse_data_201912283[[#This Row],[h1]]</f>
        <v>-4.8891548388768677E-2</v>
      </c>
      <c r="I286" s="3">
        <f>I285+CorrectCourse_data_201912283[[#This Row],[e]]</f>
        <v>-28.46085653441936</v>
      </c>
      <c r="J286" s="3">
        <f>CorrectCourse_data_201912283[[#This Row],[e]]-H285</f>
        <v>-9.9957094074305322E-3</v>
      </c>
      <c r="K286">
        <f>TRUNC(Kp+CorrectCourse_data_201912283[[#This Row],[e]]+Ki*CorrectCourse_data_201912283[[#This Row],[ei]]+Kd*CorrectCourse_data_201912283[[#This Row],[ed]])</f>
        <v>-1</v>
      </c>
      <c r="L286" s="3">
        <f>current_speed + CorrectCourse_data_201912283[[#This Row],[correction]]</f>
        <v>179</v>
      </c>
      <c r="M286" s="9">
        <f>current_speed</f>
        <v>180</v>
      </c>
    </row>
    <row r="287" spans="1:19" x14ac:dyDescent="0.25">
      <c r="A287">
        <v>42050</v>
      </c>
      <c r="B287" s="3">
        <f>(CorrectCourse_data_201912283[[#This Row],[Time (ms)]]-A286)/1000</f>
        <v>0.1</v>
      </c>
      <c r="C287" s="3">
        <f>Drift_rate + K286*0.1</f>
        <v>0.1</v>
      </c>
      <c r="D287" s="3">
        <f t="shared" si="5"/>
        <v>9.9957094074305294E-2</v>
      </c>
      <c r="E287" s="3">
        <f>(alpha*CorrectCourse_data_201912283[[#This Row],[w0]])+((1-alpha)*CorrectCourse_data_201912283[[#This Row],[wz]])</f>
        <v>9.9961384666874764E-2</v>
      </c>
      <c r="F287" s="3">
        <f t="shared" si="4"/>
        <v>4.8891548388768677E-2</v>
      </c>
      <c r="G287" s="3">
        <f>CorrectCourse_data_201912283[[#This Row],[h0]]+(CorrectCourse_data_201912283[[#This Row],[w1]]*CorrectCourse_data_201912283[[#This Row],[dt]])</f>
        <v>5.8887686855456152E-2</v>
      </c>
      <c r="H287" s="3">
        <f>0-CorrectCourse_data_201912283[[#This Row],[h1]]</f>
        <v>-5.8887686855456152E-2</v>
      </c>
      <c r="I287" s="3">
        <f>I286+CorrectCourse_data_201912283[[#This Row],[e]]</f>
        <v>-28.519744221274816</v>
      </c>
      <c r="J287" s="3">
        <f>CorrectCourse_data_201912283[[#This Row],[e]]-H286</f>
        <v>-9.996138466687475E-3</v>
      </c>
      <c r="K287">
        <f>TRUNC(Kp+CorrectCourse_data_201912283[[#This Row],[e]]+Ki*CorrectCourse_data_201912283[[#This Row],[ei]]+Kd*CorrectCourse_data_201912283[[#This Row],[ed]])</f>
        <v>-1</v>
      </c>
      <c r="L287" s="3">
        <f>current_speed + CorrectCourse_data_201912283[[#This Row],[correction]]</f>
        <v>179</v>
      </c>
      <c r="M287" s="9">
        <f>current_speed</f>
        <v>180</v>
      </c>
    </row>
    <row r="288" spans="1:19" x14ac:dyDescent="0.25">
      <c r="A288">
        <v>42150</v>
      </c>
      <c r="B288" s="3">
        <f>(CorrectCourse_data_201912283[[#This Row],[Time (ms)]]-A287)/1000</f>
        <v>0.1</v>
      </c>
      <c r="C288" s="3">
        <f>Drift_rate + K287*0.1</f>
        <v>0.1</v>
      </c>
      <c r="D288" s="3">
        <f t="shared" si="5"/>
        <v>9.9961384666874764E-2</v>
      </c>
      <c r="E288" s="3">
        <f>(alpha*CorrectCourse_data_201912283[[#This Row],[w0]])+((1-alpha)*CorrectCourse_data_201912283[[#This Row],[wz]])</f>
        <v>9.9965246200187291E-2</v>
      </c>
      <c r="F288" s="3">
        <f t="shared" si="4"/>
        <v>5.8887686855456152E-2</v>
      </c>
      <c r="G288" s="3">
        <f>CorrectCourse_data_201912283[[#This Row],[h0]]+(CorrectCourse_data_201912283[[#This Row],[w1]]*CorrectCourse_data_201912283[[#This Row],[dt]])</f>
        <v>6.8884211475474882E-2</v>
      </c>
      <c r="H288" s="3">
        <f>0-CorrectCourse_data_201912283[[#This Row],[h1]]</f>
        <v>-6.8884211475474882E-2</v>
      </c>
      <c r="I288" s="3">
        <f>I287+CorrectCourse_data_201912283[[#This Row],[e]]</f>
        <v>-28.588628432750291</v>
      </c>
      <c r="J288" s="3">
        <f>CorrectCourse_data_201912283[[#This Row],[e]]-H287</f>
        <v>-9.9965246200187305E-3</v>
      </c>
      <c r="K288">
        <f>TRUNC(Kp+CorrectCourse_data_201912283[[#This Row],[e]]+Ki*CorrectCourse_data_201912283[[#This Row],[ei]]+Kd*CorrectCourse_data_201912283[[#This Row],[ed]])</f>
        <v>-1</v>
      </c>
      <c r="L288" s="3">
        <f>current_speed + CorrectCourse_data_201912283[[#This Row],[correction]]</f>
        <v>179</v>
      </c>
      <c r="M288" s="9">
        <f>current_speed</f>
        <v>180</v>
      </c>
    </row>
    <row r="289" spans="1:13" x14ac:dyDescent="0.25">
      <c r="A289">
        <v>42250</v>
      </c>
      <c r="B289" s="3">
        <f>(CorrectCourse_data_201912283[[#This Row],[Time (ms)]]-A288)/1000</f>
        <v>0.1</v>
      </c>
      <c r="C289" s="3">
        <f>Drift_rate + K288*0.1</f>
        <v>0.1</v>
      </c>
      <c r="D289" s="3">
        <f t="shared" si="5"/>
        <v>9.9965246200187291E-2</v>
      </c>
      <c r="E289" s="3">
        <f>(alpha*CorrectCourse_data_201912283[[#This Row],[w0]])+((1-alpha)*CorrectCourse_data_201912283[[#This Row],[wz]])</f>
        <v>9.9968721580168562E-2</v>
      </c>
      <c r="F289" s="3">
        <f t="shared" si="4"/>
        <v>6.8884211475474882E-2</v>
      </c>
      <c r="G289" s="3">
        <f>CorrectCourse_data_201912283[[#This Row],[h0]]+(CorrectCourse_data_201912283[[#This Row],[w1]]*CorrectCourse_data_201912283[[#This Row],[dt]])</f>
        <v>7.8881083633491736E-2</v>
      </c>
      <c r="H289" s="3">
        <f>0-CorrectCourse_data_201912283[[#This Row],[h1]]</f>
        <v>-7.8881083633491736E-2</v>
      </c>
      <c r="I289" s="3">
        <f>I288+CorrectCourse_data_201912283[[#This Row],[e]]</f>
        <v>-28.667509516383781</v>
      </c>
      <c r="J289" s="3">
        <f>CorrectCourse_data_201912283[[#This Row],[e]]-H288</f>
        <v>-9.9968721580168535E-3</v>
      </c>
      <c r="K289">
        <f>TRUNC(Kp+CorrectCourse_data_201912283[[#This Row],[e]]+Ki*CorrectCourse_data_201912283[[#This Row],[ei]]+Kd*CorrectCourse_data_201912283[[#This Row],[ed]])</f>
        <v>-1</v>
      </c>
      <c r="L289" s="3">
        <f>current_speed + CorrectCourse_data_201912283[[#This Row],[correction]]</f>
        <v>179</v>
      </c>
      <c r="M289" s="9">
        <f>current_speed</f>
        <v>180</v>
      </c>
    </row>
    <row r="290" spans="1:13" x14ac:dyDescent="0.25">
      <c r="A290">
        <v>42350</v>
      </c>
      <c r="B290" s="3">
        <f>(CorrectCourse_data_201912283[[#This Row],[Time (ms)]]-A289)/1000</f>
        <v>0.1</v>
      </c>
      <c r="C290" s="3">
        <f>Drift_rate + K289*0.1</f>
        <v>0.1</v>
      </c>
      <c r="D290" s="3">
        <f t="shared" si="5"/>
        <v>9.9968721580168562E-2</v>
      </c>
      <c r="E290" s="3">
        <f>(alpha*CorrectCourse_data_201912283[[#This Row],[w0]])+((1-alpha)*CorrectCourse_data_201912283[[#This Row],[wz]])</f>
        <v>9.9971849422151704E-2</v>
      </c>
      <c r="F290" s="3">
        <f t="shared" si="4"/>
        <v>7.8881083633491736E-2</v>
      </c>
      <c r="G290" s="3">
        <f>CorrectCourse_data_201912283[[#This Row],[h0]]+(CorrectCourse_data_201912283[[#This Row],[w1]]*CorrectCourse_data_201912283[[#This Row],[dt]])</f>
        <v>8.8878268575706909E-2</v>
      </c>
      <c r="H290" s="3">
        <f>0-CorrectCourse_data_201912283[[#This Row],[h1]]</f>
        <v>-8.8878268575706909E-2</v>
      </c>
      <c r="I290" s="3">
        <f>I289+CorrectCourse_data_201912283[[#This Row],[e]]</f>
        <v>-28.75638778495949</v>
      </c>
      <c r="J290" s="3">
        <f>CorrectCourse_data_201912283[[#This Row],[e]]-H289</f>
        <v>-9.9971849422151732E-3</v>
      </c>
      <c r="K290">
        <f>TRUNC(Kp+CorrectCourse_data_201912283[[#This Row],[e]]+Ki*CorrectCourse_data_201912283[[#This Row],[ei]]+Kd*CorrectCourse_data_201912283[[#This Row],[ed]])</f>
        <v>-1</v>
      </c>
      <c r="L290" s="3">
        <f>current_speed + CorrectCourse_data_201912283[[#This Row],[correction]]</f>
        <v>179</v>
      </c>
      <c r="M290" s="9">
        <f>current_speed</f>
        <v>180</v>
      </c>
    </row>
    <row r="291" spans="1:13" x14ac:dyDescent="0.25">
      <c r="A291">
        <v>42450</v>
      </c>
      <c r="B291" s="3">
        <f>(CorrectCourse_data_201912283[[#This Row],[Time (ms)]]-A290)/1000</f>
        <v>0.1</v>
      </c>
      <c r="C291" s="3">
        <f>Drift_rate + K290*0.1</f>
        <v>0.1</v>
      </c>
      <c r="D291" s="3">
        <f t="shared" si="5"/>
        <v>9.9971849422151704E-2</v>
      </c>
      <c r="E291" s="3">
        <f>(alpha*CorrectCourse_data_201912283[[#This Row],[w0]])+((1-alpha)*CorrectCourse_data_201912283[[#This Row],[wz]])</f>
        <v>9.9974664479936526E-2</v>
      </c>
      <c r="F291" s="3">
        <f t="shared" si="4"/>
        <v>8.8878268575706909E-2</v>
      </c>
      <c r="G291" s="3">
        <f>CorrectCourse_data_201912283[[#This Row],[h0]]+(CorrectCourse_data_201912283[[#This Row],[w1]]*CorrectCourse_data_201912283[[#This Row],[dt]])</f>
        <v>9.8875735023700562E-2</v>
      </c>
      <c r="H291" s="3">
        <f>0-CorrectCourse_data_201912283[[#This Row],[h1]]</f>
        <v>-9.8875735023700562E-2</v>
      </c>
      <c r="I291" s="3">
        <f>I290+CorrectCourse_data_201912283[[#This Row],[e]]</f>
        <v>-28.85526351998319</v>
      </c>
      <c r="J291" s="3">
        <f>CorrectCourse_data_201912283[[#This Row],[e]]-H290</f>
        <v>-9.9974664479936526E-3</v>
      </c>
      <c r="K291">
        <f>TRUNC(Kp+CorrectCourse_data_201912283[[#This Row],[e]]+Ki*CorrectCourse_data_201912283[[#This Row],[ei]]+Kd*CorrectCourse_data_201912283[[#This Row],[ed]])</f>
        <v>-1</v>
      </c>
      <c r="L291" s="3">
        <f>current_speed + CorrectCourse_data_201912283[[#This Row],[correction]]</f>
        <v>179</v>
      </c>
      <c r="M291" s="9">
        <f>current_speed</f>
        <v>180</v>
      </c>
    </row>
    <row r="292" spans="1:13" x14ac:dyDescent="0.25">
      <c r="A292">
        <v>42550</v>
      </c>
      <c r="B292" s="3">
        <f>(CorrectCourse_data_201912283[[#This Row],[Time (ms)]]-A291)/1000</f>
        <v>0.1</v>
      </c>
      <c r="C292" s="3">
        <f>Drift_rate + K291*0.1</f>
        <v>0.1</v>
      </c>
      <c r="D292" s="3">
        <f t="shared" si="5"/>
        <v>9.9974664479936526E-2</v>
      </c>
      <c r="E292" s="3">
        <f>(alpha*CorrectCourse_data_201912283[[#This Row],[w0]])+((1-alpha)*CorrectCourse_data_201912283[[#This Row],[wz]])</f>
        <v>9.9977198031942868E-2</v>
      </c>
      <c r="F292" s="3">
        <f t="shared" si="4"/>
        <v>9.8875735023700562E-2</v>
      </c>
      <c r="G292" s="3">
        <f>CorrectCourse_data_201912283[[#This Row],[h0]]+(CorrectCourse_data_201912283[[#This Row],[w1]]*CorrectCourse_data_201912283[[#This Row],[dt]])</f>
        <v>0.10887345482689485</v>
      </c>
      <c r="H292" s="3">
        <f>0-CorrectCourse_data_201912283[[#This Row],[h1]]</f>
        <v>-0.10887345482689485</v>
      </c>
      <c r="I292" s="3">
        <f>I291+CorrectCourse_data_201912283[[#This Row],[e]]</f>
        <v>-28.964136974810085</v>
      </c>
      <c r="J292" s="3">
        <f>CorrectCourse_data_201912283[[#This Row],[e]]-H291</f>
        <v>-9.997719803194291E-3</v>
      </c>
      <c r="K292">
        <f>TRUNC(Kp+CorrectCourse_data_201912283[[#This Row],[e]]+Ki*CorrectCourse_data_201912283[[#This Row],[ei]]+Kd*CorrectCourse_data_201912283[[#This Row],[ed]])</f>
        <v>-1</v>
      </c>
      <c r="L292" s="3">
        <f>current_speed + CorrectCourse_data_201912283[[#This Row],[correction]]</f>
        <v>179</v>
      </c>
      <c r="M292" s="9">
        <f>current_speed</f>
        <v>180</v>
      </c>
    </row>
    <row r="293" spans="1:13" x14ac:dyDescent="0.25">
      <c r="A293">
        <v>42650</v>
      </c>
      <c r="B293" s="3">
        <f>(CorrectCourse_data_201912283[[#This Row],[Time (ms)]]-A292)/1000</f>
        <v>0.1</v>
      </c>
      <c r="C293" s="3">
        <f>Drift_rate + K292*0.1</f>
        <v>0.1</v>
      </c>
      <c r="D293" s="3">
        <f t="shared" si="5"/>
        <v>9.9977198031942868E-2</v>
      </c>
      <c r="E293" s="3">
        <f>(alpha*CorrectCourse_data_201912283[[#This Row],[w0]])+((1-alpha)*CorrectCourse_data_201912283[[#This Row],[wz]])</f>
        <v>9.9979478228748572E-2</v>
      </c>
      <c r="F293" s="3">
        <f t="shared" si="4"/>
        <v>0.10887345482689485</v>
      </c>
      <c r="G293" s="3">
        <f>CorrectCourse_data_201912283[[#This Row],[h0]]+(CorrectCourse_data_201912283[[#This Row],[w1]]*CorrectCourse_data_201912283[[#This Row],[dt]])</f>
        <v>0.11887140264976971</v>
      </c>
      <c r="H293" s="3">
        <f>0-CorrectCourse_data_201912283[[#This Row],[h1]]</f>
        <v>-0.11887140264976971</v>
      </c>
      <c r="I293" s="3">
        <f>I292+CorrectCourse_data_201912283[[#This Row],[e]]</f>
        <v>-29.083008377459855</v>
      </c>
      <c r="J293" s="3">
        <f>CorrectCourse_data_201912283[[#This Row],[e]]-H292</f>
        <v>-9.9979478228748586E-3</v>
      </c>
      <c r="K293">
        <f>TRUNC(Kp+CorrectCourse_data_201912283[[#This Row],[e]]+Ki*CorrectCourse_data_201912283[[#This Row],[ei]]+Kd*CorrectCourse_data_201912283[[#This Row],[ed]])</f>
        <v>-1</v>
      </c>
      <c r="L293" s="3">
        <f>current_speed + CorrectCourse_data_201912283[[#This Row],[correction]]</f>
        <v>179</v>
      </c>
      <c r="M293" s="9">
        <f>current_speed</f>
        <v>180</v>
      </c>
    </row>
    <row r="294" spans="1:13" x14ac:dyDescent="0.25">
      <c r="A294">
        <v>42750</v>
      </c>
      <c r="B294" s="3">
        <f>(CorrectCourse_data_201912283[[#This Row],[Time (ms)]]-A293)/1000</f>
        <v>0.1</v>
      </c>
      <c r="C294" s="3">
        <f>Drift_rate + K293*0.1</f>
        <v>0.1</v>
      </c>
      <c r="D294" s="3">
        <f t="shared" si="5"/>
        <v>9.9979478228748572E-2</v>
      </c>
      <c r="E294" s="3">
        <f>(alpha*CorrectCourse_data_201912283[[#This Row],[w0]])+((1-alpha)*CorrectCourse_data_201912283[[#This Row],[wz]])</f>
        <v>9.9981530405873709E-2</v>
      </c>
      <c r="F294" s="3">
        <f t="shared" si="4"/>
        <v>0.11887140264976971</v>
      </c>
      <c r="G294" s="3">
        <f>CorrectCourse_data_201912283[[#This Row],[h0]]+(CorrectCourse_data_201912283[[#This Row],[w1]]*CorrectCourse_data_201912283[[#This Row],[dt]])</f>
        <v>0.12886955569035707</v>
      </c>
      <c r="H294" s="3">
        <f>0-CorrectCourse_data_201912283[[#This Row],[h1]]</f>
        <v>-0.12886955569035707</v>
      </c>
      <c r="I294" s="3">
        <f>I293+CorrectCourse_data_201912283[[#This Row],[e]]</f>
        <v>-29.211877933150213</v>
      </c>
      <c r="J294" s="3">
        <f>CorrectCourse_data_201912283[[#This Row],[e]]-H293</f>
        <v>-9.9981530405873625E-3</v>
      </c>
      <c r="K294">
        <f>TRUNC(Kp+CorrectCourse_data_201912283[[#This Row],[e]]+Ki*CorrectCourse_data_201912283[[#This Row],[ei]]+Kd*CorrectCourse_data_201912283[[#This Row],[ed]])</f>
        <v>-1</v>
      </c>
      <c r="L294" s="3">
        <f>current_speed + CorrectCourse_data_201912283[[#This Row],[correction]]</f>
        <v>179</v>
      </c>
      <c r="M294" s="9">
        <f>current_speed</f>
        <v>180</v>
      </c>
    </row>
    <row r="295" spans="1:13" x14ac:dyDescent="0.25">
      <c r="A295">
        <v>42850</v>
      </c>
      <c r="B295" s="3">
        <f>(CorrectCourse_data_201912283[[#This Row],[Time (ms)]]-A294)/1000</f>
        <v>0.1</v>
      </c>
      <c r="C295" s="3">
        <f>Drift_rate + K294*0.1</f>
        <v>0.1</v>
      </c>
      <c r="D295" s="3">
        <f t="shared" si="5"/>
        <v>9.9981530405873709E-2</v>
      </c>
      <c r="E295" s="3">
        <f>(alpha*CorrectCourse_data_201912283[[#This Row],[w0]])+((1-alpha)*CorrectCourse_data_201912283[[#This Row],[wz]])</f>
        <v>9.9983377365286341E-2</v>
      </c>
      <c r="F295" s="3">
        <f t="shared" si="4"/>
        <v>0.12886955569035707</v>
      </c>
      <c r="G295" s="3">
        <f>CorrectCourse_data_201912283[[#This Row],[h0]]+(CorrectCourse_data_201912283[[#This Row],[w1]]*CorrectCourse_data_201912283[[#This Row],[dt]])</f>
        <v>0.13886789342688571</v>
      </c>
      <c r="H295" s="3">
        <f>0-CorrectCourse_data_201912283[[#This Row],[h1]]</f>
        <v>-0.13886789342688571</v>
      </c>
      <c r="I295" s="3">
        <f>I294+CorrectCourse_data_201912283[[#This Row],[e]]</f>
        <v>-29.3507458265771</v>
      </c>
      <c r="J295" s="3">
        <f>CorrectCourse_data_201912283[[#This Row],[e]]-H294</f>
        <v>-9.9983377365286397E-3</v>
      </c>
      <c r="K295">
        <f>TRUNC(Kp+CorrectCourse_data_201912283[[#This Row],[e]]+Ki*CorrectCourse_data_201912283[[#This Row],[ei]]+Kd*CorrectCourse_data_201912283[[#This Row],[ed]])</f>
        <v>-1</v>
      </c>
      <c r="L295" s="3">
        <f>current_speed + CorrectCourse_data_201912283[[#This Row],[correction]]</f>
        <v>179</v>
      </c>
      <c r="M295" s="9">
        <f>current_speed</f>
        <v>180</v>
      </c>
    </row>
    <row r="296" spans="1:13" x14ac:dyDescent="0.25">
      <c r="A296">
        <v>42950</v>
      </c>
      <c r="B296" s="3">
        <f>(CorrectCourse_data_201912283[[#This Row],[Time (ms)]]-A295)/1000</f>
        <v>0.1</v>
      </c>
      <c r="C296" s="3">
        <f>Drift_rate + K295*0.1</f>
        <v>0.1</v>
      </c>
      <c r="D296" s="3">
        <f t="shared" si="5"/>
        <v>9.9983377365286341E-2</v>
      </c>
      <c r="E296" s="3">
        <f>(alpha*CorrectCourse_data_201912283[[#This Row],[w0]])+((1-alpha)*CorrectCourse_data_201912283[[#This Row],[wz]])</f>
        <v>9.998503962875771E-2</v>
      </c>
      <c r="F296" s="3">
        <f t="shared" si="4"/>
        <v>0.13886789342688571</v>
      </c>
      <c r="G296" s="3">
        <f>CorrectCourse_data_201912283[[#This Row],[h0]]+(CorrectCourse_data_201912283[[#This Row],[w1]]*CorrectCourse_data_201912283[[#This Row],[dt]])</f>
        <v>0.14886639738976148</v>
      </c>
      <c r="H296" s="3">
        <f>0-CorrectCourse_data_201912283[[#This Row],[h1]]</f>
        <v>-0.14886639738976148</v>
      </c>
      <c r="I296" s="3">
        <f>I295+CorrectCourse_data_201912283[[#This Row],[e]]</f>
        <v>-29.49961222396686</v>
      </c>
      <c r="J296" s="3">
        <f>CorrectCourse_data_201912283[[#This Row],[e]]-H295</f>
        <v>-9.998503962875771E-3</v>
      </c>
      <c r="K296">
        <f>TRUNC(Kp+CorrectCourse_data_201912283[[#This Row],[e]]+Ki*CorrectCourse_data_201912283[[#This Row],[ei]]+Kd*CorrectCourse_data_201912283[[#This Row],[ed]])</f>
        <v>-1</v>
      </c>
      <c r="L296" s="3">
        <f>current_speed + CorrectCourse_data_201912283[[#This Row],[correction]]</f>
        <v>179</v>
      </c>
      <c r="M296" s="9">
        <f>current_speed</f>
        <v>180</v>
      </c>
    </row>
    <row r="297" spans="1:13" x14ac:dyDescent="0.25">
      <c r="A297">
        <v>43050</v>
      </c>
      <c r="B297" s="3">
        <f>(CorrectCourse_data_201912283[[#This Row],[Time (ms)]]-A296)/1000</f>
        <v>0.1</v>
      </c>
      <c r="C297" s="3">
        <f>Drift_rate + K296*0.1</f>
        <v>0.1</v>
      </c>
      <c r="D297" s="3">
        <f t="shared" si="5"/>
        <v>9.998503962875771E-2</v>
      </c>
      <c r="E297" s="3">
        <f>(alpha*CorrectCourse_data_201912283[[#This Row],[w0]])+((1-alpha)*CorrectCourse_data_201912283[[#This Row],[wz]])</f>
        <v>9.9986535665881934E-2</v>
      </c>
      <c r="F297" s="3">
        <f t="shared" si="4"/>
        <v>0.14886639738976148</v>
      </c>
      <c r="G297" s="3">
        <f>CorrectCourse_data_201912283[[#This Row],[h0]]+(CorrectCourse_data_201912283[[#This Row],[w1]]*CorrectCourse_data_201912283[[#This Row],[dt]])</f>
        <v>0.15886505095634967</v>
      </c>
      <c r="H297" s="3">
        <f>0-CorrectCourse_data_201912283[[#This Row],[h1]]</f>
        <v>-0.15886505095634967</v>
      </c>
      <c r="I297" s="3">
        <f>I296+CorrectCourse_data_201912283[[#This Row],[e]]</f>
        <v>-29.658477274923211</v>
      </c>
      <c r="J297" s="3">
        <f>CorrectCourse_data_201912283[[#This Row],[e]]-H296</f>
        <v>-9.9986535665881893E-3</v>
      </c>
      <c r="K297">
        <f>TRUNC(Kp+CorrectCourse_data_201912283[[#This Row],[e]]+Ki*CorrectCourse_data_201912283[[#This Row],[ei]]+Kd*CorrectCourse_data_201912283[[#This Row],[ed]])</f>
        <v>-1</v>
      </c>
      <c r="L297" s="3">
        <f>current_speed + CorrectCourse_data_201912283[[#This Row],[correction]]</f>
        <v>179</v>
      </c>
      <c r="M297" s="9">
        <f>current_speed</f>
        <v>180</v>
      </c>
    </row>
    <row r="298" spans="1:13" x14ac:dyDescent="0.25">
      <c r="A298">
        <v>43150</v>
      </c>
      <c r="B298" s="3">
        <f>(CorrectCourse_data_201912283[[#This Row],[Time (ms)]]-A297)/1000</f>
        <v>0.1</v>
      </c>
      <c r="C298" s="3">
        <f>Drift_rate + K297*0.1</f>
        <v>0.1</v>
      </c>
      <c r="D298" s="3">
        <f t="shared" si="5"/>
        <v>9.9986535665881934E-2</v>
      </c>
      <c r="E298" s="3">
        <f>(alpha*CorrectCourse_data_201912283[[#This Row],[w0]])+((1-alpha)*CorrectCourse_data_201912283[[#This Row],[wz]])</f>
        <v>9.998788209929374E-2</v>
      </c>
      <c r="F298" s="3">
        <f t="shared" si="4"/>
        <v>0.15886505095634967</v>
      </c>
      <c r="G298" s="3">
        <f>CorrectCourse_data_201912283[[#This Row],[h0]]+(CorrectCourse_data_201912283[[#This Row],[w1]]*CorrectCourse_data_201912283[[#This Row],[dt]])</f>
        <v>0.16886383916627906</v>
      </c>
      <c r="H298" s="3">
        <f>0-CorrectCourse_data_201912283[[#This Row],[h1]]</f>
        <v>-0.16886383916627906</v>
      </c>
      <c r="I298" s="3">
        <f>I297+CorrectCourse_data_201912283[[#This Row],[e]]</f>
        <v>-29.827341114089489</v>
      </c>
      <c r="J298" s="3">
        <f>CorrectCourse_data_201912283[[#This Row],[e]]-H297</f>
        <v>-9.9987882099293879E-3</v>
      </c>
      <c r="K298">
        <f>TRUNC(Kp+CorrectCourse_data_201912283[[#This Row],[e]]+Ki*CorrectCourse_data_201912283[[#This Row],[ei]]+Kd*CorrectCourse_data_201912283[[#This Row],[ed]])</f>
        <v>-1</v>
      </c>
      <c r="L298" s="3">
        <f>current_speed + CorrectCourse_data_201912283[[#This Row],[correction]]</f>
        <v>179</v>
      </c>
      <c r="M298" s="9">
        <f>current_speed</f>
        <v>180</v>
      </c>
    </row>
    <row r="299" spans="1:13" x14ac:dyDescent="0.25">
      <c r="A299">
        <v>43250</v>
      </c>
      <c r="B299" s="3">
        <f>(CorrectCourse_data_201912283[[#This Row],[Time (ms)]]-A298)/1000</f>
        <v>0.1</v>
      </c>
      <c r="C299" s="3">
        <f>Drift_rate + K298*0.1</f>
        <v>0.1</v>
      </c>
      <c r="D299" s="3">
        <f t="shared" si="5"/>
        <v>9.998788209929374E-2</v>
      </c>
      <c r="E299" s="3">
        <f>(alpha*CorrectCourse_data_201912283[[#This Row],[w0]])+((1-alpha)*CorrectCourse_data_201912283[[#This Row],[wz]])</f>
        <v>9.9989093889364361E-2</v>
      </c>
      <c r="F299" s="3">
        <f t="shared" si="4"/>
        <v>0.16886383916627906</v>
      </c>
      <c r="G299" s="3">
        <f>CorrectCourse_data_201912283[[#This Row],[h0]]+(CorrectCourse_data_201912283[[#This Row],[w1]]*CorrectCourse_data_201912283[[#This Row],[dt]])</f>
        <v>0.1788627485552155</v>
      </c>
      <c r="H299" s="3">
        <f>0-CorrectCourse_data_201912283[[#This Row],[h1]]</f>
        <v>-0.1788627485552155</v>
      </c>
      <c r="I299" s="3">
        <f>I298+CorrectCourse_data_201912283[[#This Row],[e]]</f>
        <v>-30.006203862644703</v>
      </c>
      <c r="J299" s="3">
        <f>CorrectCourse_data_201912283[[#This Row],[e]]-H298</f>
        <v>-9.9989093889364389E-3</v>
      </c>
      <c r="K299">
        <f>TRUNC(Kp+CorrectCourse_data_201912283[[#This Row],[e]]+Ki*CorrectCourse_data_201912283[[#This Row],[ei]]+Kd*CorrectCourse_data_201912283[[#This Row],[ed]])</f>
        <v>-1</v>
      </c>
      <c r="L299" s="3">
        <f>current_speed + CorrectCourse_data_201912283[[#This Row],[correction]]</f>
        <v>179</v>
      </c>
      <c r="M299" s="9">
        <f>current_speed</f>
        <v>180</v>
      </c>
    </row>
    <row r="300" spans="1:13" x14ac:dyDescent="0.25">
      <c r="A300">
        <v>43350</v>
      </c>
      <c r="B300" s="3">
        <f>(CorrectCourse_data_201912283[[#This Row],[Time (ms)]]-A299)/1000</f>
        <v>0.1</v>
      </c>
      <c r="C300" s="3">
        <f>Drift_rate + K299*0.1</f>
        <v>0.1</v>
      </c>
      <c r="D300" s="3">
        <f t="shared" si="5"/>
        <v>9.9989093889364361E-2</v>
      </c>
      <c r="E300" s="3">
        <f>(alpha*CorrectCourse_data_201912283[[#This Row],[w0]])+((1-alpha)*CorrectCourse_data_201912283[[#This Row],[wz]])</f>
        <v>9.9990184500427917E-2</v>
      </c>
      <c r="F300" s="3">
        <f t="shared" si="4"/>
        <v>0.1788627485552155</v>
      </c>
      <c r="G300" s="3">
        <f>CorrectCourse_data_201912283[[#This Row],[h0]]+(CorrectCourse_data_201912283[[#This Row],[w1]]*CorrectCourse_data_201912283[[#This Row],[dt]])</f>
        <v>0.18886176700525831</v>
      </c>
      <c r="H300" s="3">
        <f>0-CorrectCourse_data_201912283[[#This Row],[h1]]</f>
        <v>-0.18886176700525831</v>
      </c>
      <c r="I300" s="3">
        <f>I299+CorrectCourse_data_201912283[[#This Row],[e]]</f>
        <v>-30.19506562964996</v>
      </c>
      <c r="J300" s="3">
        <f>CorrectCourse_data_201912283[[#This Row],[e]]-H299</f>
        <v>-9.999018450042807E-3</v>
      </c>
      <c r="K300">
        <f>TRUNC(Kp+CorrectCourse_data_201912283[[#This Row],[e]]+Ki*CorrectCourse_data_201912283[[#This Row],[ei]]+Kd*CorrectCourse_data_201912283[[#This Row],[ed]])</f>
        <v>-1</v>
      </c>
      <c r="L300" s="3">
        <f>current_speed + CorrectCourse_data_201912283[[#This Row],[correction]]</f>
        <v>179</v>
      </c>
      <c r="M300" s="9">
        <f>current_speed</f>
        <v>180</v>
      </c>
    </row>
    <row r="301" spans="1:13" x14ac:dyDescent="0.25">
      <c r="A301">
        <v>43450</v>
      </c>
      <c r="B301" s="3">
        <f>(CorrectCourse_data_201912283[[#This Row],[Time (ms)]]-A300)/1000</f>
        <v>0.1</v>
      </c>
      <c r="C301" s="3">
        <f>Drift_rate + K300*0.1</f>
        <v>0.1</v>
      </c>
      <c r="D301" s="3">
        <f t="shared" si="5"/>
        <v>9.9990184500427917E-2</v>
      </c>
      <c r="E301" s="3">
        <f>(alpha*CorrectCourse_data_201912283[[#This Row],[w0]])+((1-alpha)*CorrectCourse_data_201912283[[#This Row],[wz]])</f>
        <v>9.9991166050385119E-2</v>
      </c>
      <c r="F301" s="3">
        <f t="shared" si="4"/>
        <v>0.18886176700525831</v>
      </c>
      <c r="G301" s="3">
        <f>CorrectCourse_data_201912283[[#This Row],[h0]]+(CorrectCourse_data_201912283[[#This Row],[w1]]*CorrectCourse_data_201912283[[#This Row],[dt]])</f>
        <v>0.19886088361029683</v>
      </c>
      <c r="H301" s="3">
        <f>0-CorrectCourse_data_201912283[[#This Row],[h1]]</f>
        <v>-0.19886088361029683</v>
      </c>
      <c r="I301" s="3">
        <f>I300+CorrectCourse_data_201912283[[#This Row],[e]]</f>
        <v>-30.393926513260258</v>
      </c>
      <c r="J301" s="3">
        <f>CorrectCourse_data_201912283[[#This Row],[e]]-H300</f>
        <v>-9.9991166050385216E-3</v>
      </c>
      <c r="K301">
        <f>TRUNC(Kp+CorrectCourse_data_201912283[[#This Row],[e]]+Ki*CorrectCourse_data_201912283[[#This Row],[ei]]+Kd*CorrectCourse_data_201912283[[#This Row],[ed]])</f>
        <v>-1</v>
      </c>
      <c r="L301" s="3">
        <f>current_speed + CorrectCourse_data_201912283[[#This Row],[correction]]</f>
        <v>179</v>
      </c>
      <c r="M301" s="9">
        <f>current_speed</f>
        <v>180</v>
      </c>
    </row>
    <row r="302" spans="1:13" x14ac:dyDescent="0.25">
      <c r="A302">
        <v>43550</v>
      </c>
      <c r="B302" s="3">
        <f>(CorrectCourse_data_201912283[[#This Row],[Time (ms)]]-A301)/1000</f>
        <v>0.1</v>
      </c>
      <c r="C302" s="3">
        <f>Drift_rate + K301*0.1</f>
        <v>0.1</v>
      </c>
      <c r="D302" s="3">
        <f t="shared" si="5"/>
        <v>9.9991166050385119E-2</v>
      </c>
      <c r="E302" s="3">
        <f>(alpha*CorrectCourse_data_201912283[[#This Row],[w0]])+((1-alpha)*CorrectCourse_data_201912283[[#This Row],[wz]])</f>
        <v>9.9992049445346606E-2</v>
      </c>
      <c r="F302" s="3">
        <f t="shared" si="4"/>
        <v>0.19886088361029683</v>
      </c>
      <c r="G302" s="3">
        <f>CorrectCourse_data_201912283[[#This Row],[h0]]+(CorrectCourse_data_201912283[[#This Row],[w1]]*CorrectCourse_data_201912283[[#This Row],[dt]])</f>
        <v>0.20886008855483149</v>
      </c>
      <c r="H302" s="3">
        <f>0-CorrectCourse_data_201912283[[#This Row],[h1]]</f>
        <v>-0.20886008855483149</v>
      </c>
      <c r="I302" s="3">
        <f>I301+CorrectCourse_data_201912283[[#This Row],[e]]</f>
        <v>-30.60278660181509</v>
      </c>
      <c r="J302" s="3">
        <f>CorrectCourse_data_201912283[[#This Row],[e]]-H301</f>
        <v>-9.9992049445346565E-3</v>
      </c>
      <c r="K302">
        <f>TRUNC(Kp+CorrectCourse_data_201912283[[#This Row],[e]]+Ki*CorrectCourse_data_201912283[[#This Row],[ei]]+Kd*CorrectCourse_data_201912283[[#This Row],[ed]])</f>
        <v>-1</v>
      </c>
      <c r="L302" s="3">
        <f>current_speed + CorrectCourse_data_201912283[[#This Row],[correction]]</f>
        <v>179</v>
      </c>
      <c r="M302" s="9">
        <f>current_speed</f>
        <v>180</v>
      </c>
    </row>
    <row r="303" spans="1:13" x14ac:dyDescent="0.25">
      <c r="A303">
        <v>43650</v>
      </c>
      <c r="B303" s="3">
        <f>(CorrectCourse_data_201912283[[#This Row],[Time (ms)]]-A302)/1000</f>
        <v>0.1</v>
      </c>
      <c r="C303" s="3">
        <f>Drift_rate + K302*0.1</f>
        <v>0.1</v>
      </c>
      <c r="D303" s="3">
        <f t="shared" si="5"/>
        <v>9.9992049445346606E-2</v>
      </c>
      <c r="E303" s="3">
        <f>(alpha*CorrectCourse_data_201912283[[#This Row],[w0]])+((1-alpha)*CorrectCourse_data_201912283[[#This Row],[wz]])</f>
        <v>9.9992844500811945E-2</v>
      </c>
      <c r="F303" s="3">
        <f t="shared" si="4"/>
        <v>0.20886008855483149</v>
      </c>
      <c r="G303" s="3">
        <f>CorrectCourse_data_201912283[[#This Row],[h0]]+(CorrectCourse_data_201912283[[#This Row],[w1]]*CorrectCourse_data_201912283[[#This Row],[dt]])</f>
        <v>0.21885937300491268</v>
      </c>
      <c r="H303" s="3">
        <f>0-CorrectCourse_data_201912283[[#This Row],[h1]]</f>
        <v>-0.21885937300491268</v>
      </c>
      <c r="I303" s="3">
        <f>I302+CorrectCourse_data_201912283[[#This Row],[e]]</f>
        <v>-30.821645974820004</v>
      </c>
      <c r="J303" s="3">
        <f>CorrectCourse_data_201912283[[#This Row],[e]]-H302</f>
        <v>-9.9992844500811917E-3</v>
      </c>
      <c r="K303">
        <f>TRUNC(Kp+CorrectCourse_data_201912283[[#This Row],[e]]+Ki*CorrectCourse_data_201912283[[#This Row],[ei]]+Kd*CorrectCourse_data_201912283[[#This Row],[ed]])</f>
        <v>-1</v>
      </c>
      <c r="L303" s="3">
        <f>current_speed + CorrectCourse_data_201912283[[#This Row],[correction]]</f>
        <v>179</v>
      </c>
      <c r="M303" s="9">
        <f>current_speed</f>
        <v>180</v>
      </c>
    </row>
    <row r="304" spans="1:13" x14ac:dyDescent="0.25">
      <c r="A304">
        <v>43750</v>
      </c>
      <c r="B304" s="3">
        <f>(CorrectCourse_data_201912283[[#This Row],[Time (ms)]]-A303)/1000</f>
        <v>0.1</v>
      </c>
      <c r="C304" s="3">
        <f>Drift_rate + K303*0.1</f>
        <v>0.1</v>
      </c>
      <c r="D304" s="3">
        <f t="shared" si="5"/>
        <v>9.9992844500811945E-2</v>
      </c>
      <c r="E304" s="3">
        <f>(alpha*CorrectCourse_data_201912283[[#This Row],[w0]])+((1-alpha)*CorrectCourse_data_201912283[[#This Row],[wz]])</f>
        <v>9.9993560050730748E-2</v>
      </c>
      <c r="F304" s="3">
        <f t="shared" si="4"/>
        <v>0.21885937300491268</v>
      </c>
      <c r="G304" s="3">
        <f>CorrectCourse_data_201912283[[#This Row],[h0]]+(CorrectCourse_data_201912283[[#This Row],[w1]]*CorrectCourse_data_201912283[[#This Row],[dt]])</f>
        <v>0.22885872900998575</v>
      </c>
      <c r="H304" s="3">
        <f>0-CorrectCourse_data_201912283[[#This Row],[h1]]</f>
        <v>-0.22885872900998575</v>
      </c>
      <c r="I304" s="3">
        <f>I303+CorrectCourse_data_201912283[[#This Row],[e]]</f>
        <v>-31.05050470382999</v>
      </c>
      <c r="J304" s="3">
        <f>CorrectCourse_data_201912283[[#This Row],[e]]-H303</f>
        <v>-9.9993560050730679E-3</v>
      </c>
      <c r="K304">
        <f>TRUNC(Kp+CorrectCourse_data_201912283[[#This Row],[e]]+Ki*CorrectCourse_data_201912283[[#This Row],[ei]]+Kd*CorrectCourse_data_201912283[[#This Row],[ed]])</f>
        <v>-1</v>
      </c>
      <c r="L304" s="3">
        <f>current_speed + CorrectCourse_data_201912283[[#This Row],[correction]]</f>
        <v>179</v>
      </c>
      <c r="M304" s="9">
        <f>current_speed</f>
        <v>180</v>
      </c>
    </row>
    <row r="305" spans="1:13" x14ac:dyDescent="0.25">
      <c r="A305">
        <v>43850</v>
      </c>
      <c r="B305" s="3">
        <f>(CorrectCourse_data_201912283[[#This Row],[Time (ms)]]-A304)/1000</f>
        <v>0.1</v>
      </c>
      <c r="C305" s="3">
        <f>Drift_rate + K304*0.1</f>
        <v>0.1</v>
      </c>
      <c r="D305" s="3">
        <f t="shared" si="5"/>
        <v>9.9993560050730748E-2</v>
      </c>
      <c r="E305" s="3">
        <f>(alpha*CorrectCourse_data_201912283[[#This Row],[w0]])+((1-alpha)*CorrectCourse_data_201912283[[#This Row],[wz]])</f>
        <v>9.9994204045657675E-2</v>
      </c>
      <c r="F305" s="3">
        <f t="shared" si="4"/>
        <v>0.22885872900998575</v>
      </c>
      <c r="G305" s="3">
        <f>CorrectCourse_data_201912283[[#This Row],[h0]]+(CorrectCourse_data_201912283[[#This Row],[w1]]*CorrectCourse_data_201912283[[#This Row],[dt]])</f>
        <v>0.23885814941455152</v>
      </c>
      <c r="H305" s="3">
        <f>0-CorrectCourse_data_201912283[[#This Row],[h1]]</f>
        <v>-0.23885814941455152</v>
      </c>
      <c r="I305" s="3">
        <f>I304+CorrectCourse_data_201912283[[#This Row],[e]]</f>
        <v>-31.28936285324454</v>
      </c>
      <c r="J305" s="3">
        <f>CorrectCourse_data_201912283[[#This Row],[e]]-H304</f>
        <v>-9.9994204045657786E-3</v>
      </c>
      <c r="K305">
        <f>TRUNC(Kp+CorrectCourse_data_201912283[[#This Row],[e]]+Ki*CorrectCourse_data_201912283[[#This Row],[ei]]+Kd*CorrectCourse_data_201912283[[#This Row],[ed]])</f>
        <v>-1</v>
      </c>
      <c r="L305" s="3">
        <f>current_speed + CorrectCourse_data_201912283[[#This Row],[correction]]</f>
        <v>179</v>
      </c>
      <c r="M305" s="9">
        <f>current_speed</f>
        <v>180</v>
      </c>
    </row>
    <row r="306" spans="1:13" x14ac:dyDescent="0.25">
      <c r="A306">
        <v>43950</v>
      </c>
      <c r="B306" s="3">
        <f>(CorrectCourse_data_201912283[[#This Row],[Time (ms)]]-A305)/1000</f>
        <v>0.1</v>
      </c>
      <c r="C306" s="3">
        <f>Drift_rate + K305*0.1</f>
        <v>0.1</v>
      </c>
      <c r="D306" s="3">
        <f t="shared" si="5"/>
        <v>9.9994204045657675E-2</v>
      </c>
      <c r="E306" s="3">
        <f>(alpha*CorrectCourse_data_201912283[[#This Row],[w0]])+((1-alpha)*CorrectCourse_data_201912283[[#This Row],[wz]])</f>
        <v>9.9994783641091906E-2</v>
      </c>
      <c r="F306" s="3">
        <f t="shared" si="4"/>
        <v>0.23885814941455152</v>
      </c>
      <c r="G306" s="3">
        <f>CorrectCourse_data_201912283[[#This Row],[h0]]+(CorrectCourse_data_201912283[[#This Row],[w1]]*CorrectCourse_data_201912283[[#This Row],[dt]])</f>
        <v>0.24885762777866072</v>
      </c>
      <c r="H306" s="3">
        <f>0-CorrectCourse_data_201912283[[#This Row],[h1]]</f>
        <v>-0.24885762777866072</v>
      </c>
      <c r="I306" s="3">
        <f>I305+CorrectCourse_data_201912283[[#This Row],[e]]</f>
        <v>-31.538220481023203</v>
      </c>
      <c r="J306" s="3">
        <f>CorrectCourse_data_201912283[[#This Row],[e]]-H305</f>
        <v>-9.9994783641091933E-3</v>
      </c>
      <c r="K306">
        <f>TRUNC(Kp+CorrectCourse_data_201912283[[#This Row],[e]]+Ki*CorrectCourse_data_201912283[[#This Row],[ei]]+Kd*CorrectCourse_data_201912283[[#This Row],[ed]])</f>
        <v>-1</v>
      </c>
      <c r="L306" s="3">
        <f>current_speed + CorrectCourse_data_201912283[[#This Row],[correction]]</f>
        <v>179</v>
      </c>
      <c r="M306" s="9">
        <f>current_speed</f>
        <v>180</v>
      </c>
    </row>
    <row r="307" spans="1:13" x14ac:dyDescent="0.25">
      <c r="A307">
        <v>44050</v>
      </c>
      <c r="B307" s="3">
        <f>(CorrectCourse_data_201912283[[#This Row],[Time (ms)]]-A306)/1000</f>
        <v>0.1</v>
      </c>
      <c r="C307" s="3">
        <f>Drift_rate + K306*0.1</f>
        <v>0.1</v>
      </c>
      <c r="D307" s="3">
        <f t="shared" si="5"/>
        <v>9.9994783641091906E-2</v>
      </c>
      <c r="E307" s="3">
        <f>(alpha*CorrectCourse_data_201912283[[#This Row],[w0]])+((1-alpha)*CorrectCourse_data_201912283[[#This Row],[wz]])</f>
        <v>9.9995305276982707E-2</v>
      </c>
      <c r="F307" s="3">
        <f t="shared" si="4"/>
        <v>0.24885762777866072</v>
      </c>
      <c r="G307" s="3">
        <f>CorrectCourse_data_201912283[[#This Row],[h0]]+(CorrectCourse_data_201912283[[#This Row],[w1]]*CorrectCourse_data_201912283[[#This Row],[dt]])</f>
        <v>0.25885715830635897</v>
      </c>
      <c r="H307" s="3">
        <f>0-CorrectCourse_data_201912283[[#This Row],[h1]]</f>
        <v>-0.25885715830635897</v>
      </c>
      <c r="I307" s="3">
        <f>I306+CorrectCourse_data_201912283[[#This Row],[e]]</f>
        <v>-31.797077639329562</v>
      </c>
      <c r="J307" s="3">
        <f>CorrectCourse_data_201912283[[#This Row],[e]]-H306</f>
        <v>-9.9995305276982527E-3</v>
      </c>
      <c r="K307">
        <f>TRUNC(Kp+CorrectCourse_data_201912283[[#This Row],[e]]+Ki*CorrectCourse_data_201912283[[#This Row],[ei]]+Kd*CorrectCourse_data_201912283[[#This Row],[ed]])</f>
        <v>-1</v>
      </c>
      <c r="L307" s="3">
        <f>current_speed + CorrectCourse_data_201912283[[#This Row],[correction]]</f>
        <v>179</v>
      </c>
      <c r="M307" s="9">
        <f>current_speed</f>
        <v>180</v>
      </c>
    </row>
    <row r="308" spans="1:13" x14ac:dyDescent="0.25">
      <c r="A308">
        <v>44150</v>
      </c>
      <c r="B308" s="3">
        <f>(CorrectCourse_data_201912283[[#This Row],[Time (ms)]]-A307)/1000</f>
        <v>0.1</v>
      </c>
      <c r="C308" s="3">
        <f>Drift_rate + K307*0.1</f>
        <v>0.1</v>
      </c>
      <c r="D308" s="3">
        <f t="shared" si="5"/>
        <v>9.9995305276982707E-2</v>
      </c>
      <c r="E308" s="3">
        <f>(alpha*CorrectCourse_data_201912283[[#This Row],[w0]])+((1-alpha)*CorrectCourse_data_201912283[[#This Row],[wz]])</f>
        <v>9.9995774749284436E-2</v>
      </c>
      <c r="F308" s="3">
        <f t="shared" si="4"/>
        <v>0.25885715830635897</v>
      </c>
      <c r="G308" s="3">
        <f>CorrectCourse_data_201912283[[#This Row],[h0]]+(CorrectCourse_data_201912283[[#This Row],[w1]]*CorrectCourse_data_201912283[[#This Row],[dt]])</f>
        <v>0.26885673578128744</v>
      </c>
      <c r="H308" s="3">
        <f>0-CorrectCourse_data_201912283[[#This Row],[h1]]</f>
        <v>-0.26885673578128744</v>
      </c>
      <c r="I308" s="3">
        <f>I307+CorrectCourse_data_201912283[[#This Row],[e]]</f>
        <v>-32.065934375110849</v>
      </c>
      <c r="J308" s="3">
        <f>CorrectCourse_data_201912283[[#This Row],[e]]-H307</f>
        <v>-9.9995774749284672E-3</v>
      </c>
      <c r="K308">
        <f>TRUNC(Kp+CorrectCourse_data_201912283[[#This Row],[e]]+Ki*CorrectCourse_data_201912283[[#This Row],[ei]]+Kd*CorrectCourse_data_201912283[[#This Row],[ed]])</f>
        <v>-1</v>
      </c>
      <c r="L308" s="3">
        <f>current_speed + CorrectCourse_data_201912283[[#This Row],[correction]]</f>
        <v>179</v>
      </c>
      <c r="M308" s="9">
        <f>current_speed</f>
        <v>180</v>
      </c>
    </row>
    <row r="309" spans="1:13" x14ac:dyDescent="0.25">
      <c r="A309">
        <v>44250</v>
      </c>
      <c r="B309" s="3">
        <f>(CorrectCourse_data_201912283[[#This Row],[Time (ms)]]-A308)/1000</f>
        <v>0.1</v>
      </c>
      <c r="C309" s="3">
        <f>Drift_rate + K308*0.1</f>
        <v>0.1</v>
      </c>
      <c r="D309" s="3">
        <f t="shared" si="5"/>
        <v>9.9995774749284436E-2</v>
      </c>
      <c r="E309" s="3">
        <f>(alpha*CorrectCourse_data_201912283[[#This Row],[w0]])+((1-alpha)*CorrectCourse_data_201912283[[#This Row],[wz]])</f>
        <v>9.9996197274355991E-2</v>
      </c>
      <c r="F309" s="3">
        <f t="shared" si="4"/>
        <v>0.26885673578128744</v>
      </c>
      <c r="G309" s="3">
        <f>CorrectCourse_data_201912283[[#This Row],[h0]]+(CorrectCourse_data_201912283[[#This Row],[w1]]*CorrectCourse_data_201912283[[#This Row],[dt]])</f>
        <v>0.27885635550872301</v>
      </c>
      <c r="H309" s="3">
        <f>0-CorrectCourse_data_201912283[[#This Row],[h1]]</f>
        <v>-0.27885635550872301</v>
      </c>
      <c r="I309" s="3">
        <f>I308+CorrectCourse_data_201912283[[#This Row],[e]]</f>
        <v>-32.344790730619572</v>
      </c>
      <c r="J309" s="3">
        <f>CorrectCourse_data_201912283[[#This Row],[e]]-H308</f>
        <v>-9.9996197274355714E-3</v>
      </c>
      <c r="K309">
        <f>TRUNC(Kp+CorrectCourse_data_201912283[[#This Row],[e]]+Ki*CorrectCourse_data_201912283[[#This Row],[ei]]+Kd*CorrectCourse_data_201912283[[#This Row],[ed]])</f>
        <v>-1</v>
      </c>
      <c r="L309" s="3">
        <f>current_speed + CorrectCourse_data_201912283[[#This Row],[correction]]</f>
        <v>179</v>
      </c>
      <c r="M309" s="9">
        <f>current_speed</f>
        <v>180</v>
      </c>
    </row>
    <row r="310" spans="1:13" x14ac:dyDescent="0.25">
      <c r="A310">
        <v>44350</v>
      </c>
      <c r="B310" s="3">
        <f>(CorrectCourse_data_201912283[[#This Row],[Time (ms)]]-A309)/1000</f>
        <v>0.1</v>
      </c>
      <c r="C310" s="3">
        <f>Drift_rate + K309*0.1</f>
        <v>0.1</v>
      </c>
      <c r="D310" s="3">
        <f t="shared" si="5"/>
        <v>9.9996197274355991E-2</v>
      </c>
      <c r="E310" s="3">
        <f>(alpha*CorrectCourse_data_201912283[[#This Row],[w0]])+((1-alpha)*CorrectCourse_data_201912283[[#This Row],[wz]])</f>
        <v>9.9996577546920387E-2</v>
      </c>
      <c r="F310" s="3">
        <f t="shared" si="4"/>
        <v>0.27885635550872301</v>
      </c>
      <c r="G310" s="3">
        <f>CorrectCourse_data_201912283[[#This Row],[h0]]+(CorrectCourse_data_201912283[[#This Row],[w1]]*CorrectCourse_data_201912283[[#This Row],[dt]])</f>
        <v>0.28885601326341503</v>
      </c>
      <c r="H310" s="3">
        <f>0-CorrectCourse_data_201912283[[#This Row],[h1]]</f>
        <v>-0.28885601326341503</v>
      </c>
      <c r="I310" s="3">
        <f>I309+CorrectCourse_data_201912283[[#This Row],[e]]</f>
        <v>-32.633646743882984</v>
      </c>
      <c r="J310" s="3">
        <f>CorrectCourse_data_201912283[[#This Row],[e]]-H309</f>
        <v>-9.9996577546920262E-3</v>
      </c>
      <c r="K310">
        <f>TRUNC(Kp+CorrectCourse_data_201912283[[#This Row],[e]]+Ki*CorrectCourse_data_201912283[[#This Row],[ei]]+Kd*CorrectCourse_data_201912283[[#This Row],[ed]])</f>
        <v>-1</v>
      </c>
      <c r="L310" s="3">
        <f>current_speed + CorrectCourse_data_201912283[[#This Row],[correction]]</f>
        <v>179</v>
      </c>
      <c r="M310" s="9">
        <f>current_speed</f>
        <v>180</v>
      </c>
    </row>
    <row r="311" spans="1:13" x14ac:dyDescent="0.25">
      <c r="A311">
        <v>44450</v>
      </c>
      <c r="B311" s="3">
        <f>(CorrectCourse_data_201912283[[#This Row],[Time (ms)]]-A310)/1000</f>
        <v>0.1</v>
      </c>
      <c r="C311" s="3">
        <f>Drift_rate + K310*0.1</f>
        <v>0.1</v>
      </c>
      <c r="D311" s="3">
        <f t="shared" si="5"/>
        <v>9.9996577546920387E-2</v>
      </c>
      <c r="E311" s="3">
        <f>(alpha*CorrectCourse_data_201912283[[#This Row],[w0]])+((1-alpha)*CorrectCourse_data_201912283[[#This Row],[wz]])</f>
        <v>9.9996919792228342E-2</v>
      </c>
      <c r="F311" s="3">
        <f t="shared" si="4"/>
        <v>0.28885601326341503</v>
      </c>
      <c r="G311" s="3">
        <f>CorrectCourse_data_201912283[[#This Row],[h0]]+(CorrectCourse_data_201912283[[#This Row],[w1]]*CorrectCourse_data_201912283[[#This Row],[dt]])</f>
        <v>0.29885570524263788</v>
      </c>
      <c r="H311" s="3">
        <f>0-CorrectCourse_data_201912283[[#This Row],[h1]]</f>
        <v>-0.29885570524263788</v>
      </c>
      <c r="I311" s="3">
        <f>I310+CorrectCourse_data_201912283[[#This Row],[e]]</f>
        <v>-32.932502449125622</v>
      </c>
      <c r="J311" s="3">
        <f>CorrectCourse_data_201912283[[#This Row],[e]]-H310</f>
        <v>-9.9996919792228467E-3</v>
      </c>
      <c r="K311">
        <f>TRUNC(Kp+CorrectCourse_data_201912283[[#This Row],[e]]+Ki*CorrectCourse_data_201912283[[#This Row],[ei]]+Kd*CorrectCourse_data_201912283[[#This Row],[ed]])</f>
        <v>-1</v>
      </c>
      <c r="L311" s="3">
        <f>current_speed + CorrectCourse_data_201912283[[#This Row],[correction]]</f>
        <v>179</v>
      </c>
      <c r="M311" s="9">
        <f>current_speed</f>
        <v>180</v>
      </c>
    </row>
    <row r="312" spans="1:13" x14ac:dyDescent="0.25">
      <c r="A312">
        <v>44550</v>
      </c>
      <c r="B312" s="3">
        <f>(CorrectCourse_data_201912283[[#This Row],[Time (ms)]]-A311)/1000</f>
        <v>0.1</v>
      </c>
      <c r="C312" s="3">
        <f>Drift_rate + K311*0.1</f>
        <v>0.1</v>
      </c>
      <c r="D312" s="3">
        <f t="shared" si="5"/>
        <v>9.9996919792228342E-2</v>
      </c>
      <c r="E312" s="3">
        <f>(alpha*CorrectCourse_data_201912283[[#This Row],[w0]])+((1-alpha)*CorrectCourse_data_201912283[[#This Row],[wz]])</f>
        <v>9.9997227813005504E-2</v>
      </c>
      <c r="F312" s="3">
        <f t="shared" si="4"/>
        <v>0.29885570524263788</v>
      </c>
      <c r="G312" s="3">
        <f>CorrectCourse_data_201912283[[#This Row],[h0]]+(CorrectCourse_data_201912283[[#This Row],[w1]]*CorrectCourse_data_201912283[[#This Row],[dt]])</f>
        <v>0.30885542802393845</v>
      </c>
      <c r="H312" s="3">
        <f>0-CorrectCourse_data_201912283[[#This Row],[h1]]</f>
        <v>-0.30885542802393845</v>
      </c>
      <c r="I312" s="3">
        <f>I311+CorrectCourse_data_201912283[[#This Row],[e]]</f>
        <v>-33.241357877149561</v>
      </c>
      <c r="J312" s="3">
        <f>CorrectCourse_data_201912283[[#This Row],[e]]-H311</f>
        <v>-9.9997227813005685E-3</v>
      </c>
      <c r="K312">
        <f>TRUNC(Kp+CorrectCourse_data_201912283[[#This Row],[e]]+Ki*CorrectCourse_data_201912283[[#This Row],[ei]]+Kd*CorrectCourse_data_201912283[[#This Row],[ed]])</f>
        <v>-1</v>
      </c>
      <c r="L312" s="3">
        <f>current_speed + CorrectCourse_data_201912283[[#This Row],[correction]]</f>
        <v>179</v>
      </c>
      <c r="M312" s="9">
        <f>current_speed</f>
        <v>180</v>
      </c>
    </row>
    <row r="313" spans="1:13" x14ac:dyDescent="0.25">
      <c r="A313">
        <v>44650</v>
      </c>
      <c r="B313" s="3">
        <f>(CorrectCourse_data_201912283[[#This Row],[Time (ms)]]-A312)/1000</f>
        <v>0.1</v>
      </c>
      <c r="C313" s="3">
        <f>Drift_rate + K312*0.1</f>
        <v>0.1</v>
      </c>
      <c r="D313" s="3">
        <f t="shared" si="5"/>
        <v>9.9997227813005504E-2</v>
      </c>
      <c r="E313" s="3">
        <f>(alpha*CorrectCourse_data_201912283[[#This Row],[w0]])+((1-alpha)*CorrectCourse_data_201912283[[#This Row],[wz]])</f>
        <v>9.9997505031704945E-2</v>
      </c>
      <c r="F313" s="3">
        <f t="shared" si="4"/>
        <v>0.30885542802393845</v>
      </c>
      <c r="G313" s="3">
        <f>CorrectCourse_data_201912283[[#This Row],[h0]]+(CorrectCourse_data_201912283[[#This Row],[w1]]*CorrectCourse_data_201912283[[#This Row],[dt]])</f>
        <v>0.31885517852710893</v>
      </c>
      <c r="H313" s="3">
        <f>0-CorrectCourse_data_201912283[[#This Row],[h1]]</f>
        <v>-0.31885517852710893</v>
      </c>
      <c r="I313" s="3">
        <f>I312+CorrectCourse_data_201912283[[#This Row],[e]]</f>
        <v>-33.56021305567667</v>
      </c>
      <c r="J313" s="3">
        <f>CorrectCourse_data_201912283[[#This Row],[e]]-H312</f>
        <v>-9.9997505031704792E-3</v>
      </c>
      <c r="K313">
        <f>TRUNC(Kp+CorrectCourse_data_201912283[[#This Row],[e]]+Ki*CorrectCourse_data_201912283[[#This Row],[ei]]+Kd*CorrectCourse_data_201912283[[#This Row],[ed]])</f>
        <v>-1</v>
      </c>
      <c r="L313" s="3">
        <f>current_speed + CorrectCourse_data_201912283[[#This Row],[correction]]</f>
        <v>179</v>
      </c>
      <c r="M313" s="9">
        <f>current_speed</f>
        <v>180</v>
      </c>
    </row>
    <row r="314" spans="1:13" x14ac:dyDescent="0.25">
      <c r="A314">
        <v>44750</v>
      </c>
      <c r="B314" s="3">
        <f>(CorrectCourse_data_201912283[[#This Row],[Time (ms)]]-A313)/1000</f>
        <v>0.1</v>
      </c>
      <c r="C314" s="3">
        <f>Drift_rate + K313*0.1</f>
        <v>0.1</v>
      </c>
      <c r="D314" s="3">
        <f t="shared" si="5"/>
        <v>9.9997505031704945E-2</v>
      </c>
      <c r="E314" s="3">
        <f>(alpha*CorrectCourse_data_201912283[[#This Row],[w0]])+((1-alpha)*CorrectCourse_data_201912283[[#This Row],[wz]])</f>
        <v>9.9997754528534447E-2</v>
      </c>
      <c r="F314" s="3">
        <f t="shared" si="4"/>
        <v>0.31885517852710893</v>
      </c>
      <c r="G314" s="3">
        <f>CorrectCourse_data_201912283[[#This Row],[h0]]+(CorrectCourse_data_201912283[[#This Row],[w1]]*CorrectCourse_data_201912283[[#This Row],[dt]])</f>
        <v>0.32885495397996239</v>
      </c>
      <c r="H314" s="3">
        <f>0-CorrectCourse_data_201912283[[#This Row],[h1]]</f>
        <v>-0.32885495397996239</v>
      </c>
      <c r="I314" s="3">
        <f>I313+CorrectCourse_data_201912283[[#This Row],[e]]</f>
        <v>-33.889068009656633</v>
      </c>
      <c r="J314" s="3">
        <f>CorrectCourse_data_201912283[[#This Row],[e]]-H313</f>
        <v>-9.9997754528534655E-3</v>
      </c>
      <c r="K314">
        <f>TRUNC(Kp+CorrectCourse_data_201912283[[#This Row],[e]]+Ki*CorrectCourse_data_201912283[[#This Row],[ei]]+Kd*CorrectCourse_data_201912283[[#This Row],[ed]])</f>
        <v>-2</v>
      </c>
      <c r="L314" s="3">
        <f>current_speed + CorrectCourse_data_201912283[[#This Row],[correction]]</f>
        <v>178</v>
      </c>
      <c r="M314" s="9">
        <f>current_speed</f>
        <v>180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67492-BB56-48C9-9F4B-66BC60F59920}">
  <dimension ref="A1:S276"/>
  <sheetViews>
    <sheetView workbookViewId="0">
      <selection activeCell="J3" sqref="J3"/>
    </sheetView>
  </sheetViews>
  <sheetFormatPr defaultRowHeight="15" x14ac:dyDescent="0.25"/>
  <cols>
    <col min="1" max="1" width="12.140625" bestFit="1" customWidth="1"/>
    <col min="2" max="2" width="8.28515625" customWidth="1"/>
    <col min="3" max="7" width="10.28515625" customWidth="1"/>
    <col min="8" max="8" width="8.28515625" bestFit="1" customWidth="1"/>
    <col min="9" max="10" width="12.28515625" bestFit="1" customWidth="1"/>
    <col min="11" max="11" width="10.42578125" bestFit="1" customWidth="1"/>
    <col min="12" max="12" width="10.140625" bestFit="1" customWidth="1"/>
    <col min="13" max="13" width="4.28515625" style="1" bestFit="1" customWidth="1"/>
    <col min="14" max="14" width="6.85546875" style="2" bestFit="1" customWidth="1"/>
    <col min="15" max="15" width="10.85546875" customWidth="1"/>
    <col min="16" max="16" width="14.42578125" style="1" bestFit="1" customWidth="1"/>
    <col min="17" max="17" width="9.140625" style="5"/>
    <col min="18" max="18" width="4" bestFit="1" customWidth="1"/>
  </cols>
  <sheetData>
    <row r="1" spans="1:19" x14ac:dyDescent="0.25">
      <c r="A1" t="s">
        <v>0</v>
      </c>
      <c r="B1" s="4" t="s">
        <v>1</v>
      </c>
      <c r="C1" s="4" t="s">
        <v>3</v>
      </c>
      <c r="D1" s="4" t="s">
        <v>2</v>
      </c>
      <c r="E1" s="4" t="s">
        <v>4</v>
      </c>
      <c r="F1" s="4" t="s">
        <v>5</v>
      </c>
      <c r="G1" s="4" t="s">
        <v>6</v>
      </c>
      <c r="H1" s="4" t="s">
        <v>15</v>
      </c>
      <c r="I1" s="4" t="s">
        <v>7</v>
      </c>
      <c r="J1" t="s">
        <v>8</v>
      </c>
      <c r="K1" t="s">
        <v>13</v>
      </c>
      <c r="L1" t="s">
        <v>14</v>
      </c>
      <c r="M1"/>
      <c r="N1" s="1" t="s">
        <v>9</v>
      </c>
      <c r="O1" s="7">
        <v>0</v>
      </c>
      <c r="P1"/>
      <c r="Q1" s="1" t="s">
        <v>12</v>
      </c>
      <c r="R1" s="5">
        <v>180</v>
      </c>
    </row>
    <row r="2" spans="1:19" x14ac:dyDescent="0.25">
      <c r="A2">
        <v>11941</v>
      </c>
      <c r="B2" s="3">
        <v>0.10299999999999999</v>
      </c>
      <c r="C2" s="3">
        <v>-0.62</v>
      </c>
      <c r="D2" s="3">
        <v>0</v>
      </c>
      <c r="E2" s="3">
        <v>-3.1E-2</v>
      </c>
      <c r="F2" s="3">
        <v>0</v>
      </c>
      <c r="G2" s="3">
        <v>-3.0000000000000001E-3</v>
      </c>
      <c r="H2" s="3">
        <f>0-CorrectCourse_data_20191228[[#This Row],[h1]]</f>
        <v>3.0000000000000001E-3</v>
      </c>
      <c r="I2" s="3">
        <v>3.0000000000000001E-3</v>
      </c>
      <c r="J2">
        <v>0</v>
      </c>
      <c r="K2" s="3">
        <f>$R$1 + CorrectCourse_data_20191228[[#This Row],[correction]]</f>
        <v>180</v>
      </c>
      <c r="L2" s="3">
        <f t="shared" ref="L2:L65" si="0">$R$1</f>
        <v>180</v>
      </c>
      <c r="M2"/>
      <c r="N2" s="1" t="s">
        <v>10</v>
      </c>
      <c r="O2" s="7">
        <f>0.5 * (R2 / 1000)</f>
        <v>0.05</v>
      </c>
      <c r="P2"/>
      <c r="Q2" s="1" t="s">
        <v>16</v>
      </c>
      <c r="R2" s="8">
        <v>100</v>
      </c>
      <c r="S2" t="s">
        <v>17</v>
      </c>
    </row>
    <row r="3" spans="1:19" x14ac:dyDescent="0.25">
      <c r="A3">
        <v>12052</v>
      </c>
      <c r="B3" s="3">
        <v>0.113</v>
      </c>
      <c r="C3" s="3">
        <v>-5.8000000000000003E-2</v>
      </c>
      <c r="D3" s="3">
        <v>-3.1E-2</v>
      </c>
      <c r="E3" s="3">
        <v>-3.2000000000000001E-2</v>
      </c>
      <c r="F3" s="3">
        <v>-3.0000000000000001E-3</v>
      </c>
      <c r="G3" s="3">
        <v>-7.0000000000000001E-3</v>
      </c>
      <c r="H3" s="3">
        <f>0-CorrectCourse_data_20191228[[#This Row],[h1]]</f>
        <v>7.0000000000000001E-3</v>
      </c>
      <c r="I3" s="3">
        <v>0.01</v>
      </c>
      <c r="J3">
        <v>0</v>
      </c>
      <c r="K3" s="3">
        <f>$R$1 + CorrectCourse_data_20191228[[#This Row],[correction]]</f>
        <v>180</v>
      </c>
      <c r="L3" s="3">
        <f t="shared" si="0"/>
        <v>180</v>
      </c>
      <c r="M3"/>
      <c r="N3" s="1" t="s">
        <v>11</v>
      </c>
      <c r="O3" s="7">
        <v>0</v>
      </c>
      <c r="P3"/>
      <c r="Q3" s="1"/>
      <c r="R3" s="5"/>
    </row>
    <row r="4" spans="1:19" x14ac:dyDescent="0.25">
      <c r="A4">
        <v>12158</v>
      </c>
      <c r="B4" s="3">
        <v>0.105</v>
      </c>
      <c r="C4" s="3">
        <v>-5.8000000000000003E-2</v>
      </c>
      <c r="D4" s="3">
        <v>-3.2000000000000001E-2</v>
      </c>
      <c r="E4" s="3">
        <v>-3.4000000000000002E-2</v>
      </c>
      <c r="F4" s="3">
        <v>-7.0000000000000001E-3</v>
      </c>
      <c r="G4" s="3">
        <v>-0.01</v>
      </c>
      <c r="H4" s="3">
        <f>0-CorrectCourse_data_20191228[[#This Row],[h1]]</f>
        <v>0.01</v>
      </c>
      <c r="I4" s="3">
        <v>0.02</v>
      </c>
      <c r="J4">
        <v>0</v>
      </c>
      <c r="K4" s="3">
        <f>$R$1 + CorrectCourse_data_20191228[[#This Row],[correction]]</f>
        <v>180</v>
      </c>
      <c r="L4" s="3">
        <f t="shared" si="0"/>
        <v>180</v>
      </c>
      <c r="M4"/>
      <c r="N4" s="1" t="s">
        <v>18</v>
      </c>
      <c r="O4" s="6">
        <v>0.95</v>
      </c>
      <c r="P4"/>
      <c r="Q4" s="1"/>
      <c r="R4" s="5"/>
    </row>
    <row r="5" spans="1:19" x14ac:dyDescent="0.25">
      <c r="A5">
        <v>12260</v>
      </c>
      <c r="B5" s="3">
        <v>0.10199999999999999</v>
      </c>
      <c r="C5" s="3">
        <v>-0.307</v>
      </c>
      <c r="D5" s="3">
        <v>-3.4000000000000002E-2</v>
      </c>
      <c r="E5" s="3">
        <v>-4.7E-2</v>
      </c>
      <c r="F5" s="3">
        <v>-0.01</v>
      </c>
      <c r="G5" s="3">
        <v>-1.4999999999999999E-2</v>
      </c>
      <c r="H5" s="3">
        <f>0-CorrectCourse_data_20191228[[#This Row],[h1]]</f>
        <v>1.4999999999999999E-2</v>
      </c>
      <c r="I5" s="3">
        <v>3.5999999999999997E-2</v>
      </c>
      <c r="J5">
        <v>0</v>
      </c>
      <c r="K5" s="3">
        <f>$R$1 + CorrectCourse_data_20191228[[#This Row],[correction]]</f>
        <v>180</v>
      </c>
      <c r="L5" s="3">
        <f t="shared" si="0"/>
        <v>180</v>
      </c>
      <c r="M5"/>
      <c r="N5" s="1"/>
      <c r="O5" s="2"/>
      <c r="P5"/>
      <c r="Q5" s="1"/>
      <c r="R5" s="5"/>
    </row>
    <row r="6" spans="1:19" x14ac:dyDescent="0.25">
      <c r="A6">
        <v>12363</v>
      </c>
      <c r="B6" s="3">
        <v>0.10199999999999999</v>
      </c>
      <c r="C6" s="3">
        <v>6.8000000000000005E-2</v>
      </c>
      <c r="D6" s="3">
        <v>-4.7E-2</v>
      </c>
      <c r="E6" s="3">
        <v>-4.2000000000000003E-2</v>
      </c>
      <c r="F6" s="3">
        <v>-1.4999999999999999E-2</v>
      </c>
      <c r="G6" s="3">
        <v>-1.9E-2</v>
      </c>
      <c r="H6" s="3">
        <f>0-CorrectCourse_data_20191228[[#This Row],[h1]]</f>
        <v>1.9E-2</v>
      </c>
      <c r="I6" s="3">
        <v>5.5E-2</v>
      </c>
      <c r="J6">
        <v>0</v>
      </c>
      <c r="K6" s="3">
        <f>$R$1 + CorrectCourse_data_20191228[[#This Row],[correction]]</f>
        <v>180</v>
      </c>
      <c r="L6" s="3">
        <f t="shared" si="0"/>
        <v>180</v>
      </c>
      <c r="M6"/>
      <c r="N6" s="1"/>
      <c r="O6" s="2"/>
      <c r="P6"/>
      <c r="Q6" s="1"/>
      <c r="R6" s="5"/>
    </row>
    <row r="7" spans="1:19" x14ac:dyDescent="0.25">
      <c r="A7">
        <v>12465</v>
      </c>
      <c r="B7" s="3">
        <v>0.10199999999999999</v>
      </c>
      <c r="C7" s="3">
        <v>-0.245</v>
      </c>
      <c r="D7" s="3">
        <v>-4.2000000000000003E-2</v>
      </c>
      <c r="E7" s="3">
        <v>-5.1999999999999998E-2</v>
      </c>
      <c r="F7" s="3">
        <v>-1.9E-2</v>
      </c>
      <c r="G7" s="3">
        <v>-2.5000000000000001E-2</v>
      </c>
      <c r="H7" s="3">
        <f>0-CorrectCourse_data_20191228[[#This Row],[h1]]</f>
        <v>2.5000000000000001E-2</v>
      </c>
      <c r="I7" s="3">
        <v>0.08</v>
      </c>
      <c r="J7">
        <v>0</v>
      </c>
      <c r="K7" s="3">
        <f>$R$1 + CorrectCourse_data_20191228[[#This Row],[correction]]</f>
        <v>180</v>
      </c>
      <c r="L7" s="3">
        <f t="shared" si="0"/>
        <v>180</v>
      </c>
      <c r="M7"/>
      <c r="N7" s="1"/>
      <c r="O7" s="2"/>
      <c r="P7"/>
      <c r="Q7" s="1"/>
      <c r="R7" s="5"/>
    </row>
    <row r="8" spans="1:19" x14ac:dyDescent="0.25">
      <c r="A8">
        <v>12572</v>
      </c>
      <c r="B8" s="3">
        <v>0.108</v>
      </c>
      <c r="C8" s="3">
        <v>5.0000000000000001E-3</v>
      </c>
      <c r="D8" s="3">
        <v>-5.1999999999999998E-2</v>
      </c>
      <c r="E8" s="3">
        <v>-4.9000000000000002E-2</v>
      </c>
      <c r="F8" s="3">
        <v>-2.5000000000000001E-2</v>
      </c>
      <c r="G8" s="3">
        <v>-0.03</v>
      </c>
      <c r="H8" s="3">
        <f>0-CorrectCourse_data_20191228[[#This Row],[h1]]</f>
        <v>0.03</v>
      </c>
      <c r="I8" s="3">
        <v>0.11</v>
      </c>
      <c r="J8">
        <v>0</v>
      </c>
      <c r="K8" s="3">
        <f>$R$1 + CorrectCourse_data_20191228[[#This Row],[correction]]</f>
        <v>180</v>
      </c>
      <c r="L8" s="3">
        <f t="shared" si="0"/>
        <v>180</v>
      </c>
      <c r="M8"/>
      <c r="N8" s="1"/>
      <c r="O8" s="2"/>
      <c r="P8"/>
      <c r="Q8" s="1"/>
      <c r="R8" s="5"/>
    </row>
    <row r="9" spans="1:19" x14ac:dyDescent="0.25">
      <c r="A9">
        <v>12676</v>
      </c>
      <c r="B9" s="3">
        <v>0.10299999999999999</v>
      </c>
      <c r="C9" s="3">
        <v>-0.245</v>
      </c>
      <c r="D9" s="3">
        <v>-4.9000000000000002E-2</v>
      </c>
      <c r="E9" s="3">
        <v>-5.8999999999999997E-2</v>
      </c>
      <c r="F9" s="3">
        <v>-0.03</v>
      </c>
      <c r="G9" s="3">
        <v>-3.5999999999999997E-2</v>
      </c>
      <c r="H9" s="3">
        <f>0-CorrectCourse_data_20191228[[#This Row],[h1]]</f>
        <v>3.5999999999999997E-2</v>
      </c>
      <c r="I9" s="3">
        <v>0.14599999999999999</v>
      </c>
      <c r="J9">
        <v>0</v>
      </c>
      <c r="K9" s="3">
        <f>$R$1 + CorrectCourse_data_20191228[[#This Row],[correction]]</f>
        <v>180</v>
      </c>
      <c r="L9" s="3">
        <f t="shared" si="0"/>
        <v>180</v>
      </c>
      <c r="M9"/>
      <c r="N9" s="1"/>
      <c r="O9" s="2"/>
      <c r="P9"/>
      <c r="Q9" s="1"/>
      <c r="R9" s="5"/>
    </row>
    <row r="10" spans="1:19" x14ac:dyDescent="0.25">
      <c r="A10">
        <v>12779</v>
      </c>
      <c r="B10" s="3">
        <v>0.10299999999999999</v>
      </c>
      <c r="C10" s="3">
        <v>5.0000000000000001E-3</v>
      </c>
      <c r="D10" s="3">
        <v>-5.8999999999999997E-2</v>
      </c>
      <c r="E10" s="3">
        <v>-5.5E-2</v>
      </c>
      <c r="F10" s="3">
        <v>-3.5999999999999997E-2</v>
      </c>
      <c r="G10" s="3">
        <v>-4.2000000000000003E-2</v>
      </c>
      <c r="H10" s="3">
        <f>0-CorrectCourse_data_20191228[[#This Row],[h1]]</f>
        <v>4.2000000000000003E-2</v>
      </c>
      <c r="I10" s="3">
        <v>0.188</v>
      </c>
      <c r="J10">
        <v>0</v>
      </c>
      <c r="K10" s="3">
        <f>$R$1 + CorrectCourse_data_20191228[[#This Row],[correction]]</f>
        <v>180</v>
      </c>
      <c r="L10" s="3">
        <f t="shared" si="0"/>
        <v>180</v>
      </c>
      <c r="M10"/>
      <c r="N10" s="1"/>
      <c r="O10" s="2"/>
      <c r="P10"/>
      <c r="Q10" s="1"/>
      <c r="R10" s="5"/>
    </row>
    <row r="11" spans="1:19" x14ac:dyDescent="0.25">
      <c r="A11">
        <v>12880</v>
      </c>
      <c r="B11" s="3">
        <v>0.10199999999999999</v>
      </c>
      <c r="C11" s="3">
        <v>-0.12</v>
      </c>
      <c r="D11" s="3">
        <v>-5.5E-2</v>
      </c>
      <c r="E11" s="3">
        <v>-5.8999999999999997E-2</v>
      </c>
      <c r="F11" s="3">
        <v>-4.2000000000000003E-2</v>
      </c>
      <c r="G11" s="3">
        <v>-4.8000000000000001E-2</v>
      </c>
      <c r="H11" s="3">
        <f>0-CorrectCourse_data_20191228[[#This Row],[h1]]</f>
        <v>4.8000000000000001E-2</v>
      </c>
      <c r="I11" s="3">
        <v>0.23499999999999999</v>
      </c>
      <c r="J11">
        <v>0</v>
      </c>
      <c r="K11" s="3">
        <f>$R$1 + CorrectCourse_data_20191228[[#This Row],[correction]]</f>
        <v>180</v>
      </c>
      <c r="L11" s="3">
        <f t="shared" si="0"/>
        <v>180</v>
      </c>
      <c r="M11"/>
      <c r="N11" s="1"/>
      <c r="O11" s="2"/>
      <c r="P11"/>
      <c r="Q11" s="1"/>
      <c r="R11" s="5"/>
    </row>
    <row r="12" spans="1:19" x14ac:dyDescent="0.25">
      <c r="A12">
        <v>12981</v>
      </c>
      <c r="B12" s="3">
        <v>0.1</v>
      </c>
      <c r="C12" s="3">
        <v>5.0000000000000001E-3</v>
      </c>
      <c r="D12" s="3">
        <v>-5.8999999999999997E-2</v>
      </c>
      <c r="E12" s="3">
        <v>-5.6000000000000001E-2</v>
      </c>
      <c r="F12" s="3">
        <v>-4.8000000000000001E-2</v>
      </c>
      <c r="G12" s="3">
        <v>-5.2999999999999999E-2</v>
      </c>
      <c r="H12" s="3">
        <f>0-CorrectCourse_data_20191228[[#This Row],[h1]]</f>
        <v>5.2999999999999999E-2</v>
      </c>
      <c r="I12" s="3">
        <v>0.28899999999999998</v>
      </c>
      <c r="J12">
        <v>0</v>
      </c>
      <c r="K12" s="3">
        <f>$R$1 + CorrectCourse_data_20191228[[#This Row],[correction]]</f>
        <v>180</v>
      </c>
      <c r="L12" s="3">
        <f t="shared" si="0"/>
        <v>180</v>
      </c>
      <c r="M12"/>
      <c r="N12" s="1"/>
      <c r="O12" s="2"/>
      <c r="P12"/>
      <c r="Q12" s="1"/>
      <c r="R12" s="5"/>
    </row>
    <row r="13" spans="1:19" x14ac:dyDescent="0.25">
      <c r="A13">
        <v>13081</v>
      </c>
      <c r="B13" s="3">
        <v>0.1</v>
      </c>
      <c r="C13" s="3">
        <v>0.192</v>
      </c>
      <c r="D13" s="3">
        <v>-5.6000000000000001E-2</v>
      </c>
      <c r="E13" s="3">
        <v>-4.2999999999999997E-2</v>
      </c>
      <c r="F13" s="3">
        <v>-5.2999999999999999E-2</v>
      </c>
      <c r="G13" s="3">
        <v>-5.8000000000000003E-2</v>
      </c>
      <c r="H13" s="3">
        <f>0-CorrectCourse_data_20191228[[#This Row],[h1]]</f>
        <v>5.8000000000000003E-2</v>
      </c>
      <c r="I13" s="3">
        <v>0.34599999999999997</v>
      </c>
      <c r="J13">
        <v>0</v>
      </c>
      <c r="K13" s="3">
        <f>$R$1 + CorrectCourse_data_20191228[[#This Row],[correction]]</f>
        <v>180</v>
      </c>
      <c r="L13" s="3">
        <f t="shared" si="0"/>
        <v>180</v>
      </c>
      <c r="M13"/>
      <c r="N13" s="1"/>
      <c r="O13" s="2"/>
      <c r="P13"/>
      <c r="Q13" s="1"/>
      <c r="R13" s="5"/>
    </row>
    <row r="14" spans="1:19" x14ac:dyDescent="0.25">
      <c r="A14">
        <v>13191</v>
      </c>
      <c r="B14" s="3">
        <v>0.11</v>
      </c>
      <c r="C14" s="3">
        <v>-0.245</v>
      </c>
      <c r="D14" s="3">
        <v>-4.2999999999999997E-2</v>
      </c>
      <c r="E14" s="3">
        <v>-5.2999999999999999E-2</v>
      </c>
      <c r="F14" s="3">
        <v>-5.8000000000000003E-2</v>
      </c>
      <c r="G14" s="3">
        <v>-6.3E-2</v>
      </c>
      <c r="H14" s="3">
        <f>0-CorrectCourse_data_20191228[[#This Row],[h1]]</f>
        <v>6.3E-2</v>
      </c>
      <c r="I14" s="3">
        <v>0.41</v>
      </c>
      <c r="J14">
        <v>0</v>
      </c>
      <c r="K14" s="3">
        <f>$R$1 + CorrectCourse_data_20191228[[#This Row],[correction]]</f>
        <v>180</v>
      </c>
      <c r="L14" s="3">
        <f t="shared" si="0"/>
        <v>180</v>
      </c>
      <c r="M14"/>
      <c r="N14" s="1"/>
      <c r="O14" s="2"/>
      <c r="P14"/>
      <c r="Q14" s="1"/>
      <c r="R14" s="5"/>
    </row>
    <row r="15" spans="1:19" x14ac:dyDescent="0.25">
      <c r="A15">
        <v>13291</v>
      </c>
      <c r="B15" s="3">
        <v>0.10100000000000001</v>
      </c>
      <c r="C15" s="3">
        <v>5.0000000000000001E-3</v>
      </c>
      <c r="D15" s="3">
        <v>-5.2999999999999999E-2</v>
      </c>
      <c r="E15" s="3">
        <v>-0.05</v>
      </c>
      <c r="F15" s="3">
        <v>-6.3E-2</v>
      </c>
      <c r="G15" s="3">
        <v>-6.9000000000000006E-2</v>
      </c>
      <c r="H15" s="3">
        <f>0-CorrectCourse_data_20191228[[#This Row],[h1]]</f>
        <v>6.9000000000000006E-2</v>
      </c>
      <c r="I15" s="3">
        <v>0.47799999999999998</v>
      </c>
      <c r="J15">
        <v>0</v>
      </c>
      <c r="K15" s="3">
        <f>$R$1 + CorrectCourse_data_20191228[[#This Row],[correction]]</f>
        <v>180</v>
      </c>
      <c r="L15" s="3">
        <f t="shared" si="0"/>
        <v>180</v>
      </c>
      <c r="M15"/>
      <c r="N15" s="1"/>
      <c r="O15" s="2"/>
      <c r="P15"/>
      <c r="Q15" s="1"/>
      <c r="R15" s="5"/>
    </row>
    <row r="16" spans="1:19" x14ac:dyDescent="0.25">
      <c r="A16">
        <v>13394</v>
      </c>
      <c r="B16" s="3">
        <v>0.10299999999999999</v>
      </c>
      <c r="C16" s="3">
        <v>6.8000000000000005E-2</v>
      </c>
      <c r="D16" s="3">
        <v>-0.05</v>
      </c>
      <c r="E16" s="3">
        <v>-4.3999999999999997E-2</v>
      </c>
      <c r="F16" s="3">
        <v>-6.9000000000000006E-2</v>
      </c>
      <c r="G16" s="3">
        <v>-7.2999999999999995E-2</v>
      </c>
      <c r="H16" s="3">
        <f>0-CorrectCourse_data_20191228[[#This Row],[h1]]</f>
        <v>7.2999999999999995E-2</v>
      </c>
      <c r="I16" s="3">
        <v>0.55100000000000005</v>
      </c>
      <c r="J16">
        <v>0</v>
      </c>
      <c r="K16" s="3">
        <f>$R$1 + CorrectCourse_data_20191228[[#This Row],[correction]]</f>
        <v>180</v>
      </c>
      <c r="L16" s="3">
        <f t="shared" si="0"/>
        <v>180</v>
      </c>
      <c r="M16"/>
      <c r="N16" s="1"/>
      <c r="O16" s="2"/>
      <c r="P16"/>
      <c r="Q16" s="1"/>
      <c r="R16" s="5"/>
    </row>
    <row r="17" spans="1:18" x14ac:dyDescent="0.25">
      <c r="A17">
        <v>13504</v>
      </c>
      <c r="B17" s="3">
        <v>0.11</v>
      </c>
      <c r="C17" s="3">
        <v>-0.307</v>
      </c>
      <c r="D17" s="3">
        <v>-4.3999999999999997E-2</v>
      </c>
      <c r="E17" s="3">
        <v>-5.8000000000000003E-2</v>
      </c>
      <c r="F17" s="3">
        <v>-7.2999999999999995E-2</v>
      </c>
      <c r="G17" s="3">
        <v>-7.9000000000000001E-2</v>
      </c>
      <c r="H17" s="3">
        <f>0-CorrectCourse_data_20191228[[#This Row],[h1]]</f>
        <v>7.9000000000000001E-2</v>
      </c>
      <c r="I17" s="3">
        <v>0.63100000000000001</v>
      </c>
      <c r="J17">
        <v>0</v>
      </c>
      <c r="K17" s="3">
        <f>$R$1 + CorrectCourse_data_20191228[[#This Row],[correction]]</f>
        <v>180</v>
      </c>
      <c r="L17" s="3">
        <f t="shared" si="0"/>
        <v>180</v>
      </c>
      <c r="M17"/>
      <c r="N17" s="1"/>
      <c r="O17" s="2"/>
      <c r="P17"/>
      <c r="Q17" s="1"/>
      <c r="R17" s="5"/>
    </row>
    <row r="18" spans="1:18" x14ac:dyDescent="0.25">
      <c r="A18">
        <v>13614</v>
      </c>
      <c r="B18" s="3">
        <v>0.111</v>
      </c>
      <c r="C18" s="3">
        <v>-0.432</v>
      </c>
      <c r="D18" s="3">
        <v>-5.8000000000000003E-2</v>
      </c>
      <c r="E18" s="3">
        <v>-7.5999999999999998E-2</v>
      </c>
      <c r="F18" s="3">
        <v>-7.9000000000000001E-2</v>
      </c>
      <c r="G18" s="3">
        <v>-8.7999999999999995E-2</v>
      </c>
      <c r="H18" s="3">
        <f>0-CorrectCourse_data_20191228[[#This Row],[h1]]</f>
        <v>8.7999999999999995E-2</v>
      </c>
      <c r="I18" s="3">
        <v>0.71899999999999997</v>
      </c>
      <c r="J18">
        <v>0</v>
      </c>
      <c r="K18" s="3">
        <f>$R$1 + CorrectCourse_data_20191228[[#This Row],[correction]]</f>
        <v>180</v>
      </c>
      <c r="L18" s="3">
        <f t="shared" si="0"/>
        <v>180</v>
      </c>
      <c r="M18"/>
      <c r="N18" s="1"/>
      <c r="O18" s="2"/>
      <c r="P18"/>
      <c r="Q18" s="1"/>
      <c r="R18" s="5"/>
    </row>
    <row r="19" spans="1:18" x14ac:dyDescent="0.25">
      <c r="A19">
        <v>13724</v>
      </c>
      <c r="B19" s="3">
        <v>0.108</v>
      </c>
      <c r="C19" s="3">
        <v>5.0000000000000001E-3</v>
      </c>
      <c r="D19" s="3">
        <v>-7.5999999999999998E-2</v>
      </c>
      <c r="E19" s="3">
        <v>-7.1999999999999995E-2</v>
      </c>
      <c r="F19" s="3">
        <v>-8.7999999999999995E-2</v>
      </c>
      <c r="G19" s="3">
        <v>-9.6000000000000002E-2</v>
      </c>
      <c r="H19" s="3">
        <f>0-CorrectCourse_data_20191228[[#This Row],[h1]]</f>
        <v>9.6000000000000002E-2</v>
      </c>
      <c r="I19" s="3">
        <v>0.81399999999999995</v>
      </c>
      <c r="J19">
        <v>0</v>
      </c>
      <c r="K19" s="3">
        <f>$R$1 + CorrectCourse_data_20191228[[#This Row],[correction]]</f>
        <v>180</v>
      </c>
      <c r="L19" s="3">
        <f t="shared" si="0"/>
        <v>180</v>
      </c>
      <c r="M19"/>
      <c r="N19" s="1"/>
      <c r="O19" s="2"/>
      <c r="P19"/>
      <c r="Q19" s="1"/>
      <c r="R19" s="5"/>
    </row>
    <row r="20" spans="1:18" x14ac:dyDescent="0.25">
      <c r="A20">
        <v>13828</v>
      </c>
      <c r="B20" s="3">
        <v>0.105</v>
      </c>
      <c r="C20" s="3">
        <v>-0.182</v>
      </c>
      <c r="D20" s="3">
        <v>-7.1999999999999995E-2</v>
      </c>
      <c r="E20" s="3">
        <v>-7.8E-2</v>
      </c>
      <c r="F20" s="3">
        <v>-9.6000000000000002E-2</v>
      </c>
      <c r="G20" s="3">
        <v>-0.104</v>
      </c>
      <c r="H20" s="3">
        <f>0-CorrectCourse_data_20191228[[#This Row],[h1]]</f>
        <v>0.104</v>
      </c>
      <c r="I20" s="3">
        <v>0.91800000000000004</v>
      </c>
      <c r="J20">
        <v>0</v>
      </c>
      <c r="K20" s="3">
        <f>$R$1 + CorrectCourse_data_20191228[[#This Row],[correction]]</f>
        <v>180</v>
      </c>
      <c r="L20" s="3">
        <f t="shared" si="0"/>
        <v>180</v>
      </c>
      <c r="M20"/>
      <c r="N20" s="1"/>
      <c r="O20" s="2"/>
      <c r="P20"/>
      <c r="Q20" s="1"/>
      <c r="R20" s="5"/>
    </row>
    <row r="21" spans="1:18" x14ac:dyDescent="0.25">
      <c r="A21">
        <v>13928</v>
      </c>
      <c r="B21" s="3">
        <v>0.1</v>
      </c>
      <c r="C21" s="3">
        <v>0.56799999999999995</v>
      </c>
      <c r="D21" s="3">
        <v>-7.8E-2</v>
      </c>
      <c r="E21" s="3">
        <v>-4.5999999999999999E-2</v>
      </c>
      <c r="F21" s="3">
        <v>-0.104</v>
      </c>
      <c r="G21" s="3">
        <v>-0.108</v>
      </c>
      <c r="H21" s="3">
        <f>0-CorrectCourse_data_20191228[[#This Row],[h1]]</f>
        <v>0.108</v>
      </c>
      <c r="I21" s="3">
        <v>1.0269999999999999</v>
      </c>
      <c r="J21">
        <v>0</v>
      </c>
      <c r="K21" s="3">
        <f>$R$1 + CorrectCourse_data_20191228[[#This Row],[correction]]</f>
        <v>180</v>
      </c>
      <c r="L21" s="3">
        <f t="shared" si="0"/>
        <v>180</v>
      </c>
      <c r="M21"/>
      <c r="N21" s="1"/>
      <c r="O21" s="2"/>
      <c r="P21"/>
      <c r="Q21" s="1"/>
      <c r="R21" s="5"/>
    </row>
    <row r="22" spans="1:18" x14ac:dyDescent="0.25">
      <c r="A22">
        <v>14027</v>
      </c>
      <c r="B22" s="3">
        <v>0.1</v>
      </c>
      <c r="C22" s="3">
        <v>5.0000000000000001E-3</v>
      </c>
      <c r="D22" s="3">
        <v>-4.5999999999999999E-2</v>
      </c>
      <c r="E22" s="3">
        <v>-4.2999999999999997E-2</v>
      </c>
      <c r="F22" s="3">
        <v>-0.108</v>
      </c>
      <c r="G22" s="3">
        <v>-0.113</v>
      </c>
      <c r="H22" s="3">
        <f>0-CorrectCourse_data_20191228[[#This Row],[h1]]</f>
        <v>0.113</v>
      </c>
      <c r="I22" s="3">
        <v>1.139</v>
      </c>
      <c r="J22">
        <v>0</v>
      </c>
      <c r="K22" s="3">
        <f>$R$1 + CorrectCourse_data_20191228[[#This Row],[correction]]</f>
        <v>180</v>
      </c>
      <c r="L22" s="3">
        <f t="shared" si="0"/>
        <v>180</v>
      </c>
      <c r="M22"/>
      <c r="N22" s="1"/>
      <c r="O22" s="2"/>
      <c r="P22"/>
      <c r="Q22" s="1"/>
      <c r="R22" s="5"/>
    </row>
    <row r="23" spans="1:18" x14ac:dyDescent="0.25">
      <c r="A23">
        <v>14128</v>
      </c>
      <c r="B23" s="3">
        <v>0.1</v>
      </c>
      <c r="C23" s="3">
        <v>5.0000000000000001E-3</v>
      </c>
      <c r="D23" s="3">
        <v>-4.2999999999999997E-2</v>
      </c>
      <c r="E23" s="3">
        <v>-4.1000000000000002E-2</v>
      </c>
      <c r="F23" s="3">
        <v>-0.113</v>
      </c>
      <c r="G23" s="3">
        <v>-0.11700000000000001</v>
      </c>
      <c r="H23" s="3">
        <f>0-CorrectCourse_data_20191228[[#This Row],[h1]]</f>
        <v>0.11700000000000001</v>
      </c>
      <c r="I23" s="3">
        <v>1.256</v>
      </c>
      <c r="J23">
        <v>0</v>
      </c>
      <c r="K23" s="3">
        <f>$R$1 + CorrectCourse_data_20191228[[#This Row],[correction]]</f>
        <v>180</v>
      </c>
      <c r="L23" s="3">
        <f t="shared" si="0"/>
        <v>180</v>
      </c>
      <c r="M23"/>
      <c r="N23" s="1"/>
      <c r="O23" s="2"/>
      <c r="P23"/>
      <c r="Q23" s="1"/>
      <c r="R23" s="5"/>
    </row>
    <row r="24" spans="1:18" x14ac:dyDescent="0.25">
      <c r="A24">
        <v>14236</v>
      </c>
      <c r="B24" s="3">
        <v>0.107</v>
      </c>
      <c r="C24" s="3">
        <v>-0.37</v>
      </c>
      <c r="D24" s="3">
        <v>-4.1000000000000002E-2</v>
      </c>
      <c r="E24" s="3">
        <v>-5.7000000000000002E-2</v>
      </c>
      <c r="F24" s="3">
        <v>-0.11700000000000001</v>
      </c>
      <c r="G24" s="3">
        <v>-0.123</v>
      </c>
      <c r="H24" s="3">
        <f>0-CorrectCourse_data_20191228[[#This Row],[h1]]</f>
        <v>0.123</v>
      </c>
      <c r="I24" s="3">
        <v>1.379</v>
      </c>
      <c r="J24">
        <v>0</v>
      </c>
      <c r="K24" s="3">
        <f>$R$1 + CorrectCourse_data_20191228[[#This Row],[correction]]</f>
        <v>180</v>
      </c>
      <c r="L24" s="3">
        <f t="shared" si="0"/>
        <v>180</v>
      </c>
      <c r="M24"/>
      <c r="N24" s="1"/>
      <c r="O24" s="2"/>
      <c r="P24"/>
      <c r="Q24" s="1"/>
      <c r="R24" s="5"/>
    </row>
    <row r="25" spans="1:18" x14ac:dyDescent="0.25">
      <c r="A25">
        <v>14339</v>
      </c>
      <c r="B25" s="3">
        <v>0.10299999999999999</v>
      </c>
      <c r="C25" s="3">
        <v>-0.245</v>
      </c>
      <c r="D25" s="3">
        <v>-5.7000000000000002E-2</v>
      </c>
      <c r="E25" s="3">
        <v>-6.6000000000000003E-2</v>
      </c>
      <c r="F25" s="3">
        <v>-0.123</v>
      </c>
      <c r="G25" s="3">
        <v>-0.13</v>
      </c>
      <c r="H25" s="3">
        <f>0-CorrectCourse_data_20191228[[#This Row],[h1]]</f>
        <v>0.13</v>
      </c>
      <c r="I25" s="3">
        <v>1.5089999999999999</v>
      </c>
      <c r="J25">
        <v>0</v>
      </c>
      <c r="K25" s="3">
        <f>$R$1 + CorrectCourse_data_20191228[[#This Row],[correction]]</f>
        <v>180</v>
      </c>
      <c r="L25" s="3">
        <f t="shared" si="0"/>
        <v>180</v>
      </c>
      <c r="M25"/>
      <c r="N25" s="1"/>
      <c r="O25" s="2"/>
      <c r="P25"/>
      <c r="Q25" s="1"/>
      <c r="R25" s="5"/>
    </row>
    <row r="26" spans="1:18" x14ac:dyDescent="0.25">
      <c r="A26">
        <v>14441</v>
      </c>
      <c r="B26" s="3">
        <v>0.104</v>
      </c>
      <c r="C26" s="3">
        <v>-0.182</v>
      </c>
      <c r="D26" s="3">
        <v>-6.6000000000000003E-2</v>
      </c>
      <c r="E26" s="3">
        <v>-7.1999999999999995E-2</v>
      </c>
      <c r="F26" s="3">
        <v>-0.13</v>
      </c>
      <c r="G26" s="3">
        <v>-0.13700000000000001</v>
      </c>
      <c r="H26" s="3">
        <f>0-CorrectCourse_data_20191228[[#This Row],[h1]]</f>
        <v>0.13700000000000001</v>
      </c>
      <c r="I26" s="3">
        <v>1.6459999999999999</v>
      </c>
      <c r="J26">
        <v>0</v>
      </c>
      <c r="K26" s="3">
        <f>$R$1 + CorrectCourse_data_20191228[[#This Row],[correction]]</f>
        <v>180</v>
      </c>
      <c r="L26" s="3">
        <f t="shared" si="0"/>
        <v>180</v>
      </c>
      <c r="M26"/>
      <c r="N26" s="1"/>
      <c r="O26" s="2"/>
      <c r="P26"/>
      <c r="Q26" s="1"/>
      <c r="R26" s="5"/>
    </row>
    <row r="27" spans="1:18" x14ac:dyDescent="0.25">
      <c r="A27">
        <v>14551</v>
      </c>
      <c r="B27" s="3">
        <v>0.108</v>
      </c>
      <c r="C27" s="3">
        <v>-0.307</v>
      </c>
      <c r="D27" s="3">
        <v>-7.1999999999999995E-2</v>
      </c>
      <c r="E27" s="3">
        <v>-8.4000000000000005E-2</v>
      </c>
      <c r="F27" s="3">
        <v>-0.13700000000000001</v>
      </c>
      <c r="G27" s="3">
        <v>-0.14599999999999999</v>
      </c>
      <c r="H27" s="3">
        <f>0-CorrectCourse_data_20191228[[#This Row],[h1]]</f>
        <v>0.14599999999999999</v>
      </c>
      <c r="I27" s="3">
        <v>1.792</v>
      </c>
      <c r="J27">
        <v>0</v>
      </c>
      <c r="K27" s="3">
        <f>$R$1 + CorrectCourse_data_20191228[[#This Row],[correction]]</f>
        <v>180</v>
      </c>
      <c r="L27" s="3">
        <f t="shared" si="0"/>
        <v>180</v>
      </c>
      <c r="M27"/>
      <c r="N27" s="1"/>
      <c r="O27" s="2"/>
      <c r="P27"/>
      <c r="Q27" s="1"/>
      <c r="R27" s="5"/>
    </row>
    <row r="28" spans="1:18" x14ac:dyDescent="0.25">
      <c r="A28">
        <v>14653</v>
      </c>
      <c r="B28" s="3">
        <v>0.104</v>
      </c>
      <c r="C28" s="3">
        <v>-0.12</v>
      </c>
      <c r="D28" s="3">
        <v>-8.4000000000000005E-2</v>
      </c>
      <c r="E28" s="3">
        <v>-8.5999999999999993E-2</v>
      </c>
      <c r="F28" s="3">
        <v>-0.14599999999999999</v>
      </c>
      <c r="G28" s="3">
        <v>-0.155</v>
      </c>
      <c r="H28" s="3">
        <f>0-CorrectCourse_data_20191228[[#This Row],[h1]]</f>
        <v>0.155</v>
      </c>
      <c r="I28" s="3">
        <v>1.948</v>
      </c>
      <c r="J28">
        <v>0</v>
      </c>
      <c r="K28" s="3">
        <f>$R$1 + CorrectCourse_data_20191228[[#This Row],[correction]]</f>
        <v>180</v>
      </c>
      <c r="L28" s="3">
        <f t="shared" si="0"/>
        <v>180</v>
      </c>
      <c r="M28"/>
      <c r="N28" s="1"/>
      <c r="O28" s="2"/>
      <c r="P28"/>
      <c r="Q28" s="1"/>
      <c r="R28" s="5"/>
    </row>
    <row r="29" spans="1:18" x14ac:dyDescent="0.25">
      <c r="A29">
        <v>14753</v>
      </c>
      <c r="B29" s="3">
        <v>0.1</v>
      </c>
      <c r="C29" s="3">
        <v>-5.8000000000000003E-2</v>
      </c>
      <c r="D29" s="3">
        <v>-8.5999999999999993E-2</v>
      </c>
      <c r="E29" s="3">
        <v>-8.4000000000000005E-2</v>
      </c>
      <c r="F29" s="3">
        <v>-0.155</v>
      </c>
      <c r="G29" s="3">
        <v>-0.16400000000000001</v>
      </c>
      <c r="H29" s="3">
        <f>0-CorrectCourse_data_20191228[[#This Row],[h1]]</f>
        <v>0.16400000000000001</v>
      </c>
      <c r="I29" s="3">
        <v>2.1110000000000002</v>
      </c>
      <c r="J29">
        <v>0</v>
      </c>
      <c r="K29" s="3">
        <f>$R$1 + CorrectCourse_data_20191228[[#This Row],[correction]]</f>
        <v>180</v>
      </c>
      <c r="L29" s="3">
        <f t="shared" si="0"/>
        <v>180</v>
      </c>
      <c r="M29"/>
      <c r="N29" s="1"/>
      <c r="O29" s="2"/>
      <c r="P29"/>
      <c r="Q29" s="1"/>
      <c r="R29" s="5"/>
    </row>
    <row r="30" spans="1:18" x14ac:dyDescent="0.25">
      <c r="A30">
        <v>14854</v>
      </c>
      <c r="B30" s="3">
        <v>0.10100000000000001</v>
      </c>
      <c r="C30" s="3">
        <v>0.56799999999999995</v>
      </c>
      <c r="D30" s="3">
        <v>-8.4000000000000005E-2</v>
      </c>
      <c r="E30" s="3">
        <v>-5.1999999999999998E-2</v>
      </c>
      <c r="F30" s="3">
        <v>-0.16400000000000001</v>
      </c>
      <c r="G30" s="3">
        <v>-0.16900000000000001</v>
      </c>
      <c r="H30" s="3">
        <f>0-CorrectCourse_data_20191228[[#This Row],[h1]]</f>
        <v>0.16900000000000001</v>
      </c>
      <c r="I30" s="3">
        <v>2.2799999999999998</v>
      </c>
      <c r="J30">
        <v>0</v>
      </c>
      <c r="K30" s="3">
        <f>$R$1 + CorrectCourse_data_20191228[[#This Row],[correction]]</f>
        <v>180</v>
      </c>
      <c r="L30" s="3">
        <f t="shared" si="0"/>
        <v>180</v>
      </c>
      <c r="M30"/>
      <c r="N30" s="1"/>
      <c r="O30" s="2"/>
      <c r="P30"/>
      <c r="Q30" s="1"/>
      <c r="R30" s="5"/>
    </row>
    <row r="31" spans="1:18" x14ac:dyDescent="0.25">
      <c r="A31">
        <v>14954</v>
      </c>
      <c r="B31" s="3">
        <v>0.1</v>
      </c>
      <c r="C31" s="3">
        <v>-0.80700000000000005</v>
      </c>
      <c r="D31" s="3">
        <v>-5.1999999999999998E-2</v>
      </c>
      <c r="E31" s="3">
        <v>-0.09</v>
      </c>
      <c r="F31" s="3">
        <v>-0.16900000000000001</v>
      </c>
      <c r="G31" s="3">
        <v>-0.17799999999999999</v>
      </c>
      <c r="H31" s="3">
        <f>0-CorrectCourse_data_20191228[[#This Row],[h1]]</f>
        <v>0.17799999999999999</v>
      </c>
      <c r="I31" s="3">
        <v>2.4580000000000002</v>
      </c>
      <c r="J31">
        <v>0</v>
      </c>
      <c r="K31" s="3">
        <f>$R$1 + CorrectCourse_data_20191228[[#This Row],[correction]]</f>
        <v>180</v>
      </c>
      <c r="L31" s="3">
        <f t="shared" si="0"/>
        <v>180</v>
      </c>
      <c r="M31"/>
      <c r="N31" s="1"/>
      <c r="O31" s="2"/>
      <c r="P31"/>
      <c r="Q31" s="1"/>
      <c r="R31" s="5"/>
    </row>
    <row r="32" spans="1:18" x14ac:dyDescent="0.25">
      <c r="A32">
        <v>15059</v>
      </c>
      <c r="B32" s="3">
        <v>0.10299999999999999</v>
      </c>
      <c r="C32" s="3">
        <v>0.192</v>
      </c>
      <c r="D32" s="3">
        <v>-0.09</v>
      </c>
      <c r="E32" s="3">
        <v>-7.4999999999999997E-2</v>
      </c>
      <c r="F32" s="3">
        <v>-0.17799999999999999</v>
      </c>
      <c r="G32" s="3">
        <v>-0.186</v>
      </c>
      <c r="H32" s="3">
        <f>0-CorrectCourse_data_20191228[[#This Row],[h1]]</f>
        <v>0.186</v>
      </c>
      <c r="I32" s="3">
        <v>2.6440000000000001</v>
      </c>
      <c r="J32">
        <v>0</v>
      </c>
      <c r="K32" s="3">
        <f>$R$1 + CorrectCourse_data_20191228[[#This Row],[correction]]</f>
        <v>180</v>
      </c>
      <c r="L32" s="3">
        <f t="shared" si="0"/>
        <v>180</v>
      </c>
      <c r="M32"/>
      <c r="N32" s="1"/>
      <c r="O32" s="2"/>
      <c r="P32"/>
      <c r="Q32" s="1"/>
      <c r="R32" s="5"/>
    </row>
    <row r="33" spans="1:18" x14ac:dyDescent="0.25">
      <c r="A33">
        <v>15165</v>
      </c>
      <c r="B33" s="3">
        <v>0.108</v>
      </c>
      <c r="C33" s="3">
        <v>-5.8000000000000003E-2</v>
      </c>
      <c r="D33" s="3">
        <v>-7.4999999999999997E-2</v>
      </c>
      <c r="E33" s="3">
        <v>-7.4999999999999997E-2</v>
      </c>
      <c r="F33" s="3">
        <v>-0.186</v>
      </c>
      <c r="G33" s="3">
        <v>-0.19400000000000001</v>
      </c>
      <c r="H33" s="3">
        <f>0-CorrectCourse_data_20191228[[#This Row],[h1]]</f>
        <v>0.19400000000000001</v>
      </c>
      <c r="I33" s="3">
        <v>2.8380000000000001</v>
      </c>
      <c r="J33">
        <v>0</v>
      </c>
      <c r="K33" s="3">
        <f>$R$1 + CorrectCourse_data_20191228[[#This Row],[correction]]</f>
        <v>180</v>
      </c>
      <c r="L33" s="3">
        <f t="shared" si="0"/>
        <v>180</v>
      </c>
      <c r="M33"/>
      <c r="N33" s="1"/>
      <c r="O33" s="2"/>
      <c r="P33"/>
      <c r="Q33" s="1"/>
      <c r="R33" s="5"/>
    </row>
    <row r="34" spans="1:18" x14ac:dyDescent="0.25">
      <c r="A34">
        <v>15265</v>
      </c>
      <c r="B34" s="3">
        <v>0.1</v>
      </c>
      <c r="C34" s="3">
        <v>0.255</v>
      </c>
      <c r="D34" s="3">
        <v>-7.4999999999999997E-2</v>
      </c>
      <c r="E34" s="3">
        <v>-5.8000000000000003E-2</v>
      </c>
      <c r="F34" s="3">
        <v>-0.19400000000000001</v>
      </c>
      <c r="G34" s="3">
        <v>-0.2</v>
      </c>
      <c r="H34" s="3">
        <f>0-CorrectCourse_data_20191228[[#This Row],[h1]]</f>
        <v>0.2</v>
      </c>
      <c r="I34" s="3">
        <v>3.0369999999999999</v>
      </c>
      <c r="J34">
        <v>0</v>
      </c>
      <c r="K34" s="3">
        <f>$R$1 + CorrectCourse_data_20191228[[#This Row],[correction]]</f>
        <v>180</v>
      </c>
      <c r="L34" s="3">
        <f t="shared" si="0"/>
        <v>180</v>
      </c>
      <c r="M34"/>
      <c r="N34" s="1"/>
      <c r="O34" s="2"/>
      <c r="P34"/>
      <c r="Q34" s="1"/>
      <c r="R34" s="5"/>
    </row>
    <row r="35" spans="1:18" x14ac:dyDescent="0.25">
      <c r="A35">
        <v>15375</v>
      </c>
      <c r="B35" s="3">
        <v>0.109</v>
      </c>
      <c r="C35" s="3">
        <v>-5.8000000000000003E-2</v>
      </c>
      <c r="D35" s="3">
        <v>-5.8000000000000003E-2</v>
      </c>
      <c r="E35" s="3">
        <v>-5.8000000000000003E-2</v>
      </c>
      <c r="F35" s="3">
        <v>-0.2</v>
      </c>
      <c r="G35" s="3">
        <v>-0.20599999999999999</v>
      </c>
      <c r="H35" s="3">
        <f>0-CorrectCourse_data_20191228[[#This Row],[h1]]</f>
        <v>0.20599999999999999</v>
      </c>
      <c r="I35" s="3">
        <v>3.2429999999999999</v>
      </c>
      <c r="J35">
        <v>0</v>
      </c>
      <c r="K35" s="3">
        <f>$R$1 + CorrectCourse_data_20191228[[#This Row],[correction]]</f>
        <v>180</v>
      </c>
      <c r="L35" s="3">
        <f t="shared" si="0"/>
        <v>180</v>
      </c>
      <c r="M35"/>
      <c r="N35" s="1"/>
      <c r="O35" s="2"/>
      <c r="P35"/>
      <c r="Q35" s="1"/>
      <c r="R35" s="5"/>
    </row>
    <row r="36" spans="1:18" x14ac:dyDescent="0.25">
      <c r="A36">
        <v>15485</v>
      </c>
      <c r="B36" s="3">
        <v>0.109</v>
      </c>
      <c r="C36" s="3">
        <v>0.69299999999999995</v>
      </c>
      <c r="D36" s="3">
        <v>-5.8000000000000003E-2</v>
      </c>
      <c r="E36" s="3">
        <v>-2.1000000000000001E-2</v>
      </c>
      <c r="F36" s="3">
        <v>-0.20599999999999999</v>
      </c>
      <c r="G36" s="3">
        <v>-0.20799999999999999</v>
      </c>
      <c r="H36" s="3">
        <f>0-CorrectCourse_data_20191228[[#This Row],[h1]]</f>
        <v>0.20799999999999999</v>
      </c>
      <c r="I36" s="3">
        <v>3.4510000000000001</v>
      </c>
      <c r="J36">
        <v>0</v>
      </c>
      <c r="K36" s="3">
        <f>$R$1 + CorrectCourse_data_20191228[[#This Row],[correction]]</f>
        <v>180</v>
      </c>
      <c r="L36" s="3">
        <f t="shared" si="0"/>
        <v>180</v>
      </c>
      <c r="M36"/>
      <c r="N36" s="1"/>
      <c r="O36" s="2"/>
      <c r="P36"/>
      <c r="Q36" s="1"/>
      <c r="R36" s="5"/>
    </row>
    <row r="37" spans="1:18" x14ac:dyDescent="0.25">
      <c r="A37">
        <v>15596</v>
      </c>
      <c r="B37" s="3">
        <v>0.111</v>
      </c>
      <c r="C37" s="3">
        <v>0.38</v>
      </c>
      <c r="D37" s="3">
        <v>-2.1000000000000001E-2</v>
      </c>
      <c r="E37" s="3">
        <v>-1E-3</v>
      </c>
      <c r="F37" s="3">
        <v>-0.20799999999999999</v>
      </c>
      <c r="G37" s="3">
        <v>-0.20799999999999999</v>
      </c>
      <c r="H37" s="3">
        <f>0-CorrectCourse_data_20191228[[#This Row],[h1]]</f>
        <v>0.20799999999999999</v>
      </c>
      <c r="I37" s="3">
        <v>3.6589999999999998</v>
      </c>
      <c r="J37">
        <v>0</v>
      </c>
      <c r="K37" s="3">
        <f>$R$1 + CorrectCourse_data_20191228[[#This Row],[correction]]</f>
        <v>180</v>
      </c>
      <c r="L37" s="3">
        <f t="shared" si="0"/>
        <v>180</v>
      </c>
      <c r="M37"/>
      <c r="N37" s="1"/>
      <c r="O37" s="2"/>
      <c r="P37"/>
      <c r="Q37" s="1"/>
      <c r="R37" s="5"/>
    </row>
    <row r="38" spans="1:18" x14ac:dyDescent="0.25">
      <c r="A38">
        <v>15697</v>
      </c>
      <c r="B38" s="3">
        <v>0.10199999999999999</v>
      </c>
      <c r="C38" s="3">
        <v>-0.37</v>
      </c>
      <c r="D38" s="3">
        <v>-1E-3</v>
      </c>
      <c r="E38" s="3">
        <v>-1.9E-2</v>
      </c>
      <c r="F38" s="3">
        <v>-0.20799999999999999</v>
      </c>
      <c r="G38" s="3">
        <v>-0.21</v>
      </c>
      <c r="H38" s="3">
        <f>0-CorrectCourse_data_20191228[[#This Row],[h1]]</f>
        <v>0.21</v>
      </c>
      <c r="I38" s="3">
        <v>3.8690000000000002</v>
      </c>
      <c r="J38">
        <v>0</v>
      </c>
      <c r="K38" s="3">
        <f>$R$1 + CorrectCourse_data_20191228[[#This Row],[correction]]</f>
        <v>180</v>
      </c>
      <c r="L38" s="3">
        <f t="shared" si="0"/>
        <v>180</v>
      </c>
      <c r="M38"/>
      <c r="N38" s="1"/>
      <c r="O38" s="2"/>
      <c r="P38"/>
      <c r="Q38" s="1"/>
      <c r="R38" s="5"/>
    </row>
    <row r="39" spans="1:18" x14ac:dyDescent="0.25">
      <c r="A39">
        <v>15798</v>
      </c>
      <c r="B39" s="3">
        <v>0.10100000000000001</v>
      </c>
      <c r="C39" s="3">
        <v>-0.245</v>
      </c>
      <c r="D39" s="3">
        <v>-1.9E-2</v>
      </c>
      <c r="E39" s="3">
        <v>-0.03</v>
      </c>
      <c r="F39" s="3">
        <v>-0.21</v>
      </c>
      <c r="G39" s="3">
        <v>-0.21299999999999999</v>
      </c>
      <c r="H39" s="3">
        <f>0-CorrectCourse_data_20191228[[#This Row],[h1]]</f>
        <v>0.21299999999999999</v>
      </c>
      <c r="I39" s="3">
        <v>4.0830000000000002</v>
      </c>
      <c r="J39">
        <v>0</v>
      </c>
      <c r="K39" s="3">
        <f>$R$1 + CorrectCourse_data_20191228[[#This Row],[correction]]</f>
        <v>180</v>
      </c>
      <c r="L39" s="3">
        <f t="shared" si="0"/>
        <v>180</v>
      </c>
      <c r="M39"/>
      <c r="N39" s="1"/>
      <c r="O39" s="2"/>
      <c r="P39"/>
      <c r="Q39" s="1"/>
      <c r="R39" s="5"/>
    </row>
    <row r="40" spans="1:18" x14ac:dyDescent="0.25">
      <c r="A40">
        <v>15905</v>
      </c>
      <c r="B40" s="3">
        <v>0.106</v>
      </c>
      <c r="C40" s="3">
        <v>-5.8000000000000003E-2</v>
      </c>
      <c r="D40" s="3">
        <v>-0.03</v>
      </c>
      <c r="E40" s="3">
        <v>-3.2000000000000001E-2</v>
      </c>
      <c r="F40" s="3">
        <v>-0.21299999999999999</v>
      </c>
      <c r="G40" s="3">
        <v>-0.217</v>
      </c>
      <c r="H40" s="3">
        <f>0-CorrectCourse_data_20191228[[#This Row],[h1]]</f>
        <v>0.217</v>
      </c>
      <c r="I40" s="3">
        <v>4.2990000000000004</v>
      </c>
      <c r="J40">
        <v>0</v>
      </c>
      <c r="K40" s="3">
        <f>$R$1 + CorrectCourse_data_20191228[[#This Row],[correction]]</f>
        <v>180</v>
      </c>
      <c r="L40" s="3">
        <f t="shared" si="0"/>
        <v>180</v>
      </c>
      <c r="M40"/>
      <c r="N40" s="1"/>
      <c r="O40" s="2"/>
      <c r="P40"/>
      <c r="Q40" s="1"/>
      <c r="R40" s="5"/>
    </row>
    <row r="41" spans="1:18" x14ac:dyDescent="0.25">
      <c r="A41">
        <v>16006</v>
      </c>
      <c r="B41" s="3">
        <v>0.10100000000000001</v>
      </c>
      <c r="C41" s="3">
        <v>-0.12</v>
      </c>
      <c r="D41" s="3">
        <v>-3.2000000000000001E-2</v>
      </c>
      <c r="E41" s="3">
        <v>-3.5999999999999997E-2</v>
      </c>
      <c r="F41" s="3">
        <v>-0.217</v>
      </c>
      <c r="G41" s="3">
        <v>-0.22</v>
      </c>
      <c r="H41" s="3">
        <f>0-CorrectCourse_data_20191228[[#This Row],[h1]]</f>
        <v>0.22</v>
      </c>
      <c r="I41" s="3">
        <v>4.5190000000000001</v>
      </c>
      <c r="J41">
        <v>0</v>
      </c>
      <c r="K41" s="3">
        <f>$R$1 + CorrectCourse_data_20191228[[#This Row],[correction]]</f>
        <v>180</v>
      </c>
      <c r="L41" s="3">
        <f t="shared" si="0"/>
        <v>180</v>
      </c>
      <c r="M41"/>
      <c r="N41" s="1"/>
      <c r="O41" s="2"/>
      <c r="P41"/>
      <c r="Q41" s="1"/>
      <c r="R41" s="5"/>
    </row>
    <row r="42" spans="1:18" x14ac:dyDescent="0.25">
      <c r="A42">
        <v>16110</v>
      </c>
      <c r="B42" s="3">
        <v>0.105</v>
      </c>
      <c r="C42" s="3">
        <v>-0.68300000000000005</v>
      </c>
      <c r="D42" s="3">
        <v>-3.5999999999999997E-2</v>
      </c>
      <c r="E42" s="3">
        <v>-6.8000000000000005E-2</v>
      </c>
      <c r="F42" s="3">
        <v>-0.22</v>
      </c>
      <c r="G42" s="3">
        <v>-0.22700000000000001</v>
      </c>
      <c r="H42" s="3">
        <f>0-CorrectCourse_data_20191228[[#This Row],[h1]]</f>
        <v>0.22700000000000001</v>
      </c>
      <c r="I42" s="3">
        <v>4.7469999999999999</v>
      </c>
      <c r="J42">
        <v>0</v>
      </c>
      <c r="K42" s="3">
        <f>$R$1 + CorrectCourse_data_20191228[[#This Row],[correction]]</f>
        <v>180</v>
      </c>
      <c r="L42" s="3">
        <f t="shared" si="0"/>
        <v>180</v>
      </c>
      <c r="M42"/>
      <c r="N42" s="1"/>
      <c r="O42" s="2"/>
      <c r="P42"/>
      <c r="Q42" s="1"/>
      <c r="R42" s="5"/>
    </row>
    <row r="43" spans="1:18" x14ac:dyDescent="0.25">
      <c r="A43">
        <v>16216</v>
      </c>
      <c r="B43" s="3">
        <v>0.104</v>
      </c>
      <c r="C43" s="3">
        <v>-0.37</v>
      </c>
      <c r="D43" s="3">
        <v>-6.8000000000000005E-2</v>
      </c>
      <c r="E43" s="3">
        <v>-8.3000000000000004E-2</v>
      </c>
      <c r="F43" s="3">
        <v>-0.22700000000000001</v>
      </c>
      <c r="G43" s="3">
        <v>-0.23599999999999999</v>
      </c>
      <c r="H43" s="3">
        <f>0-CorrectCourse_data_20191228[[#This Row],[h1]]</f>
        <v>0.23599999999999999</v>
      </c>
      <c r="I43" s="3">
        <v>4.9829999999999997</v>
      </c>
      <c r="J43">
        <v>0</v>
      </c>
      <c r="K43" s="3">
        <f>$R$1 + CorrectCourse_data_20191228[[#This Row],[correction]]</f>
        <v>180</v>
      </c>
      <c r="L43" s="3">
        <f t="shared" si="0"/>
        <v>180</v>
      </c>
      <c r="M43"/>
      <c r="N43" s="1"/>
      <c r="O43" s="2"/>
      <c r="P43"/>
      <c r="Q43" s="1"/>
      <c r="R43" s="5"/>
    </row>
    <row r="44" spans="1:18" x14ac:dyDescent="0.25">
      <c r="A44">
        <v>16325</v>
      </c>
      <c r="B44" s="3">
        <v>0.111</v>
      </c>
      <c r="C44" s="3">
        <v>-1.1819999999999999</v>
      </c>
      <c r="D44" s="3">
        <v>-8.3000000000000004E-2</v>
      </c>
      <c r="E44" s="3">
        <v>-0.13800000000000001</v>
      </c>
      <c r="F44" s="3">
        <v>-0.23599999999999999</v>
      </c>
      <c r="G44" s="3">
        <v>-0.251</v>
      </c>
      <c r="H44" s="3">
        <f>0-CorrectCourse_data_20191228[[#This Row],[h1]]</f>
        <v>0.251</v>
      </c>
      <c r="I44" s="3">
        <v>5.234</v>
      </c>
      <c r="J44">
        <v>0</v>
      </c>
      <c r="K44" s="3">
        <f>$R$1 + CorrectCourse_data_20191228[[#This Row],[correction]]</f>
        <v>180</v>
      </c>
      <c r="L44" s="3">
        <f t="shared" si="0"/>
        <v>180</v>
      </c>
      <c r="M44"/>
      <c r="N44" s="1"/>
      <c r="O44" s="2"/>
      <c r="P44"/>
      <c r="Q44" s="1"/>
      <c r="R44" s="5"/>
    </row>
    <row r="45" spans="1:18" x14ac:dyDescent="0.25">
      <c r="A45">
        <v>16435</v>
      </c>
      <c r="B45" s="3">
        <v>0.11</v>
      </c>
      <c r="C45" s="3">
        <v>-7.12</v>
      </c>
      <c r="D45" s="3">
        <v>-0.13800000000000001</v>
      </c>
      <c r="E45" s="3">
        <v>-0.48799999999999999</v>
      </c>
      <c r="F45" s="3">
        <v>-0.251</v>
      </c>
      <c r="G45" s="3">
        <v>-0.30499999999999999</v>
      </c>
      <c r="H45" s="3">
        <f>0-CorrectCourse_data_20191228[[#This Row],[h1]]</f>
        <v>0.30499999999999999</v>
      </c>
      <c r="I45" s="3">
        <v>5.5389999999999997</v>
      </c>
      <c r="J45">
        <v>0</v>
      </c>
      <c r="K45" s="3">
        <f>$R$1 + CorrectCourse_data_20191228[[#This Row],[correction]]</f>
        <v>180</v>
      </c>
      <c r="L45" s="3">
        <f t="shared" si="0"/>
        <v>180</v>
      </c>
      <c r="M45"/>
      <c r="N45" s="1"/>
      <c r="O45" s="2"/>
      <c r="P45"/>
      <c r="Q45" s="1"/>
      <c r="R45" s="5"/>
    </row>
    <row r="46" spans="1:18" x14ac:dyDescent="0.25">
      <c r="A46">
        <v>16543</v>
      </c>
      <c r="B46" s="3">
        <v>0.109</v>
      </c>
      <c r="C46" s="3">
        <v>-5.5579999999999998</v>
      </c>
      <c r="D46" s="3">
        <v>-0.48799999999999999</v>
      </c>
      <c r="E46" s="3">
        <v>-0.74099999999999999</v>
      </c>
      <c r="F46" s="3">
        <v>-0.30499999999999999</v>
      </c>
      <c r="G46" s="3">
        <v>-0.38600000000000001</v>
      </c>
      <c r="H46" s="3">
        <f>0-CorrectCourse_data_20191228[[#This Row],[h1]]</f>
        <v>0.38600000000000001</v>
      </c>
      <c r="I46" s="3">
        <v>5.9249999999999998</v>
      </c>
      <c r="J46">
        <v>0</v>
      </c>
      <c r="K46" s="3">
        <f>$R$1 + CorrectCourse_data_20191228[[#This Row],[correction]]</f>
        <v>180</v>
      </c>
      <c r="L46" s="3">
        <f t="shared" si="0"/>
        <v>180</v>
      </c>
      <c r="M46"/>
      <c r="N46" s="1"/>
      <c r="O46" s="2"/>
      <c r="P46"/>
      <c r="Q46" s="1"/>
      <c r="R46" s="5"/>
    </row>
    <row r="47" spans="1:18" x14ac:dyDescent="0.25">
      <c r="A47">
        <v>16647</v>
      </c>
      <c r="B47" s="3">
        <v>0.10299999999999999</v>
      </c>
      <c r="C47" s="3">
        <v>-3.87</v>
      </c>
      <c r="D47" s="3">
        <v>-0.74099999999999999</v>
      </c>
      <c r="E47" s="3">
        <v>-0.89700000000000002</v>
      </c>
      <c r="F47" s="3">
        <v>-0.38600000000000001</v>
      </c>
      <c r="G47" s="3">
        <v>-0.47799999999999998</v>
      </c>
      <c r="H47" s="3">
        <f>0-CorrectCourse_data_20191228[[#This Row],[h1]]</f>
        <v>0.47799999999999998</v>
      </c>
      <c r="I47" s="3">
        <v>6.4029999999999996</v>
      </c>
      <c r="J47">
        <v>0</v>
      </c>
      <c r="K47" s="3">
        <f>$R$1 + CorrectCourse_data_20191228[[#This Row],[correction]]</f>
        <v>180</v>
      </c>
      <c r="L47" s="3">
        <f t="shared" si="0"/>
        <v>180</v>
      </c>
      <c r="M47"/>
      <c r="N47" s="1"/>
      <c r="O47" s="2"/>
      <c r="P47"/>
      <c r="Q47" s="1"/>
      <c r="R47" s="5"/>
    </row>
    <row r="48" spans="1:18" x14ac:dyDescent="0.25">
      <c r="A48">
        <v>16749</v>
      </c>
      <c r="B48" s="3">
        <v>0.10100000000000001</v>
      </c>
      <c r="C48" s="3">
        <v>-1.3069999999999999</v>
      </c>
      <c r="D48" s="3">
        <v>-0.89700000000000002</v>
      </c>
      <c r="E48" s="3">
        <v>-0.91800000000000004</v>
      </c>
      <c r="F48" s="3">
        <v>-0.47799999999999998</v>
      </c>
      <c r="G48" s="3">
        <v>-0.57099999999999995</v>
      </c>
      <c r="H48" s="3">
        <f>0-CorrectCourse_data_20191228[[#This Row],[h1]]</f>
        <v>0.57099999999999995</v>
      </c>
      <c r="I48" s="3">
        <v>6.9740000000000002</v>
      </c>
      <c r="J48">
        <v>0</v>
      </c>
      <c r="K48" s="3">
        <f>$R$1 + CorrectCourse_data_20191228[[#This Row],[correction]]</f>
        <v>180</v>
      </c>
      <c r="L48" s="3">
        <f t="shared" si="0"/>
        <v>180</v>
      </c>
      <c r="M48"/>
      <c r="N48" s="1"/>
      <c r="O48" s="2"/>
      <c r="P48"/>
      <c r="Q48" s="1"/>
      <c r="R48" s="5"/>
    </row>
    <row r="49" spans="1:18" x14ac:dyDescent="0.25">
      <c r="A49">
        <v>16848</v>
      </c>
      <c r="B49" s="3">
        <v>0.1</v>
      </c>
      <c r="C49" s="3">
        <v>-0.245</v>
      </c>
      <c r="D49" s="3">
        <v>-0.91800000000000004</v>
      </c>
      <c r="E49" s="3">
        <v>-0.88400000000000001</v>
      </c>
      <c r="F49" s="3">
        <v>-0.57099999999999995</v>
      </c>
      <c r="G49" s="3">
        <v>-0.65900000000000003</v>
      </c>
      <c r="H49" s="3">
        <f>0-CorrectCourse_data_20191228[[#This Row],[h1]]</f>
        <v>0.65900000000000003</v>
      </c>
      <c r="I49" s="3">
        <v>7.633</v>
      </c>
      <c r="J49">
        <v>0</v>
      </c>
      <c r="K49" s="3">
        <f>$R$1 + CorrectCourse_data_20191228[[#This Row],[correction]]</f>
        <v>180</v>
      </c>
      <c r="L49" s="3">
        <f t="shared" si="0"/>
        <v>180</v>
      </c>
      <c r="M49"/>
      <c r="N49" s="1"/>
      <c r="O49" s="2"/>
      <c r="P49"/>
      <c r="Q49" s="1"/>
      <c r="R49" s="5"/>
    </row>
    <row r="50" spans="1:18" x14ac:dyDescent="0.25">
      <c r="A50">
        <v>16955</v>
      </c>
      <c r="B50" s="3">
        <v>0.107</v>
      </c>
      <c r="C50" s="3">
        <v>-2.9950000000000001</v>
      </c>
      <c r="D50" s="3">
        <v>-0.88400000000000001</v>
      </c>
      <c r="E50" s="3">
        <v>-0.99</v>
      </c>
      <c r="F50" s="3">
        <v>-0.65900000000000003</v>
      </c>
      <c r="G50" s="3">
        <v>-0.76500000000000001</v>
      </c>
      <c r="H50" s="3">
        <f>0-CorrectCourse_data_20191228[[#This Row],[h1]]</f>
        <v>0.76500000000000001</v>
      </c>
      <c r="I50" s="3">
        <v>8.3989999999999991</v>
      </c>
      <c r="J50">
        <v>0</v>
      </c>
      <c r="K50" s="3">
        <f>$R$1 + CorrectCourse_data_20191228[[#This Row],[correction]]</f>
        <v>180</v>
      </c>
      <c r="L50" s="3">
        <f t="shared" si="0"/>
        <v>180</v>
      </c>
      <c r="M50"/>
      <c r="N50" s="1"/>
      <c r="O50" s="2"/>
      <c r="P50"/>
      <c r="Q50" s="1"/>
      <c r="R50" s="5"/>
    </row>
    <row r="51" spans="1:18" x14ac:dyDescent="0.25">
      <c r="A51">
        <v>17058</v>
      </c>
      <c r="B51" s="3">
        <v>0.10299999999999999</v>
      </c>
      <c r="C51" s="3">
        <v>-1.5569999999999999</v>
      </c>
      <c r="D51" s="3">
        <v>-0.99</v>
      </c>
      <c r="E51" s="3">
        <v>-1.018</v>
      </c>
      <c r="F51" s="3">
        <v>-0.76500000000000001</v>
      </c>
      <c r="G51" s="3">
        <v>-0.87</v>
      </c>
      <c r="H51" s="3">
        <f>0-CorrectCourse_data_20191228[[#This Row],[h1]]</f>
        <v>0.87</v>
      </c>
      <c r="I51" s="3">
        <v>9.2690000000000001</v>
      </c>
      <c r="J51">
        <v>0</v>
      </c>
      <c r="K51" s="3">
        <f>$R$1 + CorrectCourse_data_20191228[[#This Row],[correction]]</f>
        <v>180</v>
      </c>
      <c r="L51" s="3">
        <f t="shared" si="0"/>
        <v>180</v>
      </c>
      <c r="M51"/>
      <c r="N51" s="1"/>
      <c r="O51" s="2"/>
      <c r="P51"/>
      <c r="Q51" s="1"/>
      <c r="R51" s="5"/>
    </row>
    <row r="52" spans="1:18" x14ac:dyDescent="0.25">
      <c r="A52">
        <v>17161</v>
      </c>
      <c r="B52" s="3">
        <v>0.10199999999999999</v>
      </c>
      <c r="C52" s="3">
        <v>5.0000000000000001E-3</v>
      </c>
      <c r="D52" s="3">
        <v>-1.018</v>
      </c>
      <c r="E52" s="3">
        <v>-0.96699999999999997</v>
      </c>
      <c r="F52" s="3">
        <v>-0.87</v>
      </c>
      <c r="G52" s="3">
        <v>-0.96899999999999997</v>
      </c>
      <c r="H52" s="3">
        <f>0-CorrectCourse_data_20191228[[#This Row],[h1]]</f>
        <v>0.96899999999999997</v>
      </c>
      <c r="I52" s="3">
        <v>10.238</v>
      </c>
      <c r="J52">
        <v>0</v>
      </c>
      <c r="K52" s="3">
        <f>$R$1 + CorrectCourse_data_20191228[[#This Row],[correction]]</f>
        <v>180</v>
      </c>
      <c r="L52" s="3">
        <f t="shared" si="0"/>
        <v>180</v>
      </c>
      <c r="M52"/>
      <c r="N52" s="1"/>
      <c r="O52" s="2"/>
      <c r="P52"/>
      <c r="Q52" s="1"/>
      <c r="R52" s="5"/>
    </row>
    <row r="53" spans="1:18" x14ac:dyDescent="0.25">
      <c r="A53">
        <v>17271</v>
      </c>
      <c r="B53" s="3">
        <v>0.11</v>
      </c>
      <c r="C53" s="3">
        <v>-1.4950000000000001</v>
      </c>
      <c r="D53" s="3">
        <v>-0.96699999999999997</v>
      </c>
      <c r="E53" s="3">
        <v>-0.99299999999999999</v>
      </c>
      <c r="F53" s="3">
        <v>-0.96899999999999997</v>
      </c>
      <c r="G53" s="3">
        <v>-1.0780000000000001</v>
      </c>
      <c r="H53" s="3">
        <f>0-CorrectCourse_data_20191228[[#This Row],[h1]]</f>
        <v>1.0780000000000001</v>
      </c>
      <c r="I53" s="3">
        <v>11.316000000000001</v>
      </c>
      <c r="J53">
        <v>0</v>
      </c>
      <c r="K53" s="3">
        <f>$R$1 + CorrectCourse_data_20191228[[#This Row],[correction]]</f>
        <v>180</v>
      </c>
      <c r="L53" s="3">
        <f t="shared" si="0"/>
        <v>180</v>
      </c>
      <c r="M53"/>
      <c r="N53" s="1"/>
      <c r="O53" s="2"/>
      <c r="P53"/>
      <c r="Q53" s="1"/>
      <c r="R53" s="5"/>
    </row>
    <row r="54" spans="1:18" x14ac:dyDescent="0.25">
      <c r="A54">
        <v>17381</v>
      </c>
      <c r="B54" s="3">
        <v>0.111</v>
      </c>
      <c r="C54" s="3">
        <v>-2.3069999999999999</v>
      </c>
      <c r="D54" s="3">
        <v>-0.99299999999999999</v>
      </c>
      <c r="E54" s="3">
        <v>-1.0589999999999999</v>
      </c>
      <c r="F54" s="3">
        <v>-1.0780000000000001</v>
      </c>
      <c r="G54" s="3">
        <v>-1.196</v>
      </c>
      <c r="H54" s="3">
        <f>0-CorrectCourse_data_20191228[[#This Row],[h1]]</f>
        <v>1.196</v>
      </c>
      <c r="I54" s="3">
        <v>12.510999999999999</v>
      </c>
      <c r="J54">
        <v>0</v>
      </c>
      <c r="K54" s="3">
        <f>$R$1 + CorrectCourse_data_20191228[[#This Row],[correction]]</f>
        <v>180</v>
      </c>
      <c r="L54" s="3">
        <f t="shared" si="0"/>
        <v>180</v>
      </c>
      <c r="M54"/>
      <c r="N54" s="1"/>
      <c r="O54" s="2"/>
      <c r="P54"/>
      <c r="Q54" s="1"/>
      <c r="R54" s="5"/>
    </row>
    <row r="55" spans="1:18" x14ac:dyDescent="0.25">
      <c r="A55">
        <v>17489</v>
      </c>
      <c r="B55" s="3">
        <v>0.109</v>
      </c>
      <c r="C55" s="3">
        <v>-0.245</v>
      </c>
      <c r="D55" s="3">
        <v>-1.0589999999999999</v>
      </c>
      <c r="E55" s="3">
        <v>-1.018</v>
      </c>
      <c r="F55" s="3">
        <v>-1.196</v>
      </c>
      <c r="G55" s="3">
        <v>-1.3069999999999999</v>
      </c>
      <c r="H55" s="3">
        <f>0-CorrectCourse_data_20191228[[#This Row],[h1]]</f>
        <v>1.3069999999999999</v>
      </c>
      <c r="I55" s="3">
        <v>13.818</v>
      </c>
      <c r="J55">
        <v>0</v>
      </c>
      <c r="K55" s="3">
        <f>$R$1 + CorrectCourse_data_20191228[[#This Row],[correction]]</f>
        <v>180</v>
      </c>
      <c r="L55" s="3">
        <f t="shared" si="0"/>
        <v>180</v>
      </c>
      <c r="M55"/>
      <c r="N55" s="1"/>
      <c r="O55" s="2"/>
      <c r="P55"/>
      <c r="Q55" s="1"/>
      <c r="R55" s="5"/>
    </row>
    <row r="56" spans="1:18" x14ac:dyDescent="0.25">
      <c r="A56">
        <v>17594</v>
      </c>
      <c r="B56" s="3">
        <v>0.10299999999999999</v>
      </c>
      <c r="C56" s="3">
        <v>-0.307</v>
      </c>
      <c r="D56" s="3">
        <v>-1.018</v>
      </c>
      <c r="E56" s="3">
        <v>-0.98299999999999998</v>
      </c>
      <c r="F56" s="3">
        <v>-1.3069999999999999</v>
      </c>
      <c r="G56" s="3">
        <v>-1.4079999999999999</v>
      </c>
      <c r="H56" s="3">
        <f>0-CorrectCourse_data_20191228[[#This Row],[h1]]</f>
        <v>1.4079999999999999</v>
      </c>
      <c r="I56" s="3">
        <v>15.226000000000001</v>
      </c>
      <c r="J56">
        <v>0</v>
      </c>
      <c r="K56" s="3">
        <f>$R$1 + CorrectCourse_data_20191228[[#This Row],[correction]]</f>
        <v>180</v>
      </c>
      <c r="L56" s="3">
        <f t="shared" si="0"/>
        <v>180</v>
      </c>
      <c r="M56"/>
      <c r="N56" s="1"/>
      <c r="O56" s="2"/>
      <c r="P56"/>
      <c r="Q56" s="1"/>
      <c r="R56" s="5"/>
    </row>
    <row r="57" spans="1:18" x14ac:dyDescent="0.25">
      <c r="A57">
        <v>17696</v>
      </c>
      <c r="B57" s="3">
        <v>0.10199999999999999</v>
      </c>
      <c r="C57" s="3">
        <v>-0.55800000000000005</v>
      </c>
      <c r="D57" s="3">
        <v>-0.98299999999999998</v>
      </c>
      <c r="E57" s="3">
        <v>-0.96199999999999997</v>
      </c>
      <c r="F57" s="3">
        <v>-1.4079999999999999</v>
      </c>
      <c r="G57" s="3">
        <v>-1.506</v>
      </c>
      <c r="H57" s="3">
        <f>0-CorrectCourse_data_20191228[[#This Row],[h1]]</f>
        <v>1.506</v>
      </c>
      <c r="I57" s="3">
        <v>16.731999999999999</v>
      </c>
      <c r="J57">
        <v>0</v>
      </c>
      <c r="K57" s="3">
        <f>$R$1 + CorrectCourse_data_20191228[[#This Row],[correction]]</f>
        <v>180</v>
      </c>
      <c r="L57" s="3">
        <f t="shared" si="0"/>
        <v>180</v>
      </c>
      <c r="M57"/>
      <c r="N57" s="1"/>
      <c r="O57" s="2"/>
      <c r="P57"/>
      <c r="Q57" s="1"/>
      <c r="R57" s="5"/>
    </row>
    <row r="58" spans="1:18" x14ac:dyDescent="0.25">
      <c r="A58">
        <v>17798</v>
      </c>
      <c r="B58" s="3">
        <v>0.10299999999999999</v>
      </c>
      <c r="C58" s="3">
        <v>-0.182</v>
      </c>
      <c r="D58" s="3">
        <v>-0.96199999999999997</v>
      </c>
      <c r="E58" s="3">
        <v>-0.92300000000000004</v>
      </c>
      <c r="F58" s="3">
        <v>-1.506</v>
      </c>
      <c r="G58" s="3">
        <v>-1.601</v>
      </c>
      <c r="H58" s="3">
        <f>0-CorrectCourse_data_20191228[[#This Row],[h1]]</f>
        <v>1.601</v>
      </c>
      <c r="I58" s="3">
        <v>18.332999999999998</v>
      </c>
      <c r="J58">
        <v>0</v>
      </c>
      <c r="K58" s="3">
        <f>$R$1 + CorrectCourse_data_20191228[[#This Row],[correction]]</f>
        <v>180</v>
      </c>
      <c r="L58" s="3">
        <f t="shared" si="0"/>
        <v>180</v>
      </c>
      <c r="M58"/>
      <c r="N58" s="1"/>
      <c r="O58" s="2"/>
      <c r="P58"/>
      <c r="Q58" s="1"/>
      <c r="R58" s="5"/>
    </row>
    <row r="59" spans="1:18" x14ac:dyDescent="0.25">
      <c r="A59">
        <v>17906</v>
      </c>
      <c r="B59" s="3">
        <v>0.106</v>
      </c>
      <c r="C59" s="3">
        <v>-1.3069999999999999</v>
      </c>
      <c r="D59" s="3">
        <v>-0.92300000000000004</v>
      </c>
      <c r="E59" s="3">
        <v>-0.94199999999999995</v>
      </c>
      <c r="F59" s="3">
        <v>-1.601</v>
      </c>
      <c r="G59" s="3">
        <v>-1.7010000000000001</v>
      </c>
      <c r="H59" s="3">
        <f>0-CorrectCourse_data_20191228[[#This Row],[h1]]</f>
        <v>1.7010000000000001</v>
      </c>
      <c r="I59" s="3">
        <v>20.033999999999999</v>
      </c>
      <c r="J59">
        <v>1</v>
      </c>
      <c r="K59" s="3">
        <f>$R$1 + CorrectCourse_data_20191228[[#This Row],[correction]]</f>
        <v>181</v>
      </c>
      <c r="L59" s="3">
        <f t="shared" si="0"/>
        <v>180</v>
      </c>
      <c r="M59"/>
      <c r="N59" s="1"/>
      <c r="O59" s="2"/>
      <c r="P59"/>
      <c r="Q59" s="1"/>
      <c r="R59" s="5"/>
    </row>
    <row r="60" spans="1:18" x14ac:dyDescent="0.25">
      <c r="A60">
        <v>18010</v>
      </c>
      <c r="B60" s="3">
        <v>0.104</v>
      </c>
      <c r="C60" s="3">
        <v>-1.3069999999999999</v>
      </c>
      <c r="D60" s="3">
        <v>-0.94199999999999995</v>
      </c>
      <c r="E60" s="3">
        <v>-0.96</v>
      </c>
      <c r="F60" s="3">
        <v>-1.7010000000000001</v>
      </c>
      <c r="G60" s="3">
        <v>-1.8009999999999999</v>
      </c>
      <c r="H60" s="3">
        <f>0-CorrectCourse_data_20191228[[#This Row],[h1]]</f>
        <v>1.8009999999999999</v>
      </c>
      <c r="I60" s="3">
        <v>21.834</v>
      </c>
      <c r="J60">
        <v>1</v>
      </c>
      <c r="K60" s="3">
        <f>$R$1 + CorrectCourse_data_20191228[[#This Row],[correction]]</f>
        <v>181</v>
      </c>
      <c r="L60" s="3">
        <f t="shared" si="0"/>
        <v>180</v>
      </c>
      <c r="M60"/>
      <c r="N60" s="1"/>
      <c r="O60" s="2"/>
      <c r="P60"/>
      <c r="Q60" s="1"/>
      <c r="R60" s="5"/>
    </row>
    <row r="61" spans="1:18" x14ac:dyDescent="0.25">
      <c r="A61">
        <v>18113</v>
      </c>
      <c r="B61" s="3">
        <v>0.105</v>
      </c>
      <c r="C61" s="3">
        <v>-1.4319999999999999</v>
      </c>
      <c r="D61" s="3">
        <v>-0.96</v>
      </c>
      <c r="E61" s="3">
        <v>-0.98399999999999999</v>
      </c>
      <c r="F61" s="3">
        <v>-1.8009999999999999</v>
      </c>
      <c r="G61" s="3">
        <v>-1.9039999999999999</v>
      </c>
      <c r="H61" s="3">
        <f>0-CorrectCourse_data_20191228[[#This Row],[h1]]</f>
        <v>1.9039999999999999</v>
      </c>
      <c r="I61" s="3">
        <v>23.738</v>
      </c>
      <c r="J61">
        <v>1</v>
      </c>
      <c r="K61" s="3">
        <f>$R$1 + CorrectCourse_data_20191228[[#This Row],[correction]]</f>
        <v>181</v>
      </c>
      <c r="L61" s="3">
        <f t="shared" si="0"/>
        <v>180</v>
      </c>
      <c r="M61"/>
      <c r="N61" s="1"/>
      <c r="O61" s="2"/>
      <c r="P61"/>
      <c r="Q61" s="1"/>
      <c r="R61" s="5"/>
    </row>
    <row r="62" spans="1:18" x14ac:dyDescent="0.25">
      <c r="A62">
        <v>18223</v>
      </c>
      <c r="B62" s="3">
        <v>0.11</v>
      </c>
      <c r="C62" s="3">
        <v>-3.4319999999999999</v>
      </c>
      <c r="D62" s="3">
        <v>-0.98399999999999999</v>
      </c>
      <c r="E62" s="3">
        <v>-1.1060000000000001</v>
      </c>
      <c r="F62" s="3">
        <v>-1.9039999999999999</v>
      </c>
      <c r="G62" s="3">
        <v>-2.0259999999999998</v>
      </c>
      <c r="H62" s="3">
        <f>0-CorrectCourse_data_20191228[[#This Row],[h1]]</f>
        <v>2.0259999999999998</v>
      </c>
      <c r="I62" s="3">
        <v>25.763999999999999</v>
      </c>
      <c r="J62">
        <v>1</v>
      </c>
      <c r="K62" s="3">
        <f>$R$1 + CorrectCourse_data_20191228[[#This Row],[correction]]</f>
        <v>181</v>
      </c>
      <c r="L62" s="3">
        <f t="shared" si="0"/>
        <v>180</v>
      </c>
      <c r="M62"/>
      <c r="N62" s="1"/>
      <c r="O62" s="2"/>
      <c r="P62"/>
      <c r="Q62" s="1"/>
      <c r="R62" s="5"/>
    </row>
    <row r="63" spans="1:18" x14ac:dyDescent="0.25">
      <c r="A63">
        <v>18333</v>
      </c>
      <c r="B63" s="3">
        <v>0.109</v>
      </c>
      <c r="C63" s="3">
        <v>-1.8069999999999999</v>
      </c>
      <c r="D63" s="3">
        <v>-1.1060000000000001</v>
      </c>
      <c r="E63" s="3">
        <v>-1.141</v>
      </c>
      <c r="F63" s="3">
        <v>-2.0259999999999998</v>
      </c>
      <c r="G63" s="3">
        <v>-2.15</v>
      </c>
      <c r="H63" s="3">
        <f>0-CorrectCourse_data_20191228[[#This Row],[h1]]</f>
        <v>2.15</v>
      </c>
      <c r="I63" s="3">
        <v>27.914000000000001</v>
      </c>
      <c r="J63">
        <v>1</v>
      </c>
      <c r="K63" s="3">
        <f>$R$1 + CorrectCourse_data_20191228[[#This Row],[correction]]</f>
        <v>181</v>
      </c>
      <c r="L63" s="3">
        <f t="shared" si="0"/>
        <v>180</v>
      </c>
      <c r="M63"/>
      <c r="N63" s="1"/>
      <c r="O63" s="2"/>
      <c r="P63"/>
      <c r="Q63" s="1"/>
      <c r="R63" s="5"/>
    </row>
    <row r="64" spans="1:18" x14ac:dyDescent="0.25">
      <c r="A64">
        <v>18444</v>
      </c>
      <c r="B64" s="3">
        <v>0.112</v>
      </c>
      <c r="C64" s="3">
        <v>-0.432</v>
      </c>
      <c r="D64" s="3">
        <v>-1.141</v>
      </c>
      <c r="E64" s="3">
        <v>-1.1060000000000001</v>
      </c>
      <c r="F64" s="3">
        <v>-2.15</v>
      </c>
      <c r="G64" s="3">
        <v>-2.274</v>
      </c>
      <c r="H64" s="3">
        <f>0-CorrectCourse_data_20191228[[#This Row],[h1]]</f>
        <v>2.274</v>
      </c>
      <c r="I64" s="3">
        <v>30.187999999999999</v>
      </c>
      <c r="J64">
        <v>1</v>
      </c>
      <c r="K64" s="3">
        <f>$R$1 + CorrectCourse_data_20191228[[#This Row],[correction]]</f>
        <v>181</v>
      </c>
      <c r="L64" s="3">
        <f t="shared" si="0"/>
        <v>180</v>
      </c>
      <c r="M64"/>
      <c r="N64" s="1"/>
      <c r="O64" s="2"/>
      <c r="P64"/>
      <c r="Q64" s="1"/>
      <c r="R64" s="5"/>
    </row>
    <row r="65" spans="1:18" x14ac:dyDescent="0.25">
      <c r="A65">
        <v>18554</v>
      </c>
      <c r="B65" s="3">
        <v>0.109</v>
      </c>
      <c r="C65" s="3">
        <v>-0.495</v>
      </c>
      <c r="D65" s="3">
        <v>-1.1060000000000001</v>
      </c>
      <c r="E65" s="3">
        <v>-1.075</v>
      </c>
      <c r="F65" s="3">
        <v>-2.274</v>
      </c>
      <c r="G65" s="3">
        <v>-2.391</v>
      </c>
      <c r="H65" s="3">
        <f>0-CorrectCourse_data_20191228[[#This Row],[h1]]</f>
        <v>2.391</v>
      </c>
      <c r="I65" s="3">
        <v>32.579000000000001</v>
      </c>
      <c r="J65">
        <v>1</v>
      </c>
      <c r="K65" s="3">
        <f>$R$1 + CorrectCourse_data_20191228[[#This Row],[correction]]</f>
        <v>181</v>
      </c>
      <c r="L65" s="3">
        <f t="shared" si="0"/>
        <v>180</v>
      </c>
      <c r="M65"/>
      <c r="N65" s="1"/>
      <c r="O65" s="2"/>
      <c r="P65"/>
      <c r="Q65" s="1"/>
      <c r="R65" s="5"/>
    </row>
    <row r="66" spans="1:18" x14ac:dyDescent="0.25">
      <c r="A66">
        <v>18657</v>
      </c>
      <c r="B66" s="3">
        <v>0.104</v>
      </c>
      <c r="C66" s="3">
        <v>0.192</v>
      </c>
      <c r="D66" s="3">
        <v>-1.075</v>
      </c>
      <c r="E66" s="3">
        <v>-1.012</v>
      </c>
      <c r="F66" s="3">
        <v>-2.391</v>
      </c>
      <c r="G66" s="3">
        <v>-2.496</v>
      </c>
      <c r="H66" s="3">
        <f>0-CorrectCourse_data_20191228[[#This Row],[h1]]</f>
        <v>2.496</v>
      </c>
      <c r="I66" s="3">
        <v>35.076000000000001</v>
      </c>
      <c r="J66">
        <v>1</v>
      </c>
      <c r="K66" s="3">
        <f>$R$1 + CorrectCourse_data_20191228[[#This Row],[correction]]</f>
        <v>181</v>
      </c>
      <c r="L66" s="3">
        <f t="shared" ref="L66:L129" si="1">$R$1</f>
        <v>180</v>
      </c>
      <c r="M66"/>
      <c r="N66" s="1"/>
      <c r="O66" s="2"/>
      <c r="P66"/>
      <c r="Q66" s="1"/>
      <c r="R66" s="5"/>
    </row>
    <row r="67" spans="1:18" x14ac:dyDescent="0.25">
      <c r="A67">
        <v>18762</v>
      </c>
      <c r="B67" s="3">
        <v>0.10299999999999999</v>
      </c>
      <c r="C67" s="3">
        <v>0.38</v>
      </c>
      <c r="D67" s="3">
        <v>-1.012</v>
      </c>
      <c r="E67" s="3">
        <v>-0.94199999999999995</v>
      </c>
      <c r="F67" s="3">
        <v>-2.496</v>
      </c>
      <c r="G67" s="3">
        <v>-2.593</v>
      </c>
      <c r="H67" s="3">
        <f>0-CorrectCourse_data_20191228[[#This Row],[h1]]</f>
        <v>2.593</v>
      </c>
      <c r="I67" s="3">
        <v>37.668999999999997</v>
      </c>
      <c r="J67">
        <v>1</v>
      </c>
      <c r="K67" s="3">
        <f>$R$1 + CorrectCourse_data_20191228[[#This Row],[correction]]</f>
        <v>181</v>
      </c>
      <c r="L67" s="3">
        <f t="shared" si="1"/>
        <v>180</v>
      </c>
      <c r="M67"/>
      <c r="N67" s="1"/>
      <c r="O67" s="2"/>
      <c r="P67"/>
      <c r="Q67" s="1"/>
      <c r="R67" s="5"/>
    </row>
    <row r="68" spans="1:18" x14ac:dyDescent="0.25">
      <c r="A68">
        <v>18866</v>
      </c>
      <c r="B68" s="3">
        <v>0.105</v>
      </c>
      <c r="C68" s="3">
        <v>-0.55800000000000005</v>
      </c>
      <c r="D68" s="3">
        <v>-0.94199999999999995</v>
      </c>
      <c r="E68" s="3">
        <v>-0.92300000000000004</v>
      </c>
      <c r="F68" s="3">
        <v>-2.593</v>
      </c>
      <c r="G68" s="3">
        <v>-2.69</v>
      </c>
      <c r="H68" s="3">
        <f>0-CorrectCourse_data_20191228[[#This Row],[h1]]</f>
        <v>2.69</v>
      </c>
      <c r="I68" s="3">
        <v>40.36</v>
      </c>
      <c r="J68">
        <v>2</v>
      </c>
      <c r="K68" s="3">
        <f>$R$1 + CorrectCourse_data_20191228[[#This Row],[correction]]</f>
        <v>182</v>
      </c>
      <c r="L68" s="3">
        <f t="shared" si="1"/>
        <v>180</v>
      </c>
      <c r="M68"/>
      <c r="N68" s="1"/>
      <c r="O68" s="2"/>
      <c r="P68"/>
      <c r="Q68" s="1"/>
      <c r="R68" s="5"/>
    </row>
    <row r="69" spans="1:18" x14ac:dyDescent="0.25">
      <c r="A69">
        <v>18974</v>
      </c>
      <c r="B69" s="3">
        <v>0.107</v>
      </c>
      <c r="C69" s="3">
        <v>0.13</v>
      </c>
      <c r="D69" s="3">
        <v>-0.92300000000000004</v>
      </c>
      <c r="E69" s="3">
        <v>-0.87</v>
      </c>
      <c r="F69" s="3">
        <v>-2.69</v>
      </c>
      <c r="G69" s="3">
        <v>-2.7839999999999998</v>
      </c>
      <c r="H69" s="3">
        <f>0-CorrectCourse_data_20191228[[#This Row],[h1]]</f>
        <v>2.7839999999999998</v>
      </c>
      <c r="I69" s="3">
        <v>43.143000000000001</v>
      </c>
      <c r="J69">
        <v>2</v>
      </c>
      <c r="K69" s="3">
        <f>$R$1 + CorrectCourse_data_20191228[[#This Row],[correction]]</f>
        <v>182</v>
      </c>
      <c r="L69" s="3">
        <f t="shared" si="1"/>
        <v>180</v>
      </c>
      <c r="M69"/>
      <c r="N69" s="1"/>
      <c r="O69" s="2"/>
      <c r="P69"/>
      <c r="Q69" s="1"/>
      <c r="R69" s="5"/>
    </row>
    <row r="70" spans="1:18" x14ac:dyDescent="0.25">
      <c r="A70">
        <v>19079</v>
      </c>
      <c r="B70" s="3">
        <v>0.107</v>
      </c>
      <c r="C70" s="3">
        <v>-0.245</v>
      </c>
      <c r="D70" s="3">
        <v>-0.87</v>
      </c>
      <c r="E70" s="3">
        <v>-0.83899999999999997</v>
      </c>
      <c r="F70" s="3">
        <v>-2.7839999999999998</v>
      </c>
      <c r="G70" s="3">
        <v>-2.8730000000000002</v>
      </c>
      <c r="H70" s="3">
        <f>0-CorrectCourse_data_20191228[[#This Row],[h1]]</f>
        <v>2.8730000000000002</v>
      </c>
      <c r="I70" s="3">
        <v>46.017000000000003</v>
      </c>
      <c r="J70">
        <v>2</v>
      </c>
      <c r="K70" s="3">
        <f>$R$1 + CorrectCourse_data_20191228[[#This Row],[correction]]</f>
        <v>182</v>
      </c>
      <c r="L70" s="3">
        <f t="shared" si="1"/>
        <v>180</v>
      </c>
      <c r="M70"/>
      <c r="N70" s="1"/>
      <c r="O70" s="2"/>
      <c r="P70"/>
      <c r="Q70" s="1"/>
      <c r="R70" s="5"/>
    </row>
    <row r="71" spans="1:18" x14ac:dyDescent="0.25">
      <c r="A71">
        <v>19180</v>
      </c>
      <c r="B71" s="3">
        <v>0.10100000000000001</v>
      </c>
      <c r="C71" s="3">
        <v>1.9419999999999999</v>
      </c>
      <c r="D71" s="3">
        <v>-0.83899999999999997</v>
      </c>
      <c r="E71" s="3">
        <v>-0.7</v>
      </c>
      <c r="F71" s="3">
        <v>-2.8730000000000002</v>
      </c>
      <c r="G71" s="3">
        <v>-2.944</v>
      </c>
      <c r="H71" s="3">
        <f>0-CorrectCourse_data_20191228[[#This Row],[h1]]</f>
        <v>2.944</v>
      </c>
      <c r="I71" s="3">
        <v>48.960999999999999</v>
      </c>
      <c r="J71">
        <v>2</v>
      </c>
      <c r="K71" s="3">
        <f>$R$1 + CorrectCourse_data_20191228[[#This Row],[correction]]</f>
        <v>182</v>
      </c>
      <c r="L71" s="3">
        <f t="shared" si="1"/>
        <v>180</v>
      </c>
      <c r="M71"/>
      <c r="N71" s="1"/>
      <c r="O71" s="2"/>
      <c r="P71"/>
      <c r="Q71" s="1"/>
      <c r="R71" s="5"/>
    </row>
    <row r="72" spans="1:18" x14ac:dyDescent="0.25">
      <c r="A72">
        <v>19290</v>
      </c>
      <c r="B72" s="3">
        <v>0.11</v>
      </c>
      <c r="C72" s="3">
        <v>5.5679999999999996</v>
      </c>
      <c r="D72" s="3">
        <v>-0.7</v>
      </c>
      <c r="E72" s="3">
        <v>-0.38700000000000001</v>
      </c>
      <c r="F72" s="3">
        <v>-2.944</v>
      </c>
      <c r="G72" s="3">
        <v>-2.9870000000000001</v>
      </c>
      <c r="H72" s="3">
        <f>0-CorrectCourse_data_20191228[[#This Row],[h1]]</f>
        <v>2.9870000000000001</v>
      </c>
      <c r="I72" s="3">
        <v>51.947000000000003</v>
      </c>
      <c r="J72">
        <v>2</v>
      </c>
      <c r="K72" s="3">
        <f>$R$1 + CorrectCourse_data_20191228[[#This Row],[correction]]</f>
        <v>182</v>
      </c>
      <c r="L72" s="3">
        <f t="shared" si="1"/>
        <v>180</v>
      </c>
      <c r="M72"/>
      <c r="N72" s="1"/>
      <c r="O72" s="2"/>
      <c r="P72"/>
      <c r="Q72" s="1"/>
      <c r="R72" s="5"/>
    </row>
    <row r="73" spans="1:18" x14ac:dyDescent="0.25">
      <c r="A73">
        <v>19400</v>
      </c>
      <c r="B73" s="3">
        <v>0.11</v>
      </c>
      <c r="C73" s="3">
        <v>8.5670000000000002</v>
      </c>
      <c r="D73" s="3">
        <v>-0.38700000000000001</v>
      </c>
      <c r="E73" s="3">
        <v>6.0999999999999999E-2</v>
      </c>
      <c r="F73" s="3">
        <v>-2.9870000000000001</v>
      </c>
      <c r="G73" s="3">
        <v>-2.98</v>
      </c>
      <c r="H73" s="3">
        <f>0-CorrectCourse_data_20191228[[#This Row],[h1]]</f>
        <v>2.98</v>
      </c>
      <c r="I73" s="3">
        <v>54.927</v>
      </c>
      <c r="J73">
        <v>2</v>
      </c>
      <c r="K73" s="3">
        <f>$R$1 + CorrectCourse_data_20191228[[#This Row],[correction]]</f>
        <v>182</v>
      </c>
      <c r="L73" s="3">
        <f t="shared" si="1"/>
        <v>180</v>
      </c>
      <c r="M73"/>
      <c r="N73" s="1"/>
      <c r="O73" s="2"/>
      <c r="P73"/>
      <c r="Q73" s="1"/>
      <c r="R73" s="5"/>
    </row>
    <row r="74" spans="1:18" x14ac:dyDescent="0.25">
      <c r="A74">
        <v>19510</v>
      </c>
      <c r="B74" s="3">
        <v>0.11</v>
      </c>
      <c r="C74" s="3">
        <v>6.13</v>
      </c>
      <c r="D74" s="3">
        <v>6.0999999999999999E-2</v>
      </c>
      <c r="E74" s="3">
        <v>0.36399999999999999</v>
      </c>
      <c r="F74" s="3">
        <v>-2.98</v>
      </c>
      <c r="G74" s="3">
        <v>-2.94</v>
      </c>
      <c r="H74" s="3">
        <f>0-CorrectCourse_data_20191228[[#This Row],[h1]]</f>
        <v>2.94</v>
      </c>
      <c r="I74" s="3">
        <v>57.866999999999997</v>
      </c>
      <c r="J74">
        <v>2</v>
      </c>
      <c r="K74" s="3">
        <f>$R$1 + CorrectCourse_data_20191228[[#This Row],[correction]]</f>
        <v>182</v>
      </c>
      <c r="L74" s="3">
        <f t="shared" si="1"/>
        <v>180</v>
      </c>
      <c r="M74"/>
      <c r="N74" s="1"/>
      <c r="O74" s="2"/>
      <c r="P74"/>
      <c r="Q74" s="1"/>
      <c r="R74" s="5"/>
    </row>
    <row r="75" spans="1:18" x14ac:dyDescent="0.25">
      <c r="A75">
        <v>19620</v>
      </c>
      <c r="B75" s="3">
        <v>0.109</v>
      </c>
      <c r="C75" s="3">
        <v>2.2549999999999999</v>
      </c>
      <c r="D75" s="3">
        <v>0.36399999999999999</v>
      </c>
      <c r="E75" s="3">
        <v>0.45900000000000002</v>
      </c>
      <c r="F75" s="3">
        <v>-2.94</v>
      </c>
      <c r="G75" s="3">
        <v>-2.89</v>
      </c>
      <c r="H75" s="3">
        <f>0-CorrectCourse_data_20191228[[#This Row],[h1]]</f>
        <v>2.89</v>
      </c>
      <c r="I75" s="3">
        <v>60.756999999999998</v>
      </c>
      <c r="J75">
        <v>3</v>
      </c>
      <c r="K75" s="3">
        <f>$R$1 + CorrectCourse_data_20191228[[#This Row],[correction]]</f>
        <v>183</v>
      </c>
      <c r="L75" s="3">
        <f t="shared" si="1"/>
        <v>180</v>
      </c>
      <c r="M75"/>
      <c r="N75" s="1"/>
      <c r="O75" s="2"/>
      <c r="P75"/>
      <c r="Q75" s="1"/>
      <c r="R75" s="5"/>
    </row>
    <row r="76" spans="1:18" x14ac:dyDescent="0.25">
      <c r="A76">
        <v>19722</v>
      </c>
      <c r="B76" s="3">
        <v>0.10299999999999999</v>
      </c>
      <c r="C76" s="3">
        <v>1.38</v>
      </c>
      <c r="D76" s="3">
        <v>0.45900000000000002</v>
      </c>
      <c r="E76" s="3">
        <v>0.505</v>
      </c>
      <c r="F76" s="3">
        <v>-2.89</v>
      </c>
      <c r="G76" s="3">
        <v>-2.8380000000000001</v>
      </c>
      <c r="H76" s="3">
        <f>0-CorrectCourse_data_20191228[[#This Row],[h1]]</f>
        <v>2.8380000000000001</v>
      </c>
      <c r="I76" s="3">
        <v>63.594000000000001</v>
      </c>
      <c r="J76">
        <v>3</v>
      </c>
      <c r="K76" s="3">
        <f>$R$1 + CorrectCourse_data_20191228[[#This Row],[correction]]</f>
        <v>183</v>
      </c>
      <c r="L76" s="3">
        <f t="shared" si="1"/>
        <v>180</v>
      </c>
      <c r="M76"/>
      <c r="N76" s="1"/>
      <c r="O76" s="2"/>
      <c r="P76"/>
      <c r="Q76" s="1"/>
      <c r="R76" s="5"/>
    </row>
    <row r="77" spans="1:18" x14ac:dyDescent="0.25">
      <c r="A77">
        <v>19830</v>
      </c>
      <c r="B77" s="3">
        <v>0.106</v>
      </c>
      <c r="C77" s="3">
        <v>1.0049999999999999</v>
      </c>
      <c r="D77" s="3">
        <v>0.505</v>
      </c>
      <c r="E77" s="3">
        <v>0.53</v>
      </c>
      <c r="F77" s="3">
        <v>-2.8380000000000001</v>
      </c>
      <c r="G77" s="3">
        <v>-2.782</v>
      </c>
      <c r="H77" s="3">
        <f>0-CorrectCourse_data_20191228[[#This Row],[h1]]</f>
        <v>2.782</v>
      </c>
      <c r="I77" s="3">
        <v>66.376000000000005</v>
      </c>
      <c r="J77">
        <v>3</v>
      </c>
      <c r="K77" s="3">
        <f>$R$1 + CorrectCourse_data_20191228[[#This Row],[correction]]</f>
        <v>183</v>
      </c>
      <c r="L77" s="3">
        <f t="shared" si="1"/>
        <v>180</v>
      </c>
      <c r="M77"/>
      <c r="N77" s="1"/>
      <c r="O77" s="2"/>
      <c r="P77"/>
      <c r="Q77" s="1"/>
      <c r="R77" s="5"/>
    </row>
    <row r="78" spans="1:18" x14ac:dyDescent="0.25">
      <c r="A78">
        <v>19930</v>
      </c>
      <c r="B78" s="3">
        <v>0.1</v>
      </c>
      <c r="C78" s="3">
        <v>-0.12</v>
      </c>
      <c r="D78" s="3">
        <v>0.53</v>
      </c>
      <c r="E78" s="3">
        <v>0.498</v>
      </c>
      <c r="F78" s="3">
        <v>-2.782</v>
      </c>
      <c r="G78" s="3">
        <v>-2.7320000000000002</v>
      </c>
      <c r="H78" s="3">
        <f>0-CorrectCourse_data_20191228[[#This Row],[h1]]</f>
        <v>2.7320000000000002</v>
      </c>
      <c r="I78" s="3">
        <v>69.108000000000004</v>
      </c>
      <c r="J78">
        <v>3</v>
      </c>
      <c r="K78" s="3">
        <f>$R$1 + CorrectCourse_data_20191228[[#This Row],[correction]]</f>
        <v>183</v>
      </c>
      <c r="L78" s="3">
        <f t="shared" si="1"/>
        <v>180</v>
      </c>
      <c r="M78"/>
      <c r="N78" s="1"/>
      <c r="O78" s="2"/>
      <c r="P78"/>
      <c r="Q78" s="1"/>
      <c r="R78" s="5"/>
    </row>
    <row r="79" spans="1:18" x14ac:dyDescent="0.25">
      <c r="A79">
        <v>20035</v>
      </c>
      <c r="B79" s="3">
        <v>0.107</v>
      </c>
      <c r="C79" s="3">
        <v>1.7549999999999999</v>
      </c>
      <c r="D79" s="3">
        <v>0.498</v>
      </c>
      <c r="E79" s="3">
        <v>0.56000000000000005</v>
      </c>
      <c r="F79" s="3">
        <v>-2.7320000000000002</v>
      </c>
      <c r="G79" s="3">
        <v>-2.6720000000000002</v>
      </c>
      <c r="H79" s="3">
        <f>0-CorrectCourse_data_20191228[[#This Row],[h1]]</f>
        <v>2.6720000000000002</v>
      </c>
      <c r="I79" s="3">
        <v>71.78</v>
      </c>
      <c r="J79">
        <v>3</v>
      </c>
      <c r="K79" s="3">
        <f>$R$1 + CorrectCourse_data_20191228[[#This Row],[correction]]</f>
        <v>183</v>
      </c>
      <c r="L79" s="3">
        <f t="shared" si="1"/>
        <v>180</v>
      </c>
      <c r="M79"/>
      <c r="N79" s="1"/>
      <c r="O79" s="2"/>
      <c r="P79"/>
      <c r="Q79" s="1"/>
      <c r="R79" s="5"/>
    </row>
    <row r="80" spans="1:18" x14ac:dyDescent="0.25">
      <c r="A80">
        <v>20144</v>
      </c>
      <c r="B80" s="3">
        <v>0.108</v>
      </c>
      <c r="C80" s="3">
        <v>2.0049999999999999</v>
      </c>
      <c r="D80" s="3">
        <v>0.56000000000000005</v>
      </c>
      <c r="E80" s="3">
        <v>0.63300000000000001</v>
      </c>
      <c r="F80" s="3">
        <v>-2.6720000000000002</v>
      </c>
      <c r="G80" s="3">
        <v>-2.6040000000000001</v>
      </c>
      <c r="H80" s="3">
        <f>0-CorrectCourse_data_20191228[[#This Row],[h1]]</f>
        <v>2.6040000000000001</v>
      </c>
      <c r="I80" s="3">
        <v>74.382999999999996</v>
      </c>
      <c r="J80">
        <v>3</v>
      </c>
      <c r="K80" s="3">
        <f>$R$1 + CorrectCourse_data_20191228[[#This Row],[correction]]</f>
        <v>183</v>
      </c>
      <c r="L80" s="3">
        <f t="shared" si="1"/>
        <v>180</v>
      </c>
      <c r="M80"/>
      <c r="N80" s="1"/>
      <c r="O80" s="2"/>
      <c r="P80"/>
      <c r="Q80" s="1"/>
      <c r="R80" s="5"/>
    </row>
    <row r="81" spans="1:18" x14ac:dyDescent="0.25">
      <c r="A81">
        <v>20253</v>
      </c>
      <c r="B81" s="3">
        <v>0.11</v>
      </c>
      <c r="C81" s="3">
        <v>2.5680000000000001</v>
      </c>
      <c r="D81" s="3">
        <v>0.63300000000000001</v>
      </c>
      <c r="E81" s="3">
        <v>0.72899999999999998</v>
      </c>
      <c r="F81" s="3">
        <v>-2.6040000000000001</v>
      </c>
      <c r="G81" s="3">
        <v>-2.5230000000000001</v>
      </c>
      <c r="H81" s="3">
        <f>0-CorrectCourse_data_20191228[[#This Row],[h1]]</f>
        <v>2.5230000000000001</v>
      </c>
      <c r="I81" s="3">
        <v>76.906000000000006</v>
      </c>
      <c r="J81">
        <v>3</v>
      </c>
      <c r="K81" s="3">
        <f>$R$1 + CorrectCourse_data_20191228[[#This Row],[correction]]</f>
        <v>183</v>
      </c>
      <c r="L81" s="3">
        <f t="shared" si="1"/>
        <v>180</v>
      </c>
      <c r="M81"/>
      <c r="N81" s="1"/>
      <c r="O81" s="2"/>
      <c r="P81"/>
      <c r="Q81" s="1"/>
      <c r="R81" s="5"/>
    </row>
    <row r="82" spans="1:18" x14ac:dyDescent="0.25">
      <c r="A82">
        <v>20364</v>
      </c>
      <c r="B82" s="3">
        <v>0.11</v>
      </c>
      <c r="C82" s="3">
        <v>1.38</v>
      </c>
      <c r="D82" s="3">
        <v>0.72899999999999998</v>
      </c>
      <c r="E82" s="3">
        <v>0.76200000000000001</v>
      </c>
      <c r="F82" s="3">
        <v>-2.5230000000000001</v>
      </c>
      <c r="G82" s="3">
        <v>-2.4390000000000001</v>
      </c>
      <c r="H82" s="3">
        <f>0-CorrectCourse_data_20191228[[#This Row],[h1]]</f>
        <v>2.4390000000000001</v>
      </c>
      <c r="I82" s="3">
        <v>79.346000000000004</v>
      </c>
      <c r="J82">
        <v>3</v>
      </c>
      <c r="K82" s="3">
        <f>$R$1 + CorrectCourse_data_20191228[[#This Row],[correction]]</f>
        <v>183</v>
      </c>
      <c r="L82" s="3">
        <f t="shared" si="1"/>
        <v>180</v>
      </c>
      <c r="M82"/>
      <c r="N82" s="1"/>
      <c r="O82" s="2"/>
      <c r="P82"/>
      <c r="Q82" s="1"/>
      <c r="R82" s="5"/>
    </row>
    <row r="83" spans="1:18" x14ac:dyDescent="0.25">
      <c r="A83">
        <v>20474</v>
      </c>
      <c r="B83" s="3">
        <v>0.111</v>
      </c>
      <c r="C83" s="3">
        <v>2.8180000000000001</v>
      </c>
      <c r="D83" s="3">
        <v>0.76200000000000001</v>
      </c>
      <c r="E83" s="3">
        <v>0.86499999999999999</v>
      </c>
      <c r="F83" s="3">
        <v>-2.4390000000000001</v>
      </c>
      <c r="G83" s="3">
        <v>-2.343</v>
      </c>
      <c r="H83" s="3">
        <f>0-CorrectCourse_data_20191228[[#This Row],[h1]]</f>
        <v>2.343</v>
      </c>
      <c r="I83" s="3">
        <v>81.688999999999993</v>
      </c>
      <c r="J83">
        <v>4</v>
      </c>
      <c r="K83" s="3">
        <f>$R$1 + CorrectCourse_data_20191228[[#This Row],[correction]]</f>
        <v>184</v>
      </c>
      <c r="L83" s="3">
        <f t="shared" si="1"/>
        <v>180</v>
      </c>
      <c r="M83"/>
      <c r="N83" s="1"/>
      <c r="O83" s="2"/>
      <c r="P83"/>
      <c r="Q83" s="1"/>
      <c r="R83" s="5"/>
    </row>
    <row r="84" spans="1:18" x14ac:dyDescent="0.25">
      <c r="A84">
        <v>20586</v>
      </c>
      <c r="B84" s="3">
        <v>0.111</v>
      </c>
      <c r="C84" s="3">
        <v>2.3180000000000001</v>
      </c>
      <c r="D84" s="3">
        <v>0.86499999999999999</v>
      </c>
      <c r="E84" s="3">
        <v>0.93700000000000006</v>
      </c>
      <c r="F84" s="3">
        <v>-2.343</v>
      </c>
      <c r="G84" s="3">
        <v>-2.2389999999999999</v>
      </c>
      <c r="H84" s="3">
        <f>0-CorrectCourse_data_20191228[[#This Row],[h1]]</f>
        <v>2.2389999999999999</v>
      </c>
      <c r="I84" s="3">
        <v>83.929000000000002</v>
      </c>
      <c r="J84">
        <v>4</v>
      </c>
      <c r="K84" s="3">
        <f>$R$1 + CorrectCourse_data_20191228[[#This Row],[correction]]</f>
        <v>184</v>
      </c>
      <c r="L84" s="3">
        <f t="shared" si="1"/>
        <v>180</v>
      </c>
      <c r="M84"/>
      <c r="N84" s="1"/>
      <c r="O84" s="2"/>
      <c r="P84"/>
      <c r="Q84" s="1"/>
      <c r="R84" s="5"/>
    </row>
    <row r="85" spans="1:18" x14ac:dyDescent="0.25">
      <c r="A85">
        <v>20686</v>
      </c>
      <c r="B85" s="3">
        <v>0.10100000000000001</v>
      </c>
      <c r="C85" s="3">
        <v>2.5680000000000001</v>
      </c>
      <c r="D85" s="3">
        <v>0.93700000000000006</v>
      </c>
      <c r="E85" s="3">
        <v>1.0189999999999999</v>
      </c>
      <c r="F85" s="3">
        <v>-2.2389999999999999</v>
      </c>
      <c r="G85" s="3">
        <v>-2.137</v>
      </c>
      <c r="H85" s="3">
        <f>0-CorrectCourse_data_20191228[[#This Row],[h1]]</f>
        <v>2.137</v>
      </c>
      <c r="I85" s="3">
        <v>86.064999999999998</v>
      </c>
      <c r="J85">
        <v>4</v>
      </c>
      <c r="K85" s="3">
        <f>$R$1 + CorrectCourse_data_20191228[[#This Row],[correction]]</f>
        <v>184</v>
      </c>
      <c r="L85" s="3">
        <f t="shared" si="1"/>
        <v>180</v>
      </c>
      <c r="M85"/>
      <c r="N85" s="1"/>
      <c r="O85" s="2"/>
      <c r="P85"/>
      <c r="Q85" s="1"/>
      <c r="R85" s="5"/>
    </row>
    <row r="86" spans="1:18" x14ac:dyDescent="0.25">
      <c r="A86">
        <v>20788</v>
      </c>
      <c r="B86" s="3">
        <v>0.10199999999999999</v>
      </c>
      <c r="C86" s="3">
        <v>5.5679999999999996</v>
      </c>
      <c r="D86" s="3">
        <v>1.0189999999999999</v>
      </c>
      <c r="E86" s="3">
        <v>1.246</v>
      </c>
      <c r="F86" s="3">
        <v>-2.137</v>
      </c>
      <c r="G86" s="3">
        <v>-2.0089999999999999</v>
      </c>
      <c r="H86" s="3">
        <f>0-CorrectCourse_data_20191228[[#This Row],[h1]]</f>
        <v>2.0089999999999999</v>
      </c>
      <c r="I86" s="3">
        <v>88.075000000000003</v>
      </c>
      <c r="J86">
        <v>4</v>
      </c>
      <c r="K86" s="3">
        <f>$R$1 + CorrectCourse_data_20191228[[#This Row],[correction]]</f>
        <v>184</v>
      </c>
      <c r="L86" s="3">
        <f t="shared" si="1"/>
        <v>180</v>
      </c>
      <c r="M86"/>
      <c r="N86" s="1"/>
      <c r="O86" s="2"/>
      <c r="P86"/>
      <c r="Q86" s="1"/>
      <c r="R86" s="5"/>
    </row>
    <row r="87" spans="1:18" x14ac:dyDescent="0.25">
      <c r="A87">
        <v>20896</v>
      </c>
      <c r="B87" s="3">
        <v>0.106</v>
      </c>
      <c r="C87" s="3">
        <v>3.7549999999999999</v>
      </c>
      <c r="D87" s="3">
        <v>1.246</v>
      </c>
      <c r="E87" s="3">
        <v>1.3720000000000001</v>
      </c>
      <c r="F87" s="3">
        <v>-2.0089999999999999</v>
      </c>
      <c r="G87" s="3">
        <v>-1.8640000000000001</v>
      </c>
      <c r="H87" s="3">
        <f>0-CorrectCourse_data_20191228[[#This Row],[h1]]</f>
        <v>1.8640000000000001</v>
      </c>
      <c r="I87" s="3">
        <v>89.938999999999993</v>
      </c>
      <c r="J87">
        <v>4</v>
      </c>
      <c r="K87" s="3">
        <f>$R$1 + CorrectCourse_data_20191228[[#This Row],[correction]]</f>
        <v>184</v>
      </c>
      <c r="L87" s="3">
        <f t="shared" si="1"/>
        <v>180</v>
      </c>
      <c r="M87"/>
      <c r="N87" s="1"/>
      <c r="O87" s="2"/>
      <c r="P87"/>
      <c r="Q87" s="1"/>
      <c r="R87" s="5"/>
    </row>
    <row r="88" spans="1:18" x14ac:dyDescent="0.25">
      <c r="A88">
        <v>21000</v>
      </c>
      <c r="B88" s="3">
        <v>0.106</v>
      </c>
      <c r="C88" s="3">
        <v>5.3179999999999996</v>
      </c>
      <c r="D88" s="3">
        <v>1.3720000000000001</v>
      </c>
      <c r="E88" s="3">
        <v>1.569</v>
      </c>
      <c r="F88" s="3">
        <v>-1.8640000000000001</v>
      </c>
      <c r="G88" s="3">
        <v>-1.698</v>
      </c>
      <c r="H88" s="3">
        <f>0-CorrectCourse_data_20191228[[#This Row],[h1]]</f>
        <v>1.698</v>
      </c>
      <c r="I88" s="3">
        <v>91.637</v>
      </c>
      <c r="J88">
        <v>4</v>
      </c>
      <c r="K88" s="3">
        <f>$R$1 + CorrectCourse_data_20191228[[#This Row],[correction]]</f>
        <v>184</v>
      </c>
      <c r="L88" s="3">
        <f t="shared" si="1"/>
        <v>180</v>
      </c>
      <c r="M88"/>
      <c r="N88" s="1"/>
      <c r="O88" s="2"/>
      <c r="P88"/>
      <c r="Q88" s="1"/>
      <c r="R88" s="5"/>
    </row>
    <row r="89" spans="1:18" x14ac:dyDescent="0.25">
      <c r="A89">
        <v>21104</v>
      </c>
      <c r="B89" s="3">
        <v>0.104</v>
      </c>
      <c r="C89" s="3">
        <v>2.0049999999999999</v>
      </c>
      <c r="D89" s="3">
        <v>1.569</v>
      </c>
      <c r="E89" s="3">
        <v>1.591</v>
      </c>
      <c r="F89" s="3">
        <v>-1.698</v>
      </c>
      <c r="G89" s="3">
        <v>-1.532</v>
      </c>
      <c r="H89" s="3">
        <f>0-CorrectCourse_data_20191228[[#This Row],[h1]]</f>
        <v>1.532</v>
      </c>
      <c r="I89" s="3">
        <v>93.168999999999997</v>
      </c>
      <c r="J89">
        <v>4</v>
      </c>
      <c r="K89" s="3">
        <f>$R$1 + CorrectCourse_data_20191228[[#This Row],[correction]]</f>
        <v>184</v>
      </c>
      <c r="L89" s="3">
        <f t="shared" si="1"/>
        <v>180</v>
      </c>
      <c r="M89"/>
      <c r="N89" s="1"/>
      <c r="O89" s="2"/>
      <c r="P89"/>
      <c r="Q89" s="1"/>
      <c r="R89" s="5"/>
    </row>
    <row r="90" spans="1:18" x14ac:dyDescent="0.25">
      <c r="A90">
        <v>21206</v>
      </c>
      <c r="B90" s="3">
        <v>0.10100000000000001</v>
      </c>
      <c r="C90" s="3">
        <v>2.7549999999999999</v>
      </c>
      <c r="D90" s="3">
        <v>1.591</v>
      </c>
      <c r="E90" s="3">
        <v>1.649</v>
      </c>
      <c r="F90" s="3">
        <v>-1.532</v>
      </c>
      <c r="G90" s="3">
        <v>-1.3660000000000001</v>
      </c>
      <c r="H90" s="3">
        <f>0-CorrectCourse_data_20191228[[#This Row],[h1]]</f>
        <v>1.3660000000000001</v>
      </c>
      <c r="I90" s="3">
        <v>94.534999999999997</v>
      </c>
      <c r="J90">
        <v>4</v>
      </c>
      <c r="K90" s="3">
        <f>$R$1 + CorrectCourse_data_20191228[[#This Row],[correction]]</f>
        <v>184</v>
      </c>
      <c r="L90" s="3">
        <f t="shared" si="1"/>
        <v>180</v>
      </c>
      <c r="M90"/>
      <c r="N90" s="1"/>
      <c r="O90" s="2"/>
      <c r="P90"/>
      <c r="Q90" s="1"/>
      <c r="R90" s="5"/>
    </row>
    <row r="91" spans="1:18" x14ac:dyDescent="0.25">
      <c r="A91">
        <v>21316</v>
      </c>
      <c r="B91" s="3">
        <v>0.11</v>
      </c>
      <c r="C91" s="3">
        <v>5.6929999999999996</v>
      </c>
      <c r="D91" s="3">
        <v>1.649</v>
      </c>
      <c r="E91" s="3">
        <v>1.851</v>
      </c>
      <c r="F91" s="3">
        <v>-1.3660000000000001</v>
      </c>
      <c r="G91" s="3">
        <v>-1.1619999999999999</v>
      </c>
      <c r="H91" s="3">
        <f>0-CorrectCourse_data_20191228[[#This Row],[h1]]</f>
        <v>1.1619999999999999</v>
      </c>
      <c r="I91" s="3">
        <v>95.697000000000003</v>
      </c>
      <c r="J91">
        <v>4</v>
      </c>
      <c r="K91" s="3">
        <f>$R$1 + CorrectCourse_data_20191228[[#This Row],[correction]]</f>
        <v>184</v>
      </c>
      <c r="L91" s="3">
        <f t="shared" si="1"/>
        <v>180</v>
      </c>
      <c r="M91"/>
      <c r="N91" s="1"/>
      <c r="O91" s="2"/>
      <c r="P91"/>
      <c r="Q91" s="1"/>
      <c r="R91" s="5"/>
    </row>
    <row r="92" spans="1:18" x14ac:dyDescent="0.25">
      <c r="A92">
        <v>21427</v>
      </c>
      <c r="B92" s="3">
        <v>0.111</v>
      </c>
      <c r="C92" s="3">
        <v>0.38</v>
      </c>
      <c r="D92" s="3">
        <v>1.851</v>
      </c>
      <c r="E92" s="3">
        <v>1.778</v>
      </c>
      <c r="F92" s="3">
        <v>-1.1619999999999999</v>
      </c>
      <c r="G92" s="3">
        <v>-0.96499999999999997</v>
      </c>
      <c r="H92" s="3">
        <f>0-CorrectCourse_data_20191228[[#This Row],[h1]]</f>
        <v>0.96499999999999997</v>
      </c>
      <c r="I92" s="3">
        <v>96.661000000000001</v>
      </c>
      <c r="J92">
        <v>4</v>
      </c>
      <c r="K92" s="3">
        <f>$R$1 + CorrectCourse_data_20191228[[#This Row],[correction]]</f>
        <v>184</v>
      </c>
      <c r="L92" s="3">
        <f t="shared" si="1"/>
        <v>180</v>
      </c>
      <c r="M92"/>
      <c r="N92" s="1"/>
      <c r="O92" s="2"/>
      <c r="P92"/>
      <c r="Q92" s="1"/>
      <c r="R92" s="5"/>
    </row>
    <row r="93" spans="1:18" x14ac:dyDescent="0.25">
      <c r="A93">
        <v>21538</v>
      </c>
      <c r="B93" s="3">
        <v>0.111</v>
      </c>
      <c r="C93" s="3">
        <v>0.63</v>
      </c>
      <c r="D93" s="3">
        <v>1.778</v>
      </c>
      <c r="E93" s="3">
        <v>1.72</v>
      </c>
      <c r="F93" s="3">
        <v>-0.96499999999999997</v>
      </c>
      <c r="G93" s="3">
        <v>-0.77400000000000002</v>
      </c>
      <c r="H93" s="3">
        <f>0-CorrectCourse_data_20191228[[#This Row],[h1]]</f>
        <v>0.77400000000000002</v>
      </c>
      <c r="I93" s="3">
        <v>97.435000000000002</v>
      </c>
      <c r="J93">
        <v>4</v>
      </c>
      <c r="K93" s="3">
        <f>$R$1 + CorrectCourse_data_20191228[[#This Row],[correction]]</f>
        <v>184</v>
      </c>
      <c r="L93" s="3">
        <f t="shared" si="1"/>
        <v>180</v>
      </c>
      <c r="M93"/>
      <c r="N93" s="1"/>
      <c r="O93" s="2"/>
      <c r="P93"/>
      <c r="Q93" s="1"/>
      <c r="R93" s="5"/>
    </row>
    <row r="94" spans="1:18" x14ac:dyDescent="0.25">
      <c r="A94">
        <v>21642</v>
      </c>
      <c r="B94" s="3">
        <v>0.104</v>
      </c>
      <c r="C94" s="3">
        <v>2.8180000000000001</v>
      </c>
      <c r="D94" s="3">
        <v>1.72</v>
      </c>
      <c r="E94" s="3">
        <v>1.7749999999999999</v>
      </c>
      <c r="F94" s="3">
        <v>-0.77400000000000002</v>
      </c>
      <c r="G94" s="3">
        <v>-0.58899999999999997</v>
      </c>
      <c r="H94" s="3">
        <f>0-CorrectCourse_data_20191228[[#This Row],[h1]]</f>
        <v>0.58899999999999997</v>
      </c>
      <c r="I94" s="3">
        <v>98.024000000000001</v>
      </c>
      <c r="J94">
        <v>4</v>
      </c>
      <c r="K94" s="3">
        <f>$R$1 + CorrectCourse_data_20191228[[#This Row],[correction]]</f>
        <v>184</v>
      </c>
      <c r="L94" s="3">
        <f t="shared" si="1"/>
        <v>180</v>
      </c>
      <c r="M94"/>
      <c r="N94" s="1"/>
      <c r="O94" s="2"/>
      <c r="P94"/>
      <c r="Q94" s="1"/>
      <c r="R94" s="5"/>
    </row>
    <row r="95" spans="1:18" x14ac:dyDescent="0.25">
      <c r="A95">
        <v>21748</v>
      </c>
      <c r="B95" s="3">
        <v>0.106</v>
      </c>
      <c r="C95" s="3">
        <v>0.192</v>
      </c>
      <c r="D95" s="3">
        <v>1.7749999999999999</v>
      </c>
      <c r="E95" s="3">
        <v>1.696</v>
      </c>
      <c r="F95" s="3">
        <v>-0.58899999999999997</v>
      </c>
      <c r="G95" s="3">
        <v>-0.40899999999999997</v>
      </c>
      <c r="H95" s="3">
        <f>0-CorrectCourse_data_20191228[[#This Row],[h1]]</f>
        <v>0.40899999999999997</v>
      </c>
      <c r="I95" s="3">
        <v>98.433999999999997</v>
      </c>
      <c r="J95">
        <v>4</v>
      </c>
      <c r="K95" s="3">
        <f>$R$1 + CorrectCourse_data_20191228[[#This Row],[correction]]</f>
        <v>184</v>
      </c>
      <c r="L95" s="3">
        <f t="shared" si="1"/>
        <v>180</v>
      </c>
      <c r="M95"/>
      <c r="N95" s="1"/>
      <c r="O95" s="2"/>
      <c r="P95"/>
      <c r="Q95" s="1"/>
      <c r="R95" s="5"/>
    </row>
    <row r="96" spans="1:18" x14ac:dyDescent="0.25">
      <c r="A96">
        <v>21855</v>
      </c>
      <c r="B96" s="3">
        <v>0.108</v>
      </c>
      <c r="C96" s="3">
        <v>1.4419999999999999</v>
      </c>
      <c r="D96" s="3">
        <v>1.696</v>
      </c>
      <c r="E96" s="3">
        <v>1.6830000000000001</v>
      </c>
      <c r="F96" s="3">
        <v>-0.40899999999999997</v>
      </c>
      <c r="G96" s="3">
        <v>-0.22800000000000001</v>
      </c>
      <c r="H96" s="3">
        <f>0-CorrectCourse_data_20191228[[#This Row],[h1]]</f>
        <v>0.22800000000000001</v>
      </c>
      <c r="I96" s="3">
        <v>98.662000000000006</v>
      </c>
      <c r="J96">
        <v>4</v>
      </c>
      <c r="K96" s="3">
        <f>$R$1 + CorrectCourse_data_20191228[[#This Row],[correction]]</f>
        <v>184</v>
      </c>
      <c r="L96" s="3">
        <f t="shared" si="1"/>
        <v>180</v>
      </c>
      <c r="M96"/>
      <c r="N96" s="1"/>
      <c r="O96" s="2"/>
      <c r="P96"/>
      <c r="Q96" s="1"/>
      <c r="R96" s="5"/>
    </row>
    <row r="97" spans="1:18" x14ac:dyDescent="0.25">
      <c r="A97">
        <v>21961</v>
      </c>
      <c r="B97" s="3">
        <v>0.106</v>
      </c>
      <c r="C97" s="3">
        <v>1.0669999999999999</v>
      </c>
      <c r="D97" s="3">
        <v>1.6830000000000001</v>
      </c>
      <c r="E97" s="3">
        <v>1.653</v>
      </c>
      <c r="F97" s="3">
        <v>-0.22800000000000001</v>
      </c>
      <c r="G97" s="3">
        <v>-5.1999999999999998E-2</v>
      </c>
      <c r="H97" s="3">
        <f>0-CorrectCourse_data_20191228[[#This Row],[h1]]</f>
        <v>5.1999999999999998E-2</v>
      </c>
      <c r="I97" s="3">
        <v>98.713999999999999</v>
      </c>
      <c r="J97">
        <v>4</v>
      </c>
      <c r="K97" s="3">
        <f>$R$1 + CorrectCourse_data_20191228[[#This Row],[correction]]</f>
        <v>184</v>
      </c>
      <c r="L97" s="3">
        <f t="shared" si="1"/>
        <v>180</v>
      </c>
      <c r="M97"/>
      <c r="N97" s="1"/>
      <c r="O97" s="2"/>
      <c r="P97"/>
      <c r="Q97" s="1"/>
      <c r="R97" s="5"/>
    </row>
    <row r="98" spans="1:18" x14ac:dyDescent="0.25">
      <c r="A98">
        <v>22068</v>
      </c>
      <c r="B98" s="3">
        <v>0.107</v>
      </c>
      <c r="C98" s="3">
        <v>3.4430000000000001</v>
      </c>
      <c r="D98" s="3">
        <v>1.653</v>
      </c>
      <c r="E98" s="3">
        <v>1.742</v>
      </c>
      <c r="F98" s="3">
        <v>-5.1999999999999998E-2</v>
      </c>
      <c r="G98" s="3">
        <v>0.13400000000000001</v>
      </c>
      <c r="H98" s="3">
        <f>0-CorrectCourse_data_20191228[[#This Row],[h1]]</f>
        <v>-0.13400000000000001</v>
      </c>
      <c r="I98" s="3">
        <v>98.58</v>
      </c>
      <c r="J98">
        <v>4</v>
      </c>
      <c r="K98" s="3">
        <f>$R$1 + CorrectCourse_data_20191228[[#This Row],[correction]]</f>
        <v>184</v>
      </c>
      <c r="L98" s="3">
        <f t="shared" si="1"/>
        <v>180</v>
      </c>
      <c r="M98"/>
      <c r="N98" s="1"/>
      <c r="O98" s="2"/>
      <c r="P98"/>
      <c r="Q98" s="1"/>
      <c r="R98" s="5"/>
    </row>
    <row r="99" spans="1:18" x14ac:dyDescent="0.25">
      <c r="A99">
        <v>22177</v>
      </c>
      <c r="B99" s="3">
        <v>0.109</v>
      </c>
      <c r="C99" s="3">
        <v>5.5679999999999996</v>
      </c>
      <c r="D99" s="3">
        <v>1.742</v>
      </c>
      <c r="E99" s="3">
        <v>1.9330000000000001</v>
      </c>
      <c r="F99" s="3">
        <v>0.13400000000000001</v>
      </c>
      <c r="G99" s="3">
        <v>0.34499999999999997</v>
      </c>
      <c r="H99" s="3">
        <f>0-CorrectCourse_data_20191228[[#This Row],[h1]]</f>
        <v>-0.34499999999999997</v>
      </c>
      <c r="I99" s="3">
        <v>98.234999999999999</v>
      </c>
      <c r="J99">
        <v>4</v>
      </c>
      <c r="K99" s="3">
        <f>$R$1 + CorrectCourse_data_20191228[[#This Row],[correction]]</f>
        <v>184</v>
      </c>
      <c r="L99" s="3">
        <f t="shared" si="1"/>
        <v>180</v>
      </c>
      <c r="M99"/>
      <c r="N99" s="1"/>
      <c r="O99" s="2"/>
      <c r="P99"/>
      <c r="Q99" s="1"/>
      <c r="R99" s="5"/>
    </row>
    <row r="100" spans="1:18" x14ac:dyDescent="0.25">
      <c r="A100">
        <v>22288</v>
      </c>
      <c r="B100" s="3">
        <v>0.11</v>
      </c>
      <c r="C100" s="3">
        <v>2.63</v>
      </c>
      <c r="D100" s="3">
        <v>1.9330000000000001</v>
      </c>
      <c r="E100" s="3">
        <v>1.968</v>
      </c>
      <c r="F100" s="3">
        <v>0.34499999999999997</v>
      </c>
      <c r="G100" s="3">
        <v>0.56100000000000005</v>
      </c>
      <c r="H100" s="3">
        <f>0-CorrectCourse_data_20191228[[#This Row],[h1]]</f>
        <v>-0.56100000000000005</v>
      </c>
      <c r="I100" s="3">
        <v>97.674000000000007</v>
      </c>
      <c r="J100">
        <v>4</v>
      </c>
      <c r="K100" s="3">
        <f>$R$1 + CorrectCourse_data_20191228[[#This Row],[correction]]</f>
        <v>184</v>
      </c>
      <c r="L100" s="3">
        <f t="shared" si="1"/>
        <v>180</v>
      </c>
      <c r="M100"/>
      <c r="N100" s="1"/>
      <c r="O100" s="2"/>
      <c r="P100"/>
      <c r="Q100" s="1"/>
      <c r="R100" s="5"/>
    </row>
    <row r="101" spans="1:18" x14ac:dyDescent="0.25">
      <c r="A101">
        <v>22397</v>
      </c>
      <c r="B101" s="3">
        <v>0.11</v>
      </c>
      <c r="C101" s="3">
        <v>2.0680000000000001</v>
      </c>
      <c r="D101" s="3">
        <v>1.968</v>
      </c>
      <c r="E101" s="3">
        <v>1.9730000000000001</v>
      </c>
      <c r="F101" s="3">
        <v>0.56100000000000005</v>
      </c>
      <c r="G101" s="3">
        <v>0.77800000000000002</v>
      </c>
      <c r="H101" s="3">
        <f>0-CorrectCourse_data_20191228[[#This Row],[h1]]</f>
        <v>-0.77800000000000002</v>
      </c>
      <c r="I101" s="3">
        <v>96.896000000000001</v>
      </c>
      <c r="J101">
        <v>4</v>
      </c>
      <c r="K101" s="3">
        <f>$R$1 + CorrectCourse_data_20191228[[#This Row],[correction]]</f>
        <v>184</v>
      </c>
      <c r="L101" s="3">
        <f t="shared" si="1"/>
        <v>180</v>
      </c>
      <c r="M101"/>
      <c r="N101" s="1"/>
      <c r="O101" s="2"/>
      <c r="P101"/>
      <c r="Q101" s="1"/>
      <c r="R101" s="5"/>
    </row>
    <row r="102" spans="1:18" x14ac:dyDescent="0.25">
      <c r="A102">
        <v>22501</v>
      </c>
      <c r="B102" s="3">
        <v>0.10299999999999999</v>
      </c>
      <c r="C102" s="3">
        <v>2.3180000000000001</v>
      </c>
      <c r="D102" s="3">
        <v>1.9730000000000001</v>
      </c>
      <c r="E102" s="3">
        <v>1.99</v>
      </c>
      <c r="F102" s="3">
        <v>0.77800000000000002</v>
      </c>
      <c r="G102" s="3">
        <v>0.98299999999999998</v>
      </c>
      <c r="H102" s="3">
        <f>0-CorrectCourse_data_20191228[[#This Row],[h1]]</f>
        <v>-0.98299999999999998</v>
      </c>
      <c r="I102" s="3">
        <v>95.912999999999997</v>
      </c>
      <c r="J102">
        <v>4</v>
      </c>
      <c r="K102" s="3">
        <f>$R$1 + CorrectCourse_data_20191228[[#This Row],[correction]]</f>
        <v>184</v>
      </c>
      <c r="L102" s="3">
        <f t="shared" si="1"/>
        <v>180</v>
      </c>
      <c r="M102"/>
      <c r="N102" s="1"/>
      <c r="O102" s="2"/>
      <c r="P102"/>
      <c r="Q102" s="1"/>
      <c r="R102" s="5"/>
    </row>
    <row r="103" spans="1:18" x14ac:dyDescent="0.25">
      <c r="A103">
        <v>22606</v>
      </c>
      <c r="B103" s="3">
        <v>0.105</v>
      </c>
      <c r="C103" s="3">
        <v>4.88</v>
      </c>
      <c r="D103" s="3">
        <v>1.99</v>
      </c>
      <c r="E103" s="3">
        <v>2.1349999999999998</v>
      </c>
      <c r="F103" s="3">
        <v>0.98299999999999998</v>
      </c>
      <c r="G103" s="3">
        <v>1.2070000000000001</v>
      </c>
      <c r="H103" s="3">
        <f>0-CorrectCourse_data_20191228[[#This Row],[h1]]</f>
        <v>-1.2070000000000001</v>
      </c>
      <c r="I103" s="3">
        <v>94.706000000000003</v>
      </c>
      <c r="J103">
        <v>4</v>
      </c>
      <c r="K103" s="3">
        <f>$R$1 + CorrectCourse_data_20191228[[#This Row],[correction]]</f>
        <v>184</v>
      </c>
      <c r="L103" s="3">
        <f t="shared" si="1"/>
        <v>180</v>
      </c>
      <c r="M103"/>
      <c r="N103" s="1"/>
      <c r="O103" s="2"/>
      <c r="P103"/>
      <c r="Q103" s="1"/>
      <c r="R103" s="5"/>
    </row>
    <row r="104" spans="1:18" x14ac:dyDescent="0.25">
      <c r="A104">
        <v>22711</v>
      </c>
      <c r="B104" s="3">
        <v>0.106</v>
      </c>
      <c r="C104" s="3">
        <v>3.0049999999999999</v>
      </c>
      <c r="D104" s="3">
        <v>2.1349999999999998</v>
      </c>
      <c r="E104" s="3">
        <v>2.1779999999999999</v>
      </c>
      <c r="F104" s="3">
        <v>1.2070000000000001</v>
      </c>
      <c r="G104" s="3">
        <v>1.4379999999999999</v>
      </c>
      <c r="H104" s="3">
        <f>0-CorrectCourse_data_20191228[[#This Row],[h1]]</f>
        <v>-1.4379999999999999</v>
      </c>
      <c r="I104" s="3">
        <v>93.266999999999996</v>
      </c>
      <c r="J104">
        <v>4</v>
      </c>
      <c r="K104" s="3">
        <f>$R$1 + CorrectCourse_data_20191228[[#This Row],[correction]]</f>
        <v>184</v>
      </c>
      <c r="L104" s="3">
        <f t="shared" si="1"/>
        <v>180</v>
      </c>
      <c r="M104"/>
      <c r="N104" s="1"/>
      <c r="O104" s="2"/>
      <c r="P104"/>
      <c r="Q104" s="1"/>
      <c r="R104" s="5"/>
    </row>
    <row r="105" spans="1:18" x14ac:dyDescent="0.25">
      <c r="A105">
        <v>22811</v>
      </c>
      <c r="B105" s="3">
        <v>0.1</v>
      </c>
      <c r="C105" s="3">
        <v>4.3179999999999996</v>
      </c>
      <c r="D105" s="3">
        <v>2.1779999999999999</v>
      </c>
      <c r="E105" s="3">
        <v>2.2850000000000001</v>
      </c>
      <c r="F105" s="3">
        <v>1.4379999999999999</v>
      </c>
      <c r="G105" s="3">
        <v>1.667</v>
      </c>
      <c r="H105" s="3">
        <f>0-CorrectCourse_data_20191228[[#This Row],[h1]]</f>
        <v>-1.667</v>
      </c>
      <c r="I105" s="3">
        <v>91.600999999999999</v>
      </c>
      <c r="J105">
        <v>4</v>
      </c>
      <c r="K105" s="3">
        <f>$R$1 + CorrectCourse_data_20191228[[#This Row],[correction]]</f>
        <v>184</v>
      </c>
      <c r="L105" s="3">
        <f t="shared" si="1"/>
        <v>180</v>
      </c>
      <c r="M105"/>
      <c r="N105" s="1"/>
      <c r="O105" s="2"/>
      <c r="P105"/>
      <c r="Q105" s="1"/>
      <c r="R105" s="5"/>
    </row>
    <row r="106" spans="1:18" x14ac:dyDescent="0.25">
      <c r="A106">
        <v>22918</v>
      </c>
      <c r="B106" s="3">
        <v>0.107</v>
      </c>
      <c r="C106" s="3">
        <v>3.3180000000000001</v>
      </c>
      <c r="D106" s="3">
        <v>2.2850000000000001</v>
      </c>
      <c r="E106" s="3">
        <v>2.3370000000000002</v>
      </c>
      <c r="F106" s="3">
        <v>1.667</v>
      </c>
      <c r="G106" s="3">
        <v>1.917</v>
      </c>
      <c r="H106" s="3">
        <f>0-CorrectCourse_data_20191228[[#This Row],[h1]]</f>
        <v>-1.917</v>
      </c>
      <c r="I106" s="3">
        <v>89.683999999999997</v>
      </c>
      <c r="J106">
        <v>4</v>
      </c>
      <c r="K106" s="3">
        <f>$R$1 + CorrectCourse_data_20191228[[#This Row],[correction]]</f>
        <v>184</v>
      </c>
      <c r="L106" s="3">
        <f t="shared" si="1"/>
        <v>180</v>
      </c>
      <c r="M106"/>
      <c r="N106" s="1"/>
      <c r="O106" s="2"/>
      <c r="P106"/>
      <c r="Q106" s="1"/>
      <c r="R106" s="5"/>
    </row>
    <row r="107" spans="1:18" x14ac:dyDescent="0.25">
      <c r="A107">
        <v>23025</v>
      </c>
      <c r="B107" s="3">
        <v>0.107</v>
      </c>
      <c r="C107" s="3">
        <v>3.0680000000000001</v>
      </c>
      <c r="D107" s="3">
        <v>2.3370000000000002</v>
      </c>
      <c r="E107" s="3">
        <v>2.3730000000000002</v>
      </c>
      <c r="F107" s="3">
        <v>1.917</v>
      </c>
      <c r="G107" s="3">
        <v>2.1709999999999998</v>
      </c>
      <c r="H107" s="3">
        <f>0-CorrectCourse_data_20191228[[#This Row],[h1]]</f>
        <v>-2.1709999999999998</v>
      </c>
      <c r="I107" s="3">
        <v>87.513000000000005</v>
      </c>
      <c r="J107">
        <v>4</v>
      </c>
      <c r="K107" s="3">
        <f>$R$1 + CorrectCourse_data_20191228[[#This Row],[correction]]</f>
        <v>184</v>
      </c>
      <c r="L107" s="3">
        <f t="shared" si="1"/>
        <v>180</v>
      </c>
      <c r="M107"/>
      <c r="N107" s="1"/>
      <c r="O107" s="2"/>
      <c r="P107"/>
      <c r="Q107" s="1"/>
      <c r="R107" s="5"/>
    </row>
    <row r="108" spans="1:18" x14ac:dyDescent="0.25">
      <c r="A108">
        <v>23126</v>
      </c>
      <c r="B108" s="3">
        <v>0.1</v>
      </c>
      <c r="C108" s="3">
        <v>-0.182</v>
      </c>
      <c r="D108" s="3">
        <v>2.3730000000000002</v>
      </c>
      <c r="E108" s="3">
        <v>2.246</v>
      </c>
      <c r="F108" s="3">
        <v>2.1709999999999998</v>
      </c>
      <c r="G108" s="3">
        <v>2.395</v>
      </c>
      <c r="H108" s="3">
        <f>0-CorrectCourse_data_20191228[[#This Row],[h1]]</f>
        <v>-2.395</v>
      </c>
      <c r="I108" s="3">
        <v>85.117999999999995</v>
      </c>
      <c r="J108">
        <v>4</v>
      </c>
      <c r="K108" s="3">
        <f>$R$1 + CorrectCourse_data_20191228[[#This Row],[correction]]</f>
        <v>184</v>
      </c>
      <c r="L108" s="3">
        <f t="shared" si="1"/>
        <v>180</v>
      </c>
      <c r="M108"/>
      <c r="N108" s="1"/>
      <c r="O108" s="2"/>
      <c r="P108"/>
      <c r="Q108" s="1"/>
      <c r="R108" s="5"/>
    </row>
    <row r="109" spans="1:18" x14ac:dyDescent="0.25">
      <c r="A109">
        <v>23237</v>
      </c>
      <c r="B109" s="3">
        <v>0.111</v>
      </c>
      <c r="C109" s="3">
        <v>2.0049999999999999</v>
      </c>
      <c r="D109" s="3">
        <v>2.246</v>
      </c>
      <c r="E109" s="3">
        <v>2.234</v>
      </c>
      <c r="F109" s="3">
        <v>2.395</v>
      </c>
      <c r="G109" s="3">
        <v>2.6429999999999998</v>
      </c>
      <c r="H109" s="3">
        <f>0-CorrectCourse_data_20191228[[#This Row],[h1]]</f>
        <v>-2.6429999999999998</v>
      </c>
      <c r="I109" s="3">
        <v>82.474999999999994</v>
      </c>
      <c r="J109">
        <v>4</v>
      </c>
      <c r="K109" s="3">
        <f>$R$1 + CorrectCourse_data_20191228[[#This Row],[correction]]</f>
        <v>184</v>
      </c>
      <c r="L109" s="3">
        <f t="shared" si="1"/>
        <v>180</v>
      </c>
      <c r="M109"/>
      <c r="N109" s="1"/>
      <c r="O109" s="2"/>
      <c r="P109"/>
      <c r="Q109" s="1"/>
      <c r="R109" s="5"/>
    </row>
    <row r="110" spans="1:18" x14ac:dyDescent="0.25">
      <c r="A110">
        <v>23342</v>
      </c>
      <c r="B110" s="3">
        <v>0.105</v>
      </c>
      <c r="C110" s="3">
        <v>0.63</v>
      </c>
      <c r="D110" s="3">
        <v>2.234</v>
      </c>
      <c r="E110" s="3">
        <v>2.153</v>
      </c>
      <c r="F110" s="3">
        <v>2.6429999999999998</v>
      </c>
      <c r="G110" s="3">
        <v>2.8690000000000002</v>
      </c>
      <c r="H110" s="3">
        <f>0-CorrectCourse_data_20191228[[#This Row],[h1]]</f>
        <v>-2.8690000000000002</v>
      </c>
      <c r="I110" s="3">
        <v>79.605000000000004</v>
      </c>
      <c r="J110">
        <v>3</v>
      </c>
      <c r="K110" s="3">
        <f>$R$1 + CorrectCourse_data_20191228[[#This Row],[correction]]</f>
        <v>183</v>
      </c>
      <c r="L110" s="3">
        <f t="shared" si="1"/>
        <v>180</v>
      </c>
      <c r="M110"/>
      <c r="N110" s="1"/>
      <c r="O110" s="2"/>
      <c r="P110"/>
      <c r="Q110" s="1"/>
      <c r="R110" s="5"/>
    </row>
    <row r="111" spans="1:18" x14ac:dyDescent="0.25">
      <c r="A111">
        <v>23443</v>
      </c>
      <c r="B111" s="3">
        <v>0.10199999999999999</v>
      </c>
      <c r="C111" s="3">
        <v>0.317</v>
      </c>
      <c r="D111" s="3">
        <v>2.153</v>
      </c>
      <c r="E111" s="3">
        <v>2.0619999999999998</v>
      </c>
      <c r="F111" s="3">
        <v>2.8690000000000002</v>
      </c>
      <c r="G111" s="3">
        <v>3.08</v>
      </c>
      <c r="H111" s="3">
        <f>0-CorrectCourse_data_20191228[[#This Row],[h1]]</f>
        <v>-3.08</v>
      </c>
      <c r="I111" s="3">
        <v>76.525999999999996</v>
      </c>
      <c r="J111">
        <v>3</v>
      </c>
      <c r="K111" s="3">
        <f>$R$1 + CorrectCourse_data_20191228[[#This Row],[correction]]</f>
        <v>183</v>
      </c>
      <c r="L111" s="3">
        <f t="shared" si="1"/>
        <v>180</v>
      </c>
      <c r="M111"/>
      <c r="N111" s="1"/>
      <c r="O111" s="2"/>
      <c r="P111"/>
      <c r="Q111" s="1"/>
      <c r="R111" s="5"/>
    </row>
    <row r="112" spans="1:18" x14ac:dyDescent="0.25">
      <c r="A112">
        <v>23547</v>
      </c>
      <c r="B112" s="3">
        <v>0.10199999999999999</v>
      </c>
      <c r="C112" s="3">
        <v>1.2549999999999999</v>
      </c>
      <c r="D112" s="3">
        <v>2.0619999999999998</v>
      </c>
      <c r="E112" s="3">
        <v>2.0209999999999999</v>
      </c>
      <c r="F112" s="3">
        <v>3.08</v>
      </c>
      <c r="G112" s="3">
        <v>3.286</v>
      </c>
      <c r="H112" s="3">
        <f>0-CorrectCourse_data_20191228[[#This Row],[h1]]</f>
        <v>-3.286</v>
      </c>
      <c r="I112" s="3">
        <v>73.239999999999995</v>
      </c>
      <c r="J112">
        <v>3</v>
      </c>
      <c r="K112" s="3">
        <f>$R$1 + CorrectCourse_data_20191228[[#This Row],[correction]]</f>
        <v>183</v>
      </c>
      <c r="L112" s="3">
        <f t="shared" si="1"/>
        <v>180</v>
      </c>
      <c r="M112"/>
      <c r="N112" s="1"/>
      <c r="O112" s="2"/>
      <c r="P112"/>
      <c r="Q112" s="1"/>
      <c r="R112" s="5"/>
    </row>
    <row r="113" spans="1:18" x14ac:dyDescent="0.25">
      <c r="A113">
        <v>23651</v>
      </c>
      <c r="B113" s="3">
        <v>0.104</v>
      </c>
      <c r="C113" s="3">
        <v>1.7549999999999999</v>
      </c>
      <c r="D113" s="3">
        <v>2.0209999999999999</v>
      </c>
      <c r="E113" s="3">
        <v>2.008</v>
      </c>
      <c r="F113" s="3">
        <v>3.286</v>
      </c>
      <c r="G113" s="3">
        <v>3.4950000000000001</v>
      </c>
      <c r="H113" s="3">
        <f>0-CorrectCourse_data_20191228[[#This Row],[h1]]</f>
        <v>-3.4950000000000001</v>
      </c>
      <c r="I113" s="3">
        <v>69.745000000000005</v>
      </c>
      <c r="J113">
        <v>3</v>
      </c>
      <c r="K113" s="3">
        <f>$R$1 + CorrectCourse_data_20191228[[#This Row],[correction]]</f>
        <v>183</v>
      </c>
      <c r="L113" s="3">
        <f t="shared" si="1"/>
        <v>180</v>
      </c>
      <c r="M113"/>
      <c r="N113" s="1"/>
      <c r="O113" s="2"/>
      <c r="P113"/>
      <c r="Q113" s="1"/>
      <c r="R113" s="5"/>
    </row>
    <row r="114" spans="1:18" x14ac:dyDescent="0.25">
      <c r="A114">
        <v>23754</v>
      </c>
      <c r="B114" s="3">
        <v>0.105</v>
      </c>
      <c r="C114" s="3">
        <v>0.13</v>
      </c>
      <c r="D114" s="3">
        <v>2.008</v>
      </c>
      <c r="E114" s="3">
        <v>1.9139999999999999</v>
      </c>
      <c r="F114" s="3">
        <v>3.4950000000000001</v>
      </c>
      <c r="G114" s="3">
        <v>3.6960000000000002</v>
      </c>
      <c r="H114" s="3">
        <f>0-CorrectCourse_data_20191228[[#This Row],[h1]]</f>
        <v>-3.6960000000000002</v>
      </c>
      <c r="I114" s="3">
        <v>66.05</v>
      </c>
      <c r="J114">
        <v>3</v>
      </c>
      <c r="K114" s="3">
        <f>$R$1 + CorrectCourse_data_20191228[[#This Row],[correction]]</f>
        <v>183</v>
      </c>
      <c r="L114" s="3">
        <f t="shared" si="1"/>
        <v>180</v>
      </c>
      <c r="M114"/>
      <c r="N114" s="1"/>
      <c r="O114" s="2"/>
      <c r="P114"/>
      <c r="Q114" s="1"/>
      <c r="R114" s="5"/>
    </row>
    <row r="115" spans="1:18" x14ac:dyDescent="0.25">
      <c r="A115">
        <v>23858</v>
      </c>
      <c r="B115" s="3">
        <v>0.104</v>
      </c>
      <c r="C115" s="3">
        <v>0.94299999999999995</v>
      </c>
      <c r="D115" s="3">
        <v>1.9139999999999999</v>
      </c>
      <c r="E115" s="3">
        <v>1.865</v>
      </c>
      <c r="F115" s="3">
        <v>3.6960000000000002</v>
      </c>
      <c r="G115" s="3">
        <v>3.89</v>
      </c>
      <c r="H115" s="3">
        <f>0-CorrectCourse_data_20191228[[#This Row],[h1]]</f>
        <v>-3.89</v>
      </c>
      <c r="I115" s="3">
        <v>62.16</v>
      </c>
      <c r="J115">
        <v>3</v>
      </c>
      <c r="K115" s="3">
        <f>$R$1 + CorrectCourse_data_20191228[[#This Row],[correction]]</f>
        <v>183</v>
      </c>
      <c r="L115" s="3">
        <f t="shared" si="1"/>
        <v>180</v>
      </c>
      <c r="M115"/>
      <c r="N115" s="1"/>
      <c r="O115" s="2"/>
      <c r="P115"/>
      <c r="Q115" s="1"/>
      <c r="R115" s="5"/>
    </row>
    <row r="116" spans="1:18" x14ac:dyDescent="0.25">
      <c r="A116">
        <v>23959</v>
      </c>
      <c r="B116" s="3">
        <v>0.1</v>
      </c>
      <c r="C116" s="3">
        <v>2.3180000000000001</v>
      </c>
      <c r="D116" s="3">
        <v>1.865</v>
      </c>
      <c r="E116" s="3">
        <v>1.8879999999999999</v>
      </c>
      <c r="F116" s="3">
        <v>3.89</v>
      </c>
      <c r="G116" s="3">
        <v>4.0780000000000003</v>
      </c>
      <c r="H116" s="3">
        <f>0-CorrectCourse_data_20191228[[#This Row],[h1]]</f>
        <v>-4.0780000000000003</v>
      </c>
      <c r="I116" s="3">
        <v>58.081000000000003</v>
      </c>
      <c r="J116">
        <v>2</v>
      </c>
      <c r="K116" s="3">
        <f>$R$1 + CorrectCourse_data_20191228[[#This Row],[correction]]</f>
        <v>182</v>
      </c>
      <c r="L116" s="3">
        <f t="shared" si="1"/>
        <v>180</v>
      </c>
      <c r="M116"/>
      <c r="N116" s="1"/>
      <c r="O116" s="2"/>
      <c r="P116"/>
      <c r="Q116" s="1"/>
      <c r="R116" s="5"/>
    </row>
    <row r="117" spans="1:18" x14ac:dyDescent="0.25">
      <c r="A117">
        <v>24069</v>
      </c>
      <c r="B117" s="3">
        <v>0.111</v>
      </c>
      <c r="C117" s="3">
        <v>0.505</v>
      </c>
      <c r="D117" s="3">
        <v>1.8879999999999999</v>
      </c>
      <c r="E117" s="3">
        <v>1.819</v>
      </c>
      <c r="F117" s="3">
        <v>4.0780000000000003</v>
      </c>
      <c r="G117" s="3">
        <v>4.28</v>
      </c>
      <c r="H117" s="3">
        <f>0-CorrectCourse_data_20191228[[#This Row],[h1]]</f>
        <v>-4.28</v>
      </c>
      <c r="I117" s="3">
        <v>53.801000000000002</v>
      </c>
      <c r="J117">
        <v>2</v>
      </c>
      <c r="K117" s="3">
        <f>$R$1 + CorrectCourse_data_20191228[[#This Row],[correction]]</f>
        <v>182</v>
      </c>
      <c r="L117" s="3">
        <f t="shared" si="1"/>
        <v>180</v>
      </c>
      <c r="M117"/>
      <c r="N117" s="1"/>
      <c r="O117" s="2"/>
      <c r="P117"/>
      <c r="Q117" s="1"/>
      <c r="R117" s="5"/>
    </row>
    <row r="118" spans="1:18" x14ac:dyDescent="0.25">
      <c r="A118">
        <v>24178</v>
      </c>
      <c r="B118" s="3">
        <v>0.109</v>
      </c>
      <c r="C118" s="3">
        <v>2.13</v>
      </c>
      <c r="D118" s="3">
        <v>1.819</v>
      </c>
      <c r="E118" s="3">
        <v>1.8340000000000001</v>
      </c>
      <c r="F118" s="3">
        <v>4.28</v>
      </c>
      <c r="G118" s="3">
        <v>4.4800000000000004</v>
      </c>
      <c r="H118" s="3">
        <f>0-CorrectCourse_data_20191228[[#This Row],[h1]]</f>
        <v>-4.4800000000000004</v>
      </c>
      <c r="I118" s="3">
        <v>49.320999999999998</v>
      </c>
      <c r="J118">
        <v>2</v>
      </c>
      <c r="K118" s="3">
        <f>$R$1 + CorrectCourse_data_20191228[[#This Row],[correction]]</f>
        <v>182</v>
      </c>
      <c r="L118" s="3">
        <f t="shared" si="1"/>
        <v>180</v>
      </c>
      <c r="M118"/>
      <c r="N118" s="1"/>
      <c r="O118" s="2"/>
      <c r="P118"/>
      <c r="Q118" s="1"/>
      <c r="R118" s="5"/>
    </row>
    <row r="119" spans="1:18" x14ac:dyDescent="0.25">
      <c r="A119">
        <v>24279</v>
      </c>
      <c r="B119" s="3">
        <v>0.1</v>
      </c>
      <c r="C119" s="3">
        <v>3.0680000000000001</v>
      </c>
      <c r="D119" s="3">
        <v>1.8340000000000001</v>
      </c>
      <c r="E119" s="3">
        <v>1.8959999999999999</v>
      </c>
      <c r="F119" s="3">
        <v>4.4800000000000004</v>
      </c>
      <c r="G119" s="3">
        <v>4.67</v>
      </c>
      <c r="H119" s="3">
        <f>0-CorrectCourse_data_20191228[[#This Row],[h1]]</f>
        <v>-4.67</v>
      </c>
      <c r="I119" s="3">
        <v>44.651000000000003</v>
      </c>
      <c r="J119">
        <v>2</v>
      </c>
      <c r="K119" s="3">
        <f>$R$1 + CorrectCourse_data_20191228[[#This Row],[correction]]</f>
        <v>182</v>
      </c>
      <c r="L119" s="3">
        <f t="shared" si="1"/>
        <v>180</v>
      </c>
      <c r="M119"/>
      <c r="N119" s="1"/>
      <c r="O119" s="2"/>
      <c r="P119"/>
      <c r="Q119" s="1"/>
      <c r="R119" s="5"/>
    </row>
    <row r="120" spans="1:18" x14ac:dyDescent="0.25">
      <c r="A120">
        <v>24386</v>
      </c>
      <c r="B120" s="3">
        <v>0.107</v>
      </c>
      <c r="C120" s="3">
        <v>6.8000000000000005E-2</v>
      </c>
      <c r="D120" s="3">
        <v>1.8959999999999999</v>
      </c>
      <c r="E120" s="3">
        <v>1.8049999999999999</v>
      </c>
      <c r="F120" s="3">
        <v>4.67</v>
      </c>
      <c r="G120" s="3">
        <v>4.8630000000000004</v>
      </c>
      <c r="H120" s="3">
        <f>0-CorrectCourse_data_20191228[[#This Row],[h1]]</f>
        <v>-4.8630000000000004</v>
      </c>
      <c r="I120" s="3">
        <v>39.787999999999997</v>
      </c>
      <c r="J120">
        <v>1</v>
      </c>
      <c r="K120" s="3">
        <f>$R$1 + CorrectCourse_data_20191228[[#This Row],[correction]]</f>
        <v>181</v>
      </c>
      <c r="L120" s="3">
        <f t="shared" si="1"/>
        <v>180</v>
      </c>
      <c r="M120"/>
      <c r="N120" s="1"/>
      <c r="O120" s="2"/>
      <c r="P120"/>
      <c r="Q120" s="1"/>
      <c r="R120" s="5"/>
    </row>
    <row r="121" spans="1:18" x14ac:dyDescent="0.25">
      <c r="A121">
        <v>24487</v>
      </c>
      <c r="B121" s="3">
        <v>0.10100000000000001</v>
      </c>
      <c r="C121" s="3">
        <v>0.69299999999999995</v>
      </c>
      <c r="D121" s="3">
        <v>1.8049999999999999</v>
      </c>
      <c r="E121" s="3">
        <v>1.7490000000000001</v>
      </c>
      <c r="F121" s="3">
        <v>4.8630000000000004</v>
      </c>
      <c r="G121" s="3">
        <v>5.04</v>
      </c>
      <c r="H121" s="3">
        <f>0-CorrectCourse_data_20191228[[#This Row],[h1]]</f>
        <v>-5.04</v>
      </c>
      <c r="I121" s="3">
        <v>34.747999999999998</v>
      </c>
      <c r="J121">
        <v>1</v>
      </c>
      <c r="K121" s="3">
        <f>$R$1 + CorrectCourse_data_20191228[[#This Row],[correction]]</f>
        <v>181</v>
      </c>
      <c r="L121" s="3">
        <f t="shared" si="1"/>
        <v>180</v>
      </c>
      <c r="M121"/>
      <c r="N121" s="1"/>
      <c r="O121" s="2"/>
      <c r="P121"/>
      <c r="Q121" s="1"/>
      <c r="R121" s="5"/>
    </row>
    <row r="122" spans="1:18" x14ac:dyDescent="0.25">
      <c r="A122">
        <v>24588</v>
      </c>
      <c r="B122" s="3">
        <v>0.1</v>
      </c>
      <c r="C122" s="3">
        <v>1.0669999999999999</v>
      </c>
      <c r="D122" s="3">
        <v>1.7490000000000001</v>
      </c>
      <c r="E122" s="3">
        <v>1.7150000000000001</v>
      </c>
      <c r="F122" s="3">
        <v>5.04</v>
      </c>
      <c r="G122" s="3">
        <v>5.2110000000000003</v>
      </c>
      <c r="H122" s="3">
        <f>0-CorrectCourse_data_20191228[[#This Row],[h1]]</f>
        <v>-5.2110000000000003</v>
      </c>
      <c r="I122" s="3">
        <v>29.536999999999999</v>
      </c>
      <c r="J122">
        <v>1</v>
      </c>
      <c r="K122" s="3">
        <f>$R$1 + CorrectCourse_data_20191228[[#This Row],[correction]]</f>
        <v>181</v>
      </c>
      <c r="L122" s="3">
        <f t="shared" si="1"/>
        <v>180</v>
      </c>
      <c r="M122"/>
      <c r="N122" s="1"/>
      <c r="O122" s="2"/>
      <c r="P122"/>
      <c r="Q122" s="1"/>
      <c r="R122" s="5"/>
    </row>
    <row r="123" spans="1:18" x14ac:dyDescent="0.25">
      <c r="A123">
        <v>24694</v>
      </c>
      <c r="B123" s="3">
        <v>0.107</v>
      </c>
      <c r="C123" s="3">
        <v>0.317</v>
      </c>
      <c r="D123" s="3">
        <v>1.7150000000000001</v>
      </c>
      <c r="E123" s="3">
        <v>1.645</v>
      </c>
      <c r="F123" s="3">
        <v>5.2110000000000003</v>
      </c>
      <c r="G123" s="3">
        <v>5.3869999999999996</v>
      </c>
      <c r="H123" s="3">
        <f>0-CorrectCourse_data_20191228[[#This Row],[h1]]</f>
        <v>-5.3869999999999996</v>
      </c>
      <c r="I123" s="3">
        <v>24.15</v>
      </c>
      <c r="J123">
        <v>1</v>
      </c>
      <c r="K123" s="3">
        <f>$R$1 + CorrectCourse_data_20191228[[#This Row],[correction]]</f>
        <v>181</v>
      </c>
      <c r="L123" s="3">
        <f t="shared" si="1"/>
        <v>180</v>
      </c>
      <c r="M123"/>
      <c r="N123" s="1"/>
      <c r="O123" s="2"/>
      <c r="P123"/>
      <c r="Q123" s="1"/>
      <c r="R123" s="5"/>
    </row>
    <row r="124" spans="1:18" x14ac:dyDescent="0.25">
      <c r="A124">
        <v>24797</v>
      </c>
      <c r="B124" s="3">
        <v>0.10299999999999999</v>
      </c>
      <c r="C124" s="3">
        <v>0.755</v>
      </c>
      <c r="D124" s="3">
        <v>1.645</v>
      </c>
      <c r="E124" s="3">
        <v>1.601</v>
      </c>
      <c r="F124" s="3">
        <v>5.3869999999999996</v>
      </c>
      <c r="G124" s="3">
        <v>5.5519999999999996</v>
      </c>
      <c r="H124" s="3">
        <f>0-CorrectCourse_data_20191228[[#This Row],[h1]]</f>
        <v>-5.5519999999999996</v>
      </c>
      <c r="I124" s="3">
        <v>18.597999999999999</v>
      </c>
      <c r="J124">
        <v>0</v>
      </c>
      <c r="K124" s="3">
        <f>$R$1 + CorrectCourse_data_20191228[[#This Row],[correction]]</f>
        <v>180</v>
      </c>
      <c r="L124" s="3">
        <f t="shared" si="1"/>
        <v>180</v>
      </c>
      <c r="M124"/>
      <c r="N124" s="1"/>
      <c r="O124" s="2"/>
      <c r="P124"/>
      <c r="Q124" s="1"/>
      <c r="R124" s="5"/>
    </row>
    <row r="125" spans="1:18" x14ac:dyDescent="0.25">
      <c r="A125">
        <v>24907</v>
      </c>
      <c r="B125" s="3">
        <v>0.11</v>
      </c>
      <c r="C125" s="3">
        <v>6.8000000000000005E-2</v>
      </c>
      <c r="D125" s="3">
        <v>1.601</v>
      </c>
      <c r="E125" s="3">
        <v>1.524</v>
      </c>
      <c r="F125" s="3">
        <v>5.5519999999999996</v>
      </c>
      <c r="G125" s="3">
        <v>5.72</v>
      </c>
      <c r="H125" s="3">
        <f>0-CorrectCourse_data_20191228[[#This Row],[h1]]</f>
        <v>-5.72</v>
      </c>
      <c r="I125" s="3">
        <v>12.878</v>
      </c>
      <c r="J125">
        <v>0</v>
      </c>
      <c r="K125" s="3">
        <f>$R$1 + CorrectCourse_data_20191228[[#This Row],[correction]]</f>
        <v>180</v>
      </c>
      <c r="L125" s="3">
        <f t="shared" si="1"/>
        <v>180</v>
      </c>
      <c r="M125"/>
      <c r="N125" s="1"/>
      <c r="O125" s="2"/>
      <c r="P125"/>
      <c r="Q125" s="1"/>
      <c r="R125" s="5"/>
    </row>
    <row r="126" spans="1:18" x14ac:dyDescent="0.25">
      <c r="A126">
        <v>25018</v>
      </c>
      <c r="B126" s="3">
        <v>0.111</v>
      </c>
      <c r="C126" s="3">
        <v>1.6919999999999999</v>
      </c>
      <c r="D126" s="3">
        <v>1.524</v>
      </c>
      <c r="E126" s="3">
        <v>1.532</v>
      </c>
      <c r="F126" s="3">
        <v>5.72</v>
      </c>
      <c r="G126" s="3">
        <v>5.89</v>
      </c>
      <c r="H126" s="3">
        <f>0-CorrectCourse_data_20191228[[#This Row],[h1]]</f>
        <v>-5.89</v>
      </c>
      <c r="I126" s="3">
        <v>6.9880000000000004</v>
      </c>
      <c r="J126">
        <v>0</v>
      </c>
      <c r="K126" s="3">
        <f>$R$1 + CorrectCourse_data_20191228[[#This Row],[correction]]</f>
        <v>180</v>
      </c>
      <c r="L126" s="3">
        <f t="shared" si="1"/>
        <v>180</v>
      </c>
      <c r="M126"/>
      <c r="N126" s="1"/>
      <c r="O126" s="2"/>
      <c r="P126"/>
      <c r="Q126" s="1"/>
      <c r="R126" s="5"/>
    </row>
    <row r="127" spans="1:18" x14ac:dyDescent="0.25">
      <c r="A127">
        <v>25120</v>
      </c>
      <c r="B127" s="3">
        <v>0.10199999999999999</v>
      </c>
      <c r="C127" s="3">
        <v>-5.8000000000000003E-2</v>
      </c>
      <c r="D127" s="3">
        <v>1.532</v>
      </c>
      <c r="E127" s="3">
        <v>1.4530000000000001</v>
      </c>
      <c r="F127" s="3">
        <v>5.89</v>
      </c>
      <c r="G127" s="3">
        <v>6.0380000000000003</v>
      </c>
      <c r="H127" s="3">
        <f>0-CorrectCourse_data_20191228[[#This Row],[h1]]</f>
        <v>-6.0380000000000003</v>
      </c>
      <c r="I127" s="3">
        <v>0.95</v>
      </c>
      <c r="J127">
        <v>0</v>
      </c>
      <c r="K127" s="3">
        <f>$R$1 + CorrectCourse_data_20191228[[#This Row],[correction]]</f>
        <v>180</v>
      </c>
      <c r="L127" s="3">
        <f t="shared" si="1"/>
        <v>180</v>
      </c>
      <c r="M127"/>
      <c r="N127" s="1"/>
      <c r="O127" s="2"/>
      <c r="P127"/>
      <c r="Q127" s="1"/>
      <c r="R127" s="5"/>
    </row>
    <row r="128" spans="1:18" x14ac:dyDescent="0.25">
      <c r="A128">
        <v>25225</v>
      </c>
      <c r="B128" s="3">
        <v>0.106</v>
      </c>
      <c r="C128" s="3">
        <v>2.38</v>
      </c>
      <c r="D128" s="3">
        <v>1.4530000000000001</v>
      </c>
      <c r="E128" s="3">
        <v>1.4990000000000001</v>
      </c>
      <c r="F128" s="3">
        <v>6.0380000000000003</v>
      </c>
      <c r="G128" s="3">
        <v>6.1970000000000001</v>
      </c>
      <c r="H128" s="3">
        <f>0-CorrectCourse_data_20191228[[#This Row],[h1]]</f>
        <v>-6.1970000000000001</v>
      </c>
      <c r="I128" s="3">
        <v>-5.2469999999999999</v>
      </c>
      <c r="J128">
        <v>0</v>
      </c>
      <c r="K128" s="3">
        <f>$R$1 + CorrectCourse_data_20191228[[#This Row],[correction]]</f>
        <v>180</v>
      </c>
      <c r="L128" s="3">
        <f t="shared" si="1"/>
        <v>180</v>
      </c>
      <c r="M128"/>
      <c r="N128" s="1"/>
      <c r="O128" s="2"/>
      <c r="P128"/>
      <c r="Q128" s="1"/>
      <c r="R128" s="5"/>
    </row>
    <row r="129" spans="1:18" x14ac:dyDescent="0.25">
      <c r="A129">
        <v>25328</v>
      </c>
      <c r="B129" s="3">
        <v>0.104</v>
      </c>
      <c r="C129" s="3">
        <v>-0.307</v>
      </c>
      <c r="D129" s="3">
        <v>1.4990000000000001</v>
      </c>
      <c r="E129" s="3">
        <v>1.409</v>
      </c>
      <c r="F129" s="3">
        <v>6.1970000000000001</v>
      </c>
      <c r="G129" s="3">
        <v>6.343</v>
      </c>
      <c r="H129" s="3">
        <f>0-CorrectCourse_data_20191228[[#This Row],[h1]]</f>
        <v>-6.343</v>
      </c>
      <c r="I129" s="3">
        <v>-11.59</v>
      </c>
      <c r="J129">
        <v>0</v>
      </c>
      <c r="K129" s="3">
        <f>$R$1 + CorrectCourse_data_20191228[[#This Row],[correction]]</f>
        <v>180</v>
      </c>
      <c r="L129" s="3">
        <f t="shared" si="1"/>
        <v>180</v>
      </c>
      <c r="M129"/>
      <c r="N129" s="1"/>
      <c r="O129" s="2"/>
      <c r="P129"/>
      <c r="Q129" s="1"/>
      <c r="R129" s="5"/>
    </row>
    <row r="130" spans="1:18" x14ac:dyDescent="0.25">
      <c r="A130">
        <v>25428</v>
      </c>
      <c r="B130" s="3">
        <v>0.1</v>
      </c>
      <c r="C130" s="3">
        <v>2.0680000000000001</v>
      </c>
      <c r="D130" s="3">
        <v>1.409</v>
      </c>
      <c r="E130" s="3">
        <v>1.4419999999999999</v>
      </c>
      <c r="F130" s="3">
        <v>6.343</v>
      </c>
      <c r="G130" s="3">
        <v>6.4880000000000004</v>
      </c>
      <c r="H130" s="3">
        <f>0-CorrectCourse_data_20191228[[#This Row],[h1]]</f>
        <v>-6.4880000000000004</v>
      </c>
      <c r="I130" s="3">
        <v>-18.077999999999999</v>
      </c>
      <c r="J130">
        <v>0</v>
      </c>
      <c r="K130" s="3">
        <f>$R$1 + CorrectCourse_data_20191228[[#This Row],[correction]]</f>
        <v>180</v>
      </c>
      <c r="L130" s="3">
        <f t="shared" ref="L130:L193" si="2">$R$1</f>
        <v>180</v>
      </c>
      <c r="M130"/>
      <c r="N130" s="1"/>
      <c r="O130" s="2"/>
      <c r="P130"/>
      <c r="Q130" s="1"/>
      <c r="R130" s="5"/>
    </row>
    <row r="131" spans="1:18" x14ac:dyDescent="0.25">
      <c r="A131">
        <v>25535</v>
      </c>
      <c r="B131" s="3">
        <v>0.106</v>
      </c>
      <c r="C131" s="3">
        <v>-0.182</v>
      </c>
      <c r="D131" s="3">
        <v>1.4419999999999999</v>
      </c>
      <c r="E131" s="3">
        <v>1.361</v>
      </c>
      <c r="F131" s="3">
        <v>6.4880000000000004</v>
      </c>
      <c r="G131" s="3">
        <v>6.6319999999999997</v>
      </c>
      <c r="H131" s="3">
        <f>0-CorrectCourse_data_20191228[[#This Row],[h1]]</f>
        <v>-6.6319999999999997</v>
      </c>
      <c r="I131" s="3">
        <v>-24.709</v>
      </c>
      <c r="J131">
        <v>-1</v>
      </c>
      <c r="K131" s="3">
        <f>$R$1 + CorrectCourse_data_20191228[[#This Row],[correction]]</f>
        <v>179</v>
      </c>
      <c r="L131" s="3">
        <f t="shared" si="2"/>
        <v>180</v>
      </c>
      <c r="M131"/>
      <c r="N131" s="1"/>
      <c r="O131" s="2"/>
      <c r="P131"/>
      <c r="Q131" s="1"/>
      <c r="R131" s="5"/>
    </row>
    <row r="132" spans="1:18" x14ac:dyDescent="0.25">
      <c r="A132">
        <v>25641</v>
      </c>
      <c r="B132" s="3">
        <v>0.105</v>
      </c>
      <c r="C132" s="3">
        <v>-0.182</v>
      </c>
      <c r="D132" s="3">
        <v>1.361</v>
      </c>
      <c r="E132" s="3">
        <v>1.2829999999999999</v>
      </c>
      <c r="F132" s="3">
        <v>6.6319999999999997</v>
      </c>
      <c r="G132" s="3">
        <v>6.7670000000000003</v>
      </c>
      <c r="H132" s="3">
        <f>0-CorrectCourse_data_20191228[[#This Row],[h1]]</f>
        <v>-6.7670000000000003</v>
      </c>
      <c r="I132" s="3">
        <v>-31.475999999999999</v>
      </c>
      <c r="J132">
        <v>-1</v>
      </c>
      <c r="K132" s="3">
        <f>$R$1 + CorrectCourse_data_20191228[[#This Row],[correction]]</f>
        <v>179</v>
      </c>
      <c r="L132" s="3">
        <f t="shared" si="2"/>
        <v>180</v>
      </c>
      <c r="M132"/>
      <c r="N132" s="1"/>
      <c r="O132" s="2"/>
      <c r="P132"/>
      <c r="Q132" s="1"/>
      <c r="R132" s="5"/>
    </row>
    <row r="133" spans="1:18" x14ac:dyDescent="0.25">
      <c r="A133">
        <v>25745</v>
      </c>
      <c r="B133" s="3">
        <v>0.104</v>
      </c>
      <c r="C133" s="3">
        <v>-0.62</v>
      </c>
      <c r="D133" s="3">
        <v>1.2829999999999999</v>
      </c>
      <c r="E133" s="3">
        <v>1.1879999999999999</v>
      </c>
      <c r="F133" s="3">
        <v>6.7670000000000003</v>
      </c>
      <c r="G133" s="3">
        <v>6.89</v>
      </c>
      <c r="H133" s="3">
        <f>0-CorrectCourse_data_20191228[[#This Row],[h1]]</f>
        <v>-6.89</v>
      </c>
      <c r="I133" s="3">
        <v>-38.366</v>
      </c>
      <c r="J133">
        <v>-1</v>
      </c>
      <c r="K133" s="3">
        <f>$R$1 + CorrectCourse_data_20191228[[#This Row],[correction]]</f>
        <v>179</v>
      </c>
      <c r="L133" s="3">
        <f t="shared" si="2"/>
        <v>180</v>
      </c>
      <c r="M133"/>
      <c r="N133" s="1"/>
      <c r="O133" s="2"/>
      <c r="P133"/>
      <c r="Q133" s="1"/>
      <c r="R133" s="5"/>
    </row>
    <row r="134" spans="1:18" x14ac:dyDescent="0.25">
      <c r="A134">
        <v>25847</v>
      </c>
      <c r="B134" s="3">
        <v>0.10299999999999999</v>
      </c>
      <c r="C134" s="3">
        <v>-9.8070000000000004</v>
      </c>
      <c r="D134" s="3">
        <v>1.1879999999999999</v>
      </c>
      <c r="E134" s="3">
        <v>0.63900000000000001</v>
      </c>
      <c r="F134" s="3">
        <v>6.89</v>
      </c>
      <c r="G134" s="3">
        <v>6.9560000000000004</v>
      </c>
      <c r="H134" s="3">
        <f>0-CorrectCourse_data_20191228[[#This Row],[h1]]</f>
        <v>-6.9560000000000004</v>
      </c>
      <c r="I134" s="3">
        <v>-45.322000000000003</v>
      </c>
      <c r="J134">
        <v>-2</v>
      </c>
      <c r="K134" s="3">
        <f>$R$1 + CorrectCourse_data_20191228[[#This Row],[correction]]</f>
        <v>178</v>
      </c>
      <c r="L134" s="3">
        <f t="shared" si="2"/>
        <v>180</v>
      </c>
      <c r="M134"/>
      <c r="N134" s="1"/>
      <c r="O134" s="2"/>
      <c r="P134"/>
      <c r="Q134" s="1"/>
      <c r="R134" s="5"/>
    </row>
    <row r="135" spans="1:18" x14ac:dyDescent="0.25">
      <c r="A135">
        <v>25950</v>
      </c>
      <c r="B135" s="3">
        <v>0.10199999999999999</v>
      </c>
      <c r="C135" s="3">
        <v>-4.4329999999999998</v>
      </c>
      <c r="D135" s="3">
        <v>0.63900000000000001</v>
      </c>
      <c r="E135" s="3">
        <v>0.38500000000000001</v>
      </c>
      <c r="F135" s="3">
        <v>6.9560000000000004</v>
      </c>
      <c r="G135" s="3">
        <v>6.9950000000000001</v>
      </c>
      <c r="H135" s="3">
        <f>0-CorrectCourse_data_20191228[[#This Row],[h1]]</f>
        <v>-6.9950000000000001</v>
      </c>
      <c r="I135" s="3">
        <v>-52.317999999999998</v>
      </c>
      <c r="J135">
        <v>-2</v>
      </c>
      <c r="K135" s="3">
        <f>$R$1 + CorrectCourse_data_20191228[[#This Row],[correction]]</f>
        <v>178</v>
      </c>
      <c r="L135" s="3">
        <f t="shared" si="2"/>
        <v>180</v>
      </c>
      <c r="M135"/>
      <c r="N135" s="1"/>
      <c r="O135" s="2"/>
      <c r="P135"/>
      <c r="Q135" s="1"/>
      <c r="R135" s="5"/>
    </row>
    <row r="136" spans="1:18" x14ac:dyDescent="0.25">
      <c r="A136">
        <v>26055</v>
      </c>
      <c r="B136" s="3">
        <v>0.105</v>
      </c>
      <c r="C136" s="3">
        <v>-5.87</v>
      </c>
      <c r="D136" s="3">
        <v>0.38500000000000001</v>
      </c>
      <c r="E136" s="3">
        <v>7.1999999999999995E-2</v>
      </c>
      <c r="F136" s="3">
        <v>6.9950000000000001</v>
      </c>
      <c r="G136" s="3">
        <v>7.0030000000000001</v>
      </c>
      <c r="H136" s="3">
        <f>0-CorrectCourse_data_20191228[[#This Row],[h1]]</f>
        <v>-7.0030000000000001</v>
      </c>
      <c r="I136" s="3">
        <v>-59.32</v>
      </c>
      <c r="J136">
        <v>-2</v>
      </c>
      <c r="K136" s="3">
        <f>$R$1 + CorrectCourse_data_20191228[[#This Row],[correction]]</f>
        <v>178</v>
      </c>
      <c r="L136" s="3">
        <f t="shared" si="2"/>
        <v>180</v>
      </c>
      <c r="M136"/>
      <c r="N136" s="1"/>
      <c r="O136" s="2"/>
      <c r="P136"/>
      <c r="Q136" s="1"/>
      <c r="R136" s="5"/>
    </row>
    <row r="137" spans="1:18" x14ac:dyDescent="0.25">
      <c r="A137">
        <v>26157</v>
      </c>
      <c r="B137" s="3">
        <v>0.1</v>
      </c>
      <c r="C137" s="3">
        <v>-7.0579999999999998</v>
      </c>
      <c r="D137" s="3">
        <v>7.1999999999999995E-2</v>
      </c>
      <c r="E137" s="3">
        <v>-0.28399999999999997</v>
      </c>
      <c r="F137" s="3">
        <v>7.0030000000000001</v>
      </c>
      <c r="G137" s="3">
        <v>6.9740000000000002</v>
      </c>
      <c r="H137" s="3">
        <f>0-CorrectCourse_data_20191228[[#This Row],[h1]]</f>
        <v>-6.9740000000000002</v>
      </c>
      <c r="I137" s="3">
        <v>-66.295000000000002</v>
      </c>
      <c r="J137">
        <v>-3</v>
      </c>
      <c r="K137" s="3">
        <f>$R$1 + CorrectCourse_data_20191228[[#This Row],[correction]]</f>
        <v>177</v>
      </c>
      <c r="L137" s="3">
        <f t="shared" si="2"/>
        <v>180</v>
      </c>
      <c r="M137"/>
      <c r="N137" s="1"/>
      <c r="O137" s="2"/>
      <c r="P137"/>
      <c r="Q137" s="1"/>
      <c r="R137" s="5"/>
    </row>
    <row r="138" spans="1:18" x14ac:dyDescent="0.25">
      <c r="A138">
        <v>26260</v>
      </c>
      <c r="B138" s="3">
        <v>0.106</v>
      </c>
      <c r="C138" s="3">
        <v>-5.4329999999999998</v>
      </c>
      <c r="D138" s="3">
        <v>-0.28399999999999997</v>
      </c>
      <c r="E138" s="3">
        <v>-0.54200000000000004</v>
      </c>
      <c r="F138" s="3">
        <v>6.9740000000000002</v>
      </c>
      <c r="G138" s="3">
        <v>6.9169999999999998</v>
      </c>
      <c r="H138" s="3">
        <f>0-CorrectCourse_data_20191228[[#This Row],[h1]]</f>
        <v>-6.9169999999999998</v>
      </c>
      <c r="I138" s="3">
        <v>-73.212000000000003</v>
      </c>
      <c r="J138">
        <v>-3</v>
      </c>
      <c r="K138" s="3">
        <f>$R$1 + CorrectCourse_data_20191228[[#This Row],[correction]]</f>
        <v>177</v>
      </c>
      <c r="L138" s="3">
        <f t="shared" si="2"/>
        <v>180</v>
      </c>
      <c r="M138"/>
      <c r="N138" s="1"/>
      <c r="O138" s="2"/>
      <c r="P138"/>
      <c r="Q138" s="1"/>
      <c r="R138" s="5"/>
    </row>
    <row r="139" spans="1:18" x14ac:dyDescent="0.25">
      <c r="A139">
        <v>26366</v>
      </c>
      <c r="B139" s="3">
        <v>0.104</v>
      </c>
      <c r="C139" s="3">
        <v>-5.12</v>
      </c>
      <c r="D139" s="3">
        <v>-0.54200000000000004</v>
      </c>
      <c r="E139" s="3">
        <v>-0.77100000000000002</v>
      </c>
      <c r="F139" s="3">
        <v>6.9169999999999998</v>
      </c>
      <c r="G139" s="3">
        <v>6.8369999999999997</v>
      </c>
      <c r="H139" s="3">
        <f>0-CorrectCourse_data_20191228[[#This Row],[h1]]</f>
        <v>-6.8369999999999997</v>
      </c>
      <c r="I139" s="3">
        <v>-80.049000000000007</v>
      </c>
      <c r="J139">
        <v>-4</v>
      </c>
      <c r="K139" s="3">
        <f>$R$1 + CorrectCourse_data_20191228[[#This Row],[correction]]</f>
        <v>176</v>
      </c>
      <c r="L139" s="3">
        <f t="shared" si="2"/>
        <v>180</v>
      </c>
      <c r="M139"/>
      <c r="N139" s="1"/>
      <c r="O139" s="2"/>
      <c r="P139"/>
      <c r="Q139" s="1"/>
      <c r="R139" s="5"/>
    </row>
    <row r="140" spans="1:18" x14ac:dyDescent="0.25">
      <c r="A140">
        <v>26468</v>
      </c>
      <c r="B140" s="3">
        <v>0.10199999999999999</v>
      </c>
      <c r="C140" s="3">
        <v>-3.62</v>
      </c>
      <c r="D140" s="3">
        <v>-0.77100000000000002</v>
      </c>
      <c r="E140" s="3">
        <v>-0.91300000000000003</v>
      </c>
      <c r="F140" s="3">
        <v>6.8369999999999997</v>
      </c>
      <c r="G140" s="3">
        <v>6.7439999999999998</v>
      </c>
      <c r="H140" s="3">
        <f>0-CorrectCourse_data_20191228[[#This Row],[h1]]</f>
        <v>-6.7439999999999998</v>
      </c>
      <c r="I140" s="3">
        <v>-86.792000000000002</v>
      </c>
      <c r="J140">
        <v>-4</v>
      </c>
      <c r="K140" s="3">
        <f>$R$1 + CorrectCourse_data_20191228[[#This Row],[correction]]</f>
        <v>176</v>
      </c>
      <c r="L140" s="3">
        <f t="shared" si="2"/>
        <v>180</v>
      </c>
      <c r="M140"/>
      <c r="N140" s="1"/>
      <c r="O140" s="2"/>
      <c r="P140"/>
      <c r="Q140" s="1"/>
      <c r="R140" s="5"/>
    </row>
    <row r="141" spans="1:18" x14ac:dyDescent="0.25">
      <c r="A141">
        <v>26579</v>
      </c>
      <c r="B141" s="3">
        <v>0.112</v>
      </c>
      <c r="C141" s="3">
        <v>-3.1819999999999999</v>
      </c>
      <c r="D141" s="3">
        <v>-0.91300000000000003</v>
      </c>
      <c r="E141" s="3">
        <v>-1.0269999999999999</v>
      </c>
      <c r="F141" s="3">
        <v>6.7439999999999998</v>
      </c>
      <c r="G141" s="3">
        <v>6.6289999999999996</v>
      </c>
      <c r="H141" s="3">
        <f>0-CorrectCourse_data_20191228[[#This Row],[h1]]</f>
        <v>-6.6289999999999996</v>
      </c>
      <c r="I141" s="3">
        <v>-93.421000000000006</v>
      </c>
      <c r="J141">
        <v>-4</v>
      </c>
      <c r="K141" s="3">
        <f>$R$1 + CorrectCourse_data_20191228[[#This Row],[correction]]</f>
        <v>176</v>
      </c>
      <c r="L141" s="3">
        <f t="shared" si="2"/>
        <v>180</v>
      </c>
      <c r="M141"/>
      <c r="N141" s="1"/>
      <c r="O141" s="2"/>
      <c r="P141"/>
      <c r="Q141" s="1"/>
      <c r="R141" s="5"/>
    </row>
    <row r="142" spans="1:18" x14ac:dyDescent="0.25">
      <c r="A142">
        <v>26690</v>
      </c>
      <c r="B142" s="3">
        <v>0.111</v>
      </c>
      <c r="C142" s="3">
        <v>-3.7450000000000001</v>
      </c>
      <c r="D142" s="3">
        <v>-1.0269999999999999</v>
      </c>
      <c r="E142" s="3">
        <v>-1.1619999999999999</v>
      </c>
      <c r="F142" s="3">
        <v>6.6289999999999996</v>
      </c>
      <c r="G142" s="3">
        <v>6.5</v>
      </c>
      <c r="H142" s="3">
        <f>0-CorrectCourse_data_20191228[[#This Row],[h1]]</f>
        <v>-6.5</v>
      </c>
      <c r="I142" s="3">
        <v>-99.921000000000006</v>
      </c>
      <c r="J142">
        <v>-4</v>
      </c>
      <c r="K142" s="3">
        <f>$R$1 + CorrectCourse_data_20191228[[#This Row],[correction]]</f>
        <v>176</v>
      </c>
      <c r="L142" s="3">
        <f t="shared" si="2"/>
        <v>180</v>
      </c>
      <c r="M142"/>
      <c r="N142" s="1"/>
      <c r="O142" s="2"/>
      <c r="P142"/>
      <c r="Q142" s="1"/>
      <c r="R142" s="5"/>
    </row>
    <row r="143" spans="1:18" x14ac:dyDescent="0.25">
      <c r="A143">
        <v>26791</v>
      </c>
      <c r="B143" s="3">
        <v>0.10199999999999999</v>
      </c>
      <c r="C143" s="3">
        <v>-3.9319999999999999</v>
      </c>
      <c r="D143" s="3">
        <v>-1.1619999999999999</v>
      </c>
      <c r="E143" s="3">
        <v>-1.3009999999999999</v>
      </c>
      <c r="F143" s="3">
        <v>6.5</v>
      </c>
      <c r="G143" s="3">
        <v>6.367</v>
      </c>
      <c r="H143" s="3">
        <f>0-CorrectCourse_data_20191228[[#This Row],[h1]]</f>
        <v>-6.367</v>
      </c>
      <c r="I143" s="3">
        <v>-106.288</v>
      </c>
      <c r="J143">
        <v>-5</v>
      </c>
      <c r="K143" s="3">
        <f>$R$1 + CorrectCourse_data_20191228[[#This Row],[correction]]</f>
        <v>175</v>
      </c>
      <c r="L143" s="3">
        <f t="shared" si="2"/>
        <v>180</v>
      </c>
      <c r="M143"/>
      <c r="N143" s="1"/>
      <c r="O143" s="2"/>
      <c r="P143"/>
      <c r="Q143" s="1"/>
      <c r="R143" s="5"/>
    </row>
    <row r="144" spans="1:18" x14ac:dyDescent="0.25">
      <c r="A144">
        <v>26891</v>
      </c>
      <c r="B144" s="3">
        <v>0.1</v>
      </c>
      <c r="C144" s="3">
        <v>-3.6819999999999999</v>
      </c>
      <c r="D144" s="3">
        <v>-1.3009999999999999</v>
      </c>
      <c r="E144" s="3">
        <v>-1.42</v>
      </c>
      <c r="F144" s="3">
        <v>6.367</v>
      </c>
      <c r="G144" s="3">
        <v>6.2249999999999996</v>
      </c>
      <c r="H144" s="3">
        <f>0-CorrectCourse_data_20191228[[#This Row],[h1]]</f>
        <v>-6.2249999999999996</v>
      </c>
      <c r="I144" s="3">
        <v>-112.51300000000001</v>
      </c>
      <c r="J144">
        <v>-5</v>
      </c>
      <c r="K144" s="3">
        <f>$R$1 + CorrectCourse_data_20191228[[#This Row],[correction]]</f>
        <v>175</v>
      </c>
      <c r="L144" s="3">
        <f t="shared" si="2"/>
        <v>180</v>
      </c>
      <c r="M144"/>
      <c r="N144" s="1"/>
      <c r="O144" s="2"/>
      <c r="P144"/>
      <c r="Q144" s="1"/>
      <c r="R144" s="5"/>
    </row>
    <row r="145" spans="1:18" x14ac:dyDescent="0.25">
      <c r="A145">
        <v>26998</v>
      </c>
      <c r="B145" s="3">
        <v>0.107</v>
      </c>
      <c r="C145" s="3">
        <v>-3.12</v>
      </c>
      <c r="D145" s="3">
        <v>-1.42</v>
      </c>
      <c r="E145" s="3">
        <v>-1.5049999999999999</v>
      </c>
      <c r="F145" s="3">
        <v>6.2249999999999996</v>
      </c>
      <c r="G145" s="3">
        <v>6.0640000000000001</v>
      </c>
      <c r="H145" s="3">
        <f>0-CorrectCourse_data_20191228[[#This Row],[h1]]</f>
        <v>-6.0640000000000001</v>
      </c>
      <c r="I145" s="3">
        <v>-118.577</v>
      </c>
      <c r="J145">
        <v>-5</v>
      </c>
      <c r="K145" s="3">
        <f>$R$1 + CorrectCourse_data_20191228[[#This Row],[correction]]</f>
        <v>175</v>
      </c>
      <c r="L145" s="3">
        <f t="shared" si="2"/>
        <v>180</v>
      </c>
      <c r="M145"/>
      <c r="N145" s="1"/>
      <c r="O145" s="2"/>
      <c r="P145"/>
      <c r="Q145" s="1"/>
      <c r="R145" s="5"/>
    </row>
    <row r="146" spans="1:18" x14ac:dyDescent="0.25">
      <c r="A146">
        <v>27099</v>
      </c>
      <c r="B146" s="3">
        <v>0.10100000000000001</v>
      </c>
      <c r="C146" s="3">
        <v>-2.12</v>
      </c>
      <c r="D146" s="3">
        <v>-1.5049999999999999</v>
      </c>
      <c r="E146" s="3">
        <v>-1.536</v>
      </c>
      <c r="F146" s="3">
        <v>6.0640000000000001</v>
      </c>
      <c r="G146" s="3">
        <v>5.9089999999999998</v>
      </c>
      <c r="H146" s="3">
        <f>0-CorrectCourse_data_20191228[[#This Row],[h1]]</f>
        <v>-5.9089999999999998</v>
      </c>
      <c r="I146" s="3">
        <v>-124.485</v>
      </c>
      <c r="J146">
        <v>-6</v>
      </c>
      <c r="K146" s="3">
        <f>$R$1 + CorrectCourse_data_20191228[[#This Row],[correction]]</f>
        <v>174</v>
      </c>
      <c r="L146" s="3">
        <f t="shared" si="2"/>
        <v>180</v>
      </c>
      <c r="M146"/>
      <c r="N146" s="1"/>
      <c r="O146" s="2"/>
      <c r="P146"/>
      <c r="Q146" s="1"/>
      <c r="R146" s="5"/>
    </row>
    <row r="147" spans="1:18" x14ac:dyDescent="0.25">
      <c r="A147">
        <v>27204</v>
      </c>
      <c r="B147" s="3">
        <v>0.105</v>
      </c>
      <c r="C147" s="3">
        <v>-0.37</v>
      </c>
      <c r="D147" s="3">
        <v>-1.536</v>
      </c>
      <c r="E147" s="3">
        <v>-1.4770000000000001</v>
      </c>
      <c r="F147" s="3">
        <v>5.9089999999999998</v>
      </c>
      <c r="G147" s="3">
        <v>5.7539999999999996</v>
      </c>
      <c r="H147" s="3">
        <f>0-CorrectCourse_data_20191228[[#This Row],[h1]]</f>
        <v>-5.7539999999999996</v>
      </c>
      <c r="I147" s="3">
        <v>-130.239</v>
      </c>
      <c r="J147">
        <v>-6</v>
      </c>
      <c r="K147" s="3">
        <f>$R$1 + CorrectCourse_data_20191228[[#This Row],[correction]]</f>
        <v>174</v>
      </c>
      <c r="L147" s="3">
        <f t="shared" si="2"/>
        <v>180</v>
      </c>
      <c r="M147"/>
      <c r="N147" s="1"/>
      <c r="O147" s="2"/>
      <c r="P147"/>
      <c r="Q147" s="1"/>
      <c r="R147" s="5"/>
    </row>
    <row r="148" spans="1:18" x14ac:dyDescent="0.25">
      <c r="A148">
        <v>27314</v>
      </c>
      <c r="B148" s="3">
        <v>0.109</v>
      </c>
      <c r="C148" s="3">
        <v>-2.1819999999999999</v>
      </c>
      <c r="D148" s="3">
        <v>-1.4770000000000001</v>
      </c>
      <c r="E148" s="3">
        <v>-1.5129999999999999</v>
      </c>
      <c r="F148" s="3">
        <v>5.7539999999999996</v>
      </c>
      <c r="G148" s="3">
        <v>5.5890000000000004</v>
      </c>
      <c r="H148" s="3">
        <f>0-CorrectCourse_data_20191228[[#This Row],[h1]]</f>
        <v>-5.5890000000000004</v>
      </c>
      <c r="I148" s="3">
        <v>-135.828</v>
      </c>
      <c r="J148">
        <v>-6</v>
      </c>
      <c r="K148" s="3">
        <f>$R$1 + CorrectCourse_data_20191228[[#This Row],[correction]]</f>
        <v>174</v>
      </c>
      <c r="L148" s="3">
        <f t="shared" si="2"/>
        <v>180</v>
      </c>
      <c r="M148"/>
      <c r="N148" s="1"/>
      <c r="O148" s="2"/>
      <c r="P148"/>
      <c r="Q148" s="1"/>
      <c r="R148" s="5"/>
    </row>
    <row r="149" spans="1:18" x14ac:dyDescent="0.25">
      <c r="A149">
        <v>27424</v>
      </c>
      <c r="B149" s="3">
        <v>0.11</v>
      </c>
      <c r="C149" s="3">
        <v>-0.245</v>
      </c>
      <c r="D149" s="3">
        <v>-1.5129999999999999</v>
      </c>
      <c r="E149" s="3">
        <v>-1.4490000000000001</v>
      </c>
      <c r="F149" s="3">
        <v>5.5890000000000004</v>
      </c>
      <c r="G149" s="3">
        <v>5.4290000000000003</v>
      </c>
      <c r="H149" s="3">
        <f>0-CorrectCourse_data_20191228[[#This Row],[h1]]</f>
        <v>-5.4290000000000003</v>
      </c>
      <c r="I149" s="3">
        <v>-141.25700000000001</v>
      </c>
      <c r="J149">
        <v>-7</v>
      </c>
      <c r="K149" s="3">
        <f>$R$1 + CorrectCourse_data_20191228[[#This Row],[correction]]</f>
        <v>173</v>
      </c>
      <c r="L149" s="3">
        <f t="shared" si="2"/>
        <v>180</v>
      </c>
      <c r="M149"/>
      <c r="N149" s="1"/>
      <c r="O149" s="2"/>
      <c r="P149"/>
      <c r="Q149" s="1"/>
      <c r="R149" s="5"/>
    </row>
    <row r="150" spans="1:18" x14ac:dyDescent="0.25">
      <c r="A150">
        <v>27535</v>
      </c>
      <c r="B150" s="3">
        <v>0.111</v>
      </c>
      <c r="C150" s="3">
        <v>-2.2450000000000001</v>
      </c>
      <c r="D150" s="3">
        <v>-1.4490000000000001</v>
      </c>
      <c r="E150" s="3">
        <v>-1.4890000000000001</v>
      </c>
      <c r="F150" s="3">
        <v>5.4290000000000003</v>
      </c>
      <c r="G150" s="3">
        <v>5.2640000000000002</v>
      </c>
      <c r="H150" s="3">
        <f>0-CorrectCourse_data_20191228[[#This Row],[h1]]</f>
        <v>-5.2640000000000002</v>
      </c>
      <c r="I150" s="3">
        <v>-146.52099999999999</v>
      </c>
      <c r="J150">
        <v>-7</v>
      </c>
      <c r="K150" s="3">
        <f>$R$1 + CorrectCourse_data_20191228[[#This Row],[correction]]</f>
        <v>173</v>
      </c>
      <c r="L150" s="3">
        <f t="shared" si="2"/>
        <v>180</v>
      </c>
      <c r="M150"/>
      <c r="N150" s="1"/>
      <c r="O150" s="2"/>
      <c r="P150"/>
      <c r="Q150" s="1"/>
      <c r="R150" s="5"/>
    </row>
    <row r="151" spans="1:18" x14ac:dyDescent="0.25">
      <c r="A151">
        <v>27645</v>
      </c>
      <c r="B151" s="3">
        <v>0.111</v>
      </c>
      <c r="C151" s="3">
        <v>-2.9950000000000001</v>
      </c>
      <c r="D151" s="3">
        <v>-1.4890000000000001</v>
      </c>
      <c r="E151" s="3">
        <v>-1.5640000000000001</v>
      </c>
      <c r="F151" s="3">
        <v>5.2640000000000002</v>
      </c>
      <c r="G151" s="3">
        <v>5.09</v>
      </c>
      <c r="H151" s="3">
        <f>0-CorrectCourse_data_20191228[[#This Row],[h1]]</f>
        <v>-5.09</v>
      </c>
      <c r="I151" s="3">
        <v>-151.61199999999999</v>
      </c>
      <c r="J151">
        <v>-7</v>
      </c>
      <c r="K151" s="3">
        <f>$R$1 + CorrectCourse_data_20191228[[#This Row],[correction]]</f>
        <v>173</v>
      </c>
      <c r="L151" s="3">
        <f t="shared" si="2"/>
        <v>180</v>
      </c>
      <c r="M151"/>
      <c r="N151" s="1"/>
      <c r="O151" s="2"/>
      <c r="P151"/>
      <c r="Q151" s="1"/>
      <c r="R151" s="5"/>
    </row>
    <row r="152" spans="1:18" x14ac:dyDescent="0.25">
      <c r="A152">
        <v>27756</v>
      </c>
      <c r="B152" s="3">
        <v>0.111</v>
      </c>
      <c r="C152" s="3">
        <v>-3.4319999999999999</v>
      </c>
      <c r="D152" s="3">
        <v>-1.5640000000000001</v>
      </c>
      <c r="E152" s="3">
        <v>-1.6579999999999999</v>
      </c>
      <c r="F152" s="3">
        <v>5.09</v>
      </c>
      <c r="G152" s="3">
        <v>4.9059999999999997</v>
      </c>
      <c r="H152" s="3">
        <f>0-CorrectCourse_data_20191228[[#This Row],[h1]]</f>
        <v>-4.9059999999999997</v>
      </c>
      <c r="I152" s="3">
        <v>-156.518</v>
      </c>
      <c r="J152">
        <v>-7</v>
      </c>
      <c r="K152" s="3">
        <f>$R$1 + CorrectCourse_data_20191228[[#This Row],[correction]]</f>
        <v>173</v>
      </c>
      <c r="L152" s="3">
        <f t="shared" si="2"/>
        <v>180</v>
      </c>
      <c r="M152"/>
      <c r="N152" s="1"/>
      <c r="O152" s="2"/>
      <c r="P152"/>
      <c r="Q152" s="1"/>
      <c r="R152" s="5"/>
    </row>
    <row r="153" spans="1:18" x14ac:dyDescent="0.25">
      <c r="A153">
        <v>27857</v>
      </c>
      <c r="B153" s="3">
        <v>0.10100000000000001</v>
      </c>
      <c r="C153" s="3">
        <v>-0.307</v>
      </c>
      <c r="D153" s="3">
        <v>-1.6579999999999999</v>
      </c>
      <c r="E153" s="3">
        <v>-1.59</v>
      </c>
      <c r="F153" s="3">
        <v>4.9059999999999997</v>
      </c>
      <c r="G153" s="3">
        <v>4.7460000000000004</v>
      </c>
      <c r="H153" s="3">
        <f>0-CorrectCourse_data_20191228[[#This Row],[h1]]</f>
        <v>-4.7460000000000004</v>
      </c>
      <c r="I153" s="3">
        <v>-161.26400000000001</v>
      </c>
      <c r="J153">
        <v>-8</v>
      </c>
      <c r="K153" s="3">
        <f>$R$1 + CorrectCourse_data_20191228[[#This Row],[correction]]</f>
        <v>172</v>
      </c>
      <c r="L153" s="3">
        <f t="shared" si="2"/>
        <v>180</v>
      </c>
      <c r="M153"/>
      <c r="N153" s="1"/>
      <c r="O153" s="2"/>
      <c r="P153"/>
      <c r="Q153" s="1"/>
      <c r="R153" s="5"/>
    </row>
    <row r="154" spans="1:18" x14ac:dyDescent="0.25">
      <c r="A154">
        <v>27965</v>
      </c>
      <c r="B154" s="3">
        <v>0.106</v>
      </c>
      <c r="C154" s="3">
        <v>-0.93200000000000005</v>
      </c>
      <c r="D154" s="3">
        <v>-1.59</v>
      </c>
      <c r="E154" s="3">
        <v>-1.5569999999999999</v>
      </c>
      <c r="F154" s="3">
        <v>4.7460000000000004</v>
      </c>
      <c r="G154" s="3">
        <v>4.5810000000000004</v>
      </c>
      <c r="H154" s="3">
        <f>0-CorrectCourse_data_20191228[[#This Row],[h1]]</f>
        <v>-4.5810000000000004</v>
      </c>
      <c r="I154" s="3">
        <v>-165.845</v>
      </c>
      <c r="J154">
        <v>-8</v>
      </c>
      <c r="K154" s="3">
        <f>$R$1 + CorrectCourse_data_20191228[[#This Row],[correction]]</f>
        <v>172</v>
      </c>
      <c r="L154" s="3">
        <f t="shared" si="2"/>
        <v>180</v>
      </c>
      <c r="M154"/>
      <c r="N154" s="1"/>
      <c r="O154" s="2"/>
      <c r="P154"/>
      <c r="Q154" s="1"/>
      <c r="R154" s="5"/>
    </row>
    <row r="155" spans="1:18" x14ac:dyDescent="0.25">
      <c r="A155">
        <v>28069</v>
      </c>
      <c r="B155" s="3">
        <v>0.106</v>
      </c>
      <c r="C155" s="3">
        <v>-0.37</v>
      </c>
      <c r="D155" s="3">
        <v>-1.5569999999999999</v>
      </c>
      <c r="E155" s="3">
        <v>-1.498</v>
      </c>
      <c r="F155" s="3">
        <v>4.5810000000000004</v>
      </c>
      <c r="G155" s="3">
        <v>4.4219999999999997</v>
      </c>
      <c r="H155" s="3">
        <f>0-CorrectCourse_data_20191228[[#This Row],[h1]]</f>
        <v>-4.4219999999999997</v>
      </c>
      <c r="I155" s="3">
        <v>-170.267</v>
      </c>
      <c r="J155">
        <v>-8</v>
      </c>
      <c r="K155" s="3">
        <f>$R$1 + CorrectCourse_data_20191228[[#This Row],[correction]]</f>
        <v>172</v>
      </c>
      <c r="L155" s="3">
        <f t="shared" si="2"/>
        <v>180</v>
      </c>
      <c r="M155"/>
      <c r="N155" s="1"/>
      <c r="O155" s="2"/>
      <c r="P155"/>
      <c r="Q155" s="1"/>
      <c r="R155" s="5"/>
    </row>
    <row r="156" spans="1:18" x14ac:dyDescent="0.25">
      <c r="A156">
        <v>28175</v>
      </c>
      <c r="B156" s="3">
        <v>0.105</v>
      </c>
      <c r="C156" s="3">
        <v>-2.37</v>
      </c>
      <c r="D156" s="3">
        <v>-1.498</v>
      </c>
      <c r="E156" s="3">
        <v>-1.542</v>
      </c>
      <c r="F156" s="3">
        <v>4.4219999999999997</v>
      </c>
      <c r="G156" s="3">
        <v>4.26</v>
      </c>
      <c r="H156" s="3">
        <f>0-CorrectCourse_data_20191228[[#This Row],[h1]]</f>
        <v>-4.26</v>
      </c>
      <c r="I156" s="3">
        <v>-174.52699999999999</v>
      </c>
      <c r="J156">
        <v>-8</v>
      </c>
      <c r="K156" s="3">
        <f>$R$1 + CorrectCourse_data_20191228[[#This Row],[correction]]</f>
        <v>172</v>
      </c>
      <c r="L156" s="3">
        <f t="shared" si="2"/>
        <v>180</v>
      </c>
      <c r="M156"/>
      <c r="N156" s="1"/>
      <c r="O156" s="2"/>
      <c r="P156"/>
      <c r="Q156" s="1"/>
      <c r="R156" s="5"/>
    </row>
    <row r="157" spans="1:18" x14ac:dyDescent="0.25">
      <c r="A157">
        <v>28276</v>
      </c>
      <c r="B157" s="3">
        <v>0.1</v>
      </c>
      <c r="C157" s="3">
        <v>-5.8000000000000003E-2</v>
      </c>
      <c r="D157" s="3">
        <v>-1.542</v>
      </c>
      <c r="E157" s="3">
        <v>-1.4670000000000001</v>
      </c>
      <c r="F157" s="3">
        <v>4.26</v>
      </c>
      <c r="G157" s="3">
        <v>4.1130000000000004</v>
      </c>
      <c r="H157" s="3">
        <f>0-CorrectCourse_data_20191228[[#This Row],[h1]]</f>
        <v>-4.1130000000000004</v>
      </c>
      <c r="I157" s="3">
        <v>-178.64</v>
      </c>
      <c r="J157">
        <v>-8</v>
      </c>
      <c r="K157" s="3">
        <f>$R$1 + CorrectCourse_data_20191228[[#This Row],[correction]]</f>
        <v>172</v>
      </c>
      <c r="L157" s="3">
        <f t="shared" si="2"/>
        <v>180</v>
      </c>
      <c r="M157"/>
      <c r="N157" s="1"/>
      <c r="O157" s="2"/>
      <c r="P157"/>
      <c r="Q157" s="1"/>
      <c r="R157" s="5"/>
    </row>
    <row r="158" spans="1:18" x14ac:dyDescent="0.25">
      <c r="A158">
        <v>28380</v>
      </c>
      <c r="B158" s="3">
        <v>0.106</v>
      </c>
      <c r="C158" s="3">
        <v>-1.2450000000000001</v>
      </c>
      <c r="D158" s="3">
        <v>-1.4670000000000001</v>
      </c>
      <c r="E158" s="3">
        <v>-1.456</v>
      </c>
      <c r="F158" s="3">
        <v>4.1130000000000004</v>
      </c>
      <c r="G158" s="3">
        <v>3.9590000000000001</v>
      </c>
      <c r="H158" s="3">
        <f>0-CorrectCourse_data_20191228[[#This Row],[h1]]</f>
        <v>-3.9590000000000001</v>
      </c>
      <c r="I158" s="3">
        <v>-182.59899999999999</v>
      </c>
      <c r="J158">
        <v>-9</v>
      </c>
      <c r="K158" s="3">
        <f>$R$1 + CorrectCourse_data_20191228[[#This Row],[correction]]</f>
        <v>171</v>
      </c>
      <c r="L158" s="3">
        <f t="shared" si="2"/>
        <v>180</v>
      </c>
      <c r="M158"/>
      <c r="N158" s="1"/>
      <c r="O158" s="2"/>
      <c r="P158"/>
      <c r="Q158" s="1"/>
      <c r="R158" s="5"/>
    </row>
    <row r="159" spans="1:18" x14ac:dyDescent="0.25">
      <c r="A159">
        <v>28491</v>
      </c>
      <c r="B159" s="3">
        <v>0.11</v>
      </c>
      <c r="C159" s="3">
        <v>-1.1819999999999999</v>
      </c>
      <c r="D159" s="3">
        <v>-1.456</v>
      </c>
      <c r="E159" s="3">
        <v>-1.4430000000000001</v>
      </c>
      <c r="F159" s="3">
        <v>3.9590000000000001</v>
      </c>
      <c r="G159" s="3">
        <v>3.8</v>
      </c>
      <c r="H159" s="3">
        <f>0-CorrectCourse_data_20191228[[#This Row],[h1]]</f>
        <v>-3.8</v>
      </c>
      <c r="I159" s="3">
        <v>-186.399</v>
      </c>
      <c r="J159">
        <v>-9</v>
      </c>
      <c r="K159" s="3">
        <f>$R$1 + CorrectCourse_data_20191228[[#This Row],[correction]]</f>
        <v>171</v>
      </c>
      <c r="L159" s="3">
        <f t="shared" si="2"/>
        <v>180</v>
      </c>
      <c r="M159"/>
      <c r="N159" s="1"/>
      <c r="O159" s="2"/>
      <c r="P159"/>
      <c r="Q159" s="1"/>
      <c r="R159" s="5"/>
    </row>
    <row r="160" spans="1:18" x14ac:dyDescent="0.25">
      <c r="A160">
        <v>28601</v>
      </c>
      <c r="B160" s="3">
        <v>0.111</v>
      </c>
      <c r="C160" s="3">
        <v>-1.4950000000000001</v>
      </c>
      <c r="D160" s="3">
        <v>-1.4430000000000001</v>
      </c>
      <c r="E160" s="3">
        <v>-1.4450000000000001</v>
      </c>
      <c r="F160" s="3">
        <v>3.8</v>
      </c>
      <c r="G160" s="3">
        <v>3.64</v>
      </c>
      <c r="H160" s="3">
        <f>0-CorrectCourse_data_20191228[[#This Row],[h1]]</f>
        <v>-3.64</v>
      </c>
      <c r="I160" s="3">
        <v>-190.03899999999999</v>
      </c>
      <c r="J160">
        <v>-9</v>
      </c>
      <c r="K160" s="3">
        <f>$R$1 + CorrectCourse_data_20191228[[#This Row],[correction]]</f>
        <v>171</v>
      </c>
      <c r="L160" s="3">
        <f t="shared" si="2"/>
        <v>180</v>
      </c>
      <c r="M160"/>
      <c r="N160" s="1"/>
      <c r="O160" s="2"/>
      <c r="P160"/>
      <c r="Q160" s="1"/>
      <c r="R160" s="5"/>
    </row>
    <row r="161" spans="1:18" x14ac:dyDescent="0.25">
      <c r="A161">
        <v>28711</v>
      </c>
      <c r="B161" s="3">
        <v>0.11</v>
      </c>
      <c r="C161" s="3">
        <v>-2.87</v>
      </c>
      <c r="D161" s="3">
        <v>-1.4450000000000001</v>
      </c>
      <c r="E161" s="3">
        <v>-1.516</v>
      </c>
      <c r="F161" s="3">
        <v>3.64</v>
      </c>
      <c r="G161" s="3">
        <v>3.4729999999999999</v>
      </c>
      <c r="H161" s="3">
        <f>0-CorrectCourse_data_20191228[[#This Row],[h1]]</f>
        <v>-3.4729999999999999</v>
      </c>
      <c r="I161" s="3">
        <v>-193.512</v>
      </c>
      <c r="J161">
        <v>-9</v>
      </c>
      <c r="K161" s="3">
        <f>$R$1 + CorrectCourse_data_20191228[[#This Row],[correction]]</f>
        <v>171</v>
      </c>
      <c r="L161" s="3">
        <f t="shared" si="2"/>
        <v>180</v>
      </c>
      <c r="M161"/>
      <c r="N161" s="1"/>
      <c r="O161" s="2"/>
      <c r="P161"/>
      <c r="Q161" s="1"/>
      <c r="R161" s="5"/>
    </row>
    <row r="162" spans="1:18" x14ac:dyDescent="0.25">
      <c r="A162">
        <v>28814</v>
      </c>
      <c r="B162" s="3">
        <v>0.10299999999999999</v>
      </c>
      <c r="C162" s="3">
        <v>-2.12</v>
      </c>
      <c r="D162" s="3">
        <v>-1.516</v>
      </c>
      <c r="E162" s="3">
        <v>-1.5469999999999999</v>
      </c>
      <c r="F162" s="3">
        <v>3.4729999999999999</v>
      </c>
      <c r="G162" s="3">
        <v>3.3140000000000001</v>
      </c>
      <c r="H162" s="3">
        <f>0-CorrectCourse_data_20191228[[#This Row],[h1]]</f>
        <v>-3.3140000000000001</v>
      </c>
      <c r="I162" s="3">
        <v>-196.82599999999999</v>
      </c>
      <c r="J162">
        <v>-9</v>
      </c>
      <c r="K162" s="3">
        <f>$R$1 + CorrectCourse_data_20191228[[#This Row],[correction]]</f>
        <v>171</v>
      </c>
      <c r="L162" s="3">
        <f t="shared" si="2"/>
        <v>180</v>
      </c>
      <c r="M162"/>
      <c r="N162" s="1"/>
      <c r="O162" s="2"/>
      <c r="P162"/>
      <c r="Q162" s="1"/>
      <c r="R162" s="5"/>
    </row>
    <row r="163" spans="1:18" x14ac:dyDescent="0.25">
      <c r="A163">
        <v>28915</v>
      </c>
      <c r="B163" s="3">
        <v>0.10100000000000001</v>
      </c>
      <c r="C163" s="3">
        <v>-2.87</v>
      </c>
      <c r="D163" s="3">
        <v>-1.5469999999999999</v>
      </c>
      <c r="E163" s="3">
        <v>-1.613</v>
      </c>
      <c r="F163" s="3">
        <v>3.3140000000000001</v>
      </c>
      <c r="G163" s="3">
        <v>3.1509999999999998</v>
      </c>
      <c r="H163" s="3">
        <f>0-CorrectCourse_data_20191228[[#This Row],[h1]]</f>
        <v>-3.1509999999999998</v>
      </c>
      <c r="I163" s="3">
        <v>-199.976</v>
      </c>
      <c r="J163">
        <v>-9</v>
      </c>
      <c r="K163" s="3">
        <f>$R$1 + CorrectCourse_data_20191228[[#This Row],[correction]]</f>
        <v>171</v>
      </c>
      <c r="L163" s="3">
        <f t="shared" si="2"/>
        <v>180</v>
      </c>
      <c r="M163"/>
      <c r="N163" s="1"/>
      <c r="O163" s="2"/>
      <c r="P163"/>
      <c r="Q163" s="1"/>
      <c r="R163" s="5"/>
    </row>
    <row r="164" spans="1:18" x14ac:dyDescent="0.25">
      <c r="A164">
        <v>29020</v>
      </c>
      <c r="B164" s="3">
        <v>0.10299999999999999</v>
      </c>
      <c r="C164" s="3">
        <v>-2.3069999999999999</v>
      </c>
      <c r="D164" s="3">
        <v>-1.613</v>
      </c>
      <c r="E164" s="3">
        <v>-1.6479999999999999</v>
      </c>
      <c r="F164" s="3">
        <v>3.1509999999999998</v>
      </c>
      <c r="G164" s="3">
        <v>2.9809999999999999</v>
      </c>
      <c r="H164" s="3">
        <f>0-CorrectCourse_data_20191228[[#This Row],[h1]]</f>
        <v>-2.9809999999999999</v>
      </c>
      <c r="I164" s="3">
        <v>-202.95699999999999</v>
      </c>
      <c r="J164">
        <v>-10</v>
      </c>
      <c r="K164" s="3">
        <f>$R$1 + CorrectCourse_data_20191228[[#This Row],[correction]]</f>
        <v>170</v>
      </c>
      <c r="L164" s="3">
        <f t="shared" si="2"/>
        <v>180</v>
      </c>
      <c r="M164"/>
      <c r="N164" s="1"/>
      <c r="O164" s="2"/>
      <c r="P164"/>
      <c r="Q164" s="1"/>
      <c r="R164" s="5"/>
    </row>
    <row r="165" spans="1:18" x14ac:dyDescent="0.25">
      <c r="A165">
        <v>29124</v>
      </c>
      <c r="B165" s="3">
        <v>0.105</v>
      </c>
      <c r="C165" s="3">
        <v>-2.37</v>
      </c>
      <c r="D165" s="3">
        <v>-1.6479999999999999</v>
      </c>
      <c r="E165" s="3">
        <v>-1.6839999999999999</v>
      </c>
      <c r="F165" s="3">
        <v>2.9809999999999999</v>
      </c>
      <c r="G165" s="3">
        <v>2.8039999999999998</v>
      </c>
      <c r="H165" s="3">
        <f>0-CorrectCourse_data_20191228[[#This Row],[h1]]</f>
        <v>-2.8039999999999998</v>
      </c>
      <c r="I165" s="3">
        <v>-205.762</v>
      </c>
      <c r="J165">
        <v>-10</v>
      </c>
      <c r="K165" s="3">
        <f>$R$1 + CorrectCourse_data_20191228[[#This Row],[correction]]</f>
        <v>170</v>
      </c>
      <c r="L165" s="3">
        <f t="shared" si="2"/>
        <v>180</v>
      </c>
      <c r="M165"/>
      <c r="N165" s="1"/>
      <c r="O165" s="2"/>
      <c r="P165"/>
      <c r="Q165" s="1"/>
      <c r="R165" s="5"/>
    </row>
    <row r="166" spans="1:18" x14ac:dyDescent="0.25">
      <c r="A166">
        <v>29232</v>
      </c>
      <c r="B166" s="3">
        <v>0.108</v>
      </c>
      <c r="C166" s="3">
        <v>-2.4950000000000001</v>
      </c>
      <c r="D166" s="3">
        <v>-1.6839999999999999</v>
      </c>
      <c r="E166" s="3">
        <v>-1.724</v>
      </c>
      <c r="F166" s="3">
        <v>2.8039999999999998</v>
      </c>
      <c r="G166" s="3">
        <v>2.6179999999999999</v>
      </c>
      <c r="H166" s="3">
        <f>0-CorrectCourse_data_20191228[[#This Row],[h1]]</f>
        <v>-2.6179999999999999</v>
      </c>
      <c r="I166" s="3">
        <v>-208.38</v>
      </c>
      <c r="J166">
        <v>-10</v>
      </c>
      <c r="K166" s="3">
        <f>$R$1 + CorrectCourse_data_20191228[[#This Row],[correction]]</f>
        <v>170</v>
      </c>
      <c r="L166" s="3">
        <f t="shared" si="2"/>
        <v>180</v>
      </c>
      <c r="M166"/>
      <c r="N166" s="1"/>
      <c r="O166" s="2"/>
      <c r="P166"/>
      <c r="Q166" s="1"/>
      <c r="R166" s="5"/>
    </row>
    <row r="167" spans="1:18" x14ac:dyDescent="0.25">
      <c r="A167">
        <v>29343</v>
      </c>
      <c r="B167" s="3">
        <v>0.111</v>
      </c>
      <c r="C167" s="3">
        <v>-1.87</v>
      </c>
      <c r="D167" s="3">
        <v>-1.724</v>
      </c>
      <c r="E167" s="3">
        <v>-1.732</v>
      </c>
      <c r="F167" s="3">
        <v>2.6179999999999999</v>
      </c>
      <c r="G167" s="3">
        <v>2.4260000000000002</v>
      </c>
      <c r="H167" s="3">
        <f>0-CorrectCourse_data_20191228[[#This Row],[h1]]</f>
        <v>-2.4260000000000002</v>
      </c>
      <c r="I167" s="3">
        <v>-210.80600000000001</v>
      </c>
      <c r="J167">
        <v>-10</v>
      </c>
      <c r="K167" s="3">
        <f>$R$1 + CorrectCourse_data_20191228[[#This Row],[correction]]</f>
        <v>170</v>
      </c>
      <c r="L167" s="3">
        <f t="shared" si="2"/>
        <v>180</v>
      </c>
      <c r="M167"/>
      <c r="N167" s="1"/>
      <c r="O167" s="2"/>
      <c r="P167"/>
      <c r="Q167" s="1"/>
      <c r="R167" s="5"/>
    </row>
    <row r="168" spans="1:18" x14ac:dyDescent="0.25">
      <c r="A168">
        <v>29454</v>
      </c>
      <c r="B168" s="3">
        <v>0.112</v>
      </c>
      <c r="C168" s="3">
        <v>-0.745</v>
      </c>
      <c r="D168" s="3">
        <v>-1.732</v>
      </c>
      <c r="E168" s="3">
        <v>-1.6819999999999999</v>
      </c>
      <c r="F168" s="3">
        <v>2.4260000000000002</v>
      </c>
      <c r="G168" s="3">
        <v>2.2370000000000001</v>
      </c>
      <c r="H168" s="3">
        <f>0-CorrectCourse_data_20191228[[#This Row],[h1]]</f>
        <v>-2.2370000000000001</v>
      </c>
      <c r="I168" s="3">
        <v>-213.04300000000001</v>
      </c>
      <c r="J168">
        <v>-10</v>
      </c>
      <c r="K168" s="3">
        <f>$R$1 + CorrectCourse_data_20191228[[#This Row],[correction]]</f>
        <v>170</v>
      </c>
      <c r="L168" s="3">
        <f t="shared" si="2"/>
        <v>180</v>
      </c>
      <c r="M168"/>
      <c r="N168" s="1"/>
      <c r="O168" s="2"/>
      <c r="P168"/>
      <c r="Q168" s="1"/>
      <c r="R168" s="5"/>
    </row>
    <row r="169" spans="1:18" x14ac:dyDescent="0.25">
      <c r="A169">
        <v>29565</v>
      </c>
      <c r="B169" s="3">
        <v>0.11</v>
      </c>
      <c r="C169" s="3">
        <v>-1.9950000000000001</v>
      </c>
      <c r="D169" s="3">
        <v>-1.6819999999999999</v>
      </c>
      <c r="E169" s="3">
        <v>-1.698</v>
      </c>
      <c r="F169" s="3">
        <v>2.2370000000000001</v>
      </c>
      <c r="G169" s="3">
        <v>2.0510000000000002</v>
      </c>
      <c r="H169" s="3">
        <f>0-CorrectCourse_data_20191228[[#This Row],[h1]]</f>
        <v>-2.0510000000000002</v>
      </c>
      <c r="I169" s="3">
        <v>-215.09399999999999</v>
      </c>
      <c r="J169">
        <v>-10</v>
      </c>
      <c r="K169" s="3">
        <f>$R$1 + CorrectCourse_data_20191228[[#This Row],[correction]]</f>
        <v>170</v>
      </c>
      <c r="L169" s="3">
        <f t="shared" si="2"/>
        <v>180</v>
      </c>
      <c r="M169"/>
      <c r="N169" s="1"/>
      <c r="O169" s="2"/>
      <c r="P169"/>
      <c r="Q169" s="1"/>
      <c r="R169" s="5"/>
    </row>
    <row r="170" spans="1:18" x14ac:dyDescent="0.25">
      <c r="A170">
        <v>29677</v>
      </c>
      <c r="B170" s="3">
        <v>0.112</v>
      </c>
      <c r="C170" s="3">
        <v>-0.93200000000000005</v>
      </c>
      <c r="D170" s="3">
        <v>-1.698</v>
      </c>
      <c r="E170" s="3">
        <v>-1.66</v>
      </c>
      <c r="F170" s="3">
        <v>2.0510000000000002</v>
      </c>
      <c r="G170" s="3">
        <v>1.865</v>
      </c>
      <c r="H170" s="3">
        <f>0-CorrectCourse_data_20191228[[#This Row],[h1]]</f>
        <v>-1.865</v>
      </c>
      <c r="I170" s="3">
        <v>-216.959</v>
      </c>
      <c r="J170">
        <v>-10</v>
      </c>
      <c r="K170" s="3">
        <f>$R$1 + CorrectCourse_data_20191228[[#This Row],[correction]]</f>
        <v>170</v>
      </c>
      <c r="L170" s="3">
        <f t="shared" si="2"/>
        <v>180</v>
      </c>
      <c r="M170"/>
      <c r="N170" s="1"/>
      <c r="O170" s="2"/>
      <c r="P170"/>
      <c r="Q170" s="1"/>
      <c r="R170" s="5"/>
    </row>
    <row r="171" spans="1:18" x14ac:dyDescent="0.25">
      <c r="A171">
        <v>29784</v>
      </c>
      <c r="B171" s="3">
        <v>0.105</v>
      </c>
      <c r="C171" s="3">
        <v>6.8000000000000005E-2</v>
      </c>
      <c r="D171" s="3">
        <v>-1.66</v>
      </c>
      <c r="E171" s="3">
        <v>-1.573</v>
      </c>
      <c r="F171" s="3">
        <v>1.865</v>
      </c>
      <c r="G171" s="3">
        <v>1.7</v>
      </c>
      <c r="H171" s="3">
        <f>0-CorrectCourse_data_20191228[[#This Row],[h1]]</f>
        <v>-1.7</v>
      </c>
      <c r="I171" s="3">
        <v>-218.65799999999999</v>
      </c>
      <c r="J171">
        <v>-10</v>
      </c>
      <c r="K171" s="3">
        <f>$R$1 + CorrectCourse_data_20191228[[#This Row],[correction]]</f>
        <v>170</v>
      </c>
      <c r="L171" s="3">
        <f t="shared" si="2"/>
        <v>180</v>
      </c>
      <c r="M171"/>
      <c r="N171" s="1"/>
      <c r="O171" s="2"/>
      <c r="P171"/>
      <c r="Q171" s="1"/>
      <c r="R171" s="5"/>
    </row>
    <row r="172" spans="1:18" x14ac:dyDescent="0.25">
      <c r="A172">
        <v>29886</v>
      </c>
      <c r="B172" s="3">
        <v>0.10299999999999999</v>
      </c>
      <c r="C172" s="3">
        <v>-0.745</v>
      </c>
      <c r="D172" s="3">
        <v>-1.573</v>
      </c>
      <c r="E172" s="3">
        <v>-1.532</v>
      </c>
      <c r="F172" s="3">
        <v>1.7</v>
      </c>
      <c r="G172" s="3">
        <v>1.542</v>
      </c>
      <c r="H172" s="3">
        <f>0-CorrectCourse_data_20191228[[#This Row],[h1]]</f>
        <v>-1.542</v>
      </c>
      <c r="I172" s="3">
        <v>-220.2</v>
      </c>
      <c r="J172">
        <v>-11</v>
      </c>
      <c r="K172" s="3">
        <f>$R$1 + CorrectCourse_data_20191228[[#This Row],[correction]]</f>
        <v>169</v>
      </c>
      <c r="L172" s="3">
        <f t="shared" si="2"/>
        <v>180</v>
      </c>
      <c r="M172"/>
      <c r="N172" s="1"/>
      <c r="O172" s="2"/>
      <c r="P172"/>
      <c r="Q172" s="1"/>
      <c r="R172" s="5"/>
    </row>
    <row r="173" spans="1:18" x14ac:dyDescent="0.25">
      <c r="A173">
        <v>29986</v>
      </c>
      <c r="B173" s="3">
        <v>0.1</v>
      </c>
      <c r="C173" s="3">
        <v>-1.1200000000000001</v>
      </c>
      <c r="D173" s="3">
        <v>-1.532</v>
      </c>
      <c r="E173" s="3">
        <v>-1.5109999999999999</v>
      </c>
      <c r="F173" s="3">
        <v>1.542</v>
      </c>
      <c r="G173" s="3">
        <v>1.391</v>
      </c>
      <c r="H173" s="3">
        <f>0-CorrectCourse_data_20191228[[#This Row],[h1]]</f>
        <v>-1.391</v>
      </c>
      <c r="I173" s="3">
        <v>-221.59100000000001</v>
      </c>
      <c r="J173">
        <v>-11</v>
      </c>
      <c r="K173" s="3">
        <f>$R$1 + CorrectCourse_data_20191228[[#This Row],[correction]]</f>
        <v>169</v>
      </c>
      <c r="L173" s="3">
        <f t="shared" si="2"/>
        <v>180</v>
      </c>
      <c r="M173"/>
      <c r="N173" s="1"/>
      <c r="O173" s="2"/>
      <c r="P173"/>
      <c r="Q173" s="1"/>
      <c r="R173" s="5"/>
    </row>
    <row r="174" spans="1:18" x14ac:dyDescent="0.25">
      <c r="A174">
        <v>30091</v>
      </c>
      <c r="B174" s="3">
        <v>0.107</v>
      </c>
      <c r="C174" s="3">
        <v>-2.37</v>
      </c>
      <c r="D174" s="3">
        <v>-1.5109999999999999</v>
      </c>
      <c r="E174" s="3">
        <v>-1.554</v>
      </c>
      <c r="F174" s="3">
        <v>1.391</v>
      </c>
      <c r="G174" s="3">
        <v>1.224</v>
      </c>
      <c r="H174" s="3">
        <f>0-CorrectCourse_data_20191228[[#This Row],[h1]]</f>
        <v>-1.224</v>
      </c>
      <c r="I174" s="3">
        <v>-222.816</v>
      </c>
      <c r="J174">
        <v>-11</v>
      </c>
      <c r="K174" s="3">
        <f>$R$1 + CorrectCourse_data_20191228[[#This Row],[correction]]</f>
        <v>169</v>
      </c>
      <c r="L174" s="3">
        <f t="shared" si="2"/>
        <v>180</v>
      </c>
      <c r="M174"/>
      <c r="N174" s="1"/>
      <c r="O174" s="2"/>
      <c r="P174"/>
      <c r="Q174" s="1"/>
      <c r="R174" s="5"/>
    </row>
    <row r="175" spans="1:18" x14ac:dyDescent="0.25">
      <c r="A175">
        <v>30198</v>
      </c>
      <c r="B175" s="3">
        <v>0.105</v>
      </c>
      <c r="C175" s="3">
        <v>-1.6819999999999999</v>
      </c>
      <c r="D175" s="3">
        <v>-1.554</v>
      </c>
      <c r="E175" s="3">
        <v>-1.5609999999999999</v>
      </c>
      <c r="F175" s="3">
        <v>1.224</v>
      </c>
      <c r="G175" s="3">
        <v>1.0609999999999999</v>
      </c>
      <c r="H175" s="3">
        <f>0-CorrectCourse_data_20191228[[#This Row],[h1]]</f>
        <v>-1.0609999999999999</v>
      </c>
      <c r="I175" s="3">
        <v>-223.876</v>
      </c>
      <c r="J175">
        <v>-11</v>
      </c>
      <c r="K175" s="3">
        <f>$R$1 + CorrectCourse_data_20191228[[#This Row],[correction]]</f>
        <v>169</v>
      </c>
      <c r="L175" s="3">
        <f t="shared" si="2"/>
        <v>180</v>
      </c>
      <c r="M175"/>
      <c r="N175" s="1"/>
      <c r="O175" s="2"/>
      <c r="P175"/>
      <c r="Q175" s="1"/>
      <c r="R175" s="5"/>
    </row>
    <row r="176" spans="1:18" x14ac:dyDescent="0.25">
      <c r="A176">
        <v>30302</v>
      </c>
      <c r="B176" s="3">
        <v>0.106</v>
      </c>
      <c r="C176" s="3">
        <v>-2.2450000000000001</v>
      </c>
      <c r="D176" s="3">
        <v>-1.5609999999999999</v>
      </c>
      <c r="E176" s="3">
        <v>-1.595</v>
      </c>
      <c r="F176" s="3">
        <v>1.0609999999999999</v>
      </c>
      <c r="G176" s="3">
        <v>0.89200000000000002</v>
      </c>
      <c r="H176" s="3">
        <f>0-CorrectCourse_data_20191228[[#This Row],[h1]]</f>
        <v>-0.89200000000000002</v>
      </c>
      <c r="I176" s="3">
        <v>-224.768</v>
      </c>
      <c r="J176">
        <v>-11</v>
      </c>
      <c r="K176" s="3">
        <f>$R$1 + CorrectCourse_data_20191228[[#This Row],[correction]]</f>
        <v>169</v>
      </c>
      <c r="L176" s="3">
        <f t="shared" si="2"/>
        <v>180</v>
      </c>
      <c r="M176"/>
      <c r="N176" s="1"/>
      <c r="O176" s="2"/>
      <c r="P176"/>
      <c r="Q176" s="1"/>
      <c r="R176" s="5"/>
    </row>
    <row r="177" spans="1:18" x14ac:dyDescent="0.25">
      <c r="A177">
        <v>30412</v>
      </c>
      <c r="B177" s="3">
        <v>0.11</v>
      </c>
      <c r="C177" s="3">
        <v>-5.2450000000000001</v>
      </c>
      <c r="D177" s="3">
        <v>-1.595</v>
      </c>
      <c r="E177" s="3">
        <v>-1.7769999999999999</v>
      </c>
      <c r="F177" s="3">
        <v>0.89200000000000002</v>
      </c>
      <c r="G177" s="3">
        <v>0.69599999999999995</v>
      </c>
      <c r="H177" s="3">
        <f>0-CorrectCourse_data_20191228[[#This Row],[h1]]</f>
        <v>-0.69599999999999995</v>
      </c>
      <c r="I177" s="3">
        <v>-225.464</v>
      </c>
      <c r="J177">
        <v>-11</v>
      </c>
      <c r="K177" s="3">
        <f>$R$1 + CorrectCourse_data_20191228[[#This Row],[correction]]</f>
        <v>169</v>
      </c>
      <c r="L177" s="3">
        <f t="shared" si="2"/>
        <v>180</v>
      </c>
      <c r="M177"/>
      <c r="N177" s="1"/>
      <c r="O177" s="2"/>
      <c r="P177"/>
      <c r="Q177" s="1"/>
      <c r="R177" s="5"/>
    </row>
    <row r="178" spans="1:18" x14ac:dyDescent="0.25">
      <c r="A178">
        <v>30523</v>
      </c>
      <c r="B178" s="3">
        <v>0.111</v>
      </c>
      <c r="C178" s="3">
        <v>-4.62</v>
      </c>
      <c r="D178" s="3">
        <v>-1.7769999999999999</v>
      </c>
      <c r="E178" s="3">
        <v>-1.919</v>
      </c>
      <c r="F178" s="3">
        <v>0.69599999999999995</v>
      </c>
      <c r="G178" s="3">
        <v>0.48299999999999998</v>
      </c>
      <c r="H178" s="3">
        <f>0-CorrectCourse_data_20191228[[#This Row],[h1]]</f>
        <v>-0.48299999999999998</v>
      </c>
      <c r="I178" s="3">
        <v>-225.947</v>
      </c>
      <c r="J178">
        <v>-11</v>
      </c>
      <c r="K178" s="3">
        <f>$R$1 + CorrectCourse_data_20191228[[#This Row],[correction]]</f>
        <v>169</v>
      </c>
      <c r="L178" s="3">
        <f t="shared" si="2"/>
        <v>180</v>
      </c>
      <c r="M178"/>
      <c r="N178" s="1"/>
      <c r="O178" s="2"/>
      <c r="P178"/>
      <c r="Q178" s="1"/>
      <c r="R178" s="5"/>
    </row>
    <row r="179" spans="1:18" x14ac:dyDescent="0.25">
      <c r="A179">
        <v>30633</v>
      </c>
      <c r="B179" s="3">
        <v>0.11</v>
      </c>
      <c r="C179" s="3">
        <v>-5.4950000000000001</v>
      </c>
      <c r="D179" s="3">
        <v>-1.919</v>
      </c>
      <c r="E179" s="3">
        <v>-2.0979999999999999</v>
      </c>
      <c r="F179" s="3">
        <v>0.48299999999999998</v>
      </c>
      <c r="G179" s="3">
        <v>0.252</v>
      </c>
      <c r="H179" s="3">
        <f>0-CorrectCourse_data_20191228[[#This Row],[h1]]</f>
        <v>-0.252</v>
      </c>
      <c r="I179" s="3">
        <v>-226.19900000000001</v>
      </c>
      <c r="J179">
        <v>-11</v>
      </c>
      <c r="K179" s="3">
        <f>$R$1 + CorrectCourse_data_20191228[[#This Row],[correction]]</f>
        <v>169</v>
      </c>
      <c r="L179" s="3">
        <f t="shared" si="2"/>
        <v>180</v>
      </c>
      <c r="M179"/>
      <c r="N179" s="1"/>
      <c r="O179" s="2"/>
      <c r="P179"/>
      <c r="Q179" s="1"/>
      <c r="R179" s="5"/>
    </row>
    <row r="180" spans="1:18" x14ac:dyDescent="0.25">
      <c r="A180">
        <v>30744</v>
      </c>
      <c r="B180" s="3">
        <v>0.11</v>
      </c>
      <c r="C180" s="3">
        <v>-2.6819999999999999</v>
      </c>
      <c r="D180" s="3">
        <v>-2.0979999999999999</v>
      </c>
      <c r="E180" s="3">
        <v>-2.1269999999999998</v>
      </c>
      <c r="F180" s="3">
        <v>0.252</v>
      </c>
      <c r="G180" s="3">
        <v>1.7999999999999999E-2</v>
      </c>
      <c r="H180" s="3">
        <f>0-CorrectCourse_data_20191228[[#This Row],[h1]]</f>
        <v>-1.7999999999999999E-2</v>
      </c>
      <c r="I180" s="3">
        <v>-226.21700000000001</v>
      </c>
      <c r="J180">
        <v>-11</v>
      </c>
      <c r="K180" s="3">
        <f>$R$1 + CorrectCourse_data_20191228[[#This Row],[correction]]</f>
        <v>169</v>
      </c>
      <c r="L180" s="3">
        <f t="shared" si="2"/>
        <v>180</v>
      </c>
      <c r="M180"/>
      <c r="N180" s="1"/>
      <c r="O180" s="2"/>
      <c r="P180"/>
      <c r="Q180" s="1"/>
      <c r="R180" s="5"/>
    </row>
    <row r="181" spans="1:18" x14ac:dyDescent="0.25">
      <c r="A181">
        <v>30855</v>
      </c>
      <c r="B181" s="3">
        <v>0.111</v>
      </c>
      <c r="C181" s="3">
        <v>-1.0569999999999999</v>
      </c>
      <c r="D181" s="3">
        <v>-2.1269999999999998</v>
      </c>
      <c r="E181" s="3">
        <v>-2.0739999999999998</v>
      </c>
      <c r="F181" s="3">
        <v>1.7999999999999999E-2</v>
      </c>
      <c r="G181" s="3">
        <v>-0.21199999999999999</v>
      </c>
      <c r="H181" s="3">
        <f>0-CorrectCourse_data_20191228[[#This Row],[h1]]</f>
        <v>0.21199999999999999</v>
      </c>
      <c r="I181" s="3">
        <v>-226.005</v>
      </c>
      <c r="J181">
        <v>-11</v>
      </c>
      <c r="K181" s="3">
        <f>$R$1 + CorrectCourse_data_20191228[[#This Row],[correction]]</f>
        <v>169</v>
      </c>
      <c r="L181" s="3">
        <f t="shared" si="2"/>
        <v>180</v>
      </c>
      <c r="M181"/>
      <c r="N181" s="1"/>
      <c r="O181" s="2"/>
      <c r="P181"/>
      <c r="Q181" s="1"/>
      <c r="R181" s="5"/>
    </row>
    <row r="182" spans="1:18" x14ac:dyDescent="0.25">
      <c r="A182">
        <v>30956</v>
      </c>
      <c r="B182" s="3">
        <v>0.10100000000000001</v>
      </c>
      <c r="C182" s="3">
        <v>-2.12</v>
      </c>
      <c r="D182" s="3">
        <v>-2.0739999999999998</v>
      </c>
      <c r="E182" s="3">
        <v>-2.0760000000000001</v>
      </c>
      <c r="F182" s="3">
        <v>-0.21199999999999999</v>
      </c>
      <c r="G182" s="3">
        <v>-0.42199999999999999</v>
      </c>
      <c r="H182" s="3">
        <f>0-CorrectCourse_data_20191228[[#This Row],[h1]]</f>
        <v>0.42199999999999999</v>
      </c>
      <c r="I182" s="3">
        <v>-225.583</v>
      </c>
      <c r="J182">
        <v>-11</v>
      </c>
      <c r="K182" s="3">
        <f>$R$1 + CorrectCourse_data_20191228[[#This Row],[correction]]</f>
        <v>169</v>
      </c>
      <c r="L182" s="3">
        <f t="shared" si="2"/>
        <v>180</v>
      </c>
      <c r="M182"/>
      <c r="N182" s="1"/>
      <c r="O182" s="2"/>
      <c r="P182"/>
      <c r="Q182" s="1"/>
      <c r="R182" s="5"/>
    </row>
    <row r="183" spans="1:18" x14ac:dyDescent="0.25">
      <c r="A183">
        <v>31055</v>
      </c>
      <c r="B183" s="3">
        <v>0.1</v>
      </c>
      <c r="C183" s="3">
        <v>-3.4950000000000001</v>
      </c>
      <c r="D183" s="3">
        <v>-2.0760000000000001</v>
      </c>
      <c r="E183" s="3">
        <v>-2.1469999999999998</v>
      </c>
      <c r="F183" s="3">
        <v>-0.42199999999999999</v>
      </c>
      <c r="G183" s="3">
        <v>-0.63600000000000001</v>
      </c>
      <c r="H183" s="3">
        <f>0-CorrectCourse_data_20191228[[#This Row],[h1]]</f>
        <v>0.63600000000000001</v>
      </c>
      <c r="I183" s="3">
        <v>-224.947</v>
      </c>
      <c r="J183">
        <v>-11</v>
      </c>
      <c r="K183" s="3">
        <f>$R$1 + CorrectCourse_data_20191228[[#This Row],[correction]]</f>
        <v>169</v>
      </c>
      <c r="L183" s="3">
        <f t="shared" si="2"/>
        <v>180</v>
      </c>
      <c r="M183"/>
      <c r="N183" s="1"/>
      <c r="O183" s="2"/>
      <c r="P183"/>
      <c r="Q183" s="1"/>
      <c r="R183" s="5"/>
    </row>
    <row r="184" spans="1:18" x14ac:dyDescent="0.25">
      <c r="A184">
        <v>31156</v>
      </c>
      <c r="B184" s="3">
        <v>0.1</v>
      </c>
      <c r="C184" s="3">
        <v>-2.87</v>
      </c>
      <c r="D184" s="3">
        <v>-2.1469999999999998</v>
      </c>
      <c r="E184" s="3">
        <v>-2.1829999999999998</v>
      </c>
      <c r="F184" s="3">
        <v>-0.63600000000000001</v>
      </c>
      <c r="G184" s="3">
        <v>-0.85499999999999998</v>
      </c>
      <c r="H184" s="3">
        <f>0-CorrectCourse_data_20191228[[#This Row],[h1]]</f>
        <v>0.85499999999999998</v>
      </c>
      <c r="I184" s="3">
        <v>-224.09200000000001</v>
      </c>
      <c r="J184">
        <v>-11</v>
      </c>
      <c r="K184" s="3">
        <f>$R$1 + CorrectCourse_data_20191228[[#This Row],[correction]]</f>
        <v>169</v>
      </c>
      <c r="L184" s="3">
        <f t="shared" si="2"/>
        <v>180</v>
      </c>
      <c r="M184"/>
      <c r="N184" s="1"/>
      <c r="O184" s="2"/>
      <c r="P184"/>
      <c r="Q184" s="1"/>
      <c r="R184" s="5"/>
    </row>
    <row r="185" spans="1:18" x14ac:dyDescent="0.25">
      <c r="A185">
        <v>31256</v>
      </c>
      <c r="B185" s="3">
        <v>0.1</v>
      </c>
      <c r="C185" s="3">
        <v>-2.37</v>
      </c>
      <c r="D185" s="3">
        <v>-2.1829999999999998</v>
      </c>
      <c r="E185" s="3">
        <v>-2.1930000000000001</v>
      </c>
      <c r="F185" s="3">
        <v>-0.85499999999999998</v>
      </c>
      <c r="G185" s="3">
        <v>-1.0740000000000001</v>
      </c>
      <c r="H185" s="3">
        <f>0-CorrectCourse_data_20191228[[#This Row],[h1]]</f>
        <v>1.0740000000000001</v>
      </c>
      <c r="I185" s="3">
        <v>-223.018</v>
      </c>
      <c r="J185">
        <v>-11</v>
      </c>
      <c r="K185" s="3">
        <f>$R$1 + CorrectCourse_data_20191228[[#This Row],[correction]]</f>
        <v>169</v>
      </c>
      <c r="L185" s="3">
        <f t="shared" si="2"/>
        <v>180</v>
      </c>
      <c r="M185"/>
      <c r="N185" s="1"/>
      <c r="O185" s="2"/>
      <c r="P185"/>
      <c r="Q185" s="1"/>
      <c r="R185" s="5"/>
    </row>
    <row r="186" spans="1:18" x14ac:dyDescent="0.25">
      <c r="A186">
        <v>31360</v>
      </c>
      <c r="B186" s="3">
        <v>0.104</v>
      </c>
      <c r="C186" s="3">
        <v>-0.93200000000000005</v>
      </c>
      <c r="D186" s="3">
        <v>-2.1930000000000001</v>
      </c>
      <c r="E186" s="3">
        <v>-2.13</v>
      </c>
      <c r="F186" s="3">
        <v>-1.0740000000000001</v>
      </c>
      <c r="G186" s="3">
        <v>-1.296</v>
      </c>
      <c r="H186" s="3">
        <f>0-CorrectCourse_data_20191228[[#This Row],[h1]]</f>
        <v>1.296</v>
      </c>
      <c r="I186" s="3">
        <v>-221.72200000000001</v>
      </c>
      <c r="J186">
        <v>-11</v>
      </c>
      <c r="K186" s="3">
        <f>$R$1 + CorrectCourse_data_20191228[[#This Row],[correction]]</f>
        <v>169</v>
      </c>
      <c r="L186" s="3">
        <f t="shared" si="2"/>
        <v>180</v>
      </c>
      <c r="M186"/>
      <c r="N186" s="1"/>
      <c r="O186" s="2"/>
      <c r="P186"/>
      <c r="Q186" s="1"/>
      <c r="R186" s="5"/>
    </row>
    <row r="187" spans="1:18" x14ac:dyDescent="0.25">
      <c r="A187">
        <v>31471</v>
      </c>
      <c r="B187" s="3">
        <v>0.111</v>
      </c>
      <c r="C187" s="3">
        <v>-1.1200000000000001</v>
      </c>
      <c r="D187" s="3">
        <v>-2.13</v>
      </c>
      <c r="E187" s="3">
        <v>-2.0790000000000002</v>
      </c>
      <c r="F187" s="3">
        <v>-1.296</v>
      </c>
      <c r="G187" s="3">
        <v>-1.526</v>
      </c>
      <c r="H187" s="3">
        <f>0-CorrectCourse_data_20191228[[#This Row],[h1]]</f>
        <v>1.526</v>
      </c>
      <c r="I187" s="3">
        <v>-220.196</v>
      </c>
      <c r="J187">
        <v>-11</v>
      </c>
      <c r="K187" s="3">
        <f>$R$1 + CorrectCourse_data_20191228[[#This Row],[correction]]</f>
        <v>169</v>
      </c>
      <c r="L187" s="3">
        <f t="shared" si="2"/>
        <v>180</v>
      </c>
      <c r="M187"/>
      <c r="N187" s="1"/>
      <c r="O187" s="2"/>
      <c r="P187"/>
      <c r="Q187" s="1"/>
      <c r="R187" s="5"/>
    </row>
    <row r="188" spans="1:18" x14ac:dyDescent="0.25">
      <c r="A188">
        <v>31584</v>
      </c>
      <c r="B188" s="3">
        <v>0.112</v>
      </c>
      <c r="C188" s="3">
        <v>-1.1819999999999999</v>
      </c>
      <c r="D188" s="3">
        <v>-2.0790000000000002</v>
      </c>
      <c r="E188" s="3">
        <v>-2.0339999999999998</v>
      </c>
      <c r="F188" s="3">
        <v>-1.526</v>
      </c>
      <c r="G188" s="3">
        <v>-1.754</v>
      </c>
      <c r="H188" s="3">
        <f>0-CorrectCourse_data_20191228[[#This Row],[h1]]</f>
        <v>1.754</v>
      </c>
      <c r="I188" s="3">
        <v>-218.44200000000001</v>
      </c>
      <c r="J188">
        <v>-10</v>
      </c>
      <c r="K188" s="3">
        <f>$R$1 + CorrectCourse_data_20191228[[#This Row],[correction]]</f>
        <v>170</v>
      </c>
      <c r="L188" s="3">
        <f t="shared" si="2"/>
        <v>180</v>
      </c>
      <c r="M188"/>
      <c r="N188" s="1"/>
      <c r="O188" s="2"/>
      <c r="P188"/>
      <c r="Q188" s="1"/>
      <c r="R188" s="5"/>
    </row>
    <row r="189" spans="1:18" x14ac:dyDescent="0.25">
      <c r="A189">
        <v>31695</v>
      </c>
      <c r="B189" s="3">
        <v>0.112</v>
      </c>
      <c r="C189" s="3">
        <v>-0.37</v>
      </c>
      <c r="D189" s="3">
        <v>-2.0339999999999998</v>
      </c>
      <c r="E189" s="3">
        <v>-1.9510000000000001</v>
      </c>
      <c r="F189" s="3">
        <v>-1.754</v>
      </c>
      <c r="G189" s="3">
        <v>-1.9730000000000001</v>
      </c>
      <c r="H189" s="3">
        <f>0-CorrectCourse_data_20191228[[#This Row],[h1]]</f>
        <v>1.9730000000000001</v>
      </c>
      <c r="I189" s="3">
        <v>-216.46899999999999</v>
      </c>
      <c r="J189">
        <v>-10</v>
      </c>
      <c r="K189" s="3">
        <f>$R$1 + CorrectCourse_data_20191228[[#This Row],[correction]]</f>
        <v>170</v>
      </c>
      <c r="L189" s="3">
        <f t="shared" si="2"/>
        <v>180</v>
      </c>
      <c r="M189"/>
      <c r="N189" s="1"/>
      <c r="O189" s="2"/>
      <c r="P189"/>
      <c r="Q189" s="1"/>
      <c r="R189" s="5"/>
    </row>
    <row r="190" spans="1:18" x14ac:dyDescent="0.25">
      <c r="A190">
        <v>31808</v>
      </c>
      <c r="B190" s="3">
        <v>0.112</v>
      </c>
      <c r="C190" s="3">
        <v>-1.8069999999999999</v>
      </c>
      <c r="D190" s="3">
        <v>-1.9510000000000001</v>
      </c>
      <c r="E190" s="3">
        <v>-1.944</v>
      </c>
      <c r="F190" s="3">
        <v>-1.9730000000000001</v>
      </c>
      <c r="G190" s="3">
        <v>-2.19</v>
      </c>
      <c r="H190" s="3">
        <f>0-CorrectCourse_data_20191228[[#This Row],[h1]]</f>
        <v>2.19</v>
      </c>
      <c r="I190" s="3">
        <v>-214.279</v>
      </c>
      <c r="J190">
        <v>-10</v>
      </c>
      <c r="K190" s="3">
        <f>$R$1 + CorrectCourse_data_20191228[[#This Row],[correction]]</f>
        <v>170</v>
      </c>
      <c r="L190" s="3">
        <f t="shared" si="2"/>
        <v>180</v>
      </c>
      <c r="M190"/>
      <c r="N190" s="1"/>
      <c r="O190" s="2"/>
      <c r="P190"/>
      <c r="Q190" s="1"/>
      <c r="R190" s="5"/>
    </row>
    <row r="191" spans="1:18" x14ac:dyDescent="0.25">
      <c r="A191">
        <v>31912</v>
      </c>
      <c r="B191" s="3">
        <v>0.106</v>
      </c>
      <c r="C191" s="3">
        <v>-2.37</v>
      </c>
      <c r="D191" s="3">
        <v>-1.944</v>
      </c>
      <c r="E191" s="3">
        <v>-1.9650000000000001</v>
      </c>
      <c r="F191" s="3">
        <v>-2.19</v>
      </c>
      <c r="G191" s="3">
        <v>-2.399</v>
      </c>
      <c r="H191" s="3">
        <f>0-CorrectCourse_data_20191228[[#This Row],[h1]]</f>
        <v>2.399</v>
      </c>
      <c r="I191" s="3">
        <v>-211.88</v>
      </c>
      <c r="J191">
        <v>-10</v>
      </c>
      <c r="K191" s="3">
        <f>$R$1 + CorrectCourse_data_20191228[[#This Row],[correction]]</f>
        <v>170</v>
      </c>
      <c r="L191" s="3">
        <f t="shared" si="2"/>
        <v>180</v>
      </c>
      <c r="M191"/>
      <c r="N191" s="1"/>
      <c r="O191" s="2"/>
      <c r="P191"/>
      <c r="Q191" s="1"/>
      <c r="R191" s="5"/>
    </row>
    <row r="192" spans="1:18" x14ac:dyDescent="0.25">
      <c r="A192">
        <v>32013</v>
      </c>
      <c r="B192" s="3">
        <v>0.10100000000000001</v>
      </c>
      <c r="C192" s="3">
        <v>-2.9319999999999999</v>
      </c>
      <c r="D192" s="3">
        <v>-1.9650000000000001</v>
      </c>
      <c r="E192" s="3">
        <v>-2.0139999999999998</v>
      </c>
      <c r="F192" s="3">
        <v>-2.399</v>
      </c>
      <c r="G192" s="3">
        <v>-2.6019999999999999</v>
      </c>
      <c r="H192" s="3">
        <f>0-CorrectCourse_data_20191228[[#This Row],[h1]]</f>
        <v>2.6019999999999999</v>
      </c>
      <c r="I192" s="3">
        <v>-209.27799999999999</v>
      </c>
      <c r="J192">
        <v>-10</v>
      </c>
      <c r="K192" s="3">
        <f>$R$1 + CorrectCourse_data_20191228[[#This Row],[correction]]</f>
        <v>170</v>
      </c>
      <c r="L192" s="3">
        <f t="shared" si="2"/>
        <v>180</v>
      </c>
      <c r="M192"/>
      <c r="N192" s="1"/>
      <c r="O192" s="2"/>
      <c r="P192"/>
      <c r="Q192" s="1"/>
      <c r="R192" s="5"/>
    </row>
    <row r="193" spans="1:18" x14ac:dyDescent="0.25">
      <c r="A193">
        <v>32117</v>
      </c>
      <c r="B193" s="3">
        <v>0.104</v>
      </c>
      <c r="C193" s="3">
        <v>-3.1819999999999999</v>
      </c>
      <c r="D193" s="3">
        <v>-2.0139999999999998</v>
      </c>
      <c r="E193" s="3">
        <v>-2.0720000000000001</v>
      </c>
      <c r="F193" s="3">
        <v>-2.6019999999999999</v>
      </c>
      <c r="G193" s="3">
        <v>-2.8180000000000001</v>
      </c>
      <c r="H193" s="3">
        <f>0-CorrectCourse_data_20191228[[#This Row],[h1]]</f>
        <v>2.8180000000000001</v>
      </c>
      <c r="I193" s="3">
        <v>-206.46</v>
      </c>
      <c r="J193">
        <v>-10</v>
      </c>
      <c r="K193" s="3">
        <f>$R$1 + CorrectCourse_data_20191228[[#This Row],[correction]]</f>
        <v>170</v>
      </c>
      <c r="L193" s="3">
        <f t="shared" si="2"/>
        <v>180</v>
      </c>
      <c r="M193"/>
      <c r="N193" s="1"/>
      <c r="O193" s="2"/>
      <c r="P193"/>
      <c r="Q193" s="1"/>
      <c r="R193" s="5"/>
    </row>
    <row r="194" spans="1:18" x14ac:dyDescent="0.25">
      <c r="A194">
        <v>32225</v>
      </c>
      <c r="B194" s="3">
        <v>0.107</v>
      </c>
      <c r="C194" s="3">
        <v>-1.62</v>
      </c>
      <c r="D194" s="3">
        <v>-2.0720000000000001</v>
      </c>
      <c r="E194" s="3">
        <v>-2.0489999999999999</v>
      </c>
      <c r="F194" s="3">
        <v>-2.8180000000000001</v>
      </c>
      <c r="G194" s="3">
        <v>-3.0369999999999999</v>
      </c>
      <c r="H194" s="3">
        <f>0-CorrectCourse_data_20191228[[#This Row],[h1]]</f>
        <v>3.0369999999999999</v>
      </c>
      <c r="I194" s="3">
        <v>-203.423</v>
      </c>
      <c r="J194">
        <v>-10</v>
      </c>
      <c r="K194" s="3">
        <f>$R$1 + CorrectCourse_data_20191228[[#This Row],[correction]]</f>
        <v>170</v>
      </c>
      <c r="L194" s="3">
        <f t="shared" ref="L194:L257" si="3">$R$1</f>
        <v>180</v>
      </c>
      <c r="M194"/>
      <c r="N194" s="1"/>
      <c r="O194" s="2"/>
      <c r="P194"/>
      <c r="Q194" s="1"/>
      <c r="R194" s="5"/>
    </row>
    <row r="195" spans="1:18" x14ac:dyDescent="0.25">
      <c r="A195">
        <v>32326</v>
      </c>
      <c r="B195" s="3">
        <v>0.10199999999999999</v>
      </c>
      <c r="C195" s="3">
        <v>-1.37</v>
      </c>
      <c r="D195" s="3">
        <v>-2.0489999999999999</v>
      </c>
      <c r="E195" s="3">
        <v>-2.0150000000000001</v>
      </c>
      <c r="F195" s="3">
        <v>-3.0369999999999999</v>
      </c>
      <c r="G195" s="3">
        <v>-3.242</v>
      </c>
      <c r="H195" s="3">
        <f>0-CorrectCourse_data_20191228[[#This Row],[h1]]</f>
        <v>3.242</v>
      </c>
      <c r="I195" s="3">
        <v>-200.18100000000001</v>
      </c>
      <c r="J195">
        <v>-10</v>
      </c>
      <c r="K195" s="3">
        <f>$R$1 + CorrectCourse_data_20191228[[#This Row],[correction]]</f>
        <v>170</v>
      </c>
      <c r="L195" s="3">
        <f t="shared" si="3"/>
        <v>180</v>
      </c>
      <c r="M195"/>
      <c r="N195" s="1"/>
      <c r="O195" s="2"/>
      <c r="P195"/>
      <c r="Q195" s="1"/>
      <c r="R195" s="5"/>
    </row>
    <row r="196" spans="1:18" x14ac:dyDescent="0.25">
      <c r="A196">
        <v>32439</v>
      </c>
      <c r="B196" s="3">
        <v>0.111</v>
      </c>
      <c r="C196" s="3">
        <v>-1.87</v>
      </c>
      <c r="D196" s="3">
        <v>-2.0150000000000001</v>
      </c>
      <c r="E196" s="3">
        <v>-2.008</v>
      </c>
      <c r="F196" s="3">
        <v>-3.242</v>
      </c>
      <c r="G196" s="3">
        <v>-3.4649999999999999</v>
      </c>
      <c r="H196" s="3">
        <f>0-CorrectCourse_data_20191228[[#This Row],[h1]]</f>
        <v>3.4649999999999999</v>
      </c>
      <c r="I196" s="3">
        <v>-196.715</v>
      </c>
      <c r="J196">
        <v>-9</v>
      </c>
      <c r="K196" s="3">
        <f>$R$1 + CorrectCourse_data_20191228[[#This Row],[correction]]</f>
        <v>171</v>
      </c>
      <c r="L196" s="3">
        <f t="shared" si="3"/>
        <v>180</v>
      </c>
      <c r="M196"/>
      <c r="N196" s="1"/>
      <c r="O196" s="2"/>
      <c r="P196"/>
      <c r="Q196" s="1"/>
      <c r="R196" s="5"/>
    </row>
    <row r="197" spans="1:18" x14ac:dyDescent="0.25">
      <c r="A197">
        <v>32550</v>
      </c>
      <c r="B197" s="3">
        <v>0.112</v>
      </c>
      <c r="C197" s="3">
        <v>-0.80700000000000005</v>
      </c>
      <c r="D197" s="3">
        <v>-2.008</v>
      </c>
      <c r="E197" s="3">
        <v>-1.948</v>
      </c>
      <c r="F197" s="3">
        <v>-3.4649999999999999</v>
      </c>
      <c r="G197" s="3">
        <v>-3.6840000000000002</v>
      </c>
      <c r="H197" s="3">
        <f>0-CorrectCourse_data_20191228[[#This Row],[h1]]</f>
        <v>3.6840000000000002</v>
      </c>
      <c r="I197" s="3">
        <v>-193.03200000000001</v>
      </c>
      <c r="J197">
        <v>-9</v>
      </c>
      <c r="K197" s="3">
        <f>$R$1 + CorrectCourse_data_20191228[[#This Row],[correction]]</f>
        <v>171</v>
      </c>
      <c r="L197" s="3">
        <f t="shared" si="3"/>
        <v>180</v>
      </c>
      <c r="M197"/>
      <c r="N197" s="1"/>
      <c r="O197" s="2"/>
      <c r="P197"/>
      <c r="Q197" s="1"/>
      <c r="R197" s="5"/>
    </row>
    <row r="198" spans="1:18" x14ac:dyDescent="0.25">
      <c r="A198">
        <v>32663</v>
      </c>
      <c r="B198" s="3">
        <v>0.112</v>
      </c>
      <c r="C198" s="3">
        <v>-2.87</v>
      </c>
      <c r="D198" s="3">
        <v>-1.948</v>
      </c>
      <c r="E198" s="3">
        <v>-1.994</v>
      </c>
      <c r="F198" s="3">
        <v>-3.6840000000000002</v>
      </c>
      <c r="G198" s="3">
        <v>-3.907</v>
      </c>
      <c r="H198" s="3">
        <f>0-CorrectCourse_data_20191228[[#This Row],[h1]]</f>
        <v>3.907</v>
      </c>
      <c r="I198" s="3">
        <v>-189.125</v>
      </c>
      <c r="J198">
        <v>-9</v>
      </c>
      <c r="K198" s="3">
        <f>$R$1 + CorrectCourse_data_20191228[[#This Row],[correction]]</f>
        <v>171</v>
      </c>
      <c r="L198" s="3">
        <f t="shared" si="3"/>
        <v>180</v>
      </c>
      <c r="M198"/>
      <c r="N198" s="1"/>
      <c r="O198" s="2"/>
      <c r="P198"/>
      <c r="Q198" s="1"/>
      <c r="R198" s="5"/>
    </row>
    <row r="199" spans="1:18" x14ac:dyDescent="0.25">
      <c r="A199">
        <v>32774</v>
      </c>
      <c r="B199" s="3">
        <v>0.113</v>
      </c>
      <c r="C199" s="3">
        <v>-0.745</v>
      </c>
      <c r="D199" s="3">
        <v>-1.994</v>
      </c>
      <c r="E199" s="3">
        <v>-1.9319999999999999</v>
      </c>
      <c r="F199" s="3">
        <v>-3.907</v>
      </c>
      <c r="G199" s="3">
        <v>-4.125</v>
      </c>
      <c r="H199" s="3">
        <f>0-CorrectCourse_data_20191228[[#This Row],[h1]]</f>
        <v>4.125</v>
      </c>
      <c r="I199" s="3">
        <v>-185</v>
      </c>
      <c r="J199">
        <v>-9</v>
      </c>
      <c r="K199" s="3">
        <f>$R$1 + CorrectCourse_data_20191228[[#This Row],[correction]]</f>
        <v>171</v>
      </c>
      <c r="L199" s="3">
        <f t="shared" si="3"/>
        <v>180</v>
      </c>
      <c r="M199"/>
      <c r="N199" s="1"/>
      <c r="O199" s="2"/>
      <c r="P199"/>
      <c r="Q199" s="1"/>
      <c r="R199" s="5"/>
    </row>
    <row r="200" spans="1:18" x14ac:dyDescent="0.25">
      <c r="A200">
        <v>32885</v>
      </c>
      <c r="B200" s="3">
        <v>0.11</v>
      </c>
      <c r="C200" s="3">
        <v>-1.6819999999999999</v>
      </c>
      <c r="D200" s="3">
        <v>-1.9319999999999999</v>
      </c>
      <c r="E200" s="3">
        <v>-1.919</v>
      </c>
      <c r="F200" s="3">
        <v>-4.125</v>
      </c>
      <c r="G200" s="3">
        <v>-4.3360000000000003</v>
      </c>
      <c r="H200" s="3">
        <f>0-CorrectCourse_data_20191228[[#This Row],[h1]]</f>
        <v>4.3360000000000003</v>
      </c>
      <c r="I200" s="3">
        <v>-180.66300000000001</v>
      </c>
      <c r="J200">
        <v>-9</v>
      </c>
      <c r="K200" s="3">
        <f>$R$1 + CorrectCourse_data_20191228[[#This Row],[correction]]</f>
        <v>171</v>
      </c>
      <c r="L200" s="3">
        <f t="shared" si="3"/>
        <v>180</v>
      </c>
      <c r="M200"/>
      <c r="N200" s="1"/>
      <c r="O200" s="2"/>
      <c r="P200"/>
      <c r="Q200" s="1"/>
      <c r="R200" s="5"/>
    </row>
    <row r="201" spans="1:18" x14ac:dyDescent="0.25">
      <c r="A201">
        <v>32996</v>
      </c>
      <c r="B201" s="3">
        <v>0.112</v>
      </c>
      <c r="C201" s="3">
        <v>-1.2450000000000001</v>
      </c>
      <c r="D201" s="3">
        <v>-1.919</v>
      </c>
      <c r="E201" s="3">
        <v>-1.8859999999999999</v>
      </c>
      <c r="F201" s="3">
        <v>-4.3360000000000003</v>
      </c>
      <c r="G201" s="3">
        <v>-4.548</v>
      </c>
      <c r="H201" s="3">
        <f>0-CorrectCourse_data_20191228[[#This Row],[h1]]</f>
        <v>4.548</v>
      </c>
      <c r="I201" s="3">
        <v>-176.11600000000001</v>
      </c>
      <c r="J201">
        <v>-8</v>
      </c>
      <c r="K201" s="3">
        <f>$R$1 + CorrectCourse_data_20191228[[#This Row],[correction]]</f>
        <v>172</v>
      </c>
      <c r="L201" s="3">
        <f t="shared" si="3"/>
        <v>180</v>
      </c>
      <c r="M201"/>
      <c r="N201" s="1"/>
      <c r="O201" s="2"/>
      <c r="P201"/>
      <c r="Q201" s="1"/>
      <c r="R201" s="5"/>
    </row>
    <row r="202" spans="1:18" x14ac:dyDescent="0.25">
      <c r="A202">
        <v>33107</v>
      </c>
      <c r="B202" s="3">
        <v>0.11</v>
      </c>
      <c r="C202" s="3">
        <v>0.192</v>
      </c>
      <c r="D202" s="3">
        <v>-1.8859999999999999</v>
      </c>
      <c r="E202" s="3">
        <v>-1.782</v>
      </c>
      <c r="F202" s="3">
        <v>-4.548</v>
      </c>
      <c r="G202" s="3">
        <v>-4.7439999999999998</v>
      </c>
      <c r="H202" s="3">
        <f>0-CorrectCourse_data_20191228[[#This Row],[h1]]</f>
        <v>4.7439999999999998</v>
      </c>
      <c r="I202" s="3">
        <v>-171.37200000000001</v>
      </c>
      <c r="J202">
        <v>-8</v>
      </c>
      <c r="K202" s="3">
        <f>$R$1 + CorrectCourse_data_20191228[[#This Row],[correction]]</f>
        <v>172</v>
      </c>
      <c r="L202" s="3">
        <f t="shared" si="3"/>
        <v>180</v>
      </c>
      <c r="M202"/>
      <c r="N202" s="1"/>
      <c r="O202" s="2"/>
      <c r="P202"/>
      <c r="Q202" s="1"/>
      <c r="R202" s="5"/>
    </row>
    <row r="203" spans="1:18" x14ac:dyDescent="0.25">
      <c r="A203">
        <v>33209</v>
      </c>
      <c r="B203" s="3">
        <v>0.10299999999999999</v>
      </c>
      <c r="C203" s="3">
        <v>5.0000000000000001E-3</v>
      </c>
      <c r="D203" s="3">
        <v>-1.782</v>
      </c>
      <c r="E203" s="3">
        <v>-1.6919999999999999</v>
      </c>
      <c r="F203" s="3">
        <v>-4.7439999999999998</v>
      </c>
      <c r="G203" s="3">
        <v>-4.9180000000000001</v>
      </c>
      <c r="H203" s="3">
        <f>0-CorrectCourse_data_20191228[[#This Row],[h1]]</f>
        <v>4.9180000000000001</v>
      </c>
      <c r="I203" s="3">
        <v>-166.45400000000001</v>
      </c>
      <c r="J203">
        <v>-8</v>
      </c>
      <c r="K203" s="3">
        <f>$R$1 + CorrectCourse_data_20191228[[#This Row],[correction]]</f>
        <v>172</v>
      </c>
      <c r="L203" s="3">
        <f t="shared" si="3"/>
        <v>180</v>
      </c>
      <c r="M203"/>
      <c r="N203" s="1"/>
      <c r="O203" s="2"/>
      <c r="P203"/>
      <c r="Q203" s="1"/>
      <c r="R203" s="5"/>
    </row>
    <row r="204" spans="1:18" x14ac:dyDescent="0.25">
      <c r="A204">
        <v>33317</v>
      </c>
      <c r="B204" s="3">
        <v>0.106</v>
      </c>
      <c r="C204" s="3">
        <v>-5.8000000000000003E-2</v>
      </c>
      <c r="D204" s="3">
        <v>-1.6919999999999999</v>
      </c>
      <c r="E204" s="3">
        <v>-1.611</v>
      </c>
      <c r="F204" s="3">
        <v>-4.9180000000000001</v>
      </c>
      <c r="G204" s="3">
        <v>-5.0890000000000004</v>
      </c>
      <c r="H204" s="3">
        <f>0-CorrectCourse_data_20191228[[#This Row],[h1]]</f>
        <v>5.0890000000000004</v>
      </c>
      <c r="I204" s="3">
        <v>-161.36600000000001</v>
      </c>
      <c r="J204">
        <v>-8</v>
      </c>
      <c r="K204" s="3">
        <f>$R$1 + CorrectCourse_data_20191228[[#This Row],[correction]]</f>
        <v>172</v>
      </c>
      <c r="L204" s="3">
        <f t="shared" si="3"/>
        <v>180</v>
      </c>
      <c r="M204"/>
      <c r="N204" s="1"/>
      <c r="O204" s="2"/>
      <c r="P204"/>
      <c r="Q204" s="1"/>
      <c r="R204" s="5"/>
    </row>
    <row r="205" spans="1:18" x14ac:dyDescent="0.25">
      <c r="A205">
        <v>33418</v>
      </c>
      <c r="B205" s="3">
        <v>0.10100000000000001</v>
      </c>
      <c r="C205" s="3">
        <v>-0.37</v>
      </c>
      <c r="D205" s="3">
        <v>-1.611</v>
      </c>
      <c r="E205" s="3">
        <v>-1.5489999999999999</v>
      </c>
      <c r="F205" s="3">
        <v>-5.0890000000000004</v>
      </c>
      <c r="G205" s="3">
        <v>-5.2450000000000001</v>
      </c>
      <c r="H205" s="3">
        <f>0-CorrectCourse_data_20191228[[#This Row],[h1]]</f>
        <v>5.2450000000000001</v>
      </c>
      <c r="I205" s="3">
        <v>-156.12100000000001</v>
      </c>
      <c r="J205">
        <v>-7</v>
      </c>
      <c r="K205" s="3">
        <f>$R$1 + CorrectCourse_data_20191228[[#This Row],[correction]]</f>
        <v>173</v>
      </c>
      <c r="L205" s="3">
        <f t="shared" si="3"/>
        <v>180</v>
      </c>
      <c r="M205"/>
      <c r="N205" s="1"/>
      <c r="O205" s="2"/>
      <c r="P205"/>
      <c r="Q205" s="1"/>
      <c r="R205" s="5"/>
    </row>
    <row r="206" spans="1:18" x14ac:dyDescent="0.25">
      <c r="A206">
        <v>33521</v>
      </c>
      <c r="B206" s="3">
        <v>0.105</v>
      </c>
      <c r="C206" s="3">
        <v>0.13</v>
      </c>
      <c r="D206" s="3">
        <v>-1.5489999999999999</v>
      </c>
      <c r="E206" s="3">
        <v>-1.4650000000000001</v>
      </c>
      <c r="F206" s="3">
        <v>-5.2450000000000001</v>
      </c>
      <c r="G206" s="3">
        <v>-5.399</v>
      </c>
      <c r="H206" s="3">
        <f>0-CorrectCourse_data_20191228[[#This Row],[h1]]</f>
        <v>5.399</v>
      </c>
      <c r="I206" s="3">
        <v>-150.72200000000001</v>
      </c>
      <c r="J206">
        <v>-7</v>
      </c>
      <c r="K206" s="3">
        <f>$R$1 + CorrectCourse_data_20191228[[#This Row],[correction]]</f>
        <v>173</v>
      </c>
      <c r="L206" s="3">
        <f t="shared" si="3"/>
        <v>180</v>
      </c>
      <c r="M206"/>
      <c r="N206" s="1"/>
      <c r="O206" s="2"/>
      <c r="P206"/>
      <c r="Q206" s="1"/>
      <c r="R206" s="5"/>
    </row>
    <row r="207" spans="1:18" x14ac:dyDescent="0.25">
      <c r="A207">
        <v>33632</v>
      </c>
      <c r="B207" s="3">
        <v>0.111</v>
      </c>
      <c r="C207" s="3">
        <v>4.88</v>
      </c>
      <c r="D207" s="3">
        <v>-1.4650000000000001</v>
      </c>
      <c r="E207" s="3">
        <v>-1.147</v>
      </c>
      <c r="F207" s="3">
        <v>-5.399</v>
      </c>
      <c r="G207" s="3">
        <v>-5.5259999999999998</v>
      </c>
      <c r="H207" s="3">
        <f>0-CorrectCourse_data_20191228[[#This Row],[h1]]</f>
        <v>5.5259999999999998</v>
      </c>
      <c r="I207" s="3">
        <v>-145.196</v>
      </c>
      <c r="J207">
        <v>-7</v>
      </c>
      <c r="K207" s="3">
        <f>$R$1 + CorrectCourse_data_20191228[[#This Row],[correction]]</f>
        <v>173</v>
      </c>
      <c r="L207" s="3">
        <f t="shared" si="3"/>
        <v>180</v>
      </c>
      <c r="M207"/>
      <c r="N207" s="1"/>
      <c r="O207" s="2"/>
      <c r="P207"/>
      <c r="Q207" s="1"/>
      <c r="R207" s="5"/>
    </row>
    <row r="208" spans="1:18" x14ac:dyDescent="0.25">
      <c r="A208">
        <v>33742</v>
      </c>
      <c r="B208" s="3">
        <v>0.11</v>
      </c>
      <c r="C208" s="3">
        <v>5.88</v>
      </c>
      <c r="D208" s="3">
        <v>-1.147</v>
      </c>
      <c r="E208" s="3">
        <v>-0.79600000000000004</v>
      </c>
      <c r="F208" s="3">
        <v>-5.5259999999999998</v>
      </c>
      <c r="G208" s="3">
        <v>-5.6139999999999999</v>
      </c>
      <c r="H208" s="3">
        <f>0-CorrectCourse_data_20191228[[#This Row],[h1]]</f>
        <v>5.6139999999999999</v>
      </c>
      <c r="I208" s="3">
        <v>-139.58199999999999</v>
      </c>
      <c r="J208">
        <v>-6</v>
      </c>
      <c r="K208" s="3">
        <f>$R$1 + CorrectCourse_data_20191228[[#This Row],[correction]]</f>
        <v>174</v>
      </c>
      <c r="L208" s="3">
        <f t="shared" si="3"/>
        <v>180</v>
      </c>
      <c r="M208"/>
      <c r="N208" s="1"/>
      <c r="O208" s="2"/>
      <c r="P208"/>
      <c r="Q208" s="1"/>
      <c r="R208" s="5"/>
    </row>
    <row r="209" spans="1:18" x14ac:dyDescent="0.25">
      <c r="A209">
        <v>33853</v>
      </c>
      <c r="B209" s="3">
        <v>0.111</v>
      </c>
      <c r="C209" s="3">
        <v>4.8179999999999996</v>
      </c>
      <c r="D209" s="3">
        <v>-0.79600000000000004</v>
      </c>
      <c r="E209" s="3">
        <v>-0.51500000000000001</v>
      </c>
      <c r="F209" s="3">
        <v>-5.6139999999999999</v>
      </c>
      <c r="G209" s="3">
        <v>-5.6710000000000003</v>
      </c>
      <c r="H209" s="3">
        <f>0-CorrectCourse_data_20191228[[#This Row],[h1]]</f>
        <v>5.6710000000000003</v>
      </c>
      <c r="I209" s="3">
        <v>-133.911</v>
      </c>
      <c r="J209">
        <v>-6</v>
      </c>
      <c r="K209" s="3">
        <f>$R$1 + CorrectCourse_data_20191228[[#This Row],[correction]]</f>
        <v>174</v>
      </c>
      <c r="L209" s="3">
        <f t="shared" si="3"/>
        <v>180</v>
      </c>
      <c r="M209"/>
      <c r="N209" s="1"/>
      <c r="O209" s="2"/>
      <c r="P209"/>
      <c r="Q209" s="1"/>
      <c r="R209" s="5"/>
    </row>
    <row r="210" spans="1:18" x14ac:dyDescent="0.25">
      <c r="A210">
        <v>33964</v>
      </c>
      <c r="B210" s="3">
        <v>0.11</v>
      </c>
      <c r="C210" s="3">
        <v>6.5049999999999999</v>
      </c>
      <c r="D210" s="3">
        <v>-0.51500000000000001</v>
      </c>
      <c r="E210" s="3">
        <v>-0.16400000000000001</v>
      </c>
      <c r="F210" s="3">
        <v>-5.6710000000000003</v>
      </c>
      <c r="G210" s="3">
        <v>-5.6890000000000001</v>
      </c>
      <c r="H210" s="3">
        <f>0-CorrectCourse_data_20191228[[#This Row],[h1]]</f>
        <v>5.6890000000000001</v>
      </c>
      <c r="I210" s="3">
        <v>-128.22200000000001</v>
      </c>
      <c r="J210">
        <v>-6</v>
      </c>
      <c r="K210" s="3">
        <f>$R$1 + CorrectCourse_data_20191228[[#This Row],[correction]]</f>
        <v>174</v>
      </c>
      <c r="L210" s="3">
        <f t="shared" si="3"/>
        <v>180</v>
      </c>
      <c r="M210"/>
      <c r="N210" s="1"/>
      <c r="O210" s="2"/>
      <c r="P210"/>
      <c r="Q210" s="1"/>
      <c r="R210" s="5"/>
    </row>
    <row r="211" spans="1:18" x14ac:dyDescent="0.25">
      <c r="A211">
        <v>34074</v>
      </c>
      <c r="B211" s="3">
        <v>0.11</v>
      </c>
      <c r="C211" s="3">
        <v>4.13</v>
      </c>
      <c r="D211" s="3">
        <v>-0.16400000000000001</v>
      </c>
      <c r="E211" s="3">
        <v>0.05</v>
      </c>
      <c r="F211" s="3">
        <v>-5.6890000000000001</v>
      </c>
      <c r="G211" s="3">
        <v>-5.6829999999999998</v>
      </c>
      <c r="H211" s="3">
        <f>0-CorrectCourse_data_20191228[[#This Row],[h1]]</f>
        <v>5.6829999999999998</v>
      </c>
      <c r="I211" s="3">
        <v>-122.539</v>
      </c>
      <c r="J211">
        <v>-6</v>
      </c>
      <c r="K211" s="3">
        <f>$R$1 + CorrectCourse_data_20191228[[#This Row],[correction]]</f>
        <v>174</v>
      </c>
      <c r="L211" s="3">
        <f t="shared" si="3"/>
        <v>180</v>
      </c>
      <c r="M211"/>
      <c r="N211" s="1"/>
      <c r="O211" s="2"/>
      <c r="P211"/>
      <c r="Q211" s="1"/>
      <c r="R211" s="5"/>
    </row>
    <row r="212" spans="1:18" x14ac:dyDescent="0.25">
      <c r="A212">
        <v>34178</v>
      </c>
      <c r="B212" s="3">
        <v>0.10299999999999999</v>
      </c>
      <c r="C212" s="3">
        <v>6.5679999999999996</v>
      </c>
      <c r="D212" s="3">
        <v>0.05</v>
      </c>
      <c r="E212" s="3">
        <v>0.376</v>
      </c>
      <c r="F212" s="3">
        <v>-5.6829999999999998</v>
      </c>
      <c r="G212" s="3">
        <v>-5.6449999999999996</v>
      </c>
      <c r="H212" s="3">
        <f>0-CorrectCourse_data_20191228[[#This Row],[h1]]</f>
        <v>5.6449999999999996</v>
      </c>
      <c r="I212" s="3">
        <v>-116.89400000000001</v>
      </c>
      <c r="J212">
        <v>-5</v>
      </c>
      <c r="K212" s="3">
        <f>$R$1 + CorrectCourse_data_20191228[[#This Row],[correction]]</f>
        <v>175</v>
      </c>
      <c r="L212" s="3">
        <f t="shared" si="3"/>
        <v>180</v>
      </c>
      <c r="M212"/>
      <c r="N212" s="1"/>
      <c r="O212" s="2"/>
      <c r="P212"/>
      <c r="Q212" s="1"/>
      <c r="R212" s="5"/>
    </row>
    <row r="213" spans="1:18" x14ac:dyDescent="0.25">
      <c r="A213">
        <v>34279</v>
      </c>
      <c r="B213" s="3">
        <v>0.10299999999999999</v>
      </c>
      <c r="C213" s="3">
        <v>0.38</v>
      </c>
      <c r="D213" s="3">
        <v>0.376</v>
      </c>
      <c r="E213" s="3">
        <v>0.376</v>
      </c>
      <c r="F213" s="3">
        <v>-5.6449999999999996</v>
      </c>
      <c r="G213" s="3">
        <v>-5.6059999999999999</v>
      </c>
      <c r="H213" s="3">
        <f>0-CorrectCourse_data_20191228[[#This Row],[h1]]</f>
        <v>5.6059999999999999</v>
      </c>
      <c r="I213" s="3">
        <v>-111.288</v>
      </c>
      <c r="J213">
        <v>-5</v>
      </c>
      <c r="K213" s="3">
        <f>$R$1 + CorrectCourse_data_20191228[[#This Row],[correction]]</f>
        <v>175</v>
      </c>
      <c r="L213" s="3">
        <f t="shared" si="3"/>
        <v>180</v>
      </c>
      <c r="M213"/>
      <c r="N213" s="1"/>
      <c r="O213" s="2"/>
      <c r="P213"/>
      <c r="Q213" s="1"/>
      <c r="R213" s="5"/>
    </row>
    <row r="214" spans="1:18" x14ac:dyDescent="0.25">
      <c r="A214">
        <v>34382</v>
      </c>
      <c r="B214" s="3">
        <v>0.10299999999999999</v>
      </c>
      <c r="C214" s="3">
        <v>1.7549999999999999</v>
      </c>
      <c r="D214" s="3">
        <v>0.376</v>
      </c>
      <c r="E214" s="3">
        <v>0.44500000000000001</v>
      </c>
      <c r="F214" s="3">
        <v>-5.6059999999999999</v>
      </c>
      <c r="G214" s="3">
        <v>-5.56</v>
      </c>
      <c r="H214" s="3">
        <f>0-CorrectCourse_data_20191228[[#This Row],[h1]]</f>
        <v>5.56</v>
      </c>
      <c r="I214" s="3">
        <v>-105.72799999999999</v>
      </c>
      <c r="J214">
        <v>-5</v>
      </c>
      <c r="K214" s="3">
        <f>$R$1 + CorrectCourse_data_20191228[[#This Row],[correction]]</f>
        <v>175</v>
      </c>
      <c r="L214" s="3">
        <f t="shared" si="3"/>
        <v>180</v>
      </c>
      <c r="M214"/>
      <c r="N214" s="1"/>
      <c r="O214" s="2"/>
      <c r="P214"/>
      <c r="Q214" s="1"/>
      <c r="R214" s="5"/>
    </row>
    <row r="215" spans="1:18" x14ac:dyDescent="0.25">
      <c r="A215">
        <v>34488</v>
      </c>
      <c r="B215" s="3">
        <v>0.106</v>
      </c>
      <c r="C215" s="3">
        <v>0.13</v>
      </c>
      <c r="D215" s="3">
        <v>0.44500000000000001</v>
      </c>
      <c r="E215" s="3">
        <v>0.43</v>
      </c>
      <c r="F215" s="3">
        <v>-5.56</v>
      </c>
      <c r="G215" s="3">
        <v>-5.5149999999999997</v>
      </c>
      <c r="H215" s="3">
        <f>0-CorrectCourse_data_20191228[[#This Row],[h1]]</f>
        <v>5.5149999999999997</v>
      </c>
      <c r="I215" s="3">
        <v>-100.21299999999999</v>
      </c>
      <c r="J215">
        <v>-5</v>
      </c>
      <c r="K215" s="3">
        <f>$R$1 + CorrectCourse_data_20191228[[#This Row],[correction]]</f>
        <v>175</v>
      </c>
      <c r="L215" s="3">
        <f t="shared" si="3"/>
        <v>180</v>
      </c>
      <c r="M215"/>
      <c r="N215" s="1"/>
      <c r="O215" s="2"/>
      <c r="P215"/>
      <c r="Q215" s="1"/>
      <c r="R215" s="5"/>
    </row>
    <row r="216" spans="1:18" x14ac:dyDescent="0.25">
      <c r="A216">
        <v>34595</v>
      </c>
      <c r="B216" s="3">
        <v>0.106</v>
      </c>
      <c r="C216" s="3">
        <v>1.5669999999999999</v>
      </c>
      <c r="D216" s="3">
        <v>0.43</v>
      </c>
      <c r="E216" s="3">
        <v>0.48599999999999999</v>
      </c>
      <c r="F216" s="3">
        <v>-5.5149999999999997</v>
      </c>
      <c r="G216" s="3">
        <v>-5.4630000000000001</v>
      </c>
      <c r="H216" s="3">
        <f>0-CorrectCourse_data_20191228[[#This Row],[h1]]</f>
        <v>5.4630000000000001</v>
      </c>
      <c r="I216" s="3">
        <v>-94.75</v>
      </c>
      <c r="J216">
        <v>-4</v>
      </c>
      <c r="K216" s="3">
        <f>$R$1 + CorrectCourse_data_20191228[[#This Row],[correction]]</f>
        <v>176</v>
      </c>
      <c r="L216" s="3">
        <f t="shared" si="3"/>
        <v>180</v>
      </c>
      <c r="M216"/>
      <c r="N216" s="1"/>
      <c r="O216" s="2"/>
      <c r="P216"/>
      <c r="Q216" s="1"/>
      <c r="R216" s="5"/>
    </row>
    <row r="217" spans="1:18" x14ac:dyDescent="0.25">
      <c r="A217">
        <v>34706</v>
      </c>
      <c r="B217" s="3">
        <v>0.111</v>
      </c>
      <c r="C217" s="3">
        <v>4.63</v>
      </c>
      <c r="D217" s="3">
        <v>0.48599999999999999</v>
      </c>
      <c r="E217" s="3">
        <v>0.69399999999999995</v>
      </c>
      <c r="F217" s="3">
        <v>-5.4630000000000001</v>
      </c>
      <c r="G217" s="3">
        <v>-5.3860000000000001</v>
      </c>
      <c r="H217" s="3">
        <f>0-CorrectCourse_data_20191228[[#This Row],[h1]]</f>
        <v>5.3860000000000001</v>
      </c>
      <c r="I217" s="3">
        <v>-89.364000000000004</v>
      </c>
      <c r="J217">
        <v>-4</v>
      </c>
      <c r="K217" s="3">
        <f>$R$1 + CorrectCourse_data_20191228[[#This Row],[correction]]</f>
        <v>176</v>
      </c>
      <c r="L217" s="3">
        <f t="shared" si="3"/>
        <v>180</v>
      </c>
      <c r="M217"/>
      <c r="N217" s="1"/>
      <c r="O217" s="2"/>
      <c r="P217"/>
      <c r="Q217" s="1"/>
      <c r="R217" s="5"/>
    </row>
    <row r="218" spans="1:18" x14ac:dyDescent="0.25">
      <c r="A218">
        <v>34817</v>
      </c>
      <c r="B218" s="3">
        <v>0.111</v>
      </c>
      <c r="C218" s="3">
        <v>4.7549999999999999</v>
      </c>
      <c r="D218" s="3">
        <v>0.69399999999999995</v>
      </c>
      <c r="E218" s="3">
        <v>0.89700000000000002</v>
      </c>
      <c r="F218" s="3">
        <v>-5.3860000000000001</v>
      </c>
      <c r="G218" s="3">
        <v>-5.2859999999999996</v>
      </c>
      <c r="H218" s="3">
        <f>0-CorrectCourse_data_20191228[[#This Row],[h1]]</f>
        <v>5.2859999999999996</v>
      </c>
      <c r="I218" s="3">
        <v>-84.078000000000003</v>
      </c>
      <c r="J218">
        <v>-4</v>
      </c>
      <c r="K218" s="3">
        <f>$R$1 + CorrectCourse_data_20191228[[#This Row],[correction]]</f>
        <v>176</v>
      </c>
      <c r="L218" s="3">
        <f t="shared" si="3"/>
        <v>180</v>
      </c>
      <c r="M218"/>
      <c r="N218" s="1"/>
      <c r="O218" s="2"/>
      <c r="P218"/>
      <c r="Q218" s="1"/>
      <c r="R218" s="5"/>
    </row>
    <row r="219" spans="1:18" x14ac:dyDescent="0.25">
      <c r="A219">
        <v>34928</v>
      </c>
      <c r="B219" s="3">
        <v>0.111</v>
      </c>
      <c r="C219" s="3">
        <v>5.5679999999999996</v>
      </c>
      <c r="D219" s="3">
        <v>0.89700000000000002</v>
      </c>
      <c r="E219" s="3">
        <v>1.1299999999999999</v>
      </c>
      <c r="F219" s="3">
        <v>-5.2859999999999996</v>
      </c>
      <c r="G219" s="3">
        <v>-5.1609999999999996</v>
      </c>
      <c r="H219" s="3">
        <f>0-CorrectCourse_data_20191228[[#This Row],[h1]]</f>
        <v>5.1609999999999996</v>
      </c>
      <c r="I219" s="3">
        <v>-78.917000000000002</v>
      </c>
      <c r="J219">
        <v>-3</v>
      </c>
      <c r="K219" s="3">
        <f>$R$1 + CorrectCourse_data_20191228[[#This Row],[correction]]</f>
        <v>177</v>
      </c>
      <c r="L219" s="3">
        <f t="shared" si="3"/>
        <v>180</v>
      </c>
      <c r="M219"/>
      <c r="N219" s="1"/>
      <c r="O219" s="2"/>
      <c r="P219"/>
      <c r="Q219" s="1"/>
      <c r="R219" s="5"/>
    </row>
    <row r="220" spans="1:18" x14ac:dyDescent="0.25">
      <c r="A220">
        <v>35039</v>
      </c>
      <c r="B220" s="3">
        <v>0.111</v>
      </c>
      <c r="C220" s="3">
        <v>4.88</v>
      </c>
      <c r="D220" s="3">
        <v>1.1299999999999999</v>
      </c>
      <c r="E220" s="3">
        <v>1.3180000000000001</v>
      </c>
      <c r="F220" s="3">
        <v>-5.1609999999999996</v>
      </c>
      <c r="G220" s="3">
        <v>-5.0149999999999997</v>
      </c>
      <c r="H220" s="3">
        <f>0-CorrectCourse_data_20191228[[#This Row],[h1]]</f>
        <v>5.0149999999999997</v>
      </c>
      <c r="I220" s="3">
        <v>-73.902000000000001</v>
      </c>
      <c r="J220">
        <v>-3</v>
      </c>
      <c r="K220" s="3">
        <f>$R$1 + CorrectCourse_data_20191228[[#This Row],[correction]]</f>
        <v>177</v>
      </c>
      <c r="L220" s="3">
        <f t="shared" si="3"/>
        <v>180</v>
      </c>
      <c r="M220"/>
      <c r="N220" s="1"/>
      <c r="O220" s="2"/>
      <c r="P220"/>
      <c r="Q220" s="1"/>
      <c r="R220" s="5"/>
    </row>
    <row r="221" spans="1:18" x14ac:dyDescent="0.25">
      <c r="A221">
        <v>35149</v>
      </c>
      <c r="B221" s="3">
        <v>0.11</v>
      </c>
      <c r="C221" s="3">
        <v>1.5049999999999999</v>
      </c>
      <c r="D221" s="3">
        <v>1.3180000000000001</v>
      </c>
      <c r="E221" s="3">
        <v>1.327</v>
      </c>
      <c r="F221" s="3">
        <v>-5.0149999999999997</v>
      </c>
      <c r="G221" s="3">
        <v>-4.8689999999999998</v>
      </c>
      <c r="H221" s="3">
        <f>0-CorrectCourse_data_20191228[[#This Row],[h1]]</f>
        <v>4.8689999999999998</v>
      </c>
      <c r="I221" s="3">
        <v>-69.034000000000006</v>
      </c>
      <c r="J221">
        <v>-3</v>
      </c>
      <c r="K221" s="3">
        <f>$R$1 + CorrectCourse_data_20191228[[#This Row],[correction]]</f>
        <v>177</v>
      </c>
      <c r="L221" s="3">
        <f t="shared" si="3"/>
        <v>180</v>
      </c>
      <c r="M221"/>
      <c r="N221" s="1"/>
      <c r="O221" s="2"/>
      <c r="P221"/>
      <c r="Q221" s="1"/>
      <c r="R221" s="5"/>
    </row>
    <row r="222" spans="1:18" x14ac:dyDescent="0.25">
      <c r="A222">
        <v>35260</v>
      </c>
      <c r="B222" s="3">
        <v>0.111</v>
      </c>
      <c r="C222" s="3">
        <v>7.0049999999999999</v>
      </c>
      <c r="D222" s="3">
        <v>1.327</v>
      </c>
      <c r="E222" s="3">
        <v>1.611</v>
      </c>
      <c r="F222" s="3">
        <v>-4.8689999999999998</v>
      </c>
      <c r="G222" s="3">
        <v>-4.6900000000000004</v>
      </c>
      <c r="H222" s="3">
        <f>0-CorrectCourse_data_20191228[[#This Row],[h1]]</f>
        <v>4.6900000000000004</v>
      </c>
      <c r="I222" s="3">
        <v>-64.343999999999994</v>
      </c>
      <c r="J222">
        <v>-3</v>
      </c>
      <c r="K222" s="3">
        <f>$R$1 + CorrectCourse_data_20191228[[#This Row],[correction]]</f>
        <v>177</v>
      </c>
      <c r="L222" s="3">
        <f t="shared" si="3"/>
        <v>180</v>
      </c>
      <c r="M222"/>
      <c r="N222" s="1"/>
      <c r="O222" s="2"/>
      <c r="P222"/>
      <c r="Q222" s="1"/>
      <c r="R222" s="5"/>
    </row>
    <row r="223" spans="1:18" x14ac:dyDescent="0.25">
      <c r="A223">
        <v>35360</v>
      </c>
      <c r="B223" s="3">
        <v>0.10100000000000001</v>
      </c>
      <c r="C223" s="3">
        <v>0.81799999999999995</v>
      </c>
      <c r="D223" s="3">
        <v>1.611</v>
      </c>
      <c r="E223" s="3">
        <v>1.571</v>
      </c>
      <c r="F223" s="3">
        <v>-4.6900000000000004</v>
      </c>
      <c r="G223" s="3">
        <v>-4.5309999999999997</v>
      </c>
      <c r="H223" s="3">
        <f>0-CorrectCourse_data_20191228[[#This Row],[h1]]</f>
        <v>4.5309999999999997</v>
      </c>
      <c r="I223" s="3">
        <v>-59.811999999999998</v>
      </c>
      <c r="J223">
        <v>-2</v>
      </c>
      <c r="K223" s="3">
        <f>$R$1 + CorrectCourse_data_20191228[[#This Row],[correction]]</f>
        <v>178</v>
      </c>
      <c r="L223" s="3">
        <f t="shared" si="3"/>
        <v>180</v>
      </c>
      <c r="M223"/>
      <c r="N223" s="1"/>
      <c r="O223" s="2"/>
      <c r="P223"/>
      <c r="Q223" s="1"/>
      <c r="R223" s="5"/>
    </row>
    <row r="224" spans="1:18" x14ac:dyDescent="0.25">
      <c r="A224">
        <v>35461</v>
      </c>
      <c r="B224" s="3">
        <v>0.10100000000000001</v>
      </c>
      <c r="C224" s="3">
        <v>2.3180000000000001</v>
      </c>
      <c r="D224" s="3">
        <v>1.571</v>
      </c>
      <c r="E224" s="3">
        <v>1.609</v>
      </c>
      <c r="F224" s="3">
        <v>-4.5309999999999997</v>
      </c>
      <c r="G224" s="3">
        <v>-4.3689999999999998</v>
      </c>
      <c r="H224" s="3">
        <f>0-CorrectCourse_data_20191228[[#This Row],[h1]]</f>
        <v>4.3689999999999998</v>
      </c>
      <c r="I224" s="3">
        <v>-55.444000000000003</v>
      </c>
      <c r="J224">
        <v>-2</v>
      </c>
      <c r="K224" s="3">
        <f>$R$1 + CorrectCourse_data_20191228[[#This Row],[correction]]</f>
        <v>178</v>
      </c>
      <c r="L224" s="3">
        <f t="shared" si="3"/>
        <v>180</v>
      </c>
      <c r="M224"/>
      <c r="N224" s="1"/>
      <c r="O224" s="2"/>
      <c r="P224"/>
      <c r="Q224" s="1"/>
      <c r="R224" s="5"/>
    </row>
    <row r="225" spans="1:18" x14ac:dyDescent="0.25">
      <c r="A225">
        <v>35564</v>
      </c>
      <c r="B225" s="3">
        <v>0.10199999999999999</v>
      </c>
      <c r="C225" s="3">
        <v>0.63</v>
      </c>
      <c r="D225" s="3">
        <v>1.609</v>
      </c>
      <c r="E225" s="3">
        <v>1.56</v>
      </c>
      <c r="F225" s="3">
        <v>-4.3689999999999998</v>
      </c>
      <c r="G225" s="3">
        <v>-4.21</v>
      </c>
      <c r="H225" s="3">
        <f>0-CorrectCourse_data_20191228[[#This Row],[h1]]</f>
        <v>4.21</v>
      </c>
      <c r="I225" s="3">
        <v>-51.234000000000002</v>
      </c>
      <c r="J225">
        <v>-2</v>
      </c>
      <c r="K225" s="3">
        <f>$R$1 + CorrectCourse_data_20191228[[#This Row],[correction]]</f>
        <v>178</v>
      </c>
      <c r="L225" s="3">
        <f t="shared" si="3"/>
        <v>180</v>
      </c>
      <c r="M225"/>
      <c r="N225" s="1"/>
      <c r="O225" s="2"/>
      <c r="P225"/>
      <c r="Q225" s="1"/>
      <c r="R225" s="5"/>
    </row>
    <row r="226" spans="1:18" x14ac:dyDescent="0.25">
      <c r="A226">
        <v>35663</v>
      </c>
      <c r="B226" s="3">
        <v>0.1</v>
      </c>
      <c r="C226" s="3">
        <v>2.38</v>
      </c>
      <c r="D226" s="3">
        <v>1.56</v>
      </c>
      <c r="E226" s="3">
        <v>1.601</v>
      </c>
      <c r="F226" s="3">
        <v>-4.21</v>
      </c>
      <c r="G226" s="3">
        <v>-4.05</v>
      </c>
      <c r="H226" s="3">
        <f>0-CorrectCourse_data_20191228[[#This Row],[h1]]</f>
        <v>4.05</v>
      </c>
      <c r="I226" s="3">
        <v>-47.183999999999997</v>
      </c>
      <c r="J226">
        <v>-2</v>
      </c>
      <c r="K226" s="3">
        <f>$R$1 + CorrectCourse_data_20191228[[#This Row],[correction]]</f>
        <v>178</v>
      </c>
      <c r="L226" s="3">
        <f t="shared" si="3"/>
        <v>180</v>
      </c>
      <c r="M226"/>
      <c r="N226" s="1"/>
      <c r="O226" s="2"/>
      <c r="P226"/>
      <c r="Q226" s="1"/>
      <c r="R226" s="5"/>
    </row>
    <row r="227" spans="1:18" x14ac:dyDescent="0.25">
      <c r="A227">
        <v>35765</v>
      </c>
      <c r="B227" s="3">
        <v>0.10199999999999999</v>
      </c>
      <c r="C227" s="3">
        <v>1.6919999999999999</v>
      </c>
      <c r="D227" s="3">
        <v>1.601</v>
      </c>
      <c r="E227" s="3">
        <v>1.605</v>
      </c>
      <c r="F227" s="3">
        <v>-4.05</v>
      </c>
      <c r="G227" s="3">
        <v>-3.8860000000000001</v>
      </c>
      <c r="H227" s="3">
        <f>0-CorrectCourse_data_20191228[[#This Row],[h1]]</f>
        <v>3.8860000000000001</v>
      </c>
      <c r="I227" s="3">
        <v>-43.298999999999999</v>
      </c>
      <c r="J227">
        <v>-2</v>
      </c>
      <c r="K227" s="3">
        <f>$R$1 + CorrectCourse_data_20191228[[#This Row],[correction]]</f>
        <v>178</v>
      </c>
      <c r="L227" s="3">
        <f t="shared" si="3"/>
        <v>180</v>
      </c>
      <c r="M227"/>
      <c r="N227" s="1"/>
      <c r="O227" s="2"/>
      <c r="P227"/>
      <c r="Q227" s="1"/>
      <c r="R227" s="5"/>
    </row>
    <row r="228" spans="1:18" x14ac:dyDescent="0.25">
      <c r="A228">
        <v>35875</v>
      </c>
      <c r="B228" s="3">
        <v>0.11</v>
      </c>
      <c r="C228" s="3">
        <v>1.5049999999999999</v>
      </c>
      <c r="D228" s="3">
        <v>1.605</v>
      </c>
      <c r="E228" s="3">
        <v>1.6</v>
      </c>
      <c r="F228" s="3">
        <v>-3.8860000000000001</v>
      </c>
      <c r="G228" s="3">
        <v>-3.71</v>
      </c>
      <c r="H228" s="3">
        <f>0-CorrectCourse_data_20191228[[#This Row],[h1]]</f>
        <v>3.71</v>
      </c>
      <c r="I228" s="3">
        <v>-39.588999999999999</v>
      </c>
      <c r="J228">
        <v>-1</v>
      </c>
      <c r="K228" s="3">
        <f>$R$1 + CorrectCourse_data_20191228[[#This Row],[correction]]</f>
        <v>179</v>
      </c>
      <c r="L228" s="3">
        <f t="shared" si="3"/>
        <v>180</v>
      </c>
      <c r="M228"/>
      <c r="N228" s="1"/>
      <c r="O228" s="2"/>
      <c r="P228"/>
      <c r="Q228" s="1"/>
      <c r="R228" s="5"/>
    </row>
    <row r="229" spans="1:18" x14ac:dyDescent="0.25">
      <c r="A229">
        <v>35986</v>
      </c>
      <c r="B229" s="3">
        <v>0.111</v>
      </c>
      <c r="C229" s="3">
        <v>2.8180000000000001</v>
      </c>
      <c r="D229" s="3">
        <v>1.6</v>
      </c>
      <c r="E229" s="3">
        <v>1.661</v>
      </c>
      <c r="F229" s="3">
        <v>-3.71</v>
      </c>
      <c r="G229" s="3">
        <v>-3.5249999999999999</v>
      </c>
      <c r="H229" s="3">
        <f>0-CorrectCourse_data_20191228[[#This Row],[h1]]</f>
        <v>3.5249999999999999</v>
      </c>
      <c r="I229" s="3">
        <v>-36.063000000000002</v>
      </c>
      <c r="J229">
        <v>-1</v>
      </c>
      <c r="K229" s="3">
        <f>$R$1 + CorrectCourse_data_20191228[[#This Row],[correction]]</f>
        <v>179</v>
      </c>
      <c r="L229" s="3">
        <f t="shared" si="3"/>
        <v>180</v>
      </c>
      <c r="M229"/>
      <c r="N229" s="1"/>
      <c r="O229" s="2"/>
      <c r="P229"/>
      <c r="Q229" s="1"/>
      <c r="R229" s="5"/>
    </row>
    <row r="230" spans="1:18" x14ac:dyDescent="0.25">
      <c r="A230">
        <v>36096</v>
      </c>
      <c r="B230" s="3">
        <v>0.109</v>
      </c>
      <c r="C230" s="3">
        <v>5.6929999999999996</v>
      </c>
      <c r="D230" s="3">
        <v>1.661</v>
      </c>
      <c r="E230" s="3">
        <v>1.863</v>
      </c>
      <c r="F230" s="3">
        <v>-3.5249999999999999</v>
      </c>
      <c r="G230" s="3">
        <v>-3.3220000000000001</v>
      </c>
      <c r="H230" s="3">
        <f>0-CorrectCourse_data_20191228[[#This Row],[h1]]</f>
        <v>3.3220000000000001</v>
      </c>
      <c r="I230" s="3">
        <v>-32.741</v>
      </c>
      <c r="J230">
        <v>-1</v>
      </c>
      <c r="K230" s="3">
        <f>$R$1 + CorrectCourse_data_20191228[[#This Row],[correction]]</f>
        <v>179</v>
      </c>
      <c r="L230" s="3">
        <f t="shared" si="3"/>
        <v>180</v>
      </c>
      <c r="M230"/>
      <c r="N230" s="1"/>
      <c r="O230" s="2"/>
      <c r="P230"/>
      <c r="Q230" s="1"/>
      <c r="R230" s="5"/>
    </row>
    <row r="231" spans="1:18" x14ac:dyDescent="0.25">
      <c r="A231">
        <v>36206</v>
      </c>
      <c r="B231" s="3">
        <v>0.111</v>
      </c>
      <c r="C231" s="3">
        <v>0.192</v>
      </c>
      <c r="D231" s="3">
        <v>1.863</v>
      </c>
      <c r="E231" s="3">
        <v>1.7789999999999999</v>
      </c>
      <c r="F231" s="3">
        <v>-3.3220000000000001</v>
      </c>
      <c r="G231" s="3">
        <v>-3.125</v>
      </c>
      <c r="H231" s="3">
        <f>0-CorrectCourse_data_20191228[[#This Row],[h1]]</f>
        <v>3.125</v>
      </c>
      <c r="I231" s="3">
        <v>-29.616</v>
      </c>
      <c r="J231">
        <v>-1</v>
      </c>
      <c r="K231" s="3">
        <f>$R$1 + CorrectCourse_data_20191228[[#This Row],[correction]]</f>
        <v>179</v>
      </c>
      <c r="L231" s="3">
        <f t="shared" si="3"/>
        <v>180</v>
      </c>
      <c r="M231"/>
      <c r="N231" s="1"/>
      <c r="O231" s="2"/>
      <c r="P231"/>
      <c r="Q231" s="1"/>
      <c r="R231" s="5"/>
    </row>
    <row r="232" spans="1:18" x14ac:dyDescent="0.25">
      <c r="A232">
        <v>36311</v>
      </c>
      <c r="B232" s="3">
        <v>0.10299999999999999</v>
      </c>
      <c r="C232" s="3">
        <v>0.13</v>
      </c>
      <c r="D232" s="3">
        <v>1.7789999999999999</v>
      </c>
      <c r="E232" s="3">
        <v>1.6970000000000001</v>
      </c>
      <c r="F232" s="3">
        <v>-3.125</v>
      </c>
      <c r="G232" s="3">
        <v>-2.95</v>
      </c>
      <c r="H232" s="3">
        <f>0-CorrectCourse_data_20191228[[#This Row],[h1]]</f>
        <v>2.95</v>
      </c>
      <c r="I232" s="3">
        <v>-26.666</v>
      </c>
      <c r="J232">
        <v>-1</v>
      </c>
      <c r="K232" s="3">
        <f>$R$1 + CorrectCourse_data_20191228[[#This Row],[correction]]</f>
        <v>179</v>
      </c>
      <c r="L232" s="3">
        <f t="shared" si="3"/>
        <v>180</v>
      </c>
      <c r="M232"/>
      <c r="N232" s="1"/>
      <c r="O232" s="2"/>
      <c r="P232"/>
      <c r="Q232" s="1"/>
      <c r="R232" s="5"/>
    </row>
    <row r="233" spans="1:18" x14ac:dyDescent="0.25">
      <c r="A233">
        <v>36416</v>
      </c>
      <c r="B233" s="3">
        <v>0.105</v>
      </c>
      <c r="C233" s="3">
        <v>5.0000000000000001E-3</v>
      </c>
      <c r="D233" s="3">
        <v>1.6970000000000001</v>
      </c>
      <c r="E233" s="3">
        <v>1.6120000000000001</v>
      </c>
      <c r="F233" s="3">
        <v>-2.95</v>
      </c>
      <c r="G233" s="3">
        <v>-2.7810000000000001</v>
      </c>
      <c r="H233" s="3">
        <f>0-CorrectCourse_data_20191228[[#This Row],[h1]]</f>
        <v>2.7810000000000001</v>
      </c>
      <c r="I233" s="3">
        <v>-23.885000000000002</v>
      </c>
      <c r="J233">
        <v>-1</v>
      </c>
      <c r="K233" s="3">
        <f>$R$1 + CorrectCourse_data_20191228[[#This Row],[correction]]</f>
        <v>179</v>
      </c>
      <c r="L233" s="3">
        <f t="shared" si="3"/>
        <v>180</v>
      </c>
      <c r="M233"/>
      <c r="N233" s="1"/>
      <c r="O233" s="2"/>
      <c r="P233"/>
      <c r="Q233" s="1"/>
      <c r="R233" s="5"/>
    </row>
    <row r="234" spans="1:18" x14ac:dyDescent="0.25">
      <c r="A234">
        <v>36515</v>
      </c>
      <c r="B234" s="3">
        <v>0.1</v>
      </c>
      <c r="C234" s="3">
        <v>5.0000000000000001E-3</v>
      </c>
      <c r="D234" s="3">
        <v>1.6120000000000001</v>
      </c>
      <c r="E234" s="3">
        <v>1.532</v>
      </c>
      <c r="F234" s="3">
        <v>-2.7810000000000001</v>
      </c>
      <c r="G234" s="3">
        <v>-2.6280000000000001</v>
      </c>
      <c r="H234" s="3">
        <f>0-CorrectCourse_data_20191228[[#This Row],[h1]]</f>
        <v>2.6280000000000001</v>
      </c>
      <c r="I234" s="3">
        <v>-21.257000000000001</v>
      </c>
      <c r="J234">
        <v>-1</v>
      </c>
      <c r="K234" s="3">
        <f>$R$1 + CorrectCourse_data_20191228[[#This Row],[correction]]</f>
        <v>179</v>
      </c>
      <c r="L234" s="3">
        <f t="shared" si="3"/>
        <v>180</v>
      </c>
      <c r="M234"/>
      <c r="N234" s="1"/>
      <c r="O234" s="2"/>
      <c r="P234"/>
      <c r="Q234" s="1"/>
      <c r="R234" s="5"/>
    </row>
    <row r="235" spans="1:18" x14ac:dyDescent="0.25">
      <c r="A235">
        <v>36618</v>
      </c>
      <c r="B235" s="3">
        <v>0.104</v>
      </c>
      <c r="C235" s="3">
        <v>0.317</v>
      </c>
      <c r="D235" s="3">
        <v>1.532</v>
      </c>
      <c r="E235" s="3">
        <v>1.4710000000000001</v>
      </c>
      <c r="F235" s="3">
        <v>-2.6280000000000001</v>
      </c>
      <c r="G235" s="3">
        <v>-2.4750000000000001</v>
      </c>
      <c r="H235" s="3">
        <f>0-CorrectCourse_data_20191228[[#This Row],[h1]]</f>
        <v>2.4750000000000001</v>
      </c>
      <c r="I235" s="3">
        <v>-18.783000000000001</v>
      </c>
      <c r="J235">
        <v>0</v>
      </c>
      <c r="K235" s="3">
        <f>$R$1 + CorrectCourse_data_20191228[[#This Row],[correction]]</f>
        <v>180</v>
      </c>
      <c r="L235" s="3">
        <f t="shared" si="3"/>
        <v>180</v>
      </c>
      <c r="M235"/>
      <c r="N235" s="1"/>
      <c r="O235" s="2"/>
      <c r="P235"/>
      <c r="Q235" s="1"/>
      <c r="R235" s="5"/>
    </row>
    <row r="236" spans="1:18" x14ac:dyDescent="0.25">
      <c r="A236">
        <v>36717</v>
      </c>
      <c r="B236" s="3">
        <v>0.1</v>
      </c>
      <c r="C236" s="3">
        <v>0.255</v>
      </c>
      <c r="D236" s="3">
        <v>1.4710000000000001</v>
      </c>
      <c r="E236" s="3">
        <v>1.41</v>
      </c>
      <c r="F236" s="3">
        <v>-2.4750000000000001</v>
      </c>
      <c r="G236" s="3">
        <v>-2.3340000000000001</v>
      </c>
      <c r="H236" s="3">
        <f>0-CorrectCourse_data_20191228[[#This Row],[h1]]</f>
        <v>2.3340000000000001</v>
      </c>
      <c r="I236" s="3">
        <v>-16.449000000000002</v>
      </c>
      <c r="J236">
        <v>0</v>
      </c>
      <c r="K236" s="3">
        <f>$R$1 + CorrectCourse_data_20191228[[#This Row],[correction]]</f>
        <v>180</v>
      </c>
      <c r="L236" s="3">
        <f t="shared" si="3"/>
        <v>180</v>
      </c>
      <c r="M236"/>
      <c r="N236" s="1"/>
      <c r="O236" s="2"/>
      <c r="P236"/>
      <c r="Q236" s="1"/>
      <c r="R236" s="5"/>
    </row>
    <row r="237" spans="1:18" x14ac:dyDescent="0.25">
      <c r="A237">
        <v>36818</v>
      </c>
      <c r="B237" s="3">
        <v>0.1</v>
      </c>
      <c r="C237" s="3">
        <v>6.8000000000000005E-2</v>
      </c>
      <c r="D237" s="3">
        <v>1.41</v>
      </c>
      <c r="E237" s="3">
        <v>1.343</v>
      </c>
      <c r="F237" s="3">
        <v>-2.3340000000000001</v>
      </c>
      <c r="G237" s="3">
        <v>-2.1989999999999998</v>
      </c>
      <c r="H237" s="3">
        <f>0-CorrectCourse_data_20191228[[#This Row],[h1]]</f>
        <v>2.1989999999999998</v>
      </c>
      <c r="I237" s="3">
        <v>-14.25</v>
      </c>
      <c r="J237">
        <v>0</v>
      </c>
      <c r="K237" s="3">
        <f>$R$1 + CorrectCourse_data_20191228[[#This Row],[correction]]</f>
        <v>180</v>
      </c>
      <c r="L237" s="3">
        <f t="shared" si="3"/>
        <v>180</v>
      </c>
      <c r="M237"/>
      <c r="N237" s="1"/>
      <c r="O237" s="2"/>
      <c r="P237"/>
      <c r="Q237" s="1"/>
      <c r="R237" s="5"/>
    </row>
    <row r="238" spans="1:18" x14ac:dyDescent="0.25">
      <c r="A238">
        <v>36928</v>
      </c>
      <c r="B238" s="3">
        <v>0.111</v>
      </c>
      <c r="C238" s="3">
        <v>0.442</v>
      </c>
      <c r="D238" s="3">
        <v>1.343</v>
      </c>
      <c r="E238" s="3">
        <v>1.298</v>
      </c>
      <c r="F238" s="3">
        <v>-2.1989999999999998</v>
      </c>
      <c r="G238" s="3">
        <v>-2.0550000000000002</v>
      </c>
      <c r="H238" s="3">
        <f>0-CorrectCourse_data_20191228[[#This Row],[h1]]</f>
        <v>2.0550000000000002</v>
      </c>
      <c r="I238" s="3">
        <v>-12.194000000000001</v>
      </c>
      <c r="J238">
        <v>0</v>
      </c>
      <c r="K238" s="3">
        <f>$R$1 + CorrectCourse_data_20191228[[#This Row],[correction]]</f>
        <v>180</v>
      </c>
      <c r="L238" s="3">
        <f t="shared" si="3"/>
        <v>180</v>
      </c>
      <c r="M238"/>
      <c r="N238" s="1"/>
      <c r="O238" s="2"/>
      <c r="P238"/>
      <c r="Q238" s="1"/>
      <c r="R238" s="5"/>
    </row>
    <row r="239" spans="1:18" x14ac:dyDescent="0.25">
      <c r="A239">
        <v>37039</v>
      </c>
      <c r="B239" s="3">
        <v>0.11</v>
      </c>
      <c r="C239" s="3">
        <v>0.442</v>
      </c>
      <c r="D239" s="3">
        <v>1.298</v>
      </c>
      <c r="E239" s="3">
        <v>1.2549999999999999</v>
      </c>
      <c r="F239" s="3">
        <v>-2.0550000000000002</v>
      </c>
      <c r="G239" s="3">
        <v>-1.917</v>
      </c>
      <c r="H239" s="3">
        <f>0-CorrectCourse_data_20191228[[#This Row],[h1]]</f>
        <v>1.917</v>
      </c>
      <c r="I239" s="3">
        <v>-10.276999999999999</v>
      </c>
      <c r="J239">
        <v>0</v>
      </c>
      <c r="K239" s="3">
        <f>$R$1 + CorrectCourse_data_20191228[[#This Row],[correction]]</f>
        <v>180</v>
      </c>
      <c r="L239" s="3">
        <f t="shared" si="3"/>
        <v>180</v>
      </c>
      <c r="M239"/>
      <c r="N239" s="1"/>
      <c r="O239" s="2"/>
      <c r="P239"/>
      <c r="Q239" s="1"/>
      <c r="R239" s="5"/>
    </row>
    <row r="240" spans="1:18" x14ac:dyDescent="0.25">
      <c r="A240">
        <v>37149</v>
      </c>
      <c r="B240" s="3">
        <v>0.11</v>
      </c>
      <c r="C240" s="3">
        <v>0.192</v>
      </c>
      <c r="D240" s="3">
        <v>1.2549999999999999</v>
      </c>
      <c r="E240" s="3">
        <v>1.202</v>
      </c>
      <c r="F240" s="3">
        <v>-1.917</v>
      </c>
      <c r="G240" s="3">
        <v>-1.7849999999999999</v>
      </c>
      <c r="H240" s="3">
        <f>0-CorrectCourse_data_20191228[[#This Row],[h1]]</f>
        <v>1.7849999999999999</v>
      </c>
      <c r="I240" s="3">
        <v>-8.4920000000000009</v>
      </c>
      <c r="J240">
        <v>0</v>
      </c>
      <c r="K240" s="3">
        <f>$R$1 + CorrectCourse_data_20191228[[#This Row],[correction]]</f>
        <v>180</v>
      </c>
      <c r="L240" s="3">
        <f t="shared" si="3"/>
        <v>180</v>
      </c>
      <c r="M240"/>
      <c r="N240" s="1"/>
      <c r="O240" s="2"/>
      <c r="P240"/>
      <c r="Q240" s="1"/>
      <c r="R240" s="5"/>
    </row>
    <row r="241" spans="1:18" x14ac:dyDescent="0.25">
      <c r="A241">
        <v>37255</v>
      </c>
      <c r="B241" s="3">
        <v>0.105</v>
      </c>
      <c r="C241" s="3">
        <v>0.13</v>
      </c>
      <c r="D241" s="3">
        <v>1.202</v>
      </c>
      <c r="E241" s="3">
        <v>1.149</v>
      </c>
      <c r="F241" s="3">
        <v>-1.7849999999999999</v>
      </c>
      <c r="G241" s="3">
        <v>-1.6639999999999999</v>
      </c>
      <c r="H241" s="3">
        <f>0-CorrectCourse_data_20191228[[#This Row],[h1]]</f>
        <v>1.6639999999999999</v>
      </c>
      <c r="I241" s="3">
        <v>-6.8280000000000003</v>
      </c>
      <c r="J241">
        <v>0</v>
      </c>
      <c r="K241" s="3">
        <f>$R$1 + CorrectCourse_data_20191228[[#This Row],[correction]]</f>
        <v>180</v>
      </c>
      <c r="L241" s="3">
        <f t="shared" si="3"/>
        <v>180</v>
      </c>
      <c r="M241"/>
      <c r="N241" s="1"/>
      <c r="O241" s="2"/>
      <c r="P241"/>
      <c r="Q241" s="1"/>
      <c r="R241" s="5"/>
    </row>
    <row r="242" spans="1:18" x14ac:dyDescent="0.25">
      <c r="A242">
        <v>37357</v>
      </c>
      <c r="B242" s="3">
        <v>0.10199999999999999</v>
      </c>
      <c r="C242" s="3">
        <v>-0.245</v>
      </c>
      <c r="D242" s="3">
        <v>1.149</v>
      </c>
      <c r="E242" s="3">
        <v>1.079</v>
      </c>
      <c r="F242" s="3">
        <v>-1.6639999999999999</v>
      </c>
      <c r="G242" s="3">
        <v>-1.554</v>
      </c>
      <c r="H242" s="3">
        <f>0-CorrectCourse_data_20191228[[#This Row],[h1]]</f>
        <v>1.554</v>
      </c>
      <c r="I242" s="3">
        <v>-5.274</v>
      </c>
      <c r="J242">
        <v>0</v>
      </c>
      <c r="K242" s="3">
        <f>$R$1 + CorrectCourse_data_20191228[[#This Row],[correction]]</f>
        <v>180</v>
      </c>
      <c r="L242" s="3">
        <f t="shared" si="3"/>
        <v>180</v>
      </c>
      <c r="M242"/>
      <c r="N242" s="1"/>
      <c r="O242" s="2"/>
      <c r="P242"/>
      <c r="Q242" s="1"/>
      <c r="R242" s="5"/>
    </row>
    <row r="243" spans="1:18" x14ac:dyDescent="0.25">
      <c r="A243">
        <v>37462</v>
      </c>
      <c r="B243" s="3">
        <v>0.105</v>
      </c>
      <c r="C243" s="3">
        <v>5.0000000000000001E-3</v>
      </c>
      <c r="D243" s="3">
        <v>1.079</v>
      </c>
      <c r="E243" s="3">
        <v>1.0249999999999999</v>
      </c>
      <c r="F243" s="3">
        <v>-1.554</v>
      </c>
      <c r="G243" s="3">
        <v>-1.4470000000000001</v>
      </c>
      <c r="H243" s="3">
        <f>0-CorrectCourse_data_20191228[[#This Row],[h1]]</f>
        <v>1.4470000000000001</v>
      </c>
      <c r="I243" s="3">
        <v>-3.827</v>
      </c>
      <c r="J243">
        <v>0</v>
      </c>
      <c r="K243" s="3">
        <f>$R$1 + CorrectCourse_data_20191228[[#This Row],[correction]]</f>
        <v>180</v>
      </c>
      <c r="L243" s="3">
        <f t="shared" si="3"/>
        <v>180</v>
      </c>
      <c r="M243"/>
      <c r="N243" s="1"/>
      <c r="O243" s="2"/>
      <c r="P243"/>
      <c r="Q243" s="1"/>
      <c r="R243" s="5"/>
    </row>
    <row r="244" spans="1:18" x14ac:dyDescent="0.25">
      <c r="A244">
        <v>37569</v>
      </c>
      <c r="B244" s="3">
        <v>0.107</v>
      </c>
      <c r="C244" s="3">
        <v>0.13</v>
      </c>
      <c r="D244" s="3">
        <v>1.0249999999999999</v>
      </c>
      <c r="E244" s="3">
        <v>0.98</v>
      </c>
      <c r="F244" s="3">
        <v>-1.4470000000000001</v>
      </c>
      <c r="G244" s="3">
        <v>-1.3420000000000001</v>
      </c>
      <c r="H244" s="3">
        <f>0-CorrectCourse_data_20191228[[#This Row],[h1]]</f>
        <v>1.3420000000000001</v>
      </c>
      <c r="I244" s="3">
        <v>-2.4849999999999999</v>
      </c>
      <c r="J244">
        <v>0</v>
      </c>
      <c r="K244" s="3">
        <f>$R$1 + CorrectCourse_data_20191228[[#This Row],[correction]]</f>
        <v>180</v>
      </c>
      <c r="L244" s="3">
        <f t="shared" si="3"/>
        <v>180</v>
      </c>
      <c r="M244"/>
      <c r="N244" s="1"/>
      <c r="O244" s="2"/>
      <c r="P244"/>
      <c r="Q244" s="1"/>
      <c r="R244" s="5"/>
    </row>
    <row r="245" spans="1:18" x14ac:dyDescent="0.25">
      <c r="A245">
        <v>37673</v>
      </c>
      <c r="B245" s="3">
        <v>0.106</v>
      </c>
      <c r="C245" s="3">
        <v>-0.182</v>
      </c>
      <c r="D245" s="3">
        <v>0.98</v>
      </c>
      <c r="E245" s="3">
        <v>0.92200000000000004</v>
      </c>
      <c r="F245" s="3">
        <v>-1.3420000000000001</v>
      </c>
      <c r="G245" s="3">
        <v>-1.244</v>
      </c>
      <c r="H245" s="3">
        <f>0-CorrectCourse_data_20191228[[#This Row],[h1]]</f>
        <v>1.244</v>
      </c>
      <c r="I245" s="3">
        <v>-1.2410000000000001</v>
      </c>
      <c r="J245">
        <v>0</v>
      </c>
      <c r="K245" s="3">
        <f>$R$1 + CorrectCourse_data_20191228[[#This Row],[correction]]</f>
        <v>180</v>
      </c>
      <c r="L245" s="3">
        <f t="shared" si="3"/>
        <v>180</v>
      </c>
      <c r="M245"/>
      <c r="N245" s="1"/>
      <c r="O245" s="2"/>
      <c r="P245"/>
      <c r="Q245" s="1"/>
      <c r="R245" s="5"/>
    </row>
    <row r="246" spans="1:18" x14ac:dyDescent="0.25">
      <c r="A246">
        <v>37775</v>
      </c>
      <c r="B246" s="3">
        <v>0.10100000000000001</v>
      </c>
      <c r="C246" s="3">
        <v>5.0000000000000001E-3</v>
      </c>
      <c r="D246" s="3">
        <v>0.92200000000000004</v>
      </c>
      <c r="E246" s="3">
        <v>0.876</v>
      </c>
      <c r="F246" s="3">
        <v>-1.244</v>
      </c>
      <c r="G246" s="3">
        <v>-1.155</v>
      </c>
      <c r="H246" s="3">
        <f>0-CorrectCourse_data_20191228[[#This Row],[h1]]</f>
        <v>1.155</v>
      </c>
      <c r="I246" s="3">
        <v>-8.5999999999999993E-2</v>
      </c>
      <c r="J246">
        <v>0</v>
      </c>
      <c r="K246" s="3">
        <f>$R$1 + CorrectCourse_data_20191228[[#This Row],[correction]]</f>
        <v>180</v>
      </c>
      <c r="L246" s="3">
        <f t="shared" si="3"/>
        <v>180</v>
      </c>
      <c r="M246"/>
      <c r="N246" s="1"/>
      <c r="O246" s="2"/>
      <c r="P246"/>
      <c r="Q246" s="1"/>
      <c r="R246" s="5"/>
    </row>
    <row r="247" spans="1:18" x14ac:dyDescent="0.25">
      <c r="A247">
        <v>37884</v>
      </c>
      <c r="B247" s="3">
        <v>0.109</v>
      </c>
      <c r="C247" s="3">
        <v>-0.12</v>
      </c>
      <c r="D247" s="3">
        <v>0.876</v>
      </c>
      <c r="E247" s="3">
        <v>0.82699999999999996</v>
      </c>
      <c r="F247" s="3">
        <v>-1.155</v>
      </c>
      <c r="G247" s="3">
        <v>-1.0649999999999999</v>
      </c>
      <c r="H247" s="3">
        <f>0-CorrectCourse_data_20191228[[#This Row],[h1]]</f>
        <v>1.0649999999999999</v>
      </c>
      <c r="I247" s="3">
        <v>0.97899999999999998</v>
      </c>
      <c r="J247">
        <v>0</v>
      </c>
      <c r="K247" s="3">
        <f>$R$1 + CorrectCourse_data_20191228[[#This Row],[correction]]</f>
        <v>180</v>
      </c>
      <c r="L247" s="3">
        <f t="shared" si="3"/>
        <v>180</v>
      </c>
      <c r="M247"/>
      <c r="N247" s="1"/>
      <c r="O247" s="2"/>
      <c r="P247"/>
      <c r="Q247" s="1"/>
      <c r="R247" s="5"/>
    </row>
    <row r="248" spans="1:18" x14ac:dyDescent="0.25">
      <c r="A248">
        <v>37995</v>
      </c>
      <c r="B248" s="3">
        <v>0.11</v>
      </c>
      <c r="C248" s="3">
        <v>-0.37</v>
      </c>
      <c r="D248" s="3">
        <v>0.82699999999999996</v>
      </c>
      <c r="E248" s="3">
        <v>0.76700000000000002</v>
      </c>
      <c r="F248" s="3">
        <v>-1.0649999999999999</v>
      </c>
      <c r="G248" s="3">
        <v>-0.98099999999999998</v>
      </c>
      <c r="H248" s="3">
        <f>0-CorrectCourse_data_20191228[[#This Row],[h1]]</f>
        <v>0.98099999999999998</v>
      </c>
      <c r="I248" s="3">
        <v>1.96</v>
      </c>
      <c r="J248">
        <v>0</v>
      </c>
      <c r="K248" s="3">
        <f>$R$1 + CorrectCourse_data_20191228[[#This Row],[correction]]</f>
        <v>180</v>
      </c>
      <c r="L248" s="3">
        <f t="shared" si="3"/>
        <v>180</v>
      </c>
      <c r="M248"/>
      <c r="N248" s="1"/>
      <c r="O248" s="2"/>
      <c r="P248"/>
      <c r="Q248" s="1"/>
      <c r="R248" s="5"/>
    </row>
    <row r="249" spans="1:18" x14ac:dyDescent="0.25">
      <c r="A249">
        <v>38105</v>
      </c>
      <c r="B249" s="3">
        <v>0.111</v>
      </c>
      <c r="C249" s="3">
        <v>-0.12</v>
      </c>
      <c r="D249" s="3">
        <v>0.76700000000000002</v>
      </c>
      <c r="E249" s="3">
        <v>0.72199999999999998</v>
      </c>
      <c r="F249" s="3">
        <v>-0.98099999999999998</v>
      </c>
      <c r="G249" s="3">
        <v>-0.90100000000000002</v>
      </c>
      <c r="H249" s="3">
        <f>0-CorrectCourse_data_20191228[[#This Row],[h1]]</f>
        <v>0.90100000000000002</v>
      </c>
      <c r="I249" s="3">
        <v>2.8610000000000002</v>
      </c>
      <c r="J249">
        <v>0</v>
      </c>
      <c r="K249" s="3">
        <f>$R$1 + CorrectCourse_data_20191228[[#This Row],[correction]]</f>
        <v>180</v>
      </c>
      <c r="L249" s="3">
        <f t="shared" si="3"/>
        <v>180</v>
      </c>
      <c r="M249"/>
      <c r="N249" s="1"/>
      <c r="O249" s="2"/>
      <c r="P249"/>
      <c r="Q249" s="1"/>
      <c r="R249" s="5"/>
    </row>
    <row r="250" spans="1:18" x14ac:dyDescent="0.25">
      <c r="A250">
        <v>38215</v>
      </c>
      <c r="B250" s="3">
        <v>0.11</v>
      </c>
      <c r="C250" s="3">
        <v>0.442</v>
      </c>
      <c r="D250" s="3">
        <v>0.72199999999999998</v>
      </c>
      <c r="E250" s="3">
        <v>0.70799999999999996</v>
      </c>
      <c r="F250" s="3">
        <v>-0.90100000000000002</v>
      </c>
      <c r="G250" s="3">
        <v>-0.82299999999999995</v>
      </c>
      <c r="H250" s="3">
        <f>0-CorrectCourse_data_20191228[[#This Row],[h1]]</f>
        <v>0.82299999999999995</v>
      </c>
      <c r="I250" s="3">
        <v>3.6840000000000002</v>
      </c>
      <c r="J250">
        <v>0</v>
      </c>
      <c r="K250" s="3">
        <f>$R$1 + CorrectCourse_data_20191228[[#This Row],[correction]]</f>
        <v>180</v>
      </c>
      <c r="L250" s="3">
        <f t="shared" si="3"/>
        <v>180</v>
      </c>
      <c r="M250"/>
      <c r="N250" s="1"/>
      <c r="O250" s="2"/>
      <c r="P250"/>
      <c r="Q250" s="1"/>
      <c r="R250" s="5"/>
    </row>
    <row r="251" spans="1:18" x14ac:dyDescent="0.25">
      <c r="A251">
        <v>38317</v>
      </c>
      <c r="B251" s="3">
        <v>0.10199999999999999</v>
      </c>
      <c r="C251" s="3">
        <v>0.317</v>
      </c>
      <c r="D251" s="3">
        <v>0.70799999999999996</v>
      </c>
      <c r="E251" s="3">
        <v>0.68899999999999995</v>
      </c>
      <c r="F251" s="3">
        <v>-0.82299999999999995</v>
      </c>
      <c r="G251" s="3">
        <v>-0.753</v>
      </c>
      <c r="H251" s="3">
        <f>0-CorrectCourse_data_20191228[[#This Row],[h1]]</f>
        <v>0.753</v>
      </c>
      <c r="I251" s="3">
        <v>4.4370000000000003</v>
      </c>
      <c r="J251">
        <v>0</v>
      </c>
      <c r="K251" s="3">
        <f>$R$1 + CorrectCourse_data_20191228[[#This Row],[correction]]</f>
        <v>180</v>
      </c>
      <c r="L251" s="3">
        <f t="shared" si="3"/>
        <v>180</v>
      </c>
      <c r="M251"/>
      <c r="N251" s="1"/>
      <c r="O251" s="2"/>
      <c r="P251"/>
      <c r="Q251" s="1"/>
      <c r="R251" s="5"/>
    </row>
    <row r="252" spans="1:18" x14ac:dyDescent="0.25">
      <c r="A252">
        <v>38419</v>
      </c>
      <c r="B252" s="3">
        <v>0.10199999999999999</v>
      </c>
      <c r="C252" s="3">
        <v>0.13</v>
      </c>
      <c r="D252" s="3">
        <v>0.68899999999999995</v>
      </c>
      <c r="E252" s="3">
        <v>0.66100000000000003</v>
      </c>
      <c r="F252" s="3">
        <v>-0.753</v>
      </c>
      <c r="G252" s="3">
        <v>-0.68500000000000005</v>
      </c>
      <c r="H252" s="3">
        <f>0-CorrectCourse_data_20191228[[#This Row],[h1]]</f>
        <v>0.68500000000000005</v>
      </c>
      <c r="I252" s="3">
        <v>5.1219999999999999</v>
      </c>
      <c r="J252">
        <v>0</v>
      </c>
      <c r="K252" s="3">
        <f>$R$1 + CorrectCourse_data_20191228[[#This Row],[correction]]</f>
        <v>180</v>
      </c>
      <c r="L252" s="3">
        <f t="shared" si="3"/>
        <v>180</v>
      </c>
      <c r="M252"/>
      <c r="N252" s="1"/>
      <c r="O252" s="2"/>
      <c r="P252"/>
      <c r="Q252" s="1"/>
      <c r="R252" s="5"/>
    </row>
    <row r="253" spans="1:18" x14ac:dyDescent="0.25">
      <c r="A253">
        <v>38519</v>
      </c>
      <c r="B253" s="3">
        <v>0.10100000000000001</v>
      </c>
      <c r="C253" s="3">
        <v>6.8000000000000005E-2</v>
      </c>
      <c r="D253" s="3">
        <v>0.66100000000000003</v>
      </c>
      <c r="E253" s="3">
        <v>0.63100000000000001</v>
      </c>
      <c r="F253" s="3">
        <v>-0.68500000000000005</v>
      </c>
      <c r="G253" s="3">
        <v>-0.621</v>
      </c>
      <c r="H253" s="3">
        <f>0-CorrectCourse_data_20191228[[#This Row],[h1]]</f>
        <v>0.621</v>
      </c>
      <c r="I253" s="3">
        <v>5.7430000000000003</v>
      </c>
      <c r="J253">
        <v>0</v>
      </c>
      <c r="K253" s="3">
        <f>$R$1 + CorrectCourse_data_20191228[[#This Row],[correction]]</f>
        <v>180</v>
      </c>
      <c r="L253" s="3">
        <f t="shared" si="3"/>
        <v>180</v>
      </c>
      <c r="M253"/>
      <c r="N253" s="1"/>
      <c r="O253" s="2"/>
      <c r="P253"/>
      <c r="Q253" s="1"/>
      <c r="R253" s="5"/>
    </row>
    <row r="254" spans="1:18" x14ac:dyDescent="0.25">
      <c r="A254">
        <v>38624</v>
      </c>
      <c r="B254" s="3">
        <v>0.104</v>
      </c>
      <c r="C254" s="3">
        <v>6.8000000000000005E-2</v>
      </c>
      <c r="D254" s="3">
        <v>0.63100000000000001</v>
      </c>
      <c r="E254" s="3">
        <v>0.60299999999999998</v>
      </c>
      <c r="F254" s="3">
        <v>-0.621</v>
      </c>
      <c r="G254" s="3">
        <v>-0.55900000000000005</v>
      </c>
      <c r="H254" s="3">
        <f>0-CorrectCourse_data_20191228[[#This Row],[h1]]</f>
        <v>0.55900000000000005</v>
      </c>
      <c r="I254" s="3">
        <v>6.3019999999999996</v>
      </c>
      <c r="J254">
        <v>0</v>
      </c>
      <c r="K254" s="3">
        <f>$R$1 + CorrectCourse_data_20191228[[#This Row],[correction]]</f>
        <v>180</v>
      </c>
      <c r="L254" s="3">
        <f t="shared" si="3"/>
        <v>180</v>
      </c>
      <c r="M254"/>
      <c r="N254" s="1"/>
      <c r="O254" s="2"/>
      <c r="P254"/>
      <c r="Q254" s="1"/>
      <c r="R254" s="5"/>
    </row>
    <row r="255" spans="1:18" x14ac:dyDescent="0.25">
      <c r="A255">
        <v>38726</v>
      </c>
      <c r="B255" s="3">
        <v>0.10100000000000001</v>
      </c>
      <c r="C255" s="3">
        <v>-0.12</v>
      </c>
      <c r="D255" s="3">
        <v>0.60299999999999998</v>
      </c>
      <c r="E255" s="3">
        <v>0.56699999999999995</v>
      </c>
      <c r="F255" s="3">
        <v>-0.55900000000000005</v>
      </c>
      <c r="G255" s="3">
        <v>-0.501</v>
      </c>
      <c r="H255" s="3">
        <f>0-CorrectCourse_data_20191228[[#This Row],[h1]]</f>
        <v>0.501</v>
      </c>
      <c r="I255" s="3">
        <v>6.8040000000000003</v>
      </c>
      <c r="J255">
        <v>0</v>
      </c>
      <c r="K255" s="3">
        <f>$R$1 + CorrectCourse_data_20191228[[#This Row],[correction]]</f>
        <v>180</v>
      </c>
      <c r="L255" s="3">
        <f t="shared" si="3"/>
        <v>180</v>
      </c>
      <c r="M255"/>
      <c r="N255" s="1"/>
      <c r="O255" s="2"/>
      <c r="P255"/>
      <c r="Q255" s="1"/>
      <c r="R255" s="5"/>
    </row>
    <row r="256" spans="1:18" x14ac:dyDescent="0.25">
      <c r="A256">
        <v>38830</v>
      </c>
      <c r="B256" s="3">
        <v>0.105</v>
      </c>
      <c r="C256" s="3">
        <v>-0.12</v>
      </c>
      <c r="D256" s="3">
        <v>0.56699999999999995</v>
      </c>
      <c r="E256" s="3">
        <v>0.53300000000000003</v>
      </c>
      <c r="F256" s="3">
        <v>-0.501</v>
      </c>
      <c r="G256" s="3">
        <v>-0.44600000000000001</v>
      </c>
      <c r="H256" s="3">
        <f>0-CorrectCourse_data_20191228[[#This Row],[h1]]</f>
        <v>0.44600000000000001</v>
      </c>
      <c r="I256" s="3">
        <v>7.2489999999999997</v>
      </c>
      <c r="J256">
        <v>0</v>
      </c>
      <c r="K256" s="3">
        <f>$R$1 + CorrectCourse_data_20191228[[#This Row],[correction]]</f>
        <v>180</v>
      </c>
      <c r="L256" s="3">
        <f t="shared" si="3"/>
        <v>180</v>
      </c>
      <c r="M256"/>
      <c r="N256" s="1"/>
      <c r="O256" s="2"/>
      <c r="P256"/>
      <c r="Q256" s="1"/>
      <c r="R256" s="5"/>
    </row>
    <row r="257" spans="1:18" x14ac:dyDescent="0.25">
      <c r="A257">
        <v>38940</v>
      </c>
      <c r="B257" s="3">
        <v>0.109</v>
      </c>
      <c r="C257" s="3">
        <v>0.13</v>
      </c>
      <c r="D257" s="3">
        <v>0.53300000000000003</v>
      </c>
      <c r="E257" s="3">
        <v>0.51200000000000001</v>
      </c>
      <c r="F257" s="3">
        <v>-0.44600000000000001</v>
      </c>
      <c r="G257" s="3">
        <v>-0.39</v>
      </c>
      <c r="H257" s="3">
        <f>0-CorrectCourse_data_20191228[[#This Row],[h1]]</f>
        <v>0.39</v>
      </c>
      <c r="I257" s="3">
        <v>7.6390000000000002</v>
      </c>
      <c r="J257">
        <v>0</v>
      </c>
      <c r="K257" s="3">
        <f>$R$1 + CorrectCourse_data_20191228[[#This Row],[correction]]</f>
        <v>180</v>
      </c>
      <c r="L257" s="3">
        <f t="shared" si="3"/>
        <v>180</v>
      </c>
      <c r="M257"/>
      <c r="N257" s="1"/>
      <c r="O257" s="2"/>
      <c r="P257"/>
      <c r="Q257" s="1"/>
      <c r="R257" s="5"/>
    </row>
    <row r="258" spans="1:18" x14ac:dyDescent="0.25">
      <c r="A258">
        <v>39050</v>
      </c>
      <c r="B258" s="3">
        <v>0.111</v>
      </c>
      <c r="C258" s="3">
        <v>-0.245</v>
      </c>
      <c r="D258" s="3">
        <v>0.51200000000000001</v>
      </c>
      <c r="E258" s="3">
        <v>0.47499999999999998</v>
      </c>
      <c r="F258" s="3">
        <v>-0.39</v>
      </c>
      <c r="G258" s="3">
        <v>-0.33700000000000002</v>
      </c>
      <c r="H258" s="3">
        <f>0-CorrectCourse_data_20191228[[#This Row],[h1]]</f>
        <v>0.33700000000000002</v>
      </c>
      <c r="I258" s="3">
        <v>7.976</v>
      </c>
      <c r="J258">
        <v>0</v>
      </c>
      <c r="K258" s="3">
        <f>$R$1 + CorrectCourse_data_20191228[[#This Row],[correction]]</f>
        <v>180</v>
      </c>
      <c r="L258" s="3">
        <f t="shared" ref="L258:L276" si="4">$R$1</f>
        <v>180</v>
      </c>
      <c r="M258"/>
      <c r="N258" s="1"/>
      <c r="O258" s="2"/>
      <c r="P258"/>
      <c r="Q258" s="1"/>
      <c r="R258" s="5"/>
    </row>
    <row r="259" spans="1:18" x14ac:dyDescent="0.25">
      <c r="A259">
        <v>39159</v>
      </c>
      <c r="B259" s="3">
        <v>0.11</v>
      </c>
      <c r="C259" s="3">
        <v>-0.245</v>
      </c>
      <c r="D259" s="3">
        <v>0.47499999999999998</v>
      </c>
      <c r="E259" s="3">
        <v>0.439</v>
      </c>
      <c r="F259" s="3">
        <v>-0.33700000000000002</v>
      </c>
      <c r="G259" s="3">
        <v>-0.28899999999999998</v>
      </c>
      <c r="H259" s="3">
        <f>0-CorrectCourse_data_20191228[[#This Row],[h1]]</f>
        <v>0.28899999999999998</v>
      </c>
      <c r="I259" s="3">
        <v>8.2639999999999993</v>
      </c>
      <c r="J259">
        <v>0</v>
      </c>
      <c r="K259" s="3">
        <f>$R$1 + CorrectCourse_data_20191228[[#This Row],[correction]]</f>
        <v>180</v>
      </c>
      <c r="L259" s="3">
        <f t="shared" si="4"/>
        <v>180</v>
      </c>
      <c r="M259"/>
      <c r="N259" s="1"/>
      <c r="O259" s="2"/>
      <c r="P259"/>
      <c r="Q259" s="1"/>
      <c r="R259" s="5"/>
    </row>
    <row r="260" spans="1:18" x14ac:dyDescent="0.25">
      <c r="A260">
        <v>39261</v>
      </c>
      <c r="B260" s="3">
        <v>0.10199999999999999</v>
      </c>
      <c r="C260" s="3">
        <v>6.8000000000000005E-2</v>
      </c>
      <c r="D260" s="3">
        <v>0.439</v>
      </c>
      <c r="E260" s="3">
        <v>0.42</v>
      </c>
      <c r="F260" s="3">
        <v>-0.28899999999999998</v>
      </c>
      <c r="G260" s="3">
        <v>-0.246</v>
      </c>
      <c r="H260" s="3">
        <f>0-CorrectCourse_data_20191228[[#This Row],[h1]]</f>
        <v>0.246</v>
      </c>
      <c r="I260" s="3">
        <v>8.51</v>
      </c>
      <c r="J260">
        <v>0</v>
      </c>
      <c r="K260" s="3">
        <f>$R$1 + CorrectCourse_data_20191228[[#This Row],[correction]]</f>
        <v>180</v>
      </c>
      <c r="L260" s="3">
        <f t="shared" si="4"/>
        <v>180</v>
      </c>
      <c r="M260"/>
      <c r="N260" s="1"/>
      <c r="O260" s="2"/>
      <c r="P260"/>
      <c r="Q260" s="1"/>
      <c r="R260" s="5"/>
    </row>
    <row r="261" spans="1:18" x14ac:dyDescent="0.25">
      <c r="A261">
        <v>39367</v>
      </c>
      <c r="B261" s="3">
        <v>0.106</v>
      </c>
      <c r="C261" s="3">
        <v>0.317</v>
      </c>
      <c r="D261" s="3">
        <v>0.42</v>
      </c>
      <c r="E261" s="3">
        <v>0.41499999999999998</v>
      </c>
      <c r="F261" s="3">
        <v>-0.246</v>
      </c>
      <c r="G261" s="3">
        <v>-0.20200000000000001</v>
      </c>
      <c r="H261" s="3">
        <f>0-CorrectCourse_data_20191228[[#This Row],[h1]]</f>
        <v>0.20200000000000001</v>
      </c>
      <c r="I261" s="3">
        <v>8.7119999999999997</v>
      </c>
      <c r="J261">
        <v>0</v>
      </c>
      <c r="K261" s="3">
        <f>$R$1 + CorrectCourse_data_20191228[[#This Row],[correction]]</f>
        <v>180</v>
      </c>
      <c r="L261" s="3">
        <f t="shared" si="4"/>
        <v>180</v>
      </c>
      <c r="M261"/>
      <c r="N261" s="1"/>
      <c r="O261" s="2"/>
      <c r="P261"/>
      <c r="Q261" s="1"/>
      <c r="R261" s="5"/>
    </row>
    <row r="262" spans="1:18" x14ac:dyDescent="0.25">
      <c r="A262">
        <v>39473</v>
      </c>
      <c r="B262" s="3">
        <v>0.104</v>
      </c>
      <c r="C262" s="3">
        <v>0.56799999999999995</v>
      </c>
      <c r="D262" s="3">
        <v>0.41499999999999998</v>
      </c>
      <c r="E262" s="3">
        <v>0.42299999999999999</v>
      </c>
      <c r="F262" s="3">
        <v>-0.20200000000000001</v>
      </c>
      <c r="G262" s="3">
        <v>-0.158</v>
      </c>
      <c r="H262" s="3">
        <f>0-CorrectCourse_data_20191228[[#This Row],[h1]]</f>
        <v>0.158</v>
      </c>
      <c r="I262" s="3">
        <v>8.8699999999999992</v>
      </c>
      <c r="J262">
        <v>0</v>
      </c>
      <c r="K262" s="3">
        <f>$R$1 + CorrectCourse_data_20191228[[#This Row],[correction]]</f>
        <v>180</v>
      </c>
      <c r="L262" s="3">
        <f t="shared" si="4"/>
        <v>180</v>
      </c>
      <c r="M262"/>
      <c r="N262" s="1"/>
      <c r="O262" s="2"/>
      <c r="P262"/>
      <c r="Q262" s="1"/>
      <c r="R262" s="5"/>
    </row>
    <row r="263" spans="1:18" x14ac:dyDescent="0.25">
      <c r="A263">
        <v>39576</v>
      </c>
      <c r="B263" s="3">
        <v>0.104</v>
      </c>
      <c r="C263" s="3">
        <v>0.13</v>
      </c>
      <c r="D263" s="3">
        <v>0.42299999999999999</v>
      </c>
      <c r="E263" s="3">
        <v>0.40799999999999997</v>
      </c>
      <c r="F263" s="3">
        <v>-0.158</v>
      </c>
      <c r="G263" s="3">
        <v>-0.11600000000000001</v>
      </c>
      <c r="H263" s="3">
        <f>0-CorrectCourse_data_20191228[[#This Row],[h1]]</f>
        <v>0.11600000000000001</v>
      </c>
      <c r="I263" s="3">
        <v>8.9860000000000007</v>
      </c>
      <c r="J263">
        <v>0</v>
      </c>
      <c r="K263" s="3">
        <f>$R$1 + CorrectCourse_data_20191228[[#This Row],[correction]]</f>
        <v>180</v>
      </c>
      <c r="L263" s="3">
        <f t="shared" si="4"/>
        <v>180</v>
      </c>
      <c r="M263"/>
      <c r="N263" s="1"/>
      <c r="O263" s="2"/>
      <c r="P263"/>
      <c r="Q263" s="1"/>
      <c r="R263" s="5"/>
    </row>
    <row r="264" spans="1:18" x14ac:dyDescent="0.25">
      <c r="A264">
        <v>39675</v>
      </c>
      <c r="B264" s="3">
        <v>0.1</v>
      </c>
      <c r="C264" s="3">
        <v>5.0000000000000001E-3</v>
      </c>
      <c r="D264" s="3">
        <v>0.40799999999999997</v>
      </c>
      <c r="E264" s="3">
        <v>0.38800000000000001</v>
      </c>
      <c r="F264" s="3">
        <v>-0.11600000000000001</v>
      </c>
      <c r="G264" s="3">
        <v>-7.6999999999999999E-2</v>
      </c>
      <c r="H264" s="3">
        <f>0-CorrectCourse_data_20191228[[#This Row],[h1]]</f>
        <v>7.6999999999999999E-2</v>
      </c>
      <c r="I264" s="3">
        <v>9.0630000000000006</v>
      </c>
      <c r="J264">
        <v>0</v>
      </c>
      <c r="K264" s="3">
        <f>$R$1 + CorrectCourse_data_20191228[[#This Row],[correction]]</f>
        <v>180</v>
      </c>
      <c r="L264" s="3">
        <f t="shared" si="4"/>
        <v>180</v>
      </c>
      <c r="M264"/>
      <c r="N264" s="1"/>
      <c r="O264" s="2"/>
      <c r="P264"/>
      <c r="Q264" s="1"/>
      <c r="R264" s="5"/>
    </row>
    <row r="265" spans="1:18" x14ac:dyDescent="0.25">
      <c r="A265">
        <v>39777</v>
      </c>
      <c r="B265" s="3">
        <v>0.10100000000000001</v>
      </c>
      <c r="C265" s="3">
        <v>-0.37</v>
      </c>
      <c r="D265" s="3">
        <v>0.38800000000000001</v>
      </c>
      <c r="E265" s="3">
        <v>0.35</v>
      </c>
      <c r="F265" s="3">
        <v>-7.6999999999999999E-2</v>
      </c>
      <c r="G265" s="3">
        <v>-4.1000000000000002E-2</v>
      </c>
      <c r="H265" s="3">
        <f>0-CorrectCourse_data_20191228[[#This Row],[h1]]</f>
        <v>4.1000000000000002E-2</v>
      </c>
      <c r="I265" s="3">
        <v>9.1039999999999992</v>
      </c>
      <c r="J265">
        <v>0</v>
      </c>
      <c r="K265" s="3">
        <f>$R$1 + CorrectCourse_data_20191228[[#This Row],[correction]]</f>
        <v>180</v>
      </c>
      <c r="L265" s="3">
        <f t="shared" si="4"/>
        <v>180</v>
      </c>
      <c r="M265"/>
      <c r="N265" s="1"/>
      <c r="O265" s="2"/>
      <c r="P265"/>
      <c r="Q265" s="1"/>
      <c r="R265" s="5"/>
    </row>
    <row r="266" spans="1:18" x14ac:dyDescent="0.25">
      <c r="A266">
        <v>39886</v>
      </c>
      <c r="B266" s="3">
        <v>0.109</v>
      </c>
      <c r="C266" s="3">
        <v>6.8000000000000005E-2</v>
      </c>
      <c r="D266" s="3">
        <v>0.35</v>
      </c>
      <c r="E266" s="3">
        <v>0.33600000000000002</v>
      </c>
      <c r="F266" s="3">
        <v>-4.1000000000000002E-2</v>
      </c>
      <c r="G266" s="3">
        <v>-5.0000000000000001E-3</v>
      </c>
      <c r="H266" s="3">
        <f>0-CorrectCourse_data_20191228[[#This Row],[h1]]</f>
        <v>5.0000000000000001E-3</v>
      </c>
      <c r="I266" s="3">
        <v>9.109</v>
      </c>
      <c r="J266">
        <v>0</v>
      </c>
      <c r="K266" s="3">
        <f>$R$1 + CorrectCourse_data_20191228[[#This Row],[correction]]</f>
        <v>180</v>
      </c>
      <c r="L266" s="3">
        <f t="shared" si="4"/>
        <v>180</v>
      </c>
      <c r="M266"/>
      <c r="N266" s="1"/>
      <c r="O266" s="2"/>
      <c r="P266"/>
      <c r="Q266" s="1"/>
      <c r="R266" s="5"/>
    </row>
    <row r="267" spans="1:18" x14ac:dyDescent="0.25">
      <c r="A267">
        <v>39996</v>
      </c>
      <c r="B267" s="3">
        <v>0.11</v>
      </c>
      <c r="C267" s="3">
        <v>-0.182</v>
      </c>
      <c r="D267" s="3">
        <v>0.33600000000000002</v>
      </c>
      <c r="E267" s="3">
        <v>0.31</v>
      </c>
      <c r="F267" s="3">
        <v>-5.0000000000000001E-3</v>
      </c>
      <c r="G267" s="3">
        <v>2.9000000000000001E-2</v>
      </c>
      <c r="H267" s="3">
        <f>0-CorrectCourse_data_20191228[[#This Row],[h1]]</f>
        <v>-2.9000000000000001E-2</v>
      </c>
      <c r="I267" s="3">
        <v>9.08</v>
      </c>
      <c r="J267">
        <v>0</v>
      </c>
      <c r="K267" s="3">
        <f>$R$1 + CorrectCourse_data_20191228[[#This Row],[correction]]</f>
        <v>180</v>
      </c>
      <c r="L267" s="3">
        <f t="shared" si="4"/>
        <v>180</v>
      </c>
      <c r="M267"/>
      <c r="N267" s="1"/>
      <c r="O267" s="2"/>
      <c r="P267"/>
      <c r="Q267" s="1"/>
      <c r="R267" s="5"/>
    </row>
    <row r="268" spans="1:18" x14ac:dyDescent="0.25">
      <c r="A268">
        <v>40107</v>
      </c>
      <c r="B268" s="3">
        <v>0.109</v>
      </c>
      <c r="C268" s="3">
        <v>-0.37</v>
      </c>
      <c r="D268" s="3">
        <v>0.31</v>
      </c>
      <c r="E268" s="3">
        <v>0.27600000000000002</v>
      </c>
      <c r="F268" s="3">
        <v>2.9000000000000001E-2</v>
      </c>
      <c r="G268" s="3">
        <v>5.8999999999999997E-2</v>
      </c>
      <c r="H268" s="3">
        <f>0-CorrectCourse_data_20191228[[#This Row],[h1]]</f>
        <v>-5.8999999999999997E-2</v>
      </c>
      <c r="I268" s="3">
        <v>9.02</v>
      </c>
      <c r="J268">
        <v>0</v>
      </c>
      <c r="K268" s="3">
        <f>$R$1 + CorrectCourse_data_20191228[[#This Row],[correction]]</f>
        <v>180</v>
      </c>
      <c r="L268" s="3">
        <f t="shared" si="4"/>
        <v>180</v>
      </c>
      <c r="M268"/>
      <c r="N268" s="1"/>
      <c r="O268" s="2"/>
      <c r="P268"/>
      <c r="Q268" s="1"/>
      <c r="R268" s="5"/>
    </row>
    <row r="269" spans="1:18" x14ac:dyDescent="0.25">
      <c r="A269">
        <v>40207</v>
      </c>
      <c r="B269" s="3">
        <v>0.10299999999999999</v>
      </c>
      <c r="C269" s="3">
        <v>0.192</v>
      </c>
      <c r="D269" s="3">
        <v>0.27600000000000002</v>
      </c>
      <c r="E269" s="3">
        <v>0.27200000000000002</v>
      </c>
      <c r="F269" s="3">
        <v>5.8999999999999997E-2</v>
      </c>
      <c r="G269" s="3">
        <v>8.6999999999999994E-2</v>
      </c>
      <c r="H269" s="3">
        <f>0-CorrectCourse_data_20191228[[#This Row],[h1]]</f>
        <v>-8.6999999999999994E-2</v>
      </c>
      <c r="I269" s="3">
        <v>8.9329999999999998</v>
      </c>
      <c r="J269">
        <v>0</v>
      </c>
      <c r="K269" s="3">
        <f>$R$1 + CorrectCourse_data_20191228[[#This Row],[correction]]</f>
        <v>180</v>
      </c>
      <c r="L269" s="3">
        <f t="shared" si="4"/>
        <v>180</v>
      </c>
      <c r="M269"/>
      <c r="N269" s="1"/>
      <c r="O269" s="2"/>
      <c r="P269"/>
      <c r="Q269" s="1"/>
      <c r="R269" s="5"/>
    </row>
    <row r="270" spans="1:18" x14ac:dyDescent="0.25">
      <c r="A270">
        <v>40315</v>
      </c>
      <c r="B270" s="3">
        <v>0.106</v>
      </c>
      <c r="C270" s="3">
        <v>-0.307</v>
      </c>
      <c r="D270" s="3">
        <v>0.27200000000000002</v>
      </c>
      <c r="E270" s="3">
        <v>0.24299999999999999</v>
      </c>
      <c r="F270" s="3">
        <v>8.6999999999999994E-2</v>
      </c>
      <c r="G270" s="3">
        <v>0.113</v>
      </c>
      <c r="H270" s="3">
        <f>0-CorrectCourse_data_20191228[[#This Row],[h1]]</f>
        <v>-0.113</v>
      </c>
      <c r="I270" s="3">
        <v>8.82</v>
      </c>
      <c r="J270">
        <v>0</v>
      </c>
      <c r="K270" s="3">
        <f>$R$1 + CorrectCourse_data_20191228[[#This Row],[correction]]</f>
        <v>180</v>
      </c>
      <c r="L270" s="3">
        <f t="shared" si="4"/>
        <v>180</v>
      </c>
      <c r="M270"/>
      <c r="N270" s="1"/>
      <c r="O270" s="2"/>
      <c r="P270"/>
      <c r="Q270" s="1"/>
      <c r="R270" s="5"/>
    </row>
    <row r="271" spans="1:18" x14ac:dyDescent="0.25">
      <c r="A271">
        <v>40419</v>
      </c>
      <c r="B271" s="3">
        <v>0.105</v>
      </c>
      <c r="C271" s="3">
        <v>0.255</v>
      </c>
      <c r="D271" s="3">
        <v>0.24299999999999999</v>
      </c>
      <c r="E271" s="3">
        <v>0.24299999999999999</v>
      </c>
      <c r="F271" s="3">
        <v>0.113</v>
      </c>
      <c r="G271" s="3">
        <v>0.13900000000000001</v>
      </c>
      <c r="H271" s="3">
        <f>0-CorrectCourse_data_20191228[[#This Row],[h1]]</f>
        <v>-0.13900000000000001</v>
      </c>
      <c r="I271" s="3">
        <v>8.6809999999999992</v>
      </c>
      <c r="J271">
        <v>0</v>
      </c>
      <c r="K271" s="3">
        <f>$R$1 + CorrectCourse_data_20191228[[#This Row],[correction]]</f>
        <v>180</v>
      </c>
      <c r="L271" s="3">
        <f t="shared" si="4"/>
        <v>180</v>
      </c>
      <c r="M271"/>
      <c r="N271" s="1"/>
      <c r="O271" s="2"/>
      <c r="P271"/>
      <c r="Q271" s="1"/>
      <c r="R271" s="5"/>
    </row>
    <row r="272" spans="1:18" x14ac:dyDescent="0.25">
      <c r="A272">
        <v>40521</v>
      </c>
      <c r="B272" s="3">
        <v>0.10299999999999999</v>
      </c>
      <c r="C272" s="3">
        <v>5.0000000000000001E-3</v>
      </c>
      <c r="D272" s="3">
        <v>0.24299999999999999</v>
      </c>
      <c r="E272" s="3">
        <v>0.23100000000000001</v>
      </c>
      <c r="F272" s="3">
        <v>0.13900000000000001</v>
      </c>
      <c r="G272" s="3">
        <v>0.16200000000000001</v>
      </c>
      <c r="H272" s="3">
        <f>0-CorrectCourse_data_20191228[[#This Row],[h1]]</f>
        <v>-0.16200000000000001</v>
      </c>
      <c r="I272" s="3">
        <v>8.5190000000000001</v>
      </c>
      <c r="J272">
        <v>0</v>
      </c>
      <c r="K272" s="3">
        <f>$R$1 + CorrectCourse_data_20191228[[#This Row],[correction]]</f>
        <v>180</v>
      </c>
      <c r="L272" s="3">
        <f t="shared" si="4"/>
        <v>180</v>
      </c>
      <c r="M272"/>
      <c r="N272" s="1"/>
      <c r="O272" s="2"/>
      <c r="P272"/>
      <c r="Q272" s="1"/>
      <c r="R272" s="5"/>
    </row>
    <row r="273" spans="1:18" x14ac:dyDescent="0.25">
      <c r="A273">
        <v>40626</v>
      </c>
      <c r="B273" s="3">
        <v>0.104</v>
      </c>
      <c r="C273" s="3">
        <v>0.192</v>
      </c>
      <c r="D273" s="3">
        <v>0.23100000000000001</v>
      </c>
      <c r="E273" s="3">
        <v>0.22900000000000001</v>
      </c>
      <c r="F273" s="3">
        <v>0.16200000000000001</v>
      </c>
      <c r="G273" s="3">
        <v>0.186</v>
      </c>
      <c r="H273" s="3">
        <f>0-CorrectCourse_data_20191228[[#This Row],[h1]]</f>
        <v>-0.186</v>
      </c>
      <c r="I273" s="3">
        <v>8.3330000000000002</v>
      </c>
      <c r="J273">
        <v>0</v>
      </c>
      <c r="K273" s="3">
        <f>$R$1 + CorrectCourse_data_20191228[[#This Row],[correction]]</f>
        <v>180</v>
      </c>
      <c r="L273" s="3">
        <f t="shared" si="4"/>
        <v>180</v>
      </c>
      <c r="M273"/>
      <c r="N273" s="1"/>
      <c r="O273" s="2"/>
      <c r="P273"/>
      <c r="Q273" s="1"/>
      <c r="R273" s="5"/>
    </row>
    <row r="274" spans="1:18" x14ac:dyDescent="0.25">
      <c r="A274">
        <v>40729</v>
      </c>
      <c r="B274" s="3">
        <v>0.10199999999999999</v>
      </c>
      <c r="C274" s="3">
        <v>-0.182</v>
      </c>
      <c r="D274" s="3">
        <v>0.22900000000000001</v>
      </c>
      <c r="E274" s="3">
        <v>0.20899999999999999</v>
      </c>
      <c r="F274" s="3">
        <v>0.186</v>
      </c>
      <c r="G274" s="3">
        <v>0.20799999999999999</v>
      </c>
      <c r="H274" s="3">
        <f>0-CorrectCourse_data_20191228[[#This Row],[h1]]</f>
        <v>-0.20799999999999999</v>
      </c>
      <c r="I274" s="3">
        <v>8.125</v>
      </c>
      <c r="J274">
        <v>0</v>
      </c>
      <c r="K274" s="3">
        <f>$R$1 + CorrectCourse_data_20191228[[#This Row],[correction]]</f>
        <v>180</v>
      </c>
      <c r="L274" s="3">
        <f t="shared" si="4"/>
        <v>180</v>
      </c>
      <c r="M274"/>
      <c r="N274" s="1"/>
      <c r="O274" s="2"/>
      <c r="P274"/>
      <c r="Q274" s="1"/>
      <c r="R274" s="5"/>
    </row>
    <row r="275" spans="1:18" x14ac:dyDescent="0.25">
      <c r="A275">
        <v>40840</v>
      </c>
      <c r="B275" s="3">
        <v>0.111</v>
      </c>
      <c r="C275" s="3">
        <v>-5.8000000000000003E-2</v>
      </c>
      <c r="D275" s="3">
        <v>0.20899999999999999</v>
      </c>
      <c r="E275" s="3">
        <v>0.19600000000000001</v>
      </c>
      <c r="F275" s="3">
        <v>0.20799999999999999</v>
      </c>
      <c r="G275" s="3">
        <v>0.22900000000000001</v>
      </c>
      <c r="H275" s="3">
        <f>0-CorrectCourse_data_20191228[[#This Row],[h1]]</f>
        <v>-0.22900000000000001</v>
      </c>
      <c r="I275" s="3">
        <v>7.8959999999999999</v>
      </c>
      <c r="J275">
        <v>0</v>
      </c>
      <c r="K275" s="3">
        <f>$R$1 + CorrectCourse_data_20191228[[#This Row],[correction]]</f>
        <v>180</v>
      </c>
      <c r="L275" s="3">
        <f t="shared" si="4"/>
        <v>180</v>
      </c>
      <c r="M275"/>
      <c r="N275" s="1"/>
      <c r="O275" s="2"/>
      <c r="P275"/>
      <c r="Q275" s="1"/>
      <c r="R275" s="5"/>
    </row>
    <row r="276" spans="1:18" x14ac:dyDescent="0.25">
      <c r="A276">
        <v>40950</v>
      </c>
      <c r="B276" s="3">
        <v>0.11</v>
      </c>
      <c r="C276" s="3">
        <v>-0.307</v>
      </c>
      <c r="D276" s="3">
        <v>0.19600000000000001</v>
      </c>
      <c r="E276" s="3">
        <v>0.17</v>
      </c>
      <c r="F276" s="3">
        <v>0.22900000000000001</v>
      </c>
      <c r="G276" s="3">
        <v>0.248</v>
      </c>
      <c r="H276" s="3">
        <f>0-CorrectCourse_data_20191228[[#This Row],[h1]]</f>
        <v>-0.248</v>
      </c>
      <c r="I276" s="3">
        <v>7.6479999999999997</v>
      </c>
      <c r="J276">
        <v>0</v>
      </c>
      <c r="K276" s="3">
        <f>$R$1 + CorrectCourse_data_20191228[[#This Row],[correction]]</f>
        <v>180</v>
      </c>
      <c r="L276" s="3">
        <f t="shared" si="4"/>
        <v>180</v>
      </c>
      <c r="M276"/>
      <c r="N276" s="1"/>
      <c r="O276" s="2"/>
      <c r="P276"/>
      <c r="Q276" s="1"/>
      <c r="R276" s="5"/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k F A A B Q S w M E F A A C A A g A W q y c T 7 6 8 F Z + o A A A A + A A A A B I A H A B D b 2 5 m a W c v U G F j a 2 F n Z S 5 4 b W w g o h g A K K A U A A A A A A A A A A A A A A A A A A A A A A A A A A A A h Y 9 B D o I w F E S v Q r q n L Q g q 5 F M W b i U x I R q 3 D V R o h G J o s d z N h U f y C p I o 6 s 7 l T N 4 k b x 6 3 O 6 R j 2 z h X 0 W v Z q Q R 5 m C J H q K I r p a o S N J i T u 0 Y p g x 0 v z r w S z g Q r H Y 9 a J q g 2 5 h I T Y q 3 F d o G 7 v i I + p R 4 5 Z t u 8 q E X L X a m 0 4 a o Q 6 L M q / 6 8 Q g 8 N L h v l 4 F e J w G U Q 4 C j w g c w 2 Z V F / E n 4 w x B f J T w m Z o z N A L J p S 7 z 4 H M E c j 7 B X s C U E s D B B Q A A g A I A F q s n E 8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a r J x P a e s j 3 c 8 C A A A S H A A A E w A c A E Z v c m 1 1 b G F z L 1 N l Y 3 R p b 2 4 x L m 0 g o h g A K K A U A A A A A A A A A A A A A A A A A A A A A A A A A A A A 7 Z d d b 9 o w F I b v k f g P V n Y T p C h a n E 8 6 c b H R T Z o 0 r V t h V 8 u E A n g l W 7 A r 2 1 R F F f 9 9 L l m b Q 1 W n m X M 1 y d z A O b b j c 5 7 X R n k F W c m S U T S r v 4 M 3 w 8 F w I D Y F J 2 s 0 Z Z y r 9 J T t u C C L d S G L B X 4 d j A O M M z R B F Z H D A V K f m R p f E Z W Z i h v / n K 1 2 W 0 K l + 6 G s i D 9 l V K p A u M 7 0 L P 8 m C B f 5 J Z o T z v f o E x G i 2 u c X l J z z 8 o b k X z j 7 p T Y T + V u + 3 p W U 5 Z d s y e R i v J g X 9 H f e U o o v b 6 U z 8 r 6 f k 6 r c l p L w i e M 5 n i q + 2 m 2 p m G Q e e k 9 X b F 3 S q 0 m A Y + y h r z s m y U z u K z J p f v q f G S U / R l 7 d 0 i t n u i n o l W I w 3 1 8 T R / U 2 L 5 Z q 0 p w X V P x k f F s / / X 5 Q u H X / 3 t 2 d U 2 c D t b t U I 0 i S W 3 n w 0 E M e a / K h J h 9 p 8 r E m n 2 j y q S a f n e Q P T e + z 6 6 q U f w G i 5 R 4 9 k m 1 A H K f U M 9 w n s D w E O B z n q Z X 1 g r n a 6 N 3 + 8 X G u c + Z A O X x 1 g E Z N f Y E f g I f 5 G A Y h D C I Y x M 7 h e R W D F 2 R s 6 x u I e y z q I 5 V J 5 N + v O 8 B 6 d Q r X 9 T 4 / o l P 5 v p N / 1 S f o I l B w S u t F j S b t G s W n K s U K g k Y A b C 5 A c K J A v a U G W i M C 3 W 2 X h H c C h 7 u A A w c w 7 I k t h N B C P b L Q H B k G y E I t s N A I V 9 g F F 7 i i U U 9 c E c Q V 6 X F F 5 r h C g C v S 4 o q M c E V d c I E / s b 6 X 8 u R K t l z I 2 B x X B H D p r 6 P Z Z Y y 7 4 I q b D p O e u B K I K 9 H j S s x x x Q B X o s W V G O F K u u B K m g 7 T n r h S i C v V 4 0 r N c S U A V 6 r F l R r h S r v g S p s O s 5 6 4 M o g r 0 + P K z H G l A F e m x Z U d c Y E 3 l y 6 0 s i 6 0 s q Z B 3 J M W h r S w n t b Y n F Y G a G E t L d x 2 u C 7 J l t 2 o S i 7 k h v A H p w F I k e r o V Y 5 p 9 2 n h n u b 9 N o Z v u B g G I Q w i G J y s S W C Q w q A + d s N B S d s 7 g O Z P l d 1 i / 1 w 8 c q w H t B 7 Q e k D r A a 0 H t B 7 Q e k D r A a 0 H t B 7 Q e k D r A a 0 H / K 8 9 4 B 9 Q S w E C L Q A U A A I A C A B a r J x P v r w V n 6 g A A A D 4 A A A A E g A A A A A A A A A A A A A A A A A A A A A A Q 2 9 u Z m l n L 1 B h Y 2 t h Z 2 U u e G 1 s U E s B A i 0 A F A A C A A g A W q y c T w / K 6 a u k A A A A 6 Q A A A B M A A A A A A A A A A A A A A A A A 9 A A A A F t D b 2 5 0 Z W 5 0 X 1 R 5 c G V z X S 5 4 b W x Q S w E C L Q A U A A I A C A B a r J x P a e s j 3 c 8 C A A A S H A A A E w A A A A A A A A A A A A A A A A D l A Q A A R m 9 y b X V s Y X M v U 2 V j d G l v b j E u b V B L B Q Y A A A A A A w A D A M I A A A A B B Q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g N A A A A A A A A D 4 0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D b 3 J y Z W N 0 Q 2 9 1 c n N l X 2 R h d G F f M j A x O T E y M j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Q 2 9 y c m V j d E N v d X J z Z V 9 k Y X R h X z I w M T k x M j I 4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3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x M i 0 y O V Q w M z o w M j o x M y 4 z M T A y M D Y 1 W i I g L z 4 8 R W 5 0 c n k g V H l w Z T 0 i R m l s b E N v b H V t b l R 5 c G V z I i B W Y W x 1 Z T 0 i c 0 F 3 V U Z C U V V G Q l F V R C I g L z 4 8 R W 5 0 c n k g V H l w Z T 0 i R m l s b E N v b H V t b k 5 h b W V z I i B W Y W x 1 Z T 0 i c 1 s m c X V v d D t D b 2 x 1 b W 4 x L j E m c X V v d D s s J n F 1 b 3 Q 7 Q 2 9 s d W 1 u M S 4 1 L j I m c X V v d D s s J n F 1 b 3 Q 7 Q 2 9 s d W 1 u M i 4 y J n F 1 b 3 Q 7 L C Z x d W 9 0 O 0 N v b H V t b j M u M i Z x d W 9 0 O y w m c X V v d D t D b 2 x 1 b W 4 0 L j I m c X V v d D s s J n F 1 b 3 Q 7 Q 2 9 s d W 1 u N S 4 y J n F 1 b 3 Q 7 L C Z x d W 9 0 O 0 N v b H V t b j Y u M i Z x d W 9 0 O y w m c X V v d D t D b 2 x 1 b W 4 3 L j I m c X V v d D s s J n F 1 b 3 Q 7 Q 2 9 s d W 1 u O C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y c m V j d E N v d X J z Z V 9 k Y X R h X z I w M T k x M j I 4 L 0 N o Y W 5 n Z W Q g V H l w Z T E u e 0 N v b H V t b j E u M S w w f S Z x d W 9 0 O y w m c X V v d D t T Z W N 0 a W 9 u M S 9 D b 3 J y Z W N 0 Q 2 9 1 c n N l X 2 R h d G F f M j A x O T E y M j g v Q 2 h h b m d l Z C B U e X B l M i 5 7 Q 2 9 s d W 1 u M S 4 1 L j I s N X 0 m c X V v d D s s J n F 1 b 3 Q 7 U 2 V j d G l v b j E v Q 2 9 y c m V j d E N v d X J z Z V 9 k Y X R h X z I w M T k x M j I 4 L 0 N o Y W 5 n Z W Q g V H l w Z T k u e 0 N v b H V t b j I u M i w 3 f S Z x d W 9 0 O y w m c X V v d D t T Z W N 0 a W 9 u M S 9 D b 3 J y Z W N 0 Q 2 9 1 c n N l X 2 R h d G F f M j A x O T E y M j g v Q 2 h h b m d l Z C B U e X B l M y 5 7 Q 2 9 s d W 1 u M y 4 y L D h 9 J n F 1 b 3 Q 7 L C Z x d W 9 0 O 1 N l Y 3 R p b 2 4 x L 0 N v c n J l Y 3 R D b 3 V y c 2 V f Z G F 0 Y V 8 y M D E 5 M T I y O C 9 D a G F u Z 2 V k I F R 5 c G U 0 L n t D b 2 x 1 b W 4 0 L j I s M T B 9 J n F 1 b 3 Q 7 L C Z x d W 9 0 O 1 N l Y 3 R p b 2 4 x L 0 N v c n J l Y 3 R D b 3 V y c 2 V f Z G F 0 Y V 8 y M D E 5 M T I y O C 9 D a G F u Z 2 V k I F R 5 c G U 1 L n t D b 2 x 1 b W 4 1 L j I s M T J 9 J n F 1 b 3 Q 7 L C Z x d W 9 0 O 1 N l Y 3 R p b 2 4 x L 0 N v c n J l Y 3 R D b 3 V y c 2 V f Z G F 0 Y V 8 y M D E 5 M T I y O C 9 D a G F u Z 2 V k I F R 5 c G U 2 L n t D b 2 x 1 b W 4 2 L j I s M T R 9 J n F 1 b 3 Q 7 L C Z x d W 9 0 O 1 N l Y 3 R p b 2 4 x L 0 N v c n J l Y 3 R D b 3 V y c 2 V f Z G F 0 Y V 8 y M D E 5 M T I y O C 9 D a G F u Z 2 V k I F R 5 c G U 3 L n t D b 2 x 1 b W 4 3 L j I s M T Z 9 J n F 1 b 3 Q 7 L C Z x d W 9 0 O 1 N l Y 3 R p b 2 4 x L 0 N v c n J l Y 3 R D b 3 V y c 2 V f Z G F 0 Y V 8 y M D E 5 M T I y O C 9 D a G F u Z 2 V k I F R 5 c G U 4 L n t D b 2 x 1 b W 4 4 L j I s M T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0 N v c n J l Y 3 R D b 3 V y c 2 V f Z G F 0 Y V 8 y M D E 5 M T I y O C 9 D a G F u Z 2 V k I F R 5 c G U x L n t D b 2 x 1 b W 4 x L j E s M H 0 m c X V v d D s s J n F 1 b 3 Q 7 U 2 V j d G l v b j E v Q 2 9 y c m V j d E N v d X J z Z V 9 k Y X R h X z I w M T k x M j I 4 L 0 N o Y W 5 n Z W Q g V H l w Z T I u e 0 N v b H V t b j E u N S 4 y L D V 9 J n F 1 b 3 Q 7 L C Z x d W 9 0 O 1 N l Y 3 R p b 2 4 x L 0 N v c n J l Y 3 R D b 3 V y c 2 V f Z G F 0 Y V 8 y M D E 5 M T I y O C 9 D a G F u Z 2 V k I F R 5 c G U 5 L n t D b 2 x 1 b W 4 y L j I s N 3 0 m c X V v d D s s J n F 1 b 3 Q 7 U 2 V j d G l v b j E v Q 2 9 y c m V j d E N v d X J z Z V 9 k Y X R h X z I w M T k x M j I 4 L 0 N o Y W 5 n Z W Q g V H l w Z T M u e 0 N v b H V t b j M u M i w 4 f S Z x d W 9 0 O y w m c X V v d D t T Z W N 0 a W 9 u M S 9 D b 3 J y Z W N 0 Q 2 9 1 c n N l X 2 R h d G F f M j A x O T E y M j g v Q 2 h h b m d l Z C B U e X B l N C 5 7 Q 2 9 s d W 1 u N C 4 y L D E w f S Z x d W 9 0 O y w m c X V v d D t T Z W N 0 a W 9 u M S 9 D b 3 J y Z W N 0 Q 2 9 1 c n N l X 2 R h d G F f M j A x O T E y M j g v Q 2 h h b m d l Z C B U e X B l N S 5 7 Q 2 9 s d W 1 u N S 4 y L D E y f S Z x d W 9 0 O y w m c X V v d D t T Z W N 0 a W 9 u M S 9 D b 3 J y Z W N 0 Q 2 9 1 c n N l X 2 R h d G F f M j A x O T E y M j g v Q 2 h h b m d l Z C B U e X B l N i 5 7 Q 2 9 s d W 1 u N i 4 y L D E 0 f S Z x d W 9 0 O y w m c X V v d D t T Z W N 0 a W 9 u M S 9 D b 3 J y Z W N 0 Q 2 9 1 c n N l X 2 R h d G F f M j A x O T E y M j g v Q 2 h h b m d l Z C B U e X B l N y 5 7 Q 2 9 s d W 1 u N y 4 y L D E 2 f S Z x d W 9 0 O y w m c X V v d D t T Z W N 0 a W 9 u M S 9 D b 3 J y Z W N 0 Q 2 9 1 c n N l X 2 R h d G F f M j A x O T E y M j g v Q 2 h h b m d l Z C B U e X B l O C 5 7 Q 2 9 s d W 1 u O C 4 y L D E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9 y c m V j d E N v d X J z Z V 9 k Y X R h X z I w M T k x M j I 4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n J l Y 3 R D b 3 V y c 2 V f Z G F 0 Y V 8 y M D E 5 M T I y O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n J l Y 3 R D b 3 V y c 2 V f Z G F 0 Y V 8 y M D E 5 M T I y O C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y c m V j d E N v d X J z Z V 9 k Y X R h X z I w M T k x M j I 4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n J l Y 3 R D b 3 V y c 2 V f Z G F 0 Y V 8 y M D E 5 M T I y O C 9 T c G x p d C U y M E N v b H V t b i U y M G J 5 J T I w R G V s a W 1 p d G V y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n J l Y 3 R D b 3 V y c 2 V f Z G F 0 Y V 8 y M D E 5 M T I y O C 9 D a G F u Z 2 V k J T I w V H l w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J y Z W N 0 Q 2 9 1 c n N l X 2 R h d G F f M j A x O T E y M j g v U 3 B s a X Q l M j B D b 2 x 1 b W 4 l M j B i e S U y M E R l b G l t a X R l c j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J y Z W N 0 Q 2 9 1 c n N l X 2 R h d G F f M j A x O T E y M j g v Q 2 h h b m d l Z C U y M F R 5 c G U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y c m V j d E N v d X J z Z V 9 k Y X R h X z I w M T k x M j I 4 L 1 N w b G l 0 J T I w Q 2 9 s d W 1 u J T I w Y n k l M j B E Z W x p b W l 0 Z X I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y c m V j d E N v d X J z Z V 9 k Y X R h X z I w M T k x M j I 4 L 0 N o Y W 5 n Z W Q l M j B U e X B l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n J l Y 3 R D b 3 V y c 2 V f Z G F 0 Y V 8 y M D E 5 M T I y O C 9 T c G x p d C U y M E N v b H V t b i U y M G J 5 J T I w R G V s a W 1 p d G V y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n J l Y 3 R D b 3 V y c 2 V f Z G F 0 Y V 8 y M D E 5 M T I y O C 9 D a G F u Z 2 V k J T I w V H l w Z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J y Z W N 0 Q 2 9 1 c n N l X 2 R h d G F f M j A x O T E y M j g v U 3 B s a X Q l M j B D b 2 x 1 b W 4 l M j B i e S U y M E R l b G l t a X R l c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J y Z W N 0 Q 2 9 1 c n N l X 2 R h d G F f M j A x O T E y M j g v Q 2 h h b m d l Z C U y M F R 5 c G U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y c m V j d E N v d X J z Z V 9 k Y X R h X z I w M T k x M j I 4 L 1 N w b G l 0 J T I w Q 2 9 s d W 1 u J T I w Y n k l M j B E Z W x p b W l 0 Z X I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y c m V j d E N v d X J z Z V 9 k Y X R h X z I w M T k x M j I 4 L 0 N o Y W 5 n Z W Q l M j B U e X B l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n J l Y 3 R D b 3 V y c 2 V f Z G F 0 Y V 8 y M D E 5 M T I y O C 9 T c G x p d C U y M E N v b H V t b i U y M G J 5 J T I w R G V s a W 1 p d G V y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n J l Y 3 R D b 3 V y c 2 V f Z G F 0 Y V 8 y M D E 5 M T I y O C 9 D a G F u Z 2 V k J T I w V H l w Z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J y Z W N 0 Q 2 9 1 c n N l X 2 R h d G F f M j A x O T E y M j g v U 3 B s a X Q l M j B D b 2 x 1 b W 4 l M j B i e S U y M E R l b G l t a X R l c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J y Z W N 0 Q 2 9 1 c n N l X 2 R h d G F f M j A x O T E y M j g v Q 2 h h b m d l Z C U y M F R 5 c G U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y c m V j d E N v d X J z Z V 9 k Y X R h X z I w M T k x M j I 4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J y Z W N 0 Q 2 9 1 c n N l X 2 R h d G F f M j A x O T E y M j g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Q 2 9 y c m V j d E N v d X J z Z V 9 k Y X R h X z I w M T k x M j I 4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T I t M j l U M D M 6 M D I 6 M T M u M z E w M j A 2 N V o i I C 8 + P E V u d H J 5 I F R 5 c G U 9 I k Z p b G x D b 2 x 1 b W 5 U e X B l c y I g V m F s d W U 9 I n N B d 1 V G Q l F V R k J R V U Q i I C 8 + P E V u d H J 5 I F R 5 c G U 9 I k Z p b G x D b 2 x 1 b W 5 O Y W 1 l c y I g V m F s d W U 9 I n N b J n F 1 b 3 Q 7 Q 2 9 s d W 1 u M S 4 x J n F 1 b 3 Q 7 L C Z x d W 9 0 O 0 N v b H V t b j E u N S 4 y J n F 1 b 3 Q 7 L C Z x d W 9 0 O 0 N v b H V t b j I u M i Z x d W 9 0 O y w m c X V v d D t D b 2 x 1 b W 4 z L j I m c X V v d D s s J n F 1 b 3 Q 7 Q 2 9 s d W 1 u N C 4 y J n F 1 b 3 Q 7 L C Z x d W 9 0 O 0 N v b H V t b j U u M i Z x d W 9 0 O y w m c X V v d D t D b 2 x 1 b W 4 2 L j I m c X V v d D s s J n F 1 b 3 Q 7 Q 2 9 s d W 1 u N y 4 y J n F 1 b 3 Q 7 L C Z x d W 9 0 O 0 N v b H V t b j g u M i Z x d W 9 0 O 1 0 i I C 8 + P E V u d H J 5 I F R 5 c G U 9 I k Z p b G x T d G F 0 d X M i I F Z h b H V l P S J z Q 2 9 t c G x l d G U i I C 8 + P E V u d H J 5 I F R 5 c G U 9 I k Z p b G x D b 3 V u d C I g V m F s d W U 9 I m w y N z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v c n J l Y 3 R D b 3 V y c 2 V f Z G F 0 Y V 8 y M D E 5 M T I y O C 9 D a G F u Z 2 V k I F R 5 c G U x L n t D b 2 x 1 b W 4 x L j E s M H 0 m c X V v d D s s J n F 1 b 3 Q 7 U 2 V j d G l v b j E v Q 2 9 y c m V j d E N v d X J z Z V 9 k Y X R h X z I w M T k x M j I 4 L 0 N o Y W 5 n Z W Q g V H l w Z T I u e 0 N v b H V t b j E u N S 4 y L D V 9 J n F 1 b 3 Q 7 L C Z x d W 9 0 O 1 N l Y 3 R p b 2 4 x L 0 N v c n J l Y 3 R D b 3 V y c 2 V f Z G F 0 Y V 8 y M D E 5 M T I y O C 9 D a G F u Z 2 V k I F R 5 c G U 5 L n t D b 2 x 1 b W 4 y L j I s N 3 0 m c X V v d D s s J n F 1 b 3 Q 7 U 2 V j d G l v b j E v Q 2 9 y c m V j d E N v d X J z Z V 9 k Y X R h X z I w M T k x M j I 4 L 0 N o Y W 5 n Z W Q g V H l w Z T M u e 0 N v b H V t b j M u M i w 4 f S Z x d W 9 0 O y w m c X V v d D t T Z W N 0 a W 9 u M S 9 D b 3 J y Z W N 0 Q 2 9 1 c n N l X 2 R h d G F f M j A x O T E y M j g v Q 2 h h b m d l Z C B U e X B l N C 5 7 Q 2 9 s d W 1 u N C 4 y L D E w f S Z x d W 9 0 O y w m c X V v d D t T Z W N 0 a W 9 u M S 9 D b 3 J y Z W N 0 Q 2 9 1 c n N l X 2 R h d G F f M j A x O T E y M j g v Q 2 h h b m d l Z C B U e X B l N S 5 7 Q 2 9 s d W 1 u N S 4 y L D E y f S Z x d W 9 0 O y w m c X V v d D t T Z W N 0 a W 9 u M S 9 D b 3 J y Z W N 0 Q 2 9 1 c n N l X 2 R h d G F f M j A x O T E y M j g v Q 2 h h b m d l Z C B U e X B l N i 5 7 Q 2 9 s d W 1 u N i 4 y L D E 0 f S Z x d W 9 0 O y w m c X V v d D t T Z W N 0 a W 9 u M S 9 D b 3 J y Z W N 0 Q 2 9 1 c n N l X 2 R h d G F f M j A x O T E y M j g v Q 2 h h b m d l Z C B U e X B l N y 5 7 Q 2 9 s d W 1 u N y 4 y L D E 2 f S Z x d W 9 0 O y w m c X V v d D t T Z W N 0 a W 9 u M S 9 D b 3 J y Z W N 0 Q 2 9 1 c n N l X 2 R h d G F f M j A x O T E y M j g v Q 2 h h b m d l Z C B U e X B l O C 5 7 Q 2 9 s d W 1 u O C 4 y L D E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D b 3 J y Z W N 0 Q 2 9 1 c n N l X 2 R h d G F f M j A x O T E y M j g v Q 2 h h b m d l Z C B U e X B l M S 5 7 Q 2 9 s d W 1 u M S 4 x L D B 9 J n F 1 b 3 Q 7 L C Z x d W 9 0 O 1 N l Y 3 R p b 2 4 x L 0 N v c n J l Y 3 R D b 3 V y c 2 V f Z G F 0 Y V 8 y M D E 5 M T I y O C 9 D a G F u Z 2 V k I F R 5 c G U y L n t D b 2 x 1 b W 4 x L j U u M i w 1 f S Z x d W 9 0 O y w m c X V v d D t T Z W N 0 a W 9 u M S 9 D b 3 J y Z W N 0 Q 2 9 1 c n N l X 2 R h d G F f M j A x O T E y M j g v Q 2 h h b m d l Z C B U e X B l O S 5 7 Q 2 9 s d W 1 u M i 4 y L D d 9 J n F 1 b 3 Q 7 L C Z x d W 9 0 O 1 N l Y 3 R p b 2 4 x L 0 N v c n J l Y 3 R D b 3 V y c 2 V f Z G F 0 Y V 8 y M D E 5 M T I y O C 9 D a G F u Z 2 V k I F R 5 c G U z L n t D b 2 x 1 b W 4 z L j I s O H 0 m c X V v d D s s J n F 1 b 3 Q 7 U 2 V j d G l v b j E v Q 2 9 y c m V j d E N v d X J z Z V 9 k Y X R h X z I w M T k x M j I 4 L 0 N o Y W 5 n Z W Q g V H l w Z T Q u e 0 N v b H V t b j Q u M i w x M H 0 m c X V v d D s s J n F 1 b 3 Q 7 U 2 V j d G l v b j E v Q 2 9 y c m V j d E N v d X J z Z V 9 k Y X R h X z I w M T k x M j I 4 L 0 N o Y W 5 n Z W Q g V H l w Z T U u e 0 N v b H V t b j U u M i w x M n 0 m c X V v d D s s J n F 1 b 3 Q 7 U 2 V j d G l v b j E v Q 2 9 y c m V j d E N v d X J z Z V 9 k Y X R h X z I w M T k x M j I 4 L 0 N o Y W 5 n Z W Q g V H l w Z T Y u e 0 N v b H V t b j Y u M i w x N H 0 m c X V v d D s s J n F 1 b 3 Q 7 U 2 V j d G l v b j E v Q 2 9 y c m V j d E N v d X J z Z V 9 k Y X R h X z I w M T k x M j I 4 L 0 N o Y W 5 n Z W Q g V H l w Z T c u e 0 N v b H V t b j c u M i w x N n 0 m c X V v d D s s J n F 1 b 3 Q 7 U 2 V j d G l v b j E v Q 2 9 y c m V j d E N v d X J z Z V 9 k Y X R h X z I w M T k x M j I 4 L 0 N o Y W 5 n Z W Q g V H l w Z T g u e 0 N v b H V t b j g u M i w x O H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D b 3 J y Z W N 0 Q 2 9 1 c n N l X 2 R h d G F f M j A x O T E y M j g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y c m V j d E N v d X J z Z V 9 k Y X R h X z I w M T k x M j I 4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y c m V j d E N v d X J z Z V 9 k Y X R h X z I w M T k x M j I 4 J T I w K D I p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J y Z W N 0 Q 2 9 1 c n N l X 2 R h d G F f M j A x O T E y M j g l M j A o M i k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y c m V j d E N v d X J z Z V 9 k Y X R h X z I w M T k x M j I 4 J T I w K D I p L 1 N w b G l 0 J T I w Q 2 9 s d W 1 u J T I w Y n k l M j B E Z W x p b W l 0 Z X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y c m V j d E N v d X J z Z V 9 k Y X R h X z I w M T k x M j I 4 J T I w K D I p L 0 N o Y W 5 n Z W Q l M j B U e X B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n J l Y 3 R D b 3 V y c 2 V f Z G F 0 Y V 8 y M D E 5 M T I y O C U y M C g y K S 9 T c G x p d C U y M E N v b H V t b i U y M G J 5 J T I w R G V s a W 1 p d G V y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n J l Y 3 R D b 3 V y c 2 V f Z G F 0 Y V 8 y M D E 5 M T I y O C U y M C g y K S 9 D a G F u Z 2 V k J T I w V H l w Z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J y Z W N 0 Q 2 9 1 c n N l X 2 R h d G F f M j A x O T E y M j g l M j A o M i k v U 3 B s a X Q l M j B D b 2 x 1 b W 4 l M j B i e S U y M E R l b G l t a X R l c j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J y Z W N 0 Q 2 9 1 c n N l X 2 R h d G F f M j A x O T E y M j g l M j A o M i k v Q 2 h h b m d l Z C U y M F R 5 c G U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y c m V j d E N v d X J z Z V 9 k Y X R h X z I w M T k x M j I 4 J T I w K D I p L 1 N w b G l 0 J T I w Q 2 9 s d W 1 u J T I w Y n k l M j B E Z W x p b W l 0 Z X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y c m V j d E N v d X J z Z V 9 k Y X R h X z I w M T k x M j I 4 J T I w K D I p L 0 N o Y W 5 n Z W Q l M j B U e X B l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n J l Y 3 R D b 3 V y c 2 V f Z G F 0 Y V 8 y M D E 5 M T I y O C U y M C g y K S 9 T c G x p d C U y M E N v b H V t b i U y M G J 5 J T I w R G V s a W 1 p d G V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n J l Y 3 R D b 3 V y c 2 V f Z G F 0 Y V 8 y M D E 5 M T I y O C U y M C g y K S 9 D a G F u Z 2 V k J T I w V H l w Z T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J y Z W N 0 Q 2 9 1 c n N l X 2 R h d G F f M j A x O T E y M j g l M j A o M i k v U 3 B s a X Q l M j B D b 2 x 1 b W 4 l M j B i e S U y M E R l b G l t a X R l c j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J y Z W N 0 Q 2 9 1 c n N l X 2 R h d G F f M j A x O T E y M j g l M j A o M i k v Q 2 h h b m d l Z C U y M F R 5 c G U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y c m V j d E N v d X J z Z V 9 k Y X R h X z I w M T k x M j I 4 J T I w K D I p L 1 N w b G l 0 J T I w Q 2 9 s d W 1 u J T I w Y n k l M j B E Z W x p b W l 0 Z X I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y c m V j d E N v d X J z Z V 9 k Y X R h X z I w M T k x M j I 4 J T I w K D I p L 0 N o Y W 5 n Z W Q l M j B U e X B l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n J l Y 3 R D b 3 V y c 2 V f Z G F 0 Y V 8 y M D E 5 M T I y O C U y M C g y K S 9 T c G x p d C U y M E N v b H V t b i U y M G J 5 J T I w R G V s a W 1 p d G V y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n J l Y 3 R D b 3 V y c 2 V f Z G F 0 Y V 8 y M D E 5 M T I y O C U y M C g y K S 9 D a G F u Z 2 V k J T I w V H l w Z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J y Z W N 0 Q 2 9 1 c n N l X 2 R h d G F f M j A x O T E y M j g l M j A o M i k v U m V t b 3 Z l Z C U y M E 9 0 a G V y J T I w Q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U 8 8 i t V i K f S r 4 h A G Q p 3 5 4 5 A A A A A A I A A A A A A B B m A A A A A Q A A I A A A A A H U T S h n I d r p r Q X V B s V W o W y N W H y S F K E H A E a j Z I F 1 o I 6 e A A A A A A 6 A A A A A A g A A I A A A A P L U x 4 f z z M / 4 O w u Q Z O y 5 t Y C w L p e 1 k M m B u 6 L 5 P j U 6 M s K Y U A A A A J n Z W H z e g h p 5 j H F f h A J 8 q x c N T T X a U Y w 1 C O J 0 v j l U z b 6 S m 1 L O 5 L i j l 8 d L h R k l o + + X f u e e k + f q 2 w 8 h g h b c q U 2 K 2 S 5 K 4 N F 6 n L q h g t 8 s M l W Q W t a w Q A A A A M C K D C 3 5 1 R t S Y 6 G / X H C m y 8 N 6 x v q 1 8 3 h p O P 5 Z Q r x s K h O T t t w w L i l g H e 0 F d l T E N u T k x G q T 9 H 8 8 d w d h X i l g k h f N S l g = < / D a t a M a s h u p > 
</file>

<file path=customXml/itemProps1.xml><?xml version="1.0" encoding="utf-8"?>
<ds:datastoreItem xmlns:ds="http://schemas.openxmlformats.org/officeDocument/2006/customXml" ds:itemID="{E30DB6B0-3C7B-416C-8C97-108B96D445D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7</vt:i4>
      </vt:variant>
    </vt:vector>
  </HeadingPairs>
  <TitlesOfParts>
    <vt:vector size="9" baseType="lpstr">
      <vt:lpstr>Computed</vt:lpstr>
      <vt:lpstr>Live Data</vt:lpstr>
      <vt:lpstr>alpha</vt:lpstr>
      <vt:lpstr>current_speed</vt:lpstr>
      <vt:lpstr>Drift_rate</vt:lpstr>
      <vt:lpstr>Kd</vt:lpstr>
      <vt:lpstr>Ki</vt:lpstr>
      <vt:lpstr>Kp</vt:lpstr>
      <vt:lpstr>Sample_Interval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R. Terry Lessly</dc:creator>
  <cp:lastModifiedBy>R. Terry Lessly</cp:lastModifiedBy>
  <dcterms:created xsi:type="dcterms:W3CDTF">2019-12-29T02:54:07Z</dcterms:created>
  <dcterms:modified xsi:type="dcterms:W3CDTF">2019-12-29T05:52:26Z</dcterms:modified>
</cp:coreProperties>
</file>