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-my.sharepoint.com/personal/nykreg001_myuct_ac_za/Documents/Research Project/Flow sensor calibration/"/>
    </mc:Choice>
  </mc:AlternateContent>
  <xr:revisionPtr revIDLastSave="12" documentId="8_{BD7BFE36-18AC-429F-9E1B-D40FE9C7D342}" xr6:coauthVersionLast="47" xr6:coauthVersionMax="47" xr10:uidLastSave="{8473D4F1-6912-4038-8035-173556AB2A23}"/>
  <bookViews>
    <workbookView xWindow="1038" yWindow="1038" windowWidth="13440" windowHeight="7278" xr2:uid="{1061BF1A-4031-40B5-B7A0-7B5BD5C124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D6" i="1"/>
  <c r="C6" i="1"/>
  <c r="B6" i="1"/>
  <c r="B5" i="1"/>
  <c r="C5" i="1" s="1"/>
  <c r="D5" i="1" s="1"/>
  <c r="C4" i="1"/>
  <c r="D4" i="1" s="1"/>
  <c r="C3" i="1"/>
  <c r="D3" i="1" s="1"/>
  <c r="C2" i="1"/>
  <c r="D2" i="1" s="1"/>
  <c r="F5" i="1" l="1"/>
  <c r="G11" i="1" s="1"/>
  <c r="F6" i="1"/>
  <c r="F3" i="1"/>
  <c r="F4" i="1"/>
  <c r="F2" i="1"/>
  <c r="G10" i="1" s="1"/>
  <c r="G2" i="1" s="1"/>
  <c r="G6" i="1" l="1"/>
  <c r="G5" i="1"/>
  <c r="G4" i="1"/>
  <c r="G3" i="1"/>
</calcChain>
</file>

<file path=xl/sharedStrings.xml><?xml version="1.0" encoding="utf-8"?>
<sst xmlns="http://schemas.openxmlformats.org/spreadsheetml/2006/main" count="9" uniqueCount="9">
  <si>
    <t>Flow sensor readings (number of rising edges)</t>
  </si>
  <si>
    <t>Height change(mm)</t>
  </si>
  <si>
    <t>volume change(cm3)</t>
  </si>
  <si>
    <t>gain</t>
  </si>
  <si>
    <t>gain from flow freq of 0.875 to2</t>
  </si>
  <si>
    <t>gain from flow freq of 2 to 3</t>
  </si>
  <si>
    <t>Flow rate (level sensor)</t>
  </si>
  <si>
    <t>Flow rate (flow sensor)</t>
  </si>
  <si>
    <t>Calibrated flow rate (flow sensor)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</si>
</sst>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Flow rate (level sensor)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Sheet1!$D$2:$D$16</c15:sqref>
                  </c15:fullRef>
                </c:ext>
              </c:extLst>
              <c:f>Sheet1!$D$2:$D$6</c:f>
              <c:numCache>
                <c:formatCode>General</c:formatCode>
                <c:ptCount val="5"/>
                <c:pt idx="0">
                  <c:v>0.28627829999999999</c:v>
                </c:pt>
                <c:pt idx="1">
                  <c:v>0.52484354999999994</c:v>
                </c:pt>
                <c:pt idx="2">
                  <c:v>0.71569574999999985</c:v>
                </c:pt>
                <c:pt idx="3">
                  <c:v>0.7634088</c:v>
                </c:pt>
                <c:pt idx="4">
                  <c:v>0.81112184999999981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1-42DD-9456-AD6F9E548B1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Flow rate (flow sensor)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Sheet1!$E$2:$E$16</c15:sqref>
                  </c15:fullRef>
                </c:ext>
              </c:extLst>
              <c:f>Sheet1!$E$2:$E$6</c:f>
              <c:numCache>
                <c:formatCode>General</c:formatCode>
                <c:ptCount val="5"/>
                <c:pt idx="0">
                  <c:v>0.19444444444444445</c:v>
                </c:pt>
                <c:pt idx="1">
                  <c:v>0.29555555555555557</c:v>
                </c:pt>
                <c:pt idx="2">
                  <c:v>0.48155555555555551</c:v>
                </c:pt>
                <c:pt idx="3">
                  <c:v>0.58333333333333337</c:v>
                </c:pt>
                <c:pt idx="4">
                  <c:v>0.63555555555555554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1-42DD-9456-AD6F9E548B11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Calibrated flow rate (flow sensor)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Sheet1!$G$2:$G$16</c15:sqref>
                  </c15:fullRef>
                </c:ext>
              </c:extLst>
              <c:f>Sheet1!$G$2:$G$6</c:f>
              <c:numCache>
                <c:formatCode>General</c:formatCode>
                <c:ptCount val="5"/>
                <c:pt idx="0">
                  <c:v>0.30685220856932938</c:v>
                </c:pt>
                <c:pt idx="1">
                  <c:v>0.46641535702538067</c:v>
                </c:pt>
                <c:pt idx="2">
                  <c:v>0.759941412536842</c:v>
                </c:pt>
                <c:pt idx="3">
                  <c:v>0.75394126298076924</c:v>
                </c:pt>
                <c:pt idx="4">
                  <c:v>0.82143695699999997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F1-42DD-9456-AD6F9E548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99896"/>
        <c:axId val="526095416"/>
      </c:lineChart>
      <c:catAx>
        <c:axId val="526099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5416"/>
        <c:crosses val="autoZero"/>
        <c:auto val="1"/>
        <c:lblAlgn val="ctr"/>
        <c:lblOffset val="100"/>
        <c:noMultiLvlLbl val="0"/>
      </c:catAx>
      <c:valAx>
        <c:axId val="52609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9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506730</xdr:colOff>
      <xdr:row>13</xdr:row>
      <xdr:rowOff>171450</xdr:rowOff>
    </xdr:from>
    <xdr:to>
      <xdr:col>6</xdr:col>
      <xdr:colOff>255270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7687B-A60A-4E8C-8AA3-03A68787D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A445-8134-44A3-8E8E-784D83AB49BE}">
  <dimension ref="A1:G11"/>
  <sheetViews>
    <sheetView tabSelected="1" topLeftCell="E6" workbookViewId="0">
      <selection activeCell="G1" sqref="G1"/>
    </sheetView>
  </sheetViews>
  <sheetFormatPr defaultRowHeight="14.4" x14ac:dyDescent="0.55000000000000004"/>
  <cols>
    <col min="3" max="3" width="23.1015625" customWidth="1"/>
    <col min="4" max="4" width="35.47265625" customWidth="1"/>
    <col min="5" max="5" width="31.26171875" bestFit="1" customWidth="1"/>
    <col min="6" max="6" width="23.9453125" bestFit="1" customWidth="1"/>
  </cols>
  <sheetData>
    <row r="1" spans="1:7" x14ac:dyDescent="0.55000000000000004">
      <c r="A1" s="1" t="s">
        <v>0</v>
      </c>
      <c r="B1" t="s">
        <v>1</v>
      </c>
      <c r="C1" t="s">
        <v>2</v>
      </c>
      <c r="D1" t="s">
        <v>6</v>
      </c>
      <c r="E1" t="s">
        <v>7</v>
      </c>
      <c r="F1" t="s">
        <v>3</v>
      </c>
      <c r="G1" t="s">
        <v>8</v>
      </c>
    </row>
    <row r="2" spans="1:7" x14ac:dyDescent="0.55000000000000004">
      <c r="A2">
        <v>0.875</v>
      </c>
      <c r="B2">
        <v>6</v>
      </c>
      <c r="C2">
        <f>3.1416* (4.5*4.5)* (B2/10)</f>
        <v>38.170439999999999</v>
      </c>
      <c r="D2">
        <f>(C2/1000)*60/(8)</f>
        <v>0.28627829999999999</v>
      </c>
      <c r="E2">
        <f>A2/4.5</f>
        <v>0.19444444444444445</v>
      </c>
      <c r="F2">
        <f>D2/E2</f>
        <v>1.4722883999999998</v>
      </c>
      <c r="G2">
        <f>E2*G10</f>
        <v>0.30685220856932938</v>
      </c>
    </row>
    <row r="3" spans="1:7" x14ac:dyDescent="0.55000000000000004">
      <c r="A3">
        <v>1.33</v>
      </c>
      <c r="B3">
        <v>11</v>
      </c>
      <c r="C3">
        <f t="shared" ref="C3:C6" si="0">3.1416* (4.5*4.5)* (B3/10)</f>
        <v>69.979140000000001</v>
      </c>
      <c r="D3">
        <f t="shared" ref="D3:D6" si="1">(C3/1000)*60/(8)</f>
        <v>0.52484354999999994</v>
      </c>
      <c r="E3">
        <f t="shared" ref="E3:E6" si="2">A3/4.5</f>
        <v>0.29555555555555557</v>
      </c>
      <c r="F3">
        <f t="shared" ref="F3:F6" si="3">D3/E3</f>
        <v>1.7757864473684208</v>
      </c>
      <c r="G3">
        <f>E3*G10</f>
        <v>0.46641535702538067</v>
      </c>
    </row>
    <row r="4" spans="1:7" x14ac:dyDescent="0.55000000000000004">
      <c r="A4">
        <v>2.1669999999999998</v>
      </c>
      <c r="B4">
        <v>15</v>
      </c>
      <c r="C4">
        <f t="shared" si="0"/>
        <v>95.426099999999991</v>
      </c>
      <c r="D4">
        <f t="shared" si="1"/>
        <v>0.71569574999999985</v>
      </c>
      <c r="E4">
        <f t="shared" si="2"/>
        <v>0.48155555555555551</v>
      </c>
      <c r="F4">
        <f t="shared" si="3"/>
        <v>1.4862163705583755</v>
      </c>
      <c r="G4">
        <f>E4*G10</f>
        <v>0.759941412536842</v>
      </c>
    </row>
    <row r="5" spans="1:7" x14ac:dyDescent="0.55000000000000004">
      <c r="A5">
        <v>2.625</v>
      </c>
      <c r="B5">
        <f>(62-46)</f>
        <v>16</v>
      </c>
      <c r="C5">
        <f t="shared" si="0"/>
        <v>101.78784</v>
      </c>
      <c r="D5">
        <f t="shared" si="1"/>
        <v>0.7634088</v>
      </c>
      <c r="E5">
        <f t="shared" si="2"/>
        <v>0.58333333333333337</v>
      </c>
      <c r="F5">
        <f t="shared" si="3"/>
        <v>1.3087008</v>
      </c>
      <c r="G5">
        <f>E5*G11</f>
        <v>0.75394126298076924</v>
      </c>
    </row>
    <row r="6" spans="1:7" x14ac:dyDescent="0.55000000000000004">
      <c r="A6">
        <v>2.86</v>
      </c>
      <c r="B6">
        <f>103-86</f>
        <v>17</v>
      </c>
      <c r="C6">
        <f t="shared" si="0"/>
        <v>108.14957999999999</v>
      </c>
      <c r="D6">
        <f t="shared" si="1"/>
        <v>0.81112184999999981</v>
      </c>
      <c r="E6">
        <f t="shared" si="2"/>
        <v>0.63555555555555554</v>
      </c>
      <c r="F6">
        <f t="shared" si="3"/>
        <v>1.2762406730769229</v>
      </c>
      <c r="G6">
        <f>E6*G11</f>
        <v>0.82143695699999997</v>
      </c>
    </row>
    <row r="10" spans="1:7" x14ac:dyDescent="0.55000000000000004">
      <c r="F10" s="1" t="s">
        <v>4</v>
      </c>
      <c r="G10">
        <f>AVERAGE(F2:F4)</f>
        <v>1.5780970726422654</v>
      </c>
    </row>
    <row r="11" spans="1:7" x14ac:dyDescent="0.55000000000000004">
      <c r="F11" s="1" t="s">
        <v>5</v>
      </c>
      <c r="G11">
        <f>AVERAGE(F5,F6)</f>
        <v>1.2924707365384616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 Nyakonda</dc:creator>
  <cp:lastModifiedBy>Reginald</cp:lastModifiedBy>
  <dcterms:created xsi:type="dcterms:W3CDTF">2021-10-20T19:35:09Z</dcterms:created>
  <dcterms:modified xsi:type="dcterms:W3CDTF">2021-10-27T17:00:47Z</dcterms:modified>
</cp:coreProperties>
</file>