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<sst xmlns="http://schemas.openxmlformats.org/spreadsheetml/2006/main" count="331" uniqueCount="189">
  <si>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</si>
  <si>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</si>
  <si>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</si>
  <si>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</si>
  <si>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</si>
  <si>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</si>
  <si>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</si>
  <si>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</si>
  <si>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</si>
  <si>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</si>
  <si>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</si>
  <si>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</si>
  <si>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</si>
  <si>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</si>
  <si>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CSU-22447</t>
  </si>
  <si>
    <t>CSU-22455</t>
  </si>
  <si>
    <t>CSU-22463</t>
  </si>
  <si>
    <t>CSU-22471</t>
  </si>
  <si>
    <t>CSU-22479</t>
  </si>
  <si>
    <t>CSU-22487</t>
  </si>
  <si>
    <t>CSU-22495</t>
  </si>
  <si>
    <t>CSU-22503</t>
  </si>
  <si>
    <t>CSU-22511</t>
  </si>
  <si>
    <t>CSU-22519</t>
  </si>
  <si>
    <t>CSU-22527</t>
  </si>
  <si>
    <t>wnv_std_1e6</t>
  </si>
  <si>
    <t>B</t>
  </si>
  <si>
    <t>CSU-22448</t>
  </si>
  <si>
    <t>CSU-22456</t>
  </si>
  <si>
    <t>CSU-22464</t>
  </si>
  <si>
    <t>CSU-22472</t>
  </si>
  <si>
    <t>CSU-22480</t>
  </si>
  <si>
    <t>CSU-22488</t>
  </si>
  <si>
    <t>CSU-22496</t>
  </si>
  <si>
    <t>CSU-22504</t>
  </si>
  <si>
    <t>CSU-22512</t>
  </si>
  <si>
    <t>CSU-22520</t>
  </si>
  <si>
    <t>CSU-22528</t>
  </si>
  <si>
    <t>wnv_std_1e4</t>
  </si>
  <si>
    <t>C</t>
  </si>
  <si>
    <t>CSU-22449</t>
  </si>
  <si>
    <t>CSU-22457</t>
  </si>
  <si>
    <t>CSU-22465</t>
  </si>
  <si>
    <t>CSU-22473</t>
  </si>
  <si>
    <t>CSU-22481</t>
  </si>
  <si>
    <t>CSU-22489</t>
  </si>
  <si>
    <t>CSU-22497</t>
  </si>
  <si>
    <t>CSU-22505</t>
  </si>
  <si>
    <t>CSU-22513</t>
  </si>
  <si>
    <t>CSU-22521</t>
  </si>
  <si>
    <t>CSU-22529</t>
  </si>
  <si>
    <t>wnv_std_1e2</t>
  </si>
  <si>
    <t>D</t>
  </si>
  <si>
    <t>CSU-22450</t>
  </si>
  <si>
    <t>CSU-22458</t>
  </si>
  <si>
    <t>CSU-22466</t>
  </si>
  <si>
    <t>CSU-22474</t>
  </si>
  <si>
    <t>CSU-22482</t>
  </si>
  <si>
    <t>CSU-22490</t>
  </si>
  <si>
    <t>CSU-22498</t>
  </si>
  <si>
    <t>CSU-22506</t>
  </si>
  <si>
    <t>CSU-22514</t>
  </si>
  <si>
    <t>CSU-22522</t>
  </si>
  <si>
    <t>CSU-22530</t>
  </si>
  <si>
    <t>slev_std_1e6</t>
  </si>
  <si>
    <t>E</t>
  </si>
  <si>
    <t>CSU-22451</t>
  </si>
  <si>
    <t>CSU-22459</t>
  </si>
  <si>
    <t>CSU-22467</t>
  </si>
  <si>
    <t>CSU-22475</t>
  </si>
  <si>
    <t>CSU-22483</t>
  </si>
  <si>
    <t>CSU-22491</t>
  </si>
  <si>
    <t>CSU-22499</t>
  </si>
  <si>
    <t>CSU-22507</t>
  </si>
  <si>
    <t>CSU-22515</t>
  </si>
  <si>
    <t>CSU-22523</t>
  </si>
  <si>
    <t>CSU-22531</t>
  </si>
  <si>
    <t>slev_std_1e4</t>
  </si>
  <si>
    <t>F</t>
  </si>
  <si>
    <t>CSU-22452</t>
  </si>
  <si>
    <t>CSU-22460</t>
  </si>
  <si>
    <t>CSU-22468</t>
  </si>
  <si>
    <t>CSU-22476</t>
  </si>
  <si>
    <t>CSU-22484</t>
  </si>
  <si>
    <t>CSU-22492</t>
  </si>
  <si>
    <t>CSU-22500</t>
  </si>
  <si>
    <t>CSU-22508</t>
  </si>
  <si>
    <t>CSU-22516</t>
  </si>
  <si>
    <t>CSU-22524</t>
  </si>
  <si>
    <t>CSU-22532</t>
  </si>
  <si>
    <t>slev_std_1e2</t>
  </si>
  <si>
    <t>G</t>
  </si>
  <si>
    <t>CSU-22453</t>
  </si>
  <si>
    <t>CSU-22461</t>
  </si>
  <si>
    <t>CSU-22469</t>
  </si>
  <si>
    <t>CSU-22477</t>
  </si>
  <si>
    <t>CSU-22485</t>
  </si>
  <si>
    <t>CSU-22493</t>
  </si>
  <si>
    <t>CSU-22501</t>
  </si>
  <si>
    <t>CSU-22509</t>
  </si>
  <si>
    <t>CSU-22517</t>
  </si>
  <si>
    <t>CSU-22525</t>
  </si>
  <si>
    <t>CSU-22533</t>
  </si>
  <si>
    <t>neg pcr ctrl</t>
  </si>
  <si>
    <t>H</t>
  </si>
  <si>
    <t>CSU-22454</t>
  </si>
  <si>
    <t>CSU-22462</t>
  </si>
  <si>
    <t>CSU-22470</t>
  </si>
  <si>
    <t>CSU-22478</t>
  </si>
  <si>
    <t>CSU-22486</t>
  </si>
  <si>
    <t>CSU-22494</t>
  </si>
  <si>
    <t>CSU-22502</t>
  </si>
  <si>
    <t>CSU-22510</t>
  </si>
  <si>
    <t>CSU-22518</t>
  </si>
  <si>
    <t>CSU-22526</t>
  </si>
  <si>
    <t>pos rna ctrl</t>
  </si>
  <si>
    <t xml:space="preserve"> neg extract ctl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</si>
  <si>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</si>
  <si>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</si>
  <si>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</si>
  <si>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</si>
  <si>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</si>
  <si>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</si>
  <si>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</si>
  <si>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</si>
  <si>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</si>
  <si>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</si>
  <si>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</si>
  <si>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</si>
  <si>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</si>
  <si>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</si>
  <si>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</si>
  <si>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</si>
  <si>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</si>
  <si>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</si>
  <si>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</si>
  <si>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</si>
  <si>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</si>
  <si>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</si>
  <si>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</si>
  <si>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</si>
  <si>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</si>
  <si>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</si>
  <si>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</si>
  <si>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</si>
  <si>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</si>
  <si>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</si>
  <si>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</si>
  <si>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</si>
  <si>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</si>
  <si>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</si>
  <si>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</si>
  <si>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</si>
  <si>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</si>
  <si>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</si>
  <si>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</si>
  <si>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</si>
  <si>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</si>
  <si>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</si>
  <si>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</si>
  <si>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</si>
  <si>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</si>
  <si>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</si>
  <si>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</si>
  <si>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</si>
  <si>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</si>
  <si>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</si>
  <si>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</si>
  <si>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</si>
  <si>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</si>
  <si>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</si>
  <si>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</si>
  <si>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</si>
  <si>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neg ext ctrl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</si>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</sst>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u/>
      <color theme="1"/>
      <name val="Arial"/>
      <scheme val="minor"/>
    </font>
    <font>
      <b/>
      <sz val="14.0"/>
      <color rgb="FF3C78D8"/>
      <name val="Arial"/>
      <scheme val="minor"/>
    </font>
    <font/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6" fillId="0" fontId="5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0" fillId="0" fontId="7" numFmtId="0" xfId="0" applyAlignment="1" applyBorder="1" applyFont="1">
      <alignment horizontal="center" readingOrder="0"/>
    </xf>
    <xf borderId="11" fillId="0" fontId="8" numFmtId="0" xfId="0" applyBorder="1" applyFont="1"/>
    <xf borderId="11" fillId="3" fontId="3" numFmtId="0" xfId="0" applyBorder="1" applyFont="1"/>
    <xf borderId="12" fillId="4" fontId="9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4" fillId="0" fontId="3" numFmtId="0" xfId="0" applyAlignment="1" applyBorder="1" applyFont="1">
      <alignment readingOrder="0"/>
    </xf>
    <xf borderId="15" fillId="0" fontId="8" numFmtId="0" xfId="0" applyBorder="1" applyFont="1"/>
    <xf borderId="16" fillId="0" fontId="3" numFmtId="0" xfId="0" applyAlignment="1" applyBorder="1" applyFont="1">
      <alignment readingOrder="0"/>
    </xf>
    <xf borderId="17" fillId="0" fontId="8" numFmtId="0" xfId="0" applyBorder="1" applyFont="1"/>
    <xf borderId="18" fillId="0" fontId="8" numFmtId="0" xfId="0" applyBorder="1" applyFont="1"/>
    <xf borderId="6" fillId="3" fontId="3" numFmtId="0" xfId="0" applyAlignment="1" applyBorder="1" applyFont="1">
      <alignment readingOrder="0"/>
    </xf>
    <xf borderId="19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19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6" fillId="3" fontId="11" numFmtId="0" xfId="0" applyAlignment="1" applyBorder="1" applyFont="1">
      <alignment horizontal="center" readingOrder="0" vertical="bottom"/>
    </xf>
    <xf borderId="6" fillId="3" fontId="11" numFmtId="0" xfId="0" applyAlignment="1" applyBorder="1" applyFont="1">
      <alignment horizontal="center" vertical="bottom"/>
    </xf>
    <xf borderId="6" fillId="3" fontId="3" numFmtId="0" xfId="0" applyBorder="1" applyFont="1"/>
    <xf borderId="20" fillId="0" fontId="11" numFmtId="0" xfId="0" applyAlignment="1" applyBorder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9" fillId="3" fontId="11" numFmtId="0" xfId="0" applyAlignment="1" applyBorder="1" applyFont="1">
      <alignment horizontal="center" vertical="bottom"/>
    </xf>
    <xf borderId="21" fillId="0" fontId="3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9" fillId="3" fontId="3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4" fillId="4" fontId="12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8" numFmtId="0" xfId="0" applyBorder="1" applyFont="1"/>
    <xf borderId="27" fillId="0" fontId="8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28" fillId="0" fontId="8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2" fillId="4" fontId="12" numFmtId="0" xfId="0" applyAlignment="1" applyBorder="1" applyFont="1">
      <alignment horizontal="center" readingOrder="0" vertical="bottom"/>
    </xf>
    <xf borderId="19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6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9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6" fillId="0" fontId="17" numFmtId="0" xfId="0" applyBorder="1" applyFont="1"/>
    <xf borderId="0" fillId="3" fontId="3" numFmtId="0" xfId="0" applyAlignment="1" applyFont="1">
      <alignment readingOrder="0"/>
    </xf>
    <xf borderId="19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28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6" fillId="0" fontId="18" numFmtId="0" xfId="0" applyAlignment="1" applyBorder="1" applyFont="1">
      <alignment horizontal="center" readingOrder="0" shrinkToFit="0" vertical="bottom" wrapText="1"/>
    </xf>
    <xf borderId="19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9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7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readingOrder="0" vertical="bottom"/>
    </xf>
    <xf borderId="30" fillId="0" fontId="11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8" fillId="8" fontId="3" numFmtId="0" xfId="0" applyAlignment="1" applyBorder="1" applyFill="1" applyFont="1">
      <alignment readingOrder="0"/>
    </xf>
    <xf borderId="11" fillId="3" fontId="3" numFmtId="0" xfId="0" applyAlignment="1" applyBorder="1" applyFont="1">
      <alignment readingOrder="0"/>
    </xf>
    <xf borderId="12" fillId="9" fontId="9" numFmtId="0" xfId="0" applyAlignment="1" applyBorder="1" applyFill="1" applyFont="1">
      <alignment horizontal="center" readingOrder="0"/>
    </xf>
    <xf borderId="16" fillId="0" fontId="11" numFmtId="0" xfId="0" applyAlignment="1" applyBorder="1" applyFont="1">
      <alignment vertical="bottom"/>
    </xf>
    <xf borderId="6" fillId="3" fontId="11" numFmtId="0" xfId="0" applyAlignment="1" applyBorder="1" applyFont="1">
      <alignment horizontal="center" readingOrder="0"/>
    </xf>
    <xf borderId="19" fillId="0" fontId="11" numFmtId="0" xfId="0" applyAlignment="1" applyBorder="1" applyFont="1">
      <alignment readingOrder="0" vertical="bottom"/>
    </xf>
    <xf borderId="6" fillId="3" fontId="11" numFmtId="49" xfId="0" applyAlignment="1" applyBorder="1" applyFont="1" applyNumberFormat="1">
      <alignment horizontal="center" readingOrder="0" vertical="bottom"/>
    </xf>
    <xf borderId="6" fillId="3" fontId="11" numFmtId="49" xfId="0" applyAlignment="1" applyBorder="1" applyFont="1" applyNumberFormat="1">
      <alignment horizontal="center" vertical="bottom"/>
    </xf>
    <xf borderId="9" fillId="3" fontId="11" numFmtId="49" xfId="0" applyAlignment="1" applyBorder="1" applyFont="1" applyNumberFormat="1">
      <alignment horizontal="center" vertical="bottom"/>
    </xf>
    <xf borderId="9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4" fillId="9" fontId="12" numFmtId="0" xfId="0" applyAlignment="1" applyBorder="1" applyFont="1">
      <alignment horizontal="center" readingOrder="0" vertical="bottom"/>
    </xf>
    <xf borderId="12" fillId="9" fontId="12" numFmtId="0" xfId="0" applyAlignment="1" applyBorder="1" applyFont="1">
      <alignment horizontal="center" readingOrder="0" vertical="bottom"/>
    </xf>
    <xf borderId="19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1" t="s">
        <v>38</v>
      </c>
    </row>
    <row r="4">
      <c r="A4" s="9" t="s">
        <v>39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11" t="s">
        <v>51</v>
      </c>
    </row>
    <row r="5">
      <c r="A5" s="9" t="s">
        <v>52</v>
      </c>
      <c r="B5" s="10" t="s">
        <v>53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11" t="s">
        <v>64</v>
      </c>
    </row>
    <row r="6">
      <c r="A6" s="9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 t="s">
        <v>71</v>
      </c>
      <c r="H6" s="10" t="s">
        <v>72</v>
      </c>
      <c r="I6" s="10" t="s">
        <v>73</v>
      </c>
      <c r="J6" s="10" t="s">
        <v>74</v>
      </c>
      <c r="K6" s="10" t="s">
        <v>75</v>
      </c>
      <c r="L6" s="10" t="s">
        <v>76</v>
      </c>
      <c r="M6" s="11" t="s">
        <v>77</v>
      </c>
    </row>
    <row r="7">
      <c r="A7" s="9" t="s">
        <v>78</v>
      </c>
      <c r="B7" s="10" t="s">
        <v>79</v>
      </c>
      <c r="C7" s="10" t="s">
        <v>80</v>
      </c>
      <c r="D7" s="10" t="s">
        <v>81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86</v>
      </c>
      <c r="J7" s="10" t="s">
        <v>87</v>
      </c>
      <c r="K7" s="10" t="s">
        <v>88</v>
      </c>
      <c r="L7" s="10" t="s">
        <v>89</v>
      </c>
      <c r="M7" s="11" t="s">
        <v>90</v>
      </c>
    </row>
    <row r="8">
      <c r="A8" s="9" t="s">
        <v>91</v>
      </c>
      <c r="B8" s="10" t="s">
        <v>92</v>
      </c>
      <c r="C8" s="10" t="s">
        <v>93</v>
      </c>
      <c r="D8" s="10" t="s">
        <v>94</v>
      </c>
      <c r="E8" s="10" t="s">
        <v>95</v>
      </c>
      <c r="F8" s="10" t="s">
        <v>96</v>
      </c>
      <c r="G8" s="10" t="s">
        <v>97</v>
      </c>
      <c r="H8" s="10" t="s">
        <v>98</v>
      </c>
      <c r="I8" s="10" t="s">
        <v>99</v>
      </c>
      <c r="J8" s="10" t="s">
        <v>100</v>
      </c>
      <c r="K8" s="10" t="s">
        <v>101</v>
      </c>
      <c r="L8" s="10" t="s">
        <v>102</v>
      </c>
      <c r="M8" s="12" t="s">
        <v>103</v>
      </c>
    </row>
    <row r="9">
      <c r="A9" s="13" t="s">
        <v>104</v>
      </c>
      <c r="B9" s="14" t="s">
        <v>105</v>
      </c>
      <c r="C9" s="14" t="s">
        <v>106</v>
      </c>
      <c r="D9" s="14" t="s">
        <v>107</v>
      </c>
      <c r="E9" s="14" t="s">
        <v>108</v>
      </c>
      <c r="F9" s="14" t="s">
        <v>109</v>
      </c>
      <c r="G9" s="14" t="s">
        <v>110</v>
      </c>
      <c r="H9" s="14" t="s">
        <v>111</v>
      </c>
      <c r="I9" s="14" t="s">
        <v>112</v>
      </c>
      <c r="J9" s="14" t="s">
        <v>113</v>
      </c>
      <c r="K9" s="14" t="s">
        <v>114</v>
      </c>
      <c r="L9" s="14" t="s">
        <v>115</v>
      </c>
      <c r="M9" s="15" t="s">
        <v>116</v>
      </c>
    </row>
    <row r="11">
      <c r="F11" s="16" t="s">
        <v>117</v>
      </c>
      <c r="H11" s="17" t="s">
        <v>118</v>
      </c>
    </row>
    <row r="12">
      <c r="A12" s="18" t="s">
        <v>119</v>
      </c>
      <c r="B12" s="19"/>
      <c r="C12" s="20"/>
      <c r="F12" s="21" t="s">
        <v>120</v>
      </c>
      <c r="G12" s="22"/>
      <c r="H12" s="22"/>
      <c r="I12" s="22"/>
      <c r="J12" s="23"/>
    </row>
    <row r="13">
      <c r="F13" s="24" t="s">
        <v>121</v>
      </c>
      <c r="I13" s="25"/>
      <c r="J13" s="15" t="b">
        <v>1</v>
      </c>
    </row>
    <row r="14">
      <c r="A14" s="21" t="s">
        <v>122</v>
      </c>
      <c r="B14" s="22"/>
      <c r="C14" s="23"/>
      <c r="F14" s="26" t="s">
        <v>123</v>
      </c>
      <c r="G14" s="27"/>
      <c r="H14" s="27"/>
      <c r="I14" s="28"/>
      <c r="J14" s="29" t="b">
        <v>1</v>
      </c>
    </row>
    <row r="15">
      <c r="A15" s="30" t="s">
        <v>124</v>
      </c>
      <c r="B15" s="31" t="s">
        <v>125</v>
      </c>
      <c r="C15" s="32" t="s">
        <v>126</v>
      </c>
      <c r="F15" s="26" t="s">
        <v>127</v>
      </c>
      <c r="G15" s="27"/>
      <c r="H15" s="27"/>
      <c r="I15" s="28"/>
      <c r="J15" s="29" t="b">
        <v>1</v>
      </c>
    </row>
    <row r="16">
      <c r="A16" s="33"/>
      <c r="B16" s="34"/>
      <c r="C16" s="35"/>
      <c r="F16" s="26" t="s">
        <v>128</v>
      </c>
      <c r="G16" s="27"/>
      <c r="H16" s="27"/>
      <c r="I16" s="28"/>
      <c r="J16" s="29" t="b">
        <v>1</v>
      </c>
    </row>
    <row r="17">
      <c r="A17" s="33" t="s">
        <v>129</v>
      </c>
      <c r="B17" s="34" t="s">
        <v>130</v>
      </c>
      <c r="C17" s="35" t="s">
        <v>131</v>
      </c>
      <c r="F17" s="26" t="s">
        <v>132</v>
      </c>
      <c r="G17" s="27"/>
      <c r="H17" s="27"/>
      <c r="I17" s="28"/>
      <c r="J17" s="29" t="b">
        <v>1</v>
      </c>
    </row>
    <row r="18">
      <c r="A18" s="33" t="s">
        <v>133</v>
      </c>
      <c r="B18" s="34" t="s">
        <v>130</v>
      </c>
      <c r="C18" s="36"/>
      <c r="F18" s="26" t="s">
        <v>134</v>
      </c>
      <c r="G18" s="27"/>
      <c r="H18" s="27"/>
      <c r="I18" s="28"/>
      <c r="J18" s="29" t="b">
        <v>1</v>
      </c>
    </row>
    <row r="19">
      <c r="A19" s="33" t="s">
        <v>135</v>
      </c>
      <c r="B19" s="34" t="s">
        <v>130</v>
      </c>
      <c r="C19" s="36"/>
      <c r="F19" s="26" t="s">
        <v>136</v>
      </c>
      <c r="G19" s="27"/>
      <c r="H19" s="27"/>
      <c r="I19" s="28"/>
      <c r="J19" s="29" t="b">
        <v>1</v>
      </c>
    </row>
    <row r="20">
      <c r="A20" s="33" t="s">
        <v>137</v>
      </c>
      <c r="B20" s="34" t="s">
        <v>130</v>
      </c>
      <c r="C20" s="36"/>
      <c r="F20" s="26" t="s">
        <v>138</v>
      </c>
      <c r="G20" s="27"/>
      <c r="H20" s="27"/>
      <c r="I20" s="28"/>
      <c r="J20" s="29" t="b">
        <v>1</v>
      </c>
    </row>
    <row r="21">
      <c r="A21" s="33" t="s">
        <v>139</v>
      </c>
      <c r="B21" s="34" t="s">
        <v>130</v>
      </c>
      <c r="C21" s="36"/>
      <c r="F21" s="26" t="s">
        <v>140</v>
      </c>
      <c r="G21" s="27"/>
      <c r="H21" s="27"/>
      <c r="I21" s="28"/>
      <c r="J21" s="29" t="b">
        <v>1</v>
      </c>
    </row>
    <row r="22">
      <c r="A22" s="33" t="s">
        <v>141</v>
      </c>
      <c r="B22" s="34" t="s">
        <v>130</v>
      </c>
      <c r="C22" s="36"/>
      <c r="F22" s="26" t="s">
        <v>142</v>
      </c>
      <c r="G22" s="27"/>
      <c r="H22" s="27"/>
      <c r="I22" s="28"/>
      <c r="J22" s="29" t="b">
        <v>1</v>
      </c>
    </row>
    <row r="23">
      <c r="A23" s="33" t="s">
        <v>143</v>
      </c>
      <c r="B23" s="34" t="s">
        <v>130</v>
      </c>
      <c r="C23" s="36"/>
      <c r="F23" s="26" t="s">
        <v>144</v>
      </c>
      <c r="G23" s="27"/>
      <c r="H23" s="27"/>
      <c r="I23" s="28"/>
      <c r="J23" s="37" t="b">
        <v>0</v>
      </c>
    </row>
    <row r="24">
      <c r="A24" s="33" t="s">
        <v>145</v>
      </c>
      <c r="B24" s="34" t="s">
        <v>130</v>
      </c>
      <c r="C24" s="36"/>
      <c r="F24" s="26" t="s">
        <v>146</v>
      </c>
      <c r="G24" s="27"/>
      <c r="H24" s="27"/>
      <c r="I24" s="28"/>
      <c r="J24" s="37" t="b">
        <v>0</v>
      </c>
    </row>
    <row r="25">
      <c r="A25" s="38" t="s">
        <v>147</v>
      </c>
      <c r="B25" s="39" t="s">
        <v>130</v>
      </c>
      <c r="C25" s="40"/>
      <c r="F25" s="41" t="s">
        <v>148</v>
      </c>
      <c r="G25" s="42"/>
      <c r="H25" s="42"/>
      <c r="I25" s="43"/>
      <c r="J25" s="44" t="b">
        <v>0</v>
      </c>
    </row>
    <row r="26">
      <c r="A26" s="45"/>
      <c r="B26" s="46"/>
      <c r="C26" s="45"/>
    </row>
    <row r="28" ht="50.25" customHeight="1">
      <c r="A28" s="47" t="s">
        <v>149</v>
      </c>
      <c r="B28" s="27"/>
      <c r="C28" s="28"/>
      <c r="F28" s="48" t="s">
        <v>150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151</v>
      </c>
      <c r="B29" s="52">
        <f>COUNTA($B$2:$L$9,$M$9)</f>
        <v>89</v>
      </c>
      <c r="C29" s="53" t="s">
        <v>152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153</v>
      </c>
      <c r="B30" s="57">
        <v>1.2</v>
      </c>
      <c r="C30" s="53" t="s">
        <v>154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155</v>
      </c>
      <c r="B32" s="22"/>
      <c r="C32" s="23"/>
      <c r="F32" s="58"/>
      <c r="M32" s="59"/>
    </row>
    <row r="33">
      <c r="A33" s="63" t="s">
        <v>156</v>
      </c>
      <c r="B33" s="64" t="s">
        <v>157</v>
      </c>
      <c r="C33" s="65" t="s">
        <v>158</v>
      </c>
      <c r="D33" s="66" t="s">
        <v>159</v>
      </c>
      <c r="F33" s="58"/>
      <c r="M33" s="59"/>
    </row>
    <row r="34">
      <c r="A34" s="67" t="s">
        <v>160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139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161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162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163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164</v>
      </c>
      <c r="B40" s="77" t="s">
        <v>157</v>
      </c>
      <c r="C40" s="78" t="s">
        <v>158</v>
      </c>
      <c r="F40" s="58"/>
      <c r="M40" s="59"/>
    </row>
    <row r="41">
      <c r="A41" s="79" t="s">
        <v>165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166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162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163</v>
      </c>
      <c r="B44" s="84">
        <v>8.0</v>
      </c>
      <c r="C44" s="85">
        <f>C43/B44</f>
        <v>133.5</v>
      </c>
      <c r="F44" s="58"/>
      <c r="M44" s="59"/>
    </row>
    <row r="45">
      <c r="F45" s="86" t="s">
        <v>167</v>
      </c>
      <c r="G45" s="87"/>
      <c r="H45" s="87"/>
      <c r="I45" s="87"/>
      <c r="J45" s="87"/>
      <c r="K45" s="87"/>
      <c r="L45" s="87"/>
      <c r="M45" s="88"/>
    </row>
    <row r="46">
      <c r="A46" s="89" t="s">
        <v>168</v>
      </c>
      <c r="B46" s="89" t="s">
        <v>169</v>
      </c>
      <c r="C46" s="89" t="s">
        <v>170</v>
      </c>
    </row>
    <row r="47">
      <c r="A47" s="90" t="s">
        <v>171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145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172</v>
      </c>
      <c r="B49" s="92">
        <v>50.0</v>
      </c>
      <c r="C49" s="92">
        <f t="shared" si="3"/>
        <v>5340</v>
      </c>
      <c r="D49" s="70" t="b">
        <v>1</v>
      </c>
    </row>
  </sheetData>
  <mergeCells count="35"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28:C28"/>
    <mergeCell ref="F28:M28"/>
    <mergeCell ref="F29:M29"/>
    <mergeCell ref="F30:M30"/>
    <mergeCell ref="A32:C32"/>
    <mergeCell ref="F38:M38"/>
    <mergeCell ref="F39:M39"/>
    <mergeCell ref="F40:M40"/>
    <mergeCell ref="F41:M41"/>
    <mergeCell ref="F42:M42"/>
    <mergeCell ref="F43:M43"/>
    <mergeCell ref="F44:M44"/>
    <mergeCell ref="F31:M31"/>
    <mergeCell ref="F32:M32"/>
    <mergeCell ref="F33:M33"/>
    <mergeCell ref="F34:M34"/>
    <mergeCell ref="F35:M35"/>
    <mergeCell ref="F36:M36"/>
    <mergeCell ref="F37:M37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4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95" t="s">
        <v>38</v>
      </c>
    </row>
    <row r="4">
      <c r="A4" s="9" t="s">
        <v>39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96" t="s">
        <v>51</v>
      </c>
    </row>
    <row r="5">
      <c r="A5" s="9" t="s">
        <v>52</v>
      </c>
      <c r="B5" s="10" t="s">
        <v>53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94" t="s">
        <v>64</v>
      </c>
    </row>
    <row r="6">
      <c r="A6" s="9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 t="s">
        <v>71</v>
      </c>
      <c r="H6" s="10" t="s">
        <v>72</v>
      </c>
      <c r="I6" s="10" t="s">
        <v>73</v>
      </c>
      <c r="J6" s="10" t="s">
        <v>74</v>
      </c>
      <c r="K6" s="10" t="s">
        <v>75</v>
      </c>
      <c r="L6" s="10" t="s">
        <v>76</v>
      </c>
      <c r="M6" s="95" t="s">
        <v>77</v>
      </c>
    </row>
    <row r="7">
      <c r="A7" s="9" t="s">
        <v>78</v>
      </c>
      <c r="B7" s="10" t="s">
        <v>79</v>
      </c>
      <c r="C7" s="10" t="s">
        <v>80</v>
      </c>
      <c r="D7" s="10" t="s">
        <v>81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86</v>
      </c>
      <c r="J7" s="10" t="s">
        <v>87</v>
      </c>
      <c r="K7" s="10" t="s">
        <v>88</v>
      </c>
      <c r="L7" s="10" t="s">
        <v>89</v>
      </c>
      <c r="M7" s="96" t="s">
        <v>90</v>
      </c>
    </row>
    <row r="8">
      <c r="A8" s="9" t="s">
        <v>91</v>
      </c>
      <c r="B8" s="10" t="s">
        <v>92</v>
      </c>
      <c r="C8" s="10" t="s">
        <v>93</v>
      </c>
      <c r="D8" s="10" t="s">
        <v>94</v>
      </c>
      <c r="E8" s="10" t="s">
        <v>95</v>
      </c>
      <c r="F8" s="10" t="s">
        <v>96</v>
      </c>
      <c r="G8" s="10" t="s">
        <v>97</v>
      </c>
      <c r="H8" s="10" t="s">
        <v>98</v>
      </c>
      <c r="I8" s="10" t="s">
        <v>99</v>
      </c>
      <c r="J8" s="10" t="s">
        <v>100</v>
      </c>
      <c r="K8" s="10" t="s">
        <v>101</v>
      </c>
      <c r="L8" s="10" t="s">
        <v>102</v>
      </c>
      <c r="M8" s="10" t="s">
        <v>103</v>
      </c>
    </row>
    <row r="9">
      <c r="A9" s="13" t="s">
        <v>104</v>
      </c>
      <c r="B9" s="14" t="s">
        <v>105</v>
      </c>
      <c r="C9" s="14" t="s">
        <v>106</v>
      </c>
      <c r="D9" s="14" t="s">
        <v>107</v>
      </c>
      <c r="E9" s="14" t="s">
        <v>108</v>
      </c>
      <c r="F9" s="14" t="s">
        <v>109</v>
      </c>
      <c r="G9" s="14" t="s">
        <v>110</v>
      </c>
      <c r="H9" s="14" t="s">
        <v>111</v>
      </c>
      <c r="I9" s="14" t="s">
        <v>112</v>
      </c>
      <c r="J9" s="14" t="s">
        <v>113</v>
      </c>
      <c r="K9" s="14" t="s">
        <v>114</v>
      </c>
      <c r="L9" s="14" t="s">
        <v>115</v>
      </c>
      <c r="M9" s="97" t="s">
        <v>173</v>
      </c>
    </row>
    <row r="11">
      <c r="A11" s="18" t="s">
        <v>119</v>
      </c>
      <c r="B11" s="19"/>
      <c r="C11" s="98"/>
    </row>
    <row r="13">
      <c r="E13" s="16" t="s">
        <v>117</v>
      </c>
      <c r="G13" s="17" t="s">
        <v>174</v>
      </c>
    </row>
    <row r="14">
      <c r="A14" s="99" t="s">
        <v>122</v>
      </c>
      <c r="B14" s="22"/>
      <c r="C14" s="23"/>
      <c r="E14" s="99" t="s">
        <v>120</v>
      </c>
      <c r="F14" s="22"/>
      <c r="G14" s="22"/>
      <c r="H14" s="22"/>
      <c r="I14" s="23"/>
    </row>
    <row r="15">
      <c r="A15" s="30" t="s">
        <v>124</v>
      </c>
      <c r="B15" s="31" t="s">
        <v>125</v>
      </c>
      <c r="C15" s="32" t="s">
        <v>126</v>
      </c>
      <c r="E15" s="100" t="s">
        <v>175</v>
      </c>
      <c r="F15" s="27"/>
      <c r="G15" s="27"/>
      <c r="H15" s="28"/>
      <c r="I15" s="101" t="b">
        <v>0</v>
      </c>
    </row>
    <row r="16">
      <c r="A16" s="102" t="s">
        <v>176</v>
      </c>
      <c r="B16" s="34" t="s">
        <v>130</v>
      </c>
      <c r="C16" s="103" t="s">
        <v>131</v>
      </c>
      <c r="E16" s="100" t="s">
        <v>177</v>
      </c>
      <c r="F16" s="27"/>
      <c r="G16" s="27"/>
      <c r="H16" s="28"/>
      <c r="I16" s="101" t="b">
        <v>0</v>
      </c>
    </row>
    <row r="17">
      <c r="A17" s="102" t="s">
        <v>178</v>
      </c>
      <c r="B17" s="34" t="s">
        <v>130</v>
      </c>
      <c r="C17" s="104"/>
      <c r="E17" s="100" t="s">
        <v>179</v>
      </c>
      <c r="F17" s="27"/>
      <c r="G17" s="27"/>
      <c r="H17" s="28"/>
      <c r="I17" s="101" t="b">
        <v>0</v>
      </c>
    </row>
    <row r="18">
      <c r="A18" s="102" t="s">
        <v>180</v>
      </c>
      <c r="B18" s="34" t="s">
        <v>130</v>
      </c>
      <c r="C18" s="103" t="s">
        <v>131</v>
      </c>
      <c r="E18" s="100" t="s">
        <v>181</v>
      </c>
      <c r="F18" s="27"/>
      <c r="G18" s="27"/>
      <c r="H18" s="28"/>
      <c r="I18" s="101" t="b">
        <v>0</v>
      </c>
    </row>
    <row r="19">
      <c r="A19" s="38" t="s">
        <v>182</v>
      </c>
      <c r="B19" s="39" t="s">
        <v>130</v>
      </c>
      <c r="C19" s="105"/>
      <c r="E19" s="100" t="s">
        <v>183</v>
      </c>
      <c r="F19" s="27"/>
      <c r="G19" s="27"/>
      <c r="H19" s="28"/>
      <c r="I19" s="101" t="b">
        <v>0</v>
      </c>
    </row>
    <row r="20">
      <c r="A20" s="45"/>
      <c r="B20" s="45"/>
      <c r="C20" s="45"/>
      <c r="E20" s="100" t="s">
        <v>184</v>
      </c>
      <c r="F20" s="27"/>
      <c r="G20" s="27"/>
      <c r="H20" s="28"/>
      <c r="I20" s="106" t="b">
        <v>0</v>
      </c>
    </row>
    <row r="21">
      <c r="A21" s="45"/>
      <c r="B21" s="45"/>
      <c r="C21" s="45"/>
      <c r="E21" s="107"/>
    </row>
    <row r="22">
      <c r="A22" s="108" t="s">
        <v>149</v>
      </c>
      <c r="B22" s="27"/>
      <c r="C22" s="28"/>
      <c r="E22" s="48" t="s">
        <v>150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151</v>
      </c>
      <c r="B23" s="52">
        <f>COUNTA($B$2:$M$9)</f>
        <v>96</v>
      </c>
      <c r="C23" s="53" t="s">
        <v>185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153</v>
      </c>
      <c r="B24" s="57">
        <v>1.2</v>
      </c>
      <c r="C24" s="53" t="s">
        <v>154</v>
      </c>
      <c r="E24" s="58"/>
      <c r="L24" s="59"/>
    </row>
    <row r="25">
      <c r="E25" s="58"/>
      <c r="L25" s="59"/>
    </row>
    <row r="26">
      <c r="E26" s="58"/>
      <c r="L26" s="59"/>
    </row>
    <row r="27">
      <c r="A27" s="109" t="s">
        <v>155</v>
      </c>
      <c r="B27" s="22"/>
      <c r="C27" s="23"/>
      <c r="E27" s="58"/>
      <c r="L27" s="59"/>
    </row>
    <row r="28">
      <c r="A28" s="63" t="s">
        <v>186</v>
      </c>
      <c r="B28" s="64" t="s">
        <v>157</v>
      </c>
      <c r="C28" s="65" t="s">
        <v>158</v>
      </c>
      <c r="E28" s="58"/>
      <c r="L28" s="59"/>
    </row>
    <row r="29">
      <c r="A29" s="110" t="s">
        <v>178</v>
      </c>
      <c r="B29" s="111">
        <v>10.0</v>
      </c>
      <c r="C29" s="69">
        <f t="shared" ref="C29:C31" si="1">B29*$B$23*$B$24</f>
        <v>1152</v>
      </c>
      <c r="E29" s="58"/>
      <c r="L29" s="59"/>
    </row>
    <row r="30">
      <c r="A30" s="110" t="s">
        <v>187</v>
      </c>
      <c r="B30" s="111">
        <v>4.0</v>
      </c>
      <c r="C30" s="69">
        <f t="shared" si="1"/>
        <v>460.8</v>
      </c>
      <c r="E30" s="58"/>
      <c r="L30" s="59"/>
    </row>
    <row r="31">
      <c r="A31" s="110" t="s">
        <v>188</v>
      </c>
      <c r="B31" s="111">
        <v>1.0</v>
      </c>
      <c r="C31" s="69">
        <f t="shared" si="1"/>
        <v>115.2</v>
      </c>
      <c r="E31" s="58"/>
      <c r="L31" s="59"/>
    </row>
    <row r="32">
      <c r="A32" s="71" t="s">
        <v>162</v>
      </c>
      <c r="B32" s="112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163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167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3"/>
      <c r="B41" s="114"/>
      <c r="C41" s="113"/>
    </row>
    <row r="42">
      <c r="A42" s="115"/>
      <c r="B42" s="116"/>
      <c r="C42" s="117"/>
    </row>
    <row r="43">
      <c r="A43" s="115"/>
      <c r="B43" s="116"/>
      <c r="C43" s="117"/>
    </row>
    <row r="44">
      <c r="A44" s="114"/>
      <c r="B44" s="113"/>
      <c r="C44" s="117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19">
      <formula1>"Ebel,FoCo,RahpVec"</formula1>
    </dataValidation>
  </dataValidations>
  <hyperlinks>
    <hyperlink r:id="rId1" ref="G13"/>
  </hyperlinks>
  <drawing r:id="rId2"/>
</worksheet>
</file>