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<sst xmlns="http://schemas.openxmlformats.org/spreadsheetml/2006/main" count="326" uniqueCount="193">
  <si>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</si>
  <si>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</si>
  <si>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</si>
  <si>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</si>
  <si>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</si>
  <si>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</si>
  <si>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</si>
  <si>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</si>
  <si>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</si>
  <si>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</si>
  <si>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</si>
  <si>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</si>
  <si>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</si>
  <si>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</si>
  <si>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wnv_std_1e6</t>
  </si>
  <si>
    <t>added in pcr*</t>
  </si>
  <si>
    <t>B</t>
  </si>
  <si>
    <t>-</t>
  </si>
  <si>
    <t>wnv_std_1e4</t>
  </si>
  <si>
    <t>C</t>
  </si>
  <si>
    <t>wnv_std_1e2</t>
  </si>
  <si>
    <t>D</t>
  </si>
  <si>
    <t>slev_std_1e6</t>
  </si>
  <si>
    <t>E</t>
  </si>
  <si>
    <t>slev_std_1e4</t>
  </si>
  <si>
    <t>F</t>
  </si>
  <si>
    <t>slev_std_1e2</t>
  </si>
  <si>
    <t>G</t>
  </si>
  <si>
    <t>neg pcr ctrl</t>
  </si>
  <si>
    <t>H</t>
  </si>
  <si>
    <t>positive extraction</t>
  </si>
  <si>
    <t>negative extraction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</si>
  <si>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</si>
  <si>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</si>
  <si>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</si>
  <si>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</si>
  <si>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</si>
  <si>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</si>
  <si>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</si>
  <si>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</si>
  <si>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</si>
  <si>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</si>
  <si>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</si>
  <si>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</si>
  <si>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</si>
  <si>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</si>
  <si>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</si>
  <si>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</si>
  <si>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</si>
  <si>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</si>
  <si>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</si>
  <si>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</si>
  <si>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</si>
  <si>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</si>
  <si>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</si>
  <si>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</si>
  <si>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</si>
  <si>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</si>
  <si>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</si>
  <si>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</si>
  <si>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</si>
  <si>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</si>
  <si>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</si>
  <si>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</si>
  <si>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</si>
  <si>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</si>
  <si>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</si>
  <si>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</si>
  <si>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</si>
  <si>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</si>
  <si>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</si>
  <si>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</si>
  <si>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</si>
  <si>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</si>
  <si>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</si>
  <si>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</si>
  <si>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</si>
  <si>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</si>
  <si>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</si>
  <si>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</si>
  <si>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</si>
  <si>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</si>
  <si>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</si>
  <si>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</si>
  <si>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</si>
  <si>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</si>
  <si>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</si>
  <si>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</si>
  <si>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</si>
  <si>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CSU-23392</t>
  </si>
  <si>
    <t>CSU-23400</t>
  </si>
  <si>
    <t>CSU-23408</t>
  </si>
  <si>
    <t>CSU-23416</t>
  </si>
  <si>
    <t>CSU-23424</t>
  </si>
  <si>
    <t>CSU-23432</t>
  </si>
  <si>
    <t>CSU-23440</t>
  </si>
  <si>
    <t>CSU-23448</t>
  </si>
  <si>
    <t>CSU-23456</t>
  </si>
  <si>
    <t>CSU-23464</t>
  </si>
  <si>
    <t>CSU-23472</t>
  </si>
  <si>
    <t>CSU-23393</t>
  </si>
  <si>
    <t>CSU-23401</t>
  </si>
  <si>
    <t>CSU-23409</t>
  </si>
  <si>
    <t>CSU-23417</t>
  </si>
  <si>
    <t>CSU-23425</t>
  </si>
  <si>
    <t>CSU-23433</t>
  </si>
  <si>
    <t>CSU-23441</t>
  </si>
  <si>
    <t>CSU-23449</t>
  </si>
  <si>
    <t>CSU-23457</t>
  </si>
  <si>
    <t>CSU-23465</t>
  </si>
  <si>
    <t>CSU-23473</t>
  </si>
  <si>
    <t>CSU-23394</t>
  </si>
  <si>
    <t>CSU-23402</t>
  </si>
  <si>
    <t>CSU-23410</t>
  </si>
  <si>
    <t>CSU-23418</t>
  </si>
  <si>
    <t>CSU-23426</t>
  </si>
  <si>
    <t>CSU-23434</t>
  </si>
  <si>
    <t>CSU-23442</t>
  </si>
  <si>
    <t>CSU-23450</t>
  </si>
  <si>
    <t>CSU-23458</t>
  </si>
  <si>
    <t>CSU-23466</t>
  </si>
  <si>
    <t>CSU-23474</t>
  </si>
  <si>
    <t>CSU-23395</t>
  </si>
  <si>
    <t>CSU-23403</t>
  </si>
  <si>
    <t>CSU-23411</t>
  </si>
  <si>
    <t>CSU-23419</t>
  </si>
  <si>
    <t>CSU-23427</t>
  </si>
  <si>
    <t>CSU-23435</t>
  </si>
  <si>
    <t>CSU-23443</t>
  </si>
  <si>
    <t>CSU-23451</t>
  </si>
  <si>
    <t>CSU-23459</t>
  </si>
  <si>
    <t>CSU-23467</t>
  </si>
  <si>
    <t>CSU-23475</t>
  </si>
  <si>
    <t>CSU-23396</t>
  </si>
  <si>
    <t>CSU-23404</t>
  </si>
  <si>
    <t>CSU-23412</t>
  </si>
  <si>
    <t>CSU-23420</t>
  </si>
  <si>
    <t>CSU-23428</t>
  </si>
  <si>
    <t>CSU-23436</t>
  </si>
  <si>
    <t>CSU-23444</t>
  </si>
  <si>
    <t>CSU-23452</t>
  </si>
  <si>
    <t>CSU-23460</t>
  </si>
  <si>
    <t>CSU-23468</t>
  </si>
  <si>
    <t>CSU-23476</t>
  </si>
  <si>
    <t>CSU-23397</t>
  </si>
  <si>
    <t>CSU-23405</t>
  </si>
  <si>
    <t>CSU-23413</t>
  </si>
  <si>
    <t>CSU-23421</t>
  </si>
  <si>
    <t>CSU-23429</t>
  </si>
  <si>
    <t>CSU-23437</t>
  </si>
  <si>
    <t>CSU-23445</t>
  </si>
  <si>
    <t>CSU-23453</t>
  </si>
  <si>
    <t>CSU-23461</t>
  </si>
  <si>
    <t>CSU-23469</t>
  </si>
  <si>
    <t>CSU-23477</t>
  </si>
  <si>
    <t>CSU-23398</t>
  </si>
  <si>
    <t>CSU-23406</t>
  </si>
  <si>
    <t>CSU-23414</t>
  </si>
  <si>
    <t>CSU-23422</t>
  </si>
  <si>
    <t>CSU-23430</t>
  </si>
  <si>
    <t>CSU-23438</t>
  </si>
  <si>
    <t>CSU-23446</t>
  </si>
  <si>
    <t>CSU-23454</t>
  </si>
  <si>
    <t>CSU-23462</t>
  </si>
  <si>
    <t>CSU-23470</t>
  </si>
  <si>
    <t>CSU-23478</t>
  </si>
  <si>
    <t>CSU-23399</t>
  </si>
  <si>
    <t>CSU-23407</t>
  </si>
  <si>
    <t>CSU-23415</t>
  </si>
  <si>
    <t>CSU-23423</t>
  </si>
  <si>
    <t>CSU-23431</t>
  </si>
  <si>
    <t>CSU-23439</t>
  </si>
  <si>
    <t>CSU-23447</t>
  </si>
  <si>
    <t>CSU-23455</t>
  </si>
  <si>
    <t>CSU-23463</t>
  </si>
  <si>
    <t>CSU-23471</t>
  </si>
  <si>
    <t>neg extract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</si>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</sst>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color theme="1"/>
      <name val="Arial"/>
    </font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quotePrefix="1" borderId="5" fillId="3" fontId="3" numFmtId="0" xfId="0" applyAlignment="1" applyBorder="1" applyFont="1">
      <alignment horizontal="right" readingOrder="0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11" fillId="3" fontId="8" numFmtId="0" xfId="0" applyAlignment="1" applyBorder="1" applyFont="1">
      <alignment vertical="bottom"/>
    </xf>
    <xf borderId="12" fillId="3" fontId="8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13" fillId="0" fontId="10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1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2" fillId="3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readingOrder="0" vertical="bottom"/>
    </xf>
    <xf borderId="6" fillId="0" fontId="12" numFmtId="0" xfId="0" applyAlignment="1" applyBorder="1" applyFont="1">
      <alignment vertical="bottom"/>
    </xf>
    <xf borderId="22" fillId="0" fontId="8" numFmtId="0" xfId="0" applyAlignment="1" applyBorder="1" applyFont="1">
      <alignment vertical="bottom"/>
    </xf>
    <xf borderId="5" fillId="3" fontId="8" numFmtId="0" xfId="0" applyAlignment="1" applyBorder="1" applyFont="1">
      <alignment readingOrder="0" vertical="bottom"/>
    </xf>
    <xf borderId="6" fillId="3" fontId="8" numFmtId="0" xfId="0" applyAlignment="1" applyBorder="1" applyFont="1">
      <alignment horizontal="center" readingOrder="0" vertical="bottom"/>
    </xf>
    <xf borderId="6" fillId="3" fontId="8" numFmtId="0" xfId="0" applyAlignment="1" applyBorder="1" applyFont="1">
      <alignment horizontal="center" vertical="bottom"/>
    </xf>
    <xf borderId="6" fillId="3" fontId="3" numFmtId="0" xfId="0" applyBorder="1" applyFont="1"/>
    <xf borderId="23" fillId="0" fontId="8" numFmtId="0" xfId="0" applyAlignment="1" applyBorder="1" applyFont="1">
      <alignment readingOrder="0" vertical="bottom"/>
    </xf>
    <xf borderId="11" fillId="3" fontId="8" numFmtId="0" xfId="0" applyAlignment="1" applyBorder="1" applyFont="1">
      <alignment readingOrder="0" vertical="bottom"/>
    </xf>
    <xf borderId="12" fillId="3" fontId="8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12" fillId="3" fontId="3" numFmtId="0" xfId="0" applyBorder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1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8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8" numFmtId="0" xfId="0" applyAlignment="1" applyBorder="1" applyFont="1">
      <alignment readingOrder="0" vertical="bottom"/>
    </xf>
    <xf borderId="31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8" numFmtId="0" xfId="0" applyAlignment="1" applyBorder="1" applyFont="1">
      <alignment readingOrder="0" vertical="bottom"/>
    </xf>
    <xf borderId="32" fillId="0" fontId="8" numFmtId="0" xfId="0" applyAlignment="1" applyBorder="1" applyFont="1">
      <alignment readingOrder="0" vertical="bottom"/>
    </xf>
    <xf borderId="33" fillId="0" fontId="8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2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horizontal="right" vertical="bottom"/>
    </xf>
    <xf borderId="5" fillId="0" fontId="8" numFmtId="0" xfId="0" applyAlignment="1" applyBorder="1" applyFont="1">
      <alignment horizontal="right" vertical="bottom"/>
    </xf>
    <xf borderId="5" fillId="0" fontId="8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11" fillId="8" fontId="3" numFmtId="0" xfId="0" applyAlignment="1" applyBorder="1" applyFill="1" applyFont="1">
      <alignment readingOrder="0"/>
    </xf>
    <xf borderId="15" fillId="9" fontId="11" numFmtId="0" xfId="0" applyAlignment="1" applyBorder="1" applyFill="1" applyFont="1">
      <alignment horizontal="center" readingOrder="0"/>
    </xf>
    <xf borderId="19" fillId="0" fontId="8" numFmtId="0" xfId="0" applyAlignment="1" applyBorder="1" applyFont="1">
      <alignment vertical="bottom"/>
    </xf>
    <xf borderId="6" fillId="3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readingOrder="0" vertical="bottom"/>
    </xf>
    <xf borderId="6" fillId="3" fontId="8" numFmtId="49" xfId="0" applyAlignment="1" applyBorder="1" applyFont="1" applyNumberFormat="1">
      <alignment horizontal="center" readingOrder="0" vertical="bottom"/>
    </xf>
    <xf borderId="6" fillId="3" fontId="8" numFmtId="49" xfId="0" applyAlignment="1" applyBorder="1" applyFont="1" applyNumberFormat="1">
      <alignment horizontal="center" vertical="bottom"/>
    </xf>
    <xf borderId="12" fillId="3" fontId="8" numFmtId="49" xfId="0" applyAlignment="1" applyBorder="1" applyFont="1" applyNumberFormat="1">
      <alignment horizontal="center" vertical="bottom"/>
    </xf>
    <xf borderId="12" fillId="3" fontId="8" numFmtId="49" xfId="0" applyAlignment="1" applyBorder="1" applyFont="1" applyNumberFormat="1">
      <alignment horizontal="center" readingOrder="0" vertical="bottom"/>
    </xf>
    <xf borderId="12" fillId="3" fontId="8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>
        <v>23392.0</v>
      </c>
      <c r="C2" s="10">
        <v>23400.0</v>
      </c>
      <c r="D2" s="10">
        <v>23408.0</v>
      </c>
      <c r="E2" s="10">
        <v>23416.0</v>
      </c>
      <c r="F2" s="10">
        <v>23424.0</v>
      </c>
      <c r="G2" s="10">
        <v>23432.0</v>
      </c>
      <c r="H2" s="10">
        <v>23440.0</v>
      </c>
      <c r="I2" s="10">
        <v>23448.0</v>
      </c>
      <c r="J2" s="10">
        <v>23456.0</v>
      </c>
      <c r="K2" s="10">
        <v>23464.0</v>
      </c>
      <c r="L2" s="10">
        <v>23472.0</v>
      </c>
      <c r="M2" s="11" t="s">
        <v>14</v>
      </c>
      <c r="N2" s="12" t="s">
        <v>15</v>
      </c>
    </row>
    <row r="3">
      <c r="A3" s="9" t="s">
        <v>16</v>
      </c>
      <c r="B3" s="13" t="s">
        <v>17</v>
      </c>
      <c r="C3" s="13" t="s">
        <v>17</v>
      </c>
      <c r="D3" s="13" t="s">
        <v>17</v>
      </c>
      <c r="E3" s="13" t="s">
        <v>17</v>
      </c>
      <c r="F3" s="13" t="s">
        <v>17</v>
      </c>
      <c r="G3" s="13" t="s">
        <v>17</v>
      </c>
      <c r="H3" s="13" t="s">
        <v>17</v>
      </c>
      <c r="I3" s="13" t="s">
        <v>17</v>
      </c>
      <c r="J3" s="13" t="s">
        <v>17</v>
      </c>
      <c r="K3" s="13" t="s">
        <v>17</v>
      </c>
      <c r="L3" s="13" t="s">
        <v>17</v>
      </c>
      <c r="M3" s="11" t="s">
        <v>18</v>
      </c>
      <c r="N3" s="14"/>
    </row>
    <row r="4">
      <c r="A4" s="9" t="s">
        <v>19</v>
      </c>
      <c r="B4" s="13" t="s">
        <v>17</v>
      </c>
      <c r="C4" s="13" t="s">
        <v>17</v>
      </c>
      <c r="D4" s="13" t="s">
        <v>17</v>
      </c>
      <c r="E4" s="13" t="s">
        <v>17</v>
      </c>
      <c r="F4" s="13" t="s">
        <v>17</v>
      </c>
      <c r="G4" s="13" t="s">
        <v>17</v>
      </c>
      <c r="H4" s="13" t="s">
        <v>17</v>
      </c>
      <c r="I4" s="13" t="s">
        <v>17</v>
      </c>
      <c r="J4" s="13" t="s">
        <v>17</v>
      </c>
      <c r="K4" s="13" t="s">
        <v>17</v>
      </c>
      <c r="L4" s="13" t="s">
        <v>17</v>
      </c>
      <c r="M4" s="11" t="s">
        <v>20</v>
      </c>
      <c r="N4" s="14"/>
    </row>
    <row r="5">
      <c r="A5" s="9" t="s">
        <v>21</v>
      </c>
      <c r="B5" s="13" t="s">
        <v>17</v>
      </c>
      <c r="C5" s="13" t="s">
        <v>17</v>
      </c>
      <c r="D5" s="13" t="s">
        <v>17</v>
      </c>
      <c r="E5" s="13" t="s">
        <v>17</v>
      </c>
      <c r="F5" s="13" t="s">
        <v>17</v>
      </c>
      <c r="G5" s="13" t="s">
        <v>17</v>
      </c>
      <c r="H5" s="13" t="s">
        <v>17</v>
      </c>
      <c r="I5" s="13" t="s">
        <v>17</v>
      </c>
      <c r="J5" s="13" t="s">
        <v>17</v>
      </c>
      <c r="K5" s="13" t="s">
        <v>17</v>
      </c>
      <c r="L5" s="13" t="s">
        <v>17</v>
      </c>
      <c r="M5" s="11" t="s">
        <v>22</v>
      </c>
      <c r="N5" s="14"/>
    </row>
    <row r="6">
      <c r="A6" s="9" t="s">
        <v>23</v>
      </c>
      <c r="B6" s="13" t="s">
        <v>17</v>
      </c>
      <c r="C6" s="13" t="s">
        <v>17</v>
      </c>
      <c r="D6" s="13" t="s">
        <v>17</v>
      </c>
      <c r="E6" s="13" t="s">
        <v>17</v>
      </c>
      <c r="F6" s="13" t="s">
        <v>17</v>
      </c>
      <c r="G6" s="13" t="s">
        <v>17</v>
      </c>
      <c r="H6" s="13" t="s">
        <v>17</v>
      </c>
      <c r="I6" s="13" t="s">
        <v>17</v>
      </c>
      <c r="J6" s="13" t="s">
        <v>17</v>
      </c>
      <c r="K6" s="13" t="s">
        <v>17</v>
      </c>
      <c r="L6" s="13" t="s">
        <v>17</v>
      </c>
      <c r="M6" s="11" t="s">
        <v>24</v>
      </c>
      <c r="N6" s="14"/>
    </row>
    <row r="7">
      <c r="A7" s="9" t="s">
        <v>25</v>
      </c>
      <c r="B7" s="13" t="s">
        <v>17</v>
      </c>
      <c r="C7" s="13" t="s">
        <v>17</v>
      </c>
      <c r="D7" s="13" t="s">
        <v>17</v>
      </c>
      <c r="E7" s="13" t="s">
        <v>17</v>
      </c>
      <c r="F7" s="13" t="s">
        <v>17</v>
      </c>
      <c r="G7" s="13" t="s">
        <v>17</v>
      </c>
      <c r="H7" s="13" t="s">
        <v>17</v>
      </c>
      <c r="I7" s="13" t="s">
        <v>17</v>
      </c>
      <c r="J7" s="13" t="s">
        <v>17</v>
      </c>
      <c r="K7" s="13" t="s">
        <v>17</v>
      </c>
      <c r="L7" s="13" t="s">
        <v>17</v>
      </c>
      <c r="M7" s="11" t="s">
        <v>26</v>
      </c>
      <c r="N7" s="15"/>
    </row>
    <row r="8">
      <c r="A8" s="9" t="s">
        <v>27</v>
      </c>
      <c r="B8" s="13" t="s">
        <v>17</v>
      </c>
      <c r="C8" s="13" t="s">
        <v>17</v>
      </c>
      <c r="D8" s="13" t="s">
        <v>17</v>
      </c>
      <c r="E8" s="13" t="s">
        <v>17</v>
      </c>
      <c r="F8" s="13" t="s">
        <v>17</v>
      </c>
      <c r="G8" s="13" t="s">
        <v>17</v>
      </c>
      <c r="H8" s="13" t="s">
        <v>17</v>
      </c>
      <c r="I8" s="13" t="s">
        <v>17</v>
      </c>
      <c r="J8" s="13" t="s">
        <v>17</v>
      </c>
      <c r="K8" s="13" t="s">
        <v>17</v>
      </c>
      <c r="L8" s="13" t="s">
        <v>17</v>
      </c>
      <c r="M8" s="16" t="s">
        <v>28</v>
      </c>
    </row>
    <row r="9">
      <c r="A9" s="17" t="s">
        <v>29</v>
      </c>
      <c r="B9" s="13" t="s">
        <v>17</v>
      </c>
      <c r="C9" s="13" t="s">
        <v>17</v>
      </c>
      <c r="D9" s="13" t="s">
        <v>17</v>
      </c>
      <c r="E9" s="13" t="s">
        <v>17</v>
      </c>
      <c r="F9" s="13" t="s">
        <v>17</v>
      </c>
      <c r="G9" s="13" t="s">
        <v>17</v>
      </c>
      <c r="H9" s="13" t="s">
        <v>17</v>
      </c>
      <c r="I9" s="13" t="s">
        <v>17</v>
      </c>
      <c r="J9" s="13" t="s">
        <v>17</v>
      </c>
      <c r="K9" s="13" t="s">
        <v>17</v>
      </c>
      <c r="L9" s="18" t="s">
        <v>30</v>
      </c>
      <c r="M9" s="19" t="s">
        <v>31</v>
      </c>
    </row>
    <row r="11">
      <c r="F11" s="20" t="s">
        <v>32</v>
      </c>
      <c r="H11" s="21" t="s">
        <v>33</v>
      </c>
    </row>
    <row r="12">
      <c r="A12" s="22" t="s">
        <v>34</v>
      </c>
      <c r="B12" s="23"/>
      <c r="C12" s="24" t="s">
        <v>35</v>
      </c>
      <c r="F12" s="25" t="s">
        <v>36</v>
      </c>
      <c r="G12" s="26"/>
      <c r="H12" s="26"/>
      <c r="I12" s="26"/>
      <c r="J12" s="27"/>
    </row>
    <row r="13">
      <c r="F13" s="28" t="s">
        <v>37</v>
      </c>
      <c r="I13" s="29"/>
      <c r="J13" s="30" t="b">
        <v>0</v>
      </c>
    </row>
    <row r="14">
      <c r="A14" s="25" t="s">
        <v>38</v>
      </c>
      <c r="B14" s="26"/>
      <c r="C14" s="27"/>
      <c r="F14" s="31" t="s">
        <v>39</v>
      </c>
      <c r="G14" s="32"/>
      <c r="H14" s="32"/>
      <c r="I14" s="33"/>
      <c r="J14" s="34" t="b">
        <v>0</v>
      </c>
    </row>
    <row r="15">
      <c r="A15" s="35" t="s">
        <v>40</v>
      </c>
      <c r="B15" s="36" t="s">
        <v>41</v>
      </c>
      <c r="C15" s="37" t="s">
        <v>42</v>
      </c>
      <c r="F15" s="31" t="s">
        <v>43</v>
      </c>
      <c r="G15" s="32"/>
      <c r="H15" s="32"/>
      <c r="I15" s="33"/>
      <c r="J15" s="34" t="b">
        <v>0</v>
      </c>
    </row>
    <row r="16">
      <c r="A16" s="38"/>
      <c r="B16" s="39"/>
      <c r="C16" s="40"/>
      <c r="F16" s="31" t="s">
        <v>44</v>
      </c>
      <c r="G16" s="32"/>
      <c r="H16" s="32"/>
      <c r="I16" s="33"/>
      <c r="J16" s="34" t="b">
        <v>0</v>
      </c>
    </row>
    <row r="17">
      <c r="A17" s="38" t="s">
        <v>45</v>
      </c>
      <c r="B17" s="39" t="s">
        <v>46</v>
      </c>
      <c r="C17" s="40" t="s">
        <v>47</v>
      </c>
      <c r="F17" s="31" t="s">
        <v>48</v>
      </c>
      <c r="G17" s="32"/>
      <c r="H17" s="32"/>
      <c r="I17" s="33"/>
      <c r="J17" s="34" t="b">
        <v>0</v>
      </c>
    </row>
    <row r="18">
      <c r="A18" s="38" t="s">
        <v>49</v>
      </c>
      <c r="B18" s="39" t="s">
        <v>46</v>
      </c>
      <c r="C18" s="41"/>
      <c r="F18" s="31" t="s">
        <v>50</v>
      </c>
      <c r="G18" s="32"/>
      <c r="H18" s="32"/>
      <c r="I18" s="33"/>
      <c r="J18" s="34" t="b">
        <v>0</v>
      </c>
    </row>
    <row r="19">
      <c r="A19" s="38" t="s">
        <v>51</v>
      </c>
      <c r="B19" s="39" t="s">
        <v>46</v>
      </c>
      <c r="C19" s="41"/>
      <c r="F19" s="31" t="s">
        <v>52</v>
      </c>
      <c r="G19" s="32"/>
      <c r="H19" s="32"/>
      <c r="I19" s="33"/>
      <c r="J19" s="34" t="b">
        <v>0</v>
      </c>
    </row>
    <row r="20">
      <c r="A20" s="38" t="s">
        <v>53</v>
      </c>
      <c r="B20" s="39" t="s">
        <v>46</v>
      </c>
      <c r="C20" s="41"/>
      <c r="F20" s="31" t="s">
        <v>54</v>
      </c>
      <c r="G20" s="32"/>
      <c r="H20" s="32"/>
      <c r="I20" s="33"/>
      <c r="J20" s="34" t="b">
        <v>0</v>
      </c>
    </row>
    <row r="21">
      <c r="A21" s="38" t="s">
        <v>55</v>
      </c>
      <c r="B21" s="39" t="s">
        <v>46</v>
      </c>
      <c r="C21" s="41"/>
      <c r="F21" s="31" t="s">
        <v>56</v>
      </c>
      <c r="G21" s="32"/>
      <c r="H21" s="32"/>
      <c r="I21" s="33"/>
      <c r="J21" s="34" t="b">
        <v>0</v>
      </c>
    </row>
    <row r="22">
      <c r="A22" s="38" t="s">
        <v>57</v>
      </c>
      <c r="B22" s="39" t="s">
        <v>46</v>
      </c>
      <c r="C22" s="41"/>
      <c r="F22" s="31" t="s">
        <v>58</v>
      </c>
      <c r="G22" s="32"/>
      <c r="H22" s="32"/>
      <c r="I22" s="33"/>
      <c r="J22" s="34" t="b">
        <v>0</v>
      </c>
    </row>
    <row r="23">
      <c r="A23" s="38" t="s">
        <v>59</v>
      </c>
      <c r="B23" s="39" t="s">
        <v>46</v>
      </c>
      <c r="C23" s="41"/>
      <c r="F23" s="31" t="s">
        <v>60</v>
      </c>
      <c r="G23" s="32"/>
      <c r="H23" s="32"/>
      <c r="I23" s="33"/>
      <c r="J23" s="42" t="b">
        <v>0</v>
      </c>
    </row>
    <row r="24">
      <c r="A24" s="38" t="s">
        <v>61</v>
      </c>
      <c r="B24" s="39" t="s">
        <v>46</v>
      </c>
      <c r="C24" s="41"/>
      <c r="F24" s="31" t="s">
        <v>62</v>
      </c>
      <c r="G24" s="32"/>
      <c r="H24" s="32"/>
      <c r="I24" s="33"/>
      <c r="J24" s="42" t="b">
        <v>0</v>
      </c>
    </row>
    <row r="25">
      <c r="A25" s="43" t="s">
        <v>63</v>
      </c>
      <c r="B25" s="44" t="s">
        <v>46</v>
      </c>
      <c r="C25" s="45"/>
      <c r="F25" s="46" t="s">
        <v>64</v>
      </c>
      <c r="G25" s="47"/>
      <c r="H25" s="47"/>
      <c r="I25" s="48"/>
      <c r="J25" s="49" t="b">
        <v>0</v>
      </c>
    </row>
    <row r="26">
      <c r="A26" s="50"/>
      <c r="B26" s="51"/>
      <c r="C26" s="50"/>
    </row>
    <row r="28" ht="50.25" customHeight="1">
      <c r="A28" s="52" t="s">
        <v>65</v>
      </c>
      <c r="B28" s="32"/>
      <c r="C28" s="33"/>
      <c r="F28" s="53" t="s">
        <v>66</v>
      </c>
      <c r="G28" s="54"/>
      <c r="H28" s="54"/>
      <c r="I28" s="54"/>
      <c r="J28" s="54"/>
      <c r="K28" s="54"/>
      <c r="L28" s="54"/>
      <c r="M28" s="55"/>
    </row>
    <row r="29" ht="23.25" customHeight="1">
      <c r="A29" s="56" t="s">
        <v>67</v>
      </c>
      <c r="B29" s="57">
        <f>COUNTA($B$2:$L$9,$M$9)</f>
        <v>89</v>
      </c>
      <c r="C29" s="58" t="s">
        <v>68</v>
      </c>
      <c r="F29" s="59"/>
      <c r="G29" s="60"/>
      <c r="H29" s="60"/>
      <c r="I29" s="60"/>
      <c r="J29" s="60"/>
      <c r="K29" s="60"/>
      <c r="L29" s="60"/>
      <c r="M29" s="61"/>
    </row>
    <row r="30">
      <c r="A30" s="56" t="s">
        <v>69</v>
      </c>
      <c r="B30" s="62">
        <v>1.2</v>
      </c>
      <c r="C30" s="58" t="s">
        <v>70</v>
      </c>
      <c r="F30" s="63"/>
      <c r="M30" s="64"/>
    </row>
    <row r="31">
      <c r="A31" s="65"/>
      <c r="B31" s="65"/>
      <c r="C31" s="66"/>
      <c r="F31" s="63"/>
      <c r="M31" s="64"/>
    </row>
    <row r="32">
      <c r="A32" s="67" t="s">
        <v>71</v>
      </c>
      <c r="B32" s="26"/>
      <c r="C32" s="27"/>
      <c r="F32" s="63"/>
      <c r="M32" s="64"/>
    </row>
    <row r="33">
      <c r="A33" s="68" t="s">
        <v>72</v>
      </c>
      <c r="B33" s="69" t="s">
        <v>73</v>
      </c>
      <c r="C33" s="70" t="s">
        <v>74</v>
      </c>
      <c r="D33" s="71" t="s">
        <v>75</v>
      </c>
      <c r="F33" s="63"/>
      <c r="M33" s="64"/>
    </row>
    <row r="34">
      <c r="A34" s="72" t="s">
        <v>76</v>
      </c>
      <c r="B34" s="73">
        <v>60.0</v>
      </c>
      <c r="C34" s="74">
        <f t="shared" ref="C34:C37" si="1">B34*$B$29*$B$30</f>
        <v>6408</v>
      </c>
      <c r="D34" s="75" t="b">
        <v>1</v>
      </c>
      <c r="F34" s="63"/>
      <c r="M34" s="64"/>
    </row>
    <row r="35">
      <c r="A35" s="72" t="s">
        <v>55</v>
      </c>
      <c r="B35" s="73">
        <v>1.0</v>
      </c>
      <c r="C35" s="74">
        <f t="shared" si="1"/>
        <v>106.8</v>
      </c>
      <c r="D35" s="75" t="b">
        <v>1</v>
      </c>
      <c r="F35" s="63"/>
      <c r="M35" s="64"/>
    </row>
    <row r="36">
      <c r="A36" s="72" t="s">
        <v>77</v>
      </c>
      <c r="B36" s="73">
        <v>70.0</v>
      </c>
      <c r="C36" s="74">
        <f t="shared" si="1"/>
        <v>7476</v>
      </c>
      <c r="D36" s="75" t="b">
        <v>1</v>
      </c>
      <c r="F36" s="63"/>
      <c r="M36" s="64"/>
    </row>
    <row r="37">
      <c r="A37" s="76" t="s">
        <v>78</v>
      </c>
      <c r="B37" s="77">
        <f>sum(B34:B36)</f>
        <v>131</v>
      </c>
      <c r="C37" s="74">
        <f t="shared" si="1"/>
        <v>13990.8</v>
      </c>
      <c r="F37" s="63"/>
      <c r="M37" s="64"/>
    </row>
    <row r="38">
      <c r="A38" s="78" t="s">
        <v>79</v>
      </c>
      <c r="B38" s="51">
        <v>8.0</v>
      </c>
      <c r="C38" s="79">
        <f>C37/B38</f>
        <v>1748.85</v>
      </c>
      <c r="F38" s="63"/>
      <c r="M38" s="64"/>
    </row>
    <row r="39">
      <c r="A39" s="80"/>
      <c r="B39" s="50"/>
      <c r="C39" s="79"/>
      <c r="F39" s="63"/>
      <c r="M39" s="64"/>
    </row>
    <row r="40">
      <c r="A40" s="81" t="s">
        <v>80</v>
      </c>
      <c r="B40" s="82" t="s">
        <v>73</v>
      </c>
      <c r="C40" s="83" t="s">
        <v>74</v>
      </c>
      <c r="F40" s="63"/>
      <c r="M40" s="64"/>
    </row>
    <row r="41">
      <c r="A41" s="84" t="s">
        <v>81</v>
      </c>
      <c r="B41" s="85">
        <v>5.0</v>
      </c>
      <c r="C41" s="74">
        <f t="shared" ref="C41:C43" si="2">B41*$B$29*$B$30</f>
        <v>534</v>
      </c>
      <c r="D41" s="75" t="b">
        <v>1</v>
      </c>
      <c r="F41" s="63"/>
      <c r="M41" s="64"/>
    </row>
    <row r="42">
      <c r="A42" s="84" t="s">
        <v>82</v>
      </c>
      <c r="B42" s="85">
        <v>5.0</v>
      </c>
      <c r="C42" s="74">
        <f t="shared" si="2"/>
        <v>534</v>
      </c>
      <c r="D42" s="75" t="b">
        <v>1</v>
      </c>
      <c r="F42" s="63"/>
      <c r="M42" s="64"/>
    </row>
    <row r="43">
      <c r="A43" s="86" t="s">
        <v>78</v>
      </c>
      <c r="B43" s="87">
        <f>sum(B41:B42)</f>
        <v>10</v>
      </c>
      <c r="C43" s="74">
        <f t="shared" si="2"/>
        <v>1068</v>
      </c>
      <c r="D43" s="75" t="b">
        <v>1</v>
      </c>
      <c r="F43" s="63"/>
      <c r="M43" s="64"/>
    </row>
    <row r="44">
      <c r="A44" s="88" t="s">
        <v>79</v>
      </c>
      <c r="B44" s="89">
        <v>8.0</v>
      </c>
      <c r="C44" s="90">
        <f>C43/B44</f>
        <v>133.5</v>
      </c>
      <c r="F44" s="63"/>
      <c r="M44" s="64"/>
    </row>
    <row r="45">
      <c r="F45" s="91" t="s">
        <v>83</v>
      </c>
      <c r="G45" s="92"/>
      <c r="H45" s="92"/>
      <c r="I45" s="92"/>
      <c r="J45" s="92"/>
      <c r="K45" s="92"/>
      <c r="L45" s="92"/>
      <c r="M45" s="93"/>
    </row>
    <row r="46">
      <c r="A46" s="94" t="s">
        <v>84</v>
      </c>
      <c r="B46" s="94" t="s">
        <v>85</v>
      </c>
      <c r="C46" s="94" t="s">
        <v>86</v>
      </c>
    </row>
    <row r="47">
      <c r="A47" s="95" t="s">
        <v>87</v>
      </c>
      <c r="B47" s="96">
        <v>200.0</v>
      </c>
      <c r="C47" s="97">
        <f>2*B47*$B$29*$B$30</f>
        <v>42720</v>
      </c>
      <c r="D47" s="75" t="b">
        <v>1</v>
      </c>
    </row>
    <row r="48">
      <c r="A48" s="95" t="s">
        <v>61</v>
      </c>
      <c r="B48" s="96">
        <v>200.0</v>
      </c>
      <c r="C48" s="97">
        <f t="shared" ref="C48:C49" si="3">B48*$B$29*$B$30</f>
        <v>21360</v>
      </c>
      <c r="D48" s="75" t="b">
        <v>1</v>
      </c>
    </row>
    <row r="49">
      <c r="A49" s="98" t="s">
        <v>88</v>
      </c>
      <c r="B49" s="97">
        <v>50.0</v>
      </c>
      <c r="C49" s="97">
        <f t="shared" si="3"/>
        <v>5340</v>
      </c>
      <c r="D49" s="75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89</v>
      </c>
      <c r="C2" s="10" t="s">
        <v>90</v>
      </c>
      <c r="D2" s="10" t="s">
        <v>91</v>
      </c>
      <c r="E2" s="10" t="s">
        <v>92</v>
      </c>
      <c r="F2" s="10" t="s">
        <v>93</v>
      </c>
      <c r="G2" s="10" t="s">
        <v>94</v>
      </c>
      <c r="H2" s="10" t="s">
        <v>95</v>
      </c>
      <c r="I2" s="10" t="s">
        <v>96</v>
      </c>
      <c r="J2" s="10" t="s">
        <v>97</v>
      </c>
      <c r="K2" s="10" t="s">
        <v>98</v>
      </c>
      <c r="L2" s="10" t="s">
        <v>99</v>
      </c>
      <c r="M2" s="99" t="s">
        <v>14</v>
      </c>
    </row>
    <row r="3">
      <c r="A3" s="9" t="s">
        <v>16</v>
      </c>
      <c r="B3" s="10" t="s">
        <v>100</v>
      </c>
      <c r="C3" s="10" t="s">
        <v>101</v>
      </c>
      <c r="D3" s="10" t="s">
        <v>102</v>
      </c>
      <c r="E3" s="10" t="s">
        <v>103</v>
      </c>
      <c r="F3" s="10" t="s">
        <v>104</v>
      </c>
      <c r="G3" s="10" t="s">
        <v>105</v>
      </c>
      <c r="H3" s="10" t="s">
        <v>106</v>
      </c>
      <c r="I3" s="10" t="s">
        <v>107</v>
      </c>
      <c r="J3" s="10" t="s">
        <v>108</v>
      </c>
      <c r="K3" s="10" t="s">
        <v>109</v>
      </c>
      <c r="L3" s="10" t="s">
        <v>110</v>
      </c>
      <c r="M3" s="100" t="s">
        <v>18</v>
      </c>
    </row>
    <row r="4">
      <c r="A4" s="9" t="s">
        <v>19</v>
      </c>
      <c r="B4" s="10" t="s">
        <v>111</v>
      </c>
      <c r="C4" s="10" t="s">
        <v>112</v>
      </c>
      <c r="D4" s="10" t="s">
        <v>113</v>
      </c>
      <c r="E4" s="10" t="s">
        <v>114</v>
      </c>
      <c r="F4" s="10" t="s">
        <v>115</v>
      </c>
      <c r="G4" s="10" t="s">
        <v>116</v>
      </c>
      <c r="H4" s="10" t="s">
        <v>117</v>
      </c>
      <c r="I4" s="10" t="s">
        <v>118</v>
      </c>
      <c r="J4" s="10" t="s">
        <v>119</v>
      </c>
      <c r="K4" s="10" t="s">
        <v>120</v>
      </c>
      <c r="L4" s="10" t="s">
        <v>121</v>
      </c>
      <c r="M4" s="101" t="s">
        <v>20</v>
      </c>
    </row>
    <row r="5">
      <c r="A5" s="9" t="s">
        <v>21</v>
      </c>
      <c r="B5" s="10" t="s">
        <v>122</v>
      </c>
      <c r="C5" s="10" t="s">
        <v>123</v>
      </c>
      <c r="D5" s="10" t="s">
        <v>124</v>
      </c>
      <c r="E5" s="10" t="s">
        <v>125</v>
      </c>
      <c r="F5" s="10" t="s">
        <v>126</v>
      </c>
      <c r="G5" s="10" t="s">
        <v>127</v>
      </c>
      <c r="H5" s="10" t="s">
        <v>128</v>
      </c>
      <c r="I5" s="10" t="s">
        <v>129</v>
      </c>
      <c r="J5" s="10" t="s">
        <v>130</v>
      </c>
      <c r="K5" s="10" t="s">
        <v>131</v>
      </c>
      <c r="L5" s="10" t="s">
        <v>132</v>
      </c>
      <c r="M5" s="99" t="s">
        <v>22</v>
      </c>
    </row>
    <row r="6">
      <c r="A6" s="9" t="s">
        <v>23</v>
      </c>
      <c r="B6" s="10" t="s">
        <v>133</v>
      </c>
      <c r="C6" s="10" t="s">
        <v>134</v>
      </c>
      <c r="D6" s="10" t="s">
        <v>135</v>
      </c>
      <c r="E6" s="10" t="s">
        <v>136</v>
      </c>
      <c r="F6" s="10" t="s">
        <v>137</v>
      </c>
      <c r="G6" s="10" t="s">
        <v>138</v>
      </c>
      <c r="H6" s="10" t="s">
        <v>139</v>
      </c>
      <c r="I6" s="10" t="s">
        <v>140</v>
      </c>
      <c r="J6" s="10" t="s">
        <v>141</v>
      </c>
      <c r="K6" s="10" t="s">
        <v>142</v>
      </c>
      <c r="L6" s="10" t="s">
        <v>143</v>
      </c>
      <c r="M6" s="100" t="s">
        <v>24</v>
      </c>
    </row>
    <row r="7">
      <c r="A7" s="9" t="s">
        <v>25</v>
      </c>
      <c r="B7" s="10" t="s">
        <v>144</v>
      </c>
      <c r="C7" s="10" t="s">
        <v>145</v>
      </c>
      <c r="D7" s="10" t="s">
        <v>146</v>
      </c>
      <c r="E7" s="10" t="s">
        <v>147</v>
      </c>
      <c r="F7" s="10" t="s">
        <v>148</v>
      </c>
      <c r="G7" s="10" t="s">
        <v>149</v>
      </c>
      <c r="H7" s="10" t="s">
        <v>150</v>
      </c>
      <c r="I7" s="10" t="s">
        <v>151</v>
      </c>
      <c r="J7" s="10" t="s">
        <v>152</v>
      </c>
      <c r="K7" s="10" t="s">
        <v>153</v>
      </c>
      <c r="L7" s="10" t="s">
        <v>154</v>
      </c>
      <c r="M7" s="101" t="s">
        <v>26</v>
      </c>
    </row>
    <row r="8">
      <c r="A8" s="9" t="s">
        <v>27</v>
      </c>
      <c r="B8" s="10" t="s">
        <v>155</v>
      </c>
      <c r="C8" s="10" t="s">
        <v>156</v>
      </c>
      <c r="D8" s="10" t="s">
        <v>157</v>
      </c>
      <c r="E8" s="10" t="s">
        <v>158</v>
      </c>
      <c r="F8" s="10" t="s">
        <v>159</v>
      </c>
      <c r="G8" s="10" t="s">
        <v>160</v>
      </c>
      <c r="H8" s="10" t="s">
        <v>161</v>
      </c>
      <c r="I8" s="10" t="s">
        <v>162</v>
      </c>
      <c r="J8" s="10" t="s">
        <v>163</v>
      </c>
      <c r="K8" s="10" t="s">
        <v>164</v>
      </c>
      <c r="L8" s="10" t="s">
        <v>165</v>
      </c>
      <c r="M8" s="10" t="s">
        <v>28</v>
      </c>
    </row>
    <row r="9">
      <c r="A9" s="17" t="s">
        <v>29</v>
      </c>
      <c r="B9" s="10" t="s">
        <v>166</v>
      </c>
      <c r="C9" s="10" t="s">
        <v>167</v>
      </c>
      <c r="D9" s="10" t="s">
        <v>168</v>
      </c>
      <c r="E9" s="10" t="s">
        <v>169</v>
      </c>
      <c r="F9" s="10" t="s">
        <v>170</v>
      </c>
      <c r="G9" s="10" t="s">
        <v>171</v>
      </c>
      <c r="H9" s="10" t="s">
        <v>172</v>
      </c>
      <c r="I9" s="10" t="s">
        <v>173</v>
      </c>
      <c r="J9" s="10" t="s">
        <v>174</v>
      </c>
      <c r="K9" s="10" t="s">
        <v>175</v>
      </c>
      <c r="L9" s="18" t="s">
        <v>30</v>
      </c>
      <c r="M9" s="102" t="s">
        <v>176</v>
      </c>
    </row>
    <row r="11">
      <c r="A11" s="22" t="s">
        <v>34</v>
      </c>
      <c r="B11" s="23"/>
      <c r="C11" s="24" t="s">
        <v>35</v>
      </c>
    </row>
    <row r="13">
      <c r="E13" s="20" t="s">
        <v>32</v>
      </c>
      <c r="G13" s="21" t="s">
        <v>177</v>
      </c>
    </row>
    <row r="14">
      <c r="A14" s="103" t="s">
        <v>38</v>
      </c>
      <c r="B14" s="26"/>
      <c r="C14" s="27"/>
      <c r="E14" s="103" t="s">
        <v>36</v>
      </c>
      <c r="F14" s="26"/>
      <c r="G14" s="26"/>
      <c r="H14" s="26"/>
      <c r="I14" s="27"/>
    </row>
    <row r="15">
      <c r="A15" s="35" t="s">
        <v>40</v>
      </c>
      <c r="B15" s="36" t="s">
        <v>41</v>
      </c>
      <c r="C15" s="37" t="s">
        <v>42</v>
      </c>
      <c r="E15" s="104" t="s">
        <v>178</v>
      </c>
      <c r="F15" s="32"/>
      <c r="G15" s="32"/>
      <c r="H15" s="33"/>
      <c r="I15" s="105" t="b">
        <v>0</v>
      </c>
    </row>
    <row r="16">
      <c r="A16" s="106" t="s">
        <v>179</v>
      </c>
      <c r="B16" s="39" t="s">
        <v>46</v>
      </c>
      <c r="C16" s="107" t="s">
        <v>47</v>
      </c>
      <c r="E16" s="104" t="s">
        <v>180</v>
      </c>
      <c r="F16" s="32"/>
      <c r="G16" s="32"/>
      <c r="H16" s="33"/>
      <c r="I16" s="105" t="b">
        <v>0</v>
      </c>
    </row>
    <row r="17">
      <c r="A17" s="106" t="s">
        <v>181</v>
      </c>
      <c r="B17" s="39" t="s">
        <v>46</v>
      </c>
      <c r="C17" s="108"/>
      <c r="E17" s="104" t="s">
        <v>182</v>
      </c>
      <c r="F17" s="32"/>
      <c r="G17" s="32"/>
      <c r="H17" s="33"/>
      <c r="I17" s="105" t="b">
        <v>0</v>
      </c>
    </row>
    <row r="18">
      <c r="A18" s="106" t="s">
        <v>183</v>
      </c>
      <c r="B18" s="39" t="s">
        <v>46</v>
      </c>
      <c r="C18" s="107" t="s">
        <v>47</v>
      </c>
      <c r="E18" s="104" t="s">
        <v>184</v>
      </c>
      <c r="F18" s="32"/>
      <c r="G18" s="32"/>
      <c r="H18" s="33"/>
      <c r="I18" s="105" t="b">
        <v>0</v>
      </c>
    </row>
    <row r="19">
      <c r="A19" s="43" t="s">
        <v>185</v>
      </c>
      <c r="B19" s="44" t="s">
        <v>46</v>
      </c>
      <c r="C19" s="109"/>
      <c r="E19" s="104" t="s">
        <v>186</v>
      </c>
      <c r="F19" s="32"/>
      <c r="G19" s="32"/>
      <c r="H19" s="33"/>
      <c r="I19" s="105" t="b">
        <v>0</v>
      </c>
    </row>
    <row r="20">
      <c r="A20" s="43" t="s">
        <v>187</v>
      </c>
      <c r="B20" s="44" t="s">
        <v>46</v>
      </c>
      <c r="C20" s="110" t="s">
        <v>47</v>
      </c>
      <c r="E20" s="104" t="s">
        <v>188</v>
      </c>
      <c r="F20" s="32"/>
      <c r="G20" s="32"/>
      <c r="H20" s="33"/>
      <c r="I20" s="111" t="b">
        <v>0</v>
      </c>
    </row>
    <row r="21">
      <c r="A21" s="50"/>
      <c r="B21" s="50"/>
      <c r="C21" s="50"/>
      <c r="E21" s="112"/>
    </row>
    <row r="22">
      <c r="A22" s="113" t="s">
        <v>65</v>
      </c>
      <c r="B22" s="32"/>
      <c r="C22" s="33"/>
      <c r="E22" s="53" t="s">
        <v>66</v>
      </c>
      <c r="F22" s="54"/>
      <c r="G22" s="54"/>
      <c r="H22" s="54"/>
      <c r="I22" s="54"/>
      <c r="J22" s="54"/>
      <c r="K22" s="54"/>
      <c r="L22" s="55"/>
    </row>
    <row r="23" ht="42.75" customHeight="1">
      <c r="A23" s="56" t="s">
        <v>67</v>
      </c>
      <c r="B23" s="57">
        <f>COUNTA($B$2:$M$9)</f>
        <v>96</v>
      </c>
      <c r="C23" s="58" t="s">
        <v>189</v>
      </c>
      <c r="E23" s="59"/>
      <c r="F23" s="60"/>
      <c r="G23" s="60"/>
      <c r="H23" s="60"/>
      <c r="I23" s="60"/>
      <c r="J23" s="60"/>
      <c r="K23" s="60"/>
      <c r="L23" s="61"/>
    </row>
    <row r="24" ht="59.25" customHeight="1">
      <c r="A24" s="56" t="s">
        <v>69</v>
      </c>
      <c r="B24" s="62">
        <v>1.2</v>
      </c>
      <c r="C24" s="58" t="s">
        <v>70</v>
      </c>
      <c r="E24" s="63"/>
      <c r="L24" s="64"/>
    </row>
    <row r="25">
      <c r="E25" s="63"/>
      <c r="L25" s="64"/>
    </row>
    <row r="26">
      <c r="E26" s="63"/>
      <c r="L26" s="64"/>
    </row>
    <row r="27">
      <c r="A27" s="114" t="s">
        <v>71</v>
      </c>
      <c r="B27" s="26"/>
      <c r="C27" s="27"/>
      <c r="E27" s="63"/>
      <c r="L27" s="64"/>
    </row>
    <row r="28">
      <c r="A28" s="68" t="s">
        <v>190</v>
      </c>
      <c r="B28" s="69" t="s">
        <v>73</v>
      </c>
      <c r="C28" s="70" t="s">
        <v>74</v>
      </c>
      <c r="E28" s="63"/>
      <c r="L28" s="64"/>
    </row>
    <row r="29">
      <c r="A29" s="115" t="s">
        <v>181</v>
      </c>
      <c r="B29" s="116">
        <v>10.0</v>
      </c>
      <c r="C29" s="74">
        <f t="shared" ref="C29:C31" si="1">B29*$B$23*$B$24</f>
        <v>1152</v>
      </c>
      <c r="E29" s="63"/>
      <c r="L29" s="64"/>
    </row>
    <row r="30">
      <c r="A30" s="115" t="s">
        <v>191</v>
      </c>
      <c r="B30" s="116">
        <v>4.0</v>
      </c>
      <c r="C30" s="74">
        <f t="shared" si="1"/>
        <v>460.8</v>
      </c>
      <c r="E30" s="63"/>
      <c r="L30" s="64"/>
    </row>
    <row r="31">
      <c r="A31" s="115" t="s">
        <v>192</v>
      </c>
      <c r="B31" s="116">
        <v>1.0</v>
      </c>
      <c r="C31" s="74">
        <f t="shared" si="1"/>
        <v>115.2</v>
      </c>
      <c r="E31" s="63"/>
      <c r="L31" s="64"/>
    </row>
    <row r="32">
      <c r="A32" s="76" t="s">
        <v>78</v>
      </c>
      <c r="B32" s="117">
        <f t="shared" ref="B32:C32" si="2">sum(B29:B31)</f>
        <v>15</v>
      </c>
      <c r="C32" s="74">
        <f t="shared" si="2"/>
        <v>1728</v>
      </c>
      <c r="E32" s="63"/>
      <c r="L32" s="64"/>
    </row>
    <row r="33">
      <c r="A33" s="88" t="s">
        <v>79</v>
      </c>
      <c r="B33" s="89">
        <v>8.0</v>
      </c>
      <c r="C33" s="90">
        <f>C32/B33</f>
        <v>216</v>
      </c>
      <c r="E33" s="63"/>
      <c r="L33" s="64"/>
    </row>
    <row r="34">
      <c r="E34" s="63"/>
      <c r="L34" s="64"/>
    </row>
    <row r="35">
      <c r="E35" s="63"/>
      <c r="L35" s="64"/>
    </row>
    <row r="36">
      <c r="E36" s="63"/>
      <c r="L36" s="64"/>
    </row>
    <row r="37">
      <c r="E37" s="63"/>
      <c r="L37" s="64"/>
    </row>
    <row r="38">
      <c r="E38" s="63"/>
      <c r="L38" s="64"/>
    </row>
    <row r="39">
      <c r="A39" s="50"/>
      <c r="B39" s="50"/>
      <c r="C39" s="50"/>
      <c r="E39" s="91" t="s">
        <v>83</v>
      </c>
      <c r="F39" s="92"/>
      <c r="G39" s="92"/>
      <c r="H39" s="92"/>
      <c r="I39" s="92"/>
      <c r="J39" s="92"/>
      <c r="K39" s="92"/>
      <c r="L39" s="93"/>
    </row>
    <row r="40">
      <c r="A40" s="50"/>
      <c r="B40" s="50"/>
      <c r="C40" s="50"/>
    </row>
    <row r="41">
      <c r="A41" s="118"/>
      <c r="B41" s="119"/>
      <c r="C41" s="118"/>
    </row>
    <row r="42">
      <c r="A42" s="120"/>
      <c r="B42" s="121"/>
      <c r="C42" s="122"/>
    </row>
    <row r="43">
      <c r="A43" s="120"/>
      <c r="B43" s="121"/>
      <c r="C43" s="122"/>
    </row>
    <row r="44">
      <c r="A44" s="119"/>
      <c r="B44" s="118"/>
      <c r="C44" s="122"/>
    </row>
    <row r="45">
      <c r="A45" s="50"/>
      <c r="B45" s="50"/>
      <c r="C45" s="50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