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80" windowWidth="19440" windowHeight="15345" tabRatio="905" activeTab="1"/>
  </bookViews>
  <sheets>
    <sheet name="READ ME" sheetId="65" r:id="rId1"/>
    <sheet name="Weekly Data Input" sheetId="2" r:id="rId2"/>
    <sheet name="InfRateTotal" sheetId="99" r:id="rId3"/>
    <sheet name="InfRateZone" sheetId="97" r:id="rId4"/>
    <sheet name="InfRateZO" sheetId="95" r:id="rId5"/>
    <sheet name="InfRateCI" sheetId="93"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5" r:id="rId15"/>
    <pivotCache cacheId="26" r:id="rId16"/>
  </pivotCaches>
</workbook>
</file>

<file path=xl/calcChain.xml><?xml version="1.0" encoding="utf-8"?>
<calcChain xmlns="http://schemas.openxmlformats.org/spreadsheetml/2006/main">
  <c r="M76" i="5" l="1"/>
  <c r="F13" i="5" s="1"/>
  <c r="L76" i="5"/>
  <c r="E13" i="5" s="1"/>
  <c r="I11" i="6"/>
  <c r="H11" i="6"/>
  <c r="H12" i="6"/>
  <c r="G11" i="6"/>
  <c r="I12" i="6"/>
  <c r="G12" i="6"/>
  <c r="J10" i="64"/>
  <c r="I10" i="64"/>
  <c r="H10" i="64"/>
  <c r="J11" i="64"/>
  <c r="I11" i="64"/>
  <c r="H11" i="64"/>
  <c r="I11" i="61"/>
  <c r="K11" i="61"/>
  <c r="I10" i="61"/>
  <c r="J10" i="61"/>
  <c r="K10" i="61"/>
  <c r="J11" i="61"/>
  <c r="I5" i="63"/>
  <c r="J5" i="63"/>
  <c r="I10" i="63"/>
  <c r="J10" i="63"/>
  <c r="H5" i="63"/>
  <c r="H10" i="63"/>
  <c r="I76" i="5" l="1"/>
  <c r="J76" i="5"/>
  <c r="F76" i="5"/>
  <c r="G76" i="5"/>
  <c r="C76" i="5"/>
  <c r="D76" i="5"/>
  <c r="D45" i="5"/>
  <c r="H45" i="5" s="1"/>
  <c r="D13" i="5" s="1"/>
  <c r="H13" i="5" s="1"/>
  <c r="C45" i="5"/>
  <c r="G45" i="5" s="1"/>
  <c r="C13" i="5" s="1"/>
  <c r="G13" i="5"/>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I8" i="6"/>
  <c r="G7" i="6"/>
  <c r="H8" i="6"/>
  <c r="G8" i="6"/>
  <c r="I10" i="6"/>
  <c r="H9" i="6"/>
  <c r="H10" i="6"/>
  <c r="G9" i="6"/>
  <c r="I9" i="6"/>
  <c r="I7" i="6"/>
  <c r="G10" i="6"/>
  <c r="J7" i="64"/>
  <c r="I9" i="64"/>
  <c r="H6" i="64"/>
  <c r="J9" i="64"/>
  <c r="I6" i="64"/>
  <c r="I8" i="64"/>
  <c r="H8" i="64"/>
  <c r="H9" i="64"/>
  <c r="J6" i="64"/>
  <c r="J8" i="64"/>
  <c r="H7" i="64"/>
  <c r="I7" i="64"/>
  <c r="I8" i="61"/>
  <c r="K7" i="61"/>
  <c r="J8" i="61"/>
  <c r="K9" i="61"/>
  <c r="J9" i="61"/>
  <c r="K8" i="61"/>
  <c r="I6" i="61"/>
  <c r="I9" i="61"/>
  <c r="K6" i="61"/>
  <c r="J6" i="61"/>
  <c r="I7" i="61"/>
  <c r="J7" i="61"/>
  <c r="H6" i="63"/>
  <c r="H7" i="63"/>
  <c r="H8" i="63"/>
  <c r="I9" i="63"/>
  <c r="H9" i="63"/>
  <c r="I8" i="63"/>
  <c r="J8" i="63"/>
  <c r="J6" i="63"/>
  <c r="J9" i="63"/>
  <c r="I7" i="63"/>
  <c r="I6" i="63"/>
  <c r="J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<sst xmlns="http://schemas.openxmlformats.org/spreadsheetml/2006/main" count="2876" uniqueCount="501">
  <si>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</si>
  <si>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</si>
  <si>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</si>
  <si>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</si>
  <si>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</si>
  <si>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</si>
  <si>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</si>
  <si>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</si>
  <si>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</si>
  <si>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</si>
  <si>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</si>
  <si>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</si>
  <si>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</si>
  <si>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</si>
  <si>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</si>
  <si>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</si>
  <si>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</si>
  <si>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</si>
  <si>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</si>
  <si>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</si>
  <si>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</si>
  <si>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</si>
  <si>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</si>
  <si>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</si>
  <si>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</si>
  <si>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</si>
  <si>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</si>
  <si>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</si>
  <si>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</si>
  <si>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</si>
  <si>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</si>
  <si>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</si>
  <si>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</si>
  <si>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</si>
  <si>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</si>
  <si>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</si>
  <si>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</si>
  <si>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</si>
  <si>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</si>
  <si>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</si>
  <si>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</si>
  <si>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</si>
  <si>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</si>
  <si>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</si>
  <si>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</si>
  <si>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</si>
  <si>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</si>
  <si>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</si>
  <si>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</si>
  <si>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</si>
  <si>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</si>
  <si>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</si>
  <si>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</si>
  <si>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</si>
  <si>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</si>
  <si>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</si>
  <si>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</si>
  <si>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</si>
  <si>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</si>
  <si>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</si>
  <si>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</si>
  <si>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</si>
  <si>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</si>
  <si>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</si>
  <si>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</si>
  <si>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</si>
  <si>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</si>
  <si>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</si>
  <si>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</si>
  <si>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</si>
  <si>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</si>
  <si>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</si>
  <si>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</si>
  <si>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</si>
  <si>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</si>
  <si>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</si>
  <si>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</si>
  <si>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</si>
  <si>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</si>
  <si>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</si>
  <si>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</si>
  <si>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</si>
  <si>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</si>
  <si>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</si>
  <si>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</si>
  <si>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</si>
  <si>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</si>
  <si>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</si>
  <si>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</si>
  <si>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</si>
  <si>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</si>
  <si>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</si>
  <si>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</si>
  <si>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</si>
  <si>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</si>
  <si>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</si>
  <si>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</si>
  <si>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</si>
  <si>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</si>
  <si>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</si>
  <si>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</si>
  <si>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</si>
  <si>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</si>
  <si>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</si>
  <si>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</si>
  <si>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</si>
  <si>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</si>
  <si>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</si>
  <si>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</si>
  <si>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</si>
  <si>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</si>
  <si>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</si>
  <si>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</si>
  <si>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</si>
  <si>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</si>
  <si>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</si>
  <si>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</si>
  <si>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</si>
  <si>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</si>
  <si>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</si>
  <si>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</si>
  <si>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</si>
  <si>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</si>
  <si>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</si>
  <si>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</si>
  <si>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</si>
  <si>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</si>
  <si>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</si>
  <si>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</si>
  <si>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</si>
  <si>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</si>
  <si>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</si>
  <si>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</si>
  <si>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</si>
  <si>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</si>
  <si>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</si>
  <si>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</si>
  <si>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</si>
  <si>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</si>
  <si>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</si>
  <si>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</si>
  <si>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</si>
  <si>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</si>
  <si>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</si>
  <si>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</si>
  <si>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</si>
  <si>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</si>
  <si>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</si>
  <si>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</si>
  <si>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</si>
  <si>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</si>
  <si>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</si>
  <si>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</si>
  <si>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</si>
  <si>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</si>
  <si>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</si>
  <si>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</si>
  <si>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</si>
  <si>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</si>
  <si>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</si>
  <si>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</si>
  <si>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</si>
  <si>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</si>
  <si>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</si>
  <si>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</si>
  <si>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</si>
  <si>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</si>
  <si>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</si>
  <si>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</si>
  <si>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</si>
  <si>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</si>
  <si>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</si>
  <si>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</si>
  <si>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</si>
  <si>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</si>
  <si>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</si>
  <si>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</si>
  <si>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</si>
  <si>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</si>
  <si>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</si>
  <si>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</si>
  <si>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</si>
  <si>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</si>
  <si>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</si>
  <si>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</si>
  <si>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</si>
  <si>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</si>
  <si>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</si>
  <si>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</si>
  <si>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</si>
  <si>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LV-014</t>
  </si>
  <si>
    <t>Estrella Park</t>
  </si>
  <si>
    <t>LV-019</t>
  </si>
  <si>
    <t>Jocelyn and Eagle</t>
  </si>
  <si>
    <t>LV-021</t>
  </si>
  <si>
    <t>Linda and 26th Street SW</t>
  </si>
  <si>
    <t>LV-042</t>
  </si>
  <si>
    <t>2001 South Douglas</t>
  </si>
  <si>
    <t>LV-066</t>
  </si>
  <si>
    <t>Outlet Mall Apartments</t>
  </si>
  <si>
    <t>LV-067</t>
  </si>
  <si>
    <t>Del Norte Private Park</t>
  </si>
  <si>
    <t>Horseshoe Peninsula</t>
  </si>
  <si>
    <t>Seven Lakes Park</t>
  </si>
  <si>
    <t>LV-087</t>
  </si>
  <si>
    <t>2444 Derby Hill Road</t>
  </si>
  <si>
    <t>9th and Des Moines</t>
  </si>
  <si>
    <t>LV-093</t>
  </si>
  <si>
    <t>Pond at Silver Lake</t>
  </si>
  <si>
    <t>Waterfront at Boyd Lake</t>
  </si>
  <si>
    <t>LV-097</t>
  </si>
  <si>
    <t>Farisita at Rist Benson Drainage</t>
  </si>
  <si>
    <t>LV-098</t>
  </si>
  <si>
    <t>Benson Park</t>
  </si>
  <si>
    <t>LV-099</t>
  </si>
  <si>
    <t>Cattails Golf Course</t>
  </si>
  <si>
    <t>LV-102</t>
  </si>
  <si>
    <t>Glen Isle Ditch and Pond</t>
  </si>
  <si>
    <t>County Road 20C and County Road 9</t>
  </si>
  <si>
    <t>LV-105</t>
  </si>
  <si>
    <t>West 43rd RR</t>
  </si>
  <si>
    <t>Big Thompson Natural Area</t>
  </si>
  <si>
    <t>LV-114</t>
  </si>
  <si>
    <t>The Ponds at Jill Drive</t>
  </si>
  <si>
    <t>LV-117</t>
  </si>
  <si>
    <t>Centerra</t>
  </si>
  <si>
    <t>LV-120</t>
  </si>
  <si>
    <t>End of City Limits North</t>
  </si>
  <si>
    <t>LV-121</t>
  </si>
  <si>
    <t>Bayfield and Windsor</t>
  </si>
  <si>
    <t>LV-122</t>
  </si>
  <si>
    <t>Fallgold</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</si>
  <si>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</si>
  <si>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</si>
  <si>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</si>
  <si>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</si>
  <si>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</si>
  <si>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</si>
  <si>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</si>
  <si>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</si>
  <si>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</si>
  <si>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</si>
  <si>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</si>
  <si>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</si>
  <si>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</si>
  <si>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</si>
  <si>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</si>
  <si>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</si>
  <si>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</si>
  <si>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</si>
  <si>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</si>
  <si>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</si>
  <si>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</si>
  <si>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</si>
  <si>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</si>
  <si>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</si>
  <si>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</si>
  <si>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</si>
  <si>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</si>
  <si>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</si>
  <si>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</si>
  <si>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</si>
  <si>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</si>
  <si>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</si>
  <si>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</si>
  <si>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</si>
  <si>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</si>
  <si>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</si>
  <si>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</si>
  <si>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</si>
  <si>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</si>
  <si>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</si>
  <si>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</si>
  <si>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</si>
  <si>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</si>
  <si>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</si>
  <si>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</si>
  <si>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</si>
  <si>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</si>
  <si>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</si>
  <si>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</si>
  <si>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</si>
  <si>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</si>
  <si>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</si>
  <si>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</si>
  <si>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</si>
  <si>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InfTotal</t>
  </si>
  <si>
    <t>InfZone</t>
  </si>
  <si>
    <t>GRAPH 1A</t>
  </si>
  <si>
    <t>Graph 1B</t>
  </si>
  <si>
    <t>FC-072</t>
  </si>
  <si>
    <t>LC-054</t>
  </si>
  <si>
    <t>Berthoud Point</t>
  </si>
  <si>
    <t>422 Lake Drive Alley</t>
  </si>
  <si>
    <t>BE</t>
  </si>
  <si>
    <t>BE-tar</t>
  </si>
  <si>
    <t>FC-090gr</t>
  </si>
  <si>
    <t>FC-063gr</t>
  </si>
  <si>
    <t>FC-089gr</t>
  </si>
  <si>
    <t>Cattail Pond</t>
  </si>
  <si>
    <t>FC-091gr</t>
  </si>
  <si>
    <t>FC-066gr</t>
  </si>
  <si>
    <t>Positive</t>
  </si>
  <si>
    <t>BE-pip</t>
  </si>
  <si>
    <t>EBO</t>
  </si>
  <si>
    <t>Infection Rate</t>
  </si>
  <si>
    <t>Lower Limit</t>
  </si>
  <si>
    <t>Upper Limit</t>
  </si>
  <si>
    <t>Scale</t>
  </si>
  <si>
    <t>Point Est Method</t>
  </si>
  <si>
    <t>CI Method</t>
  </si>
  <si>
    <t>Num Pools</t>
  </si>
  <si>
    <t>Num Pos Pools</t>
  </si>
  <si>
    <t>Num Individuals</t>
  </si>
  <si>
    <t>Score</t>
  </si>
  <si>
    <t>Bias Corrected MLE</t>
  </si>
  <si>
    <t>Corrected Score</t>
  </si>
  <si>
    <t>LV-125</t>
  </si>
  <si>
    <t>8th St. No Name</t>
  </si>
  <si>
    <t>Jefferson and 11th</t>
  </si>
  <si>
    <t>LV-088</t>
  </si>
  <si>
    <t>2229 Arikaree Court</t>
  </si>
  <si>
    <t>LV-116</t>
  </si>
  <si>
    <t>Sundisk and 13E</t>
  </si>
  <si>
    <t>LV-124</t>
  </si>
  <si>
    <t>Storage Yards 2nd St. South West</t>
  </si>
  <si>
    <t>LV-080</t>
  </si>
  <si>
    <t>Harding and Reagan North</t>
  </si>
  <si>
    <t>LV-112</t>
  </si>
  <si>
    <t>915 South Boise</t>
  </si>
  <si>
    <t>LV-004</t>
  </si>
  <si>
    <t>29th and Madison</t>
  </si>
  <si>
    <t>LV-113</t>
  </si>
  <si>
    <t>The Springs at Marianna</t>
  </si>
  <si>
    <t>LV-118</t>
  </si>
  <si>
    <t>Golf Vista at Golf Course Pond</t>
  </si>
  <si>
    <t>LV-100</t>
  </si>
  <si>
    <t>Lynx Runoff @ Blue Tree Real Estate</t>
  </si>
  <si>
    <t>LV-077</t>
  </si>
  <si>
    <t>1105 East First Street</t>
  </si>
  <si>
    <t>LV-074</t>
  </si>
  <si>
    <t>CSU-10697</t>
  </si>
  <si>
    <t>CSU-10698</t>
  </si>
  <si>
    <t>CSU-10699</t>
  </si>
  <si>
    <t>CSU-10700</t>
  </si>
  <si>
    <t>CSU-10701</t>
  </si>
  <si>
    <t>CSU-10702</t>
  </si>
  <si>
    <t>CSU-10703</t>
  </si>
  <si>
    <t>CSU-10704</t>
  </si>
  <si>
    <t>CSU-10705</t>
  </si>
  <si>
    <t>CSU-10706</t>
  </si>
  <si>
    <t>CSU-10707</t>
  </si>
  <si>
    <t>CSU-10708</t>
  </si>
  <si>
    <t>CSU-10709</t>
  </si>
  <si>
    <t>CSU-10710</t>
  </si>
  <si>
    <t>CSU-10711</t>
  </si>
  <si>
    <t>CSU-10712</t>
  </si>
  <si>
    <t>CSU-10713</t>
  </si>
  <si>
    <t>CSU-10714</t>
  </si>
  <si>
    <t>CSU-10715</t>
  </si>
  <si>
    <t>CSU-10716</t>
  </si>
  <si>
    <t>CSU-10717</t>
  </si>
  <si>
    <t>CSU-10718</t>
  </si>
  <si>
    <t>CSU-10719</t>
  </si>
  <si>
    <t>CSU-10720</t>
  </si>
  <si>
    <t>CSU-10721</t>
  </si>
  <si>
    <t>CSU-10722</t>
  </si>
  <si>
    <t>CSU-10723</t>
  </si>
  <si>
    <t>CSU-10724</t>
  </si>
  <si>
    <t>CSU-10725</t>
  </si>
  <si>
    <t>CSU-10726</t>
  </si>
  <si>
    <t>CSU-10727</t>
  </si>
  <si>
    <t>CSU-10728</t>
  </si>
  <si>
    <t>CSU-10729</t>
  </si>
  <si>
    <t>CSU-10730</t>
  </si>
  <si>
    <t>CSU-10731</t>
  </si>
  <si>
    <t>CSU-10732</t>
  </si>
  <si>
    <t>CSU-10733</t>
  </si>
  <si>
    <t>CSU-10734</t>
  </si>
  <si>
    <t>CSU-10735</t>
  </si>
  <si>
    <t>CSU-10736</t>
  </si>
  <si>
    <t>CSU-10737</t>
  </si>
  <si>
    <t>CSU-10738</t>
  </si>
  <si>
    <t>CSU-10739</t>
  </si>
  <si>
    <t>CSU-10740</t>
  </si>
  <si>
    <t>CSU-10741</t>
  </si>
  <si>
    <t>CSU-10742</t>
  </si>
  <si>
    <t>CSU-10743</t>
  </si>
  <si>
    <t>CSU-10744</t>
  </si>
  <si>
    <t>CSU-10745</t>
  </si>
  <si>
    <t>CSU-10746</t>
  </si>
  <si>
    <t>CSU-10747</t>
  </si>
  <si>
    <t>CSU-10748</t>
  </si>
  <si>
    <t>CSU-10749</t>
  </si>
  <si>
    <t>CSU-10750</t>
  </si>
  <si>
    <t>CSU-10751</t>
  </si>
  <si>
    <t>CSU-10752</t>
  </si>
  <si>
    <t>CSU-10753</t>
  </si>
  <si>
    <t>CSU-10754</t>
  </si>
  <si>
    <t>CSU-10755</t>
  </si>
  <si>
    <t>CSU-10756</t>
  </si>
  <si>
    <t>CSU-10757</t>
  </si>
  <si>
    <t>CSU-10758</t>
  </si>
  <si>
    <t>CSU-10759</t>
  </si>
  <si>
    <t>CSU-10760</t>
  </si>
  <si>
    <t>CSU-10761</t>
  </si>
  <si>
    <t>CSU-10762</t>
  </si>
  <si>
    <t>CSU-10763</t>
  </si>
  <si>
    <t>CSU-10764</t>
  </si>
  <si>
    <t>CSU-10765</t>
  </si>
  <si>
    <t>CSU-10766</t>
  </si>
  <si>
    <t>CSU-10767</t>
  </si>
  <si>
    <t>CSU-10768</t>
  </si>
  <si>
    <t>CSU-10769</t>
  </si>
  <si>
    <t>CSU-10770</t>
  </si>
  <si>
    <t>CSU-10771</t>
  </si>
  <si>
    <t>CSU-10772</t>
  </si>
  <si>
    <t>CSU-10773</t>
  </si>
  <si>
    <t>CSU-10774</t>
  </si>
  <si>
    <t>CSU-10775</t>
  </si>
  <si>
    <t>CSU-10776</t>
  </si>
  <si>
    <t>CSU-10777</t>
  </si>
  <si>
    <t>CSU-10778</t>
  </si>
  <si>
    <t>CSU-10779</t>
  </si>
  <si>
    <t>CSU-10780</t>
  </si>
  <si>
    <t>CSU-10781</t>
  </si>
  <si>
    <t>CSU-10782</t>
  </si>
  <si>
    <t>CSU-10783</t>
  </si>
  <si>
    <t>CSU-10784</t>
  </si>
  <si>
    <t>CSU-10785</t>
  </si>
  <si>
    <t>CSU-10786</t>
  </si>
  <si>
    <t>CSU-10787</t>
  </si>
  <si>
    <t>CSU-10788</t>
  </si>
  <si>
    <t>CSU-10789</t>
  </si>
  <si>
    <t>CSU-10790</t>
  </si>
  <si>
    <t>CSU-10791</t>
  </si>
  <si>
    <t>CSU-10792</t>
  </si>
  <si>
    <t>CSU-10793</t>
  </si>
  <si>
    <t>CSU-10794</t>
  </si>
  <si>
    <t>CSU-10795</t>
  </si>
  <si>
    <t>CSU-10796</t>
  </si>
  <si>
    <t>CSU-10797</t>
  </si>
  <si>
    <t>CSU-10798</t>
  </si>
  <si>
    <t>CSU-10799</t>
  </si>
  <si>
    <t>CSU-10800</t>
  </si>
  <si>
    <t>CSU-10801</t>
  </si>
  <si>
    <t>CSU-10802</t>
  </si>
  <si>
    <t>CSU-10803</t>
  </si>
  <si>
    <t>CSU-10804</t>
  </si>
  <si>
    <t>CSU-10805</t>
  </si>
  <si>
    <t>CSU-10806</t>
  </si>
  <si>
    <t>CSU-10807</t>
  </si>
  <si>
    <t>CSU-10808</t>
  </si>
  <si>
    <t>CSU-10809</t>
  </si>
  <si>
    <t>CSU-10810</t>
  </si>
  <si>
    <t>CSU-10811</t>
  </si>
  <si>
    <t>CSU-10812</t>
  </si>
  <si>
    <t>CSU-10813</t>
  </si>
  <si>
    <t>CSU-10814</t>
  </si>
  <si>
    <t>CSU-10815</t>
  </si>
  <si>
    <t>CSU-10816</t>
  </si>
  <si>
    <t>CSU-10817</t>
  </si>
  <si>
    <t>CSU-10818</t>
  </si>
  <si>
    <t>CSU-10819</t>
  </si>
  <si>
    <t>CSU-10820</t>
  </si>
  <si>
    <t>CSU-10821</t>
  </si>
  <si>
    <t>CSU-10822</t>
  </si>
  <si>
    <t>CSU-10823</t>
  </si>
  <si>
    <t>CSU-10824</t>
  </si>
  <si>
    <t>CSU-10825</t>
  </si>
  <si>
    <t>CSU-10826</t>
  </si>
  <si>
    <t>CSU-10827</t>
  </si>
  <si>
    <t>CSU-10828</t>
  </si>
  <si>
    <t>CSU-10829</t>
  </si>
  <si>
    <t>CSU-10830</t>
  </si>
  <si>
    <t>CSU-10831</t>
  </si>
  <si>
    <t>CSU-10832</t>
  </si>
  <si>
    <t>CSU-10833</t>
  </si>
  <si>
    <t>CSU-10834</t>
  </si>
  <si>
    <t>CSU-10835</t>
  </si>
  <si>
    <t>CSU-10836</t>
  </si>
  <si>
    <t>CSU-10837</t>
  </si>
  <si>
    <t>CSU-10838</t>
  </si>
  <si>
    <t>CSU-10839</t>
  </si>
  <si>
    <t>CSU-10840</t>
  </si>
  <si>
    <t>CSU-10841</t>
  </si>
  <si>
    <t>CSU-10842</t>
  </si>
  <si>
    <t>CSU-10843</t>
  </si>
  <si>
    <t>CSU-10844</t>
  </si>
  <si>
    <t>CSU-10845</t>
  </si>
  <si>
    <t>CSU-10846</t>
  </si>
  <si>
    <t>CSU-10847</t>
  </si>
  <si>
    <t>CSU-10848</t>
  </si>
  <si>
    <t>CSU-10849</t>
  </si>
  <si>
    <t>CSU-10850</t>
  </si>
  <si>
    <t>CSU-10851</t>
  </si>
  <si>
    <t>CSU-10852</t>
  </si>
  <si>
    <t>07/18/2017</t>
  </si>
  <si>
    <t>07/17/2017</t>
  </si>
  <si>
    <t>07/19/2017</t>
  </si>
  <si>
    <t>07/20/2017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</si>
</sst>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0" borderId="13" xfId="0" applyFont="1" applyBorder="1"/>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0" borderId="13" xfId="0" applyFont="1" applyBorder="1" applyAlignment="1">
      <alignment horizontal="right"/>
    </xf>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7" fillId="0" borderId="13" xfId="0" applyNumberFormat="1" applyFont="1" applyBorder="1" applyAlignment="1"/>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0" borderId="13" xfId="0" applyFont="1" applyBorder="1" applyAlignment="1"/>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0" fontId="14" fillId="3" borderId="13" xfId="0" applyFont="1" applyFill="1" applyBorder="1" applyAlignment="1">
      <alignment vertical="center"/>
    </xf>
    <xf numFmtId="164" fontId="14" fillId="3" borderId="13" xfId="0" applyNumberFormat="1" applyFont="1" applyFill="1" applyBorder="1" applyAlignment="1">
      <alignment vertical="center"/>
    </xf>
    <xf numFmtId="167" fontId="8" fillId="0" borderId="8" xfId="0" applyNumberFormat="1" applyFont="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38.692066782409"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28" maxValue="29" count="2">
        <n v="29"/>
        <n v="28" u="1"/>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68"/>
    </cacheField>
    <cacheField name="Cx pipiens" numFmtId="0">
      <sharedItems containsSemiMixedTypes="0" containsString="0" containsNumber="1" containsInteger="1" minValue="0" maxValue="32"/>
    </cacheField>
    <cacheField name="Total CX" numFmtId="0">
      <sharedItems containsSemiMixedTypes="0" containsString="0" containsNumber="1" containsInteger="1" minValue="0" maxValue="600"/>
    </cacheField>
    <cacheField name="Total Females" numFmtId="0">
      <sharedItems containsSemiMixedTypes="0" containsString="0" containsNumber="1" containsInteger="1" minValue="0" maxValue="1296"/>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38.699344097222" createdVersion="4" refreshedVersion="4" minRefreshableVersion="3" recordCount="156">
  <cacheSource type="worksheet">
    <worksheetSource ref="A1:R157"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0244" maxValue="20399"/>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17-07-17T00:00:00" maxDate="2017-07-21T00:00:00" count="4">
        <d v="2017-07-17T00:00:00"/>
        <d v="2017-07-18T00:00:00"/>
        <d v="2017-07-19T00:00:00"/>
        <d v="2017-07-20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1"/>
    </cacheField>
    <cacheField name="Total" numFmtId="0">
      <sharedItems containsSemiMixedTypes="0" containsString="0" containsNumber="1" containsInteger="1" minValue="1" maxValue="51"/>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s v="07/20/2017"/>
    <s v="FC-001"/>
    <x v="0"/>
    <s v="Magic Carpet"/>
    <s v="LIGHT"/>
    <s v="NO"/>
    <n v="10"/>
    <n v="0"/>
    <n v="10"/>
    <n v="10"/>
    <m/>
  </r>
  <r>
    <x v="0"/>
    <s v="07/18/2017"/>
    <s v="FC-004"/>
    <x v="1"/>
    <s v="Bighorn Drive"/>
    <s v="LIGHT"/>
    <s v="NO"/>
    <n v="355"/>
    <n v="6"/>
    <n v="361"/>
    <n v="395"/>
    <m/>
  </r>
  <r>
    <x v="0"/>
    <s v="07/17/2017"/>
    <s v="FC-006"/>
    <x v="2"/>
    <s v="North Linden"/>
    <s v="LIGHT"/>
    <s v="NO"/>
    <n v="130"/>
    <n v="7"/>
    <n v="137"/>
    <n v="257"/>
    <m/>
  </r>
  <r>
    <x v="0"/>
    <s v="07/19/2017"/>
    <s v="FC-011"/>
    <x v="3"/>
    <s v="Golden Currant"/>
    <s v="LIGHT"/>
    <s v="NO"/>
    <n v="0"/>
    <n v="0"/>
    <n v="0"/>
    <n v="15"/>
    <m/>
  </r>
  <r>
    <x v="0"/>
    <s v="07/17/2017"/>
    <s v="FC-014"/>
    <x v="2"/>
    <s v="Fort Collins Vistors Center"/>
    <s v="LIGHT"/>
    <s v="NO"/>
    <n v="17"/>
    <n v="0"/>
    <n v="17"/>
    <n v="48"/>
    <m/>
  </r>
  <r>
    <x v="0"/>
    <s v="07/19/2017"/>
    <s v="FC-015"/>
    <x v="3"/>
    <s v="Stuart and Dorset"/>
    <s v="LIGHT"/>
    <s v="NO"/>
    <n v="29"/>
    <n v="2"/>
    <n v="31"/>
    <n v="61"/>
    <m/>
  </r>
  <r>
    <x v="0"/>
    <s v="07/17/2017"/>
    <s v="FC-019"/>
    <x v="2"/>
    <s v="Edora Park"/>
    <s v="LIGHT"/>
    <s v="NO"/>
    <n v="125"/>
    <n v="4"/>
    <n v="129"/>
    <n v="156"/>
    <m/>
  </r>
  <r>
    <x v="0"/>
    <s v="07/18/2017"/>
    <s v="FC-023"/>
    <x v="1"/>
    <s v="Boltz"/>
    <s v="LIGHT"/>
    <s v="NO"/>
    <n v="19"/>
    <n v="0"/>
    <n v="19"/>
    <n v="19"/>
    <m/>
  </r>
  <r>
    <x v="0"/>
    <s v="07/18/2017"/>
    <s v="FC-027"/>
    <x v="1"/>
    <s v="San Luis"/>
    <s v="LIGHT"/>
    <s v="NO"/>
    <n v="22"/>
    <n v="0"/>
    <n v="22"/>
    <n v="46"/>
    <m/>
  </r>
  <r>
    <x v="0"/>
    <s v="07/20/2017"/>
    <s v="FC-029"/>
    <x v="1"/>
    <s v="Bens Park"/>
    <s v="LIGHT"/>
    <s v="NO"/>
    <n v="66"/>
    <n v="0"/>
    <n v="66"/>
    <n v="74"/>
    <m/>
  </r>
  <r>
    <x v="0"/>
    <s v="07/18/2017"/>
    <s v="FC-031"/>
    <x v="1"/>
    <s v="Willow Springs"/>
    <s v="LIGHT"/>
    <s v="NO"/>
    <n v="108"/>
    <n v="0"/>
    <n v="108"/>
    <n v="128"/>
    <m/>
  </r>
  <r>
    <x v="0"/>
    <s v="07/17/2017"/>
    <s v="FC-034"/>
    <x v="2"/>
    <s v="Country Club"/>
    <s v="LIGHT"/>
    <s v="NO"/>
    <n v="77"/>
    <n v="7"/>
    <n v="84"/>
    <n v="431"/>
    <m/>
  </r>
  <r>
    <x v="0"/>
    <s v="07/17/2017"/>
    <s v="FC-036"/>
    <x v="3"/>
    <s v="Hemlock"/>
    <s v="LIGHT"/>
    <s v="NO"/>
    <n v="3"/>
    <n v="0"/>
    <n v="3"/>
    <n v="55"/>
    <m/>
  </r>
  <r>
    <x v="0"/>
    <s v="07/20/2017"/>
    <s v="FC-037"/>
    <x v="0"/>
    <s v="Chelsea Ridge"/>
    <s v="LIGHT"/>
    <s v="NO"/>
    <n v="43"/>
    <n v="0"/>
    <n v="43"/>
    <n v="78"/>
    <m/>
  </r>
  <r>
    <x v="0"/>
    <s v="07/17/2017"/>
    <s v="FC-038"/>
    <x v="2"/>
    <s v="Lochside Lane"/>
    <s v="LIGHT"/>
    <s v="NO"/>
    <n v="59"/>
    <n v="0"/>
    <n v="59"/>
    <n v="137"/>
    <m/>
  </r>
  <r>
    <x v="0"/>
    <s v="07/18/2017"/>
    <s v="FC-039"/>
    <x v="1"/>
    <s v="Fossil Creek South (Greenstone)"/>
    <s v="LIGHT"/>
    <s v="NO"/>
    <n v="110"/>
    <n v="0"/>
    <n v="110"/>
    <n v="277"/>
    <m/>
  </r>
  <r>
    <x v="0"/>
    <s v="07/17/2017"/>
    <s v="FC-040"/>
    <x v="2"/>
    <s v="Redwood"/>
    <s v="LIGHT"/>
    <s v="NO"/>
    <n v="12"/>
    <n v="4"/>
    <n v="16"/>
    <n v="228"/>
    <m/>
  </r>
  <r>
    <x v="0"/>
    <s v="07/19/2017"/>
    <s v="FC-041"/>
    <x v="3"/>
    <s v="Fishback"/>
    <s v="LIGHT"/>
    <s v="NO"/>
    <n v="70"/>
    <n v="2"/>
    <n v="72"/>
    <n v="103"/>
    <m/>
  </r>
  <r>
    <x v="0"/>
    <s v="07/18/2017"/>
    <s v="FC-046"/>
    <x v="1"/>
    <s v="725 Westshore Court"/>
    <s v="LIGHT"/>
    <s v="NO"/>
    <n v="170"/>
    <n v="15"/>
    <n v="185"/>
    <n v="227"/>
    <m/>
  </r>
  <r>
    <x v="0"/>
    <s v="07/18/2017"/>
    <s v="FC-047"/>
    <x v="1"/>
    <s v="Keenland &amp; Twin Oak"/>
    <s v="LIGHT"/>
    <s v="NO"/>
    <n v="94"/>
    <n v="0"/>
    <n v="94"/>
    <n v="98"/>
    <m/>
  </r>
  <r>
    <x v="0"/>
    <s v="07/19/2017"/>
    <s v="FC-049"/>
    <x v="0"/>
    <s v="Casa Grande and Downing"/>
    <s v="LIGHT"/>
    <s v="NO"/>
    <n v="29"/>
    <n v="2"/>
    <n v="31"/>
    <n v="43"/>
    <m/>
  </r>
  <r>
    <x v="0"/>
    <s v="07/18/2017"/>
    <s v="FC-050"/>
    <x v="1"/>
    <s v="Golden Meadows Ditch"/>
    <s v="LIGHT"/>
    <s v="NO"/>
    <n v="135"/>
    <n v="8"/>
    <n v="143"/>
    <n v="164"/>
    <m/>
  </r>
  <r>
    <x v="0"/>
    <s v="07/19/2017"/>
    <s v="FC-052"/>
    <x v="3"/>
    <s v="603 Gilgalad Way"/>
    <s v="LIGHT"/>
    <s v="NO"/>
    <n v="17"/>
    <n v="0"/>
    <n v="17"/>
    <n v="119"/>
    <m/>
  </r>
  <r>
    <x v="0"/>
    <s v="07/18/2017"/>
    <s v="FC-053"/>
    <x v="1"/>
    <s v="Egret and Rookery"/>
    <s v="LIGHT"/>
    <s v="NO"/>
    <n v="206"/>
    <n v="2"/>
    <n v="208"/>
    <n v="411"/>
    <m/>
  </r>
  <r>
    <x v="0"/>
    <s v="07/20/2017"/>
    <s v="FC-057"/>
    <x v="0"/>
    <s v="Registry Ridge- End of Ranger Dr"/>
    <s v="LIGHT"/>
    <s v="NO"/>
    <n v="13"/>
    <n v="0"/>
    <n v="13"/>
    <n v="16"/>
    <m/>
  </r>
  <r>
    <x v="0"/>
    <s v="07/19/2017"/>
    <s v="FC-058"/>
    <x v="0"/>
    <s v="Spring Creek Trail @ Michener Dr"/>
    <s v="LIGHT"/>
    <s v="NO"/>
    <n v="18"/>
    <n v="3"/>
    <n v="21"/>
    <n v="44"/>
    <m/>
  </r>
  <r>
    <x v="0"/>
    <s v="07/18/2017"/>
    <s v="FC-059"/>
    <x v="1"/>
    <s v="Springwood and Lockwood"/>
    <s v="LIGHT"/>
    <s v="NO"/>
    <n v="143"/>
    <n v="0"/>
    <n v="143"/>
    <n v="161"/>
    <m/>
  </r>
  <r>
    <x v="0"/>
    <s v="07/20/2017"/>
    <s v="FC-059"/>
    <x v="1"/>
    <s v="Springwood and Lockwood"/>
    <s v="LIGHT"/>
    <s v="NO"/>
    <n v="49"/>
    <n v="1"/>
    <n v="50"/>
    <n v="59"/>
    <m/>
  </r>
  <r>
    <x v="0"/>
    <s v="07/19/2017"/>
    <s v="FC-060"/>
    <x v="3"/>
    <s v="808 Pondersosa"/>
    <s v="LIGHT"/>
    <s v="NO"/>
    <n v="0"/>
    <n v="0"/>
    <n v="0"/>
    <n v="15"/>
    <m/>
  </r>
  <r>
    <x v="0"/>
    <s v="07/19/2017"/>
    <s v="FC-061"/>
    <x v="3"/>
    <s v="Holley Environ. Plant Research Ctr"/>
    <s v="LIGHT"/>
    <s v="NO"/>
    <n v="51"/>
    <n v="3"/>
    <n v="54"/>
    <n v="166"/>
    <m/>
  </r>
  <r>
    <x v="0"/>
    <s v="07/20/2017"/>
    <s v="FC-062"/>
    <x v="0"/>
    <s v="Waters Edge at Blue Mesa"/>
    <s v="LIGHT"/>
    <s v="NO"/>
    <n v="18"/>
    <n v="1"/>
    <n v="19"/>
    <n v="27"/>
    <m/>
  </r>
  <r>
    <x v="0"/>
    <s v="07/19/2017"/>
    <s v="FC-063"/>
    <x v="3"/>
    <s v="Red Fox Meadows FCNA"/>
    <s v="LIGHT"/>
    <s v="NO"/>
    <n v="5"/>
    <n v="0"/>
    <n v="5"/>
    <n v="124"/>
    <m/>
  </r>
  <r>
    <x v="0"/>
    <s v="07/18/2017"/>
    <s v="FC-064"/>
    <x v="1"/>
    <s v="West Chase @ Kechter Farm"/>
    <s v="LIGHT"/>
    <s v="NO"/>
    <n v="47"/>
    <n v="4"/>
    <n v="51"/>
    <n v="95"/>
    <m/>
  </r>
  <r>
    <x v="0"/>
    <s v="07/17/2017"/>
    <s v="FC-066"/>
    <x v="2"/>
    <s v="Prospect Ponds @ Drake Water"/>
    <s v="LIGHT"/>
    <s v="NO"/>
    <n v="64"/>
    <n v="0"/>
    <n v="64"/>
    <n v="329"/>
    <m/>
  </r>
  <r>
    <x v="0"/>
    <s v="07/18/2017"/>
    <s v="FC-067"/>
    <x v="2"/>
    <s v="Poudre River Drive at bike trail"/>
    <s v="LIGHT"/>
    <s v="NO"/>
    <n v="236"/>
    <n v="3"/>
    <n v="239"/>
    <n v="1190"/>
    <m/>
  </r>
  <r>
    <x v="0"/>
    <s v="07/20/2017"/>
    <s v="FC-068"/>
    <x v="0"/>
    <s v="502 Crest Drive"/>
    <s v="LIGHT"/>
    <s v="NO"/>
    <n v="0"/>
    <n v="0"/>
    <n v="0"/>
    <n v="2"/>
    <m/>
  </r>
  <r>
    <x v="0"/>
    <s v="07/17/2017"/>
    <s v="FC-069"/>
    <x v="2"/>
    <s v="Linden Lake Rd"/>
    <s v="LIGHT"/>
    <s v="NO"/>
    <n v="24"/>
    <n v="5"/>
    <n v="29"/>
    <n v="111"/>
    <m/>
  </r>
  <r>
    <x v="0"/>
    <s v="07/20/2017"/>
    <s v="FC-071"/>
    <x v="0"/>
    <s v="Silvergate Road"/>
    <s v="LIGHT"/>
    <s v="NO"/>
    <n v="0"/>
    <n v="0"/>
    <n v="0"/>
    <n v="0"/>
    <m/>
  </r>
  <r>
    <x v="0"/>
    <s v="07/17/2017"/>
    <s v="FC-072"/>
    <x v="2"/>
    <s v="422 Lake Drive Alley"/>
    <s v="LIGHT"/>
    <s v="NO"/>
    <n v="188"/>
    <n v="8"/>
    <n v="196"/>
    <n v="222"/>
    <m/>
  </r>
  <r>
    <x v="0"/>
    <s v="07/19/2017"/>
    <s v="FC-073"/>
    <x v="3"/>
    <s v="118 Grant"/>
    <s v="LIGHT"/>
    <s v="NO"/>
    <n v="12"/>
    <n v="1"/>
    <n v="13"/>
    <n v="34"/>
    <m/>
  </r>
  <r>
    <x v="0"/>
    <s v="07/18/2017"/>
    <s v="FC-074"/>
    <x v="1"/>
    <s v="Rockcreek"/>
    <s v="LIGHT"/>
    <s v="NO"/>
    <n v="17"/>
    <n v="0"/>
    <n v="17"/>
    <n v="65"/>
    <m/>
  </r>
  <r>
    <x v="0"/>
    <s v="07/18/2017"/>
    <s v="FC-075"/>
    <x v="1"/>
    <s v="North Sage Creek"/>
    <s v="LIGHT"/>
    <s v="NO"/>
    <n v="59"/>
    <n v="0"/>
    <n v="59"/>
    <n v="61"/>
    <m/>
  </r>
  <r>
    <x v="0"/>
    <s v="07/20/2017"/>
    <s v="FC-093"/>
    <x v="0"/>
    <s v="Lopez Elementary School"/>
    <s v="LIGHT"/>
    <s v="NO"/>
    <n v="7"/>
    <n v="0"/>
    <n v="7"/>
    <n v="11"/>
    <m/>
  </r>
  <r>
    <x v="0"/>
    <s v="07/19/2017"/>
    <s v="LC-001"/>
    <x v="4"/>
    <s v="Berthoud"/>
    <s v="LIGHT"/>
    <s v="NO"/>
    <n v="170"/>
    <n v="11"/>
    <n v="181"/>
    <n v="268"/>
    <m/>
  </r>
  <r>
    <x v="0"/>
    <s v="07/17/2017"/>
    <s v="LC-010"/>
    <x v="5"/>
    <s v="Timnath-Downtown"/>
    <s v="LIGHT"/>
    <s v="NO"/>
    <n v="34"/>
    <n v="1"/>
    <n v="35"/>
    <n v="90"/>
    <m/>
  </r>
  <r>
    <x v="0"/>
    <s v="07/19/2017"/>
    <s v="LC-017"/>
    <x v="5"/>
    <s v="Bonnell West 2"/>
    <s v="LIGHT"/>
    <s v="NO"/>
    <n v="47"/>
    <n v="0"/>
    <n v="47"/>
    <n v="87"/>
    <m/>
  </r>
  <r>
    <x v="0"/>
    <s v="07/17/2017"/>
    <s v="LC-022"/>
    <x v="5"/>
    <s v="Timnath-Golf Course"/>
    <s v="LIGHT"/>
    <s v="NO"/>
    <n v="43"/>
    <n v="0"/>
    <n v="43"/>
    <n v="72"/>
    <m/>
  </r>
  <r>
    <x v="0"/>
    <s v="07/17/2017"/>
    <s v="LC-032"/>
    <x v="5"/>
    <s v="River Lakes Estates/Paradise Acres"/>
    <s v="LIGHT"/>
    <s v="NO"/>
    <n v="268"/>
    <n v="0"/>
    <n v="268"/>
    <n v="1296"/>
    <m/>
  </r>
  <r>
    <x v="0"/>
    <s v="07/17/2017"/>
    <s v="LC-038"/>
    <x v="5"/>
    <s v="Turman Bruns HOA"/>
    <s v="LIGHT"/>
    <s v="NO"/>
    <n v="86"/>
    <n v="1"/>
    <n v="87"/>
    <n v="153"/>
    <m/>
  </r>
  <r>
    <x v="0"/>
    <s v="07/17/2017"/>
    <s v="LC-046"/>
    <x v="5"/>
    <s v="Eagle Ranch Estates"/>
    <s v="LIGHT"/>
    <s v="NO"/>
    <n v="337"/>
    <n v="12"/>
    <n v="349"/>
    <n v="391"/>
    <m/>
  </r>
  <r>
    <x v="0"/>
    <s v="07/17/2017"/>
    <s v="LC-048"/>
    <x v="5"/>
    <s v="Timnath-Summerfields"/>
    <s v="LIGHT"/>
    <s v="NO"/>
    <n v="13"/>
    <n v="0"/>
    <n v="13"/>
    <n v="38"/>
    <m/>
  </r>
  <r>
    <x v="0"/>
    <s v="07/19/2017"/>
    <s v="LC-049"/>
    <x v="4"/>
    <s v="Berthoud North of Bunyan"/>
    <s v="LIGHT"/>
    <s v="NO"/>
    <n v="5"/>
    <n v="0"/>
    <n v="5"/>
    <n v="6"/>
    <m/>
  </r>
  <r>
    <x v="0"/>
    <s v="07/17/2017"/>
    <s v="LC-050"/>
    <x v="5"/>
    <s v="Timnath-Wildwing"/>
    <s v="LIGHT"/>
    <s v="NO"/>
    <n v="57"/>
    <n v="0"/>
    <n v="57"/>
    <n v="109"/>
    <m/>
  </r>
  <r>
    <x v="0"/>
    <s v="07/17/2017"/>
    <s v="LC-051"/>
    <x v="5"/>
    <s v="Timnath-Saratoga Falls"/>
    <s v="LIGHT"/>
    <s v="NO"/>
    <n v="222"/>
    <n v="0"/>
    <n v="222"/>
    <n v="305"/>
    <m/>
  </r>
  <r>
    <x v="0"/>
    <s v="07/17/2017"/>
    <s v="LC-052"/>
    <x v="5"/>
    <s v="Walmart East at Poudre River"/>
    <s v="LIGHT"/>
    <s v="NO"/>
    <n v="97"/>
    <n v="0"/>
    <n v="97"/>
    <n v="356"/>
    <m/>
  </r>
  <r>
    <x v="0"/>
    <s v="07/19/2017"/>
    <s v="LC-053"/>
    <x v="4"/>
    <s v="Berthoud West"/>
    <s v="LIGHT"/>
    <s v="NO"/>
    <n v="111"/>
    <n v="0"/>
    <n v="111"/>
    <n v="397"/>
    <m/>
  </r>
  <r>
    <x v="0"/>
    <s v="07/19/2017"/>
    <s v="LC-054"/>
    <x v="4"/>
    <s v="Berthoud Point"/>
    <s v="LIGHT"/>
    <s v="NO"/>
    <n v="102"/>
    <n v="8"/>
    <n v="110"/>
    <n v="157"/>
    <m/>
  </r>
  <r>
    <x v="0"/>
    <s v="07/17/2017"/>
    <s v="LV-004"/>
    <x v="6"/>
    <s v="29th and Madison"/>
    <s v="LIGHT"/>
    <s v="NO"/>
    <n v="1"/>
    <n v="0"/>
    <n v="1"/>
    <n v="2"/>
    <m/>
  </r>
  <r>
    <x v="0"/>
    <s v="07/20/2017"/>
    <s v="LV-014"/>
    <x v="6"/>
    <s v="Estrella Park"/>
    <s v="LIGHT"/>
    <s v="NO"/>
    <n v="5"/>
    <n v="1"/>
    <n v="6"/>
    <n v="10"/>
    <m/>
  </r>
  <r>
    <x v="0"/>
    <s v="07/19/2017"/>
    <s v="LV-019"/>
    <x v="6"/>
    <s v="Jocelyn and Eagle"/>
    <s v="LIGHT"/>
    <s v="NO"/>
    <n v="41"/>
    <n v="2"/>
    <n v="43"/>
    <n v="81"/>
    <m/>
  </r>
  <r>
    <x v="0"/>
    <s v="07/19/2017"/>
    <s v="LV-020"/>
    <x v="6"/>
    <s v="Cattail Pond"/>
    <s v="LIGHT"/>
    <s v="NO"/>
    <n v="196"/>
    <n v="7"/>
    <n v="203"/>
    <n v="698"/>
    <m/>
  </r>
  <r>
    <x v="0"/>
    <s v="07/19/2017"/>
    <s v="LV-021"/>
    <x v="6"/>
    <s v="Linda and 26th Street SW"/>
    <s v="LIGHT"/>
    <s v="NO"/>
    <n v="2"/>
    <n v="0"/>
    <n v="2"/>
    <n v="7"/>
    <m/>
  </r>
  <r>
    <x v="0"/>
    <s v="07/19/2017"/>
    <s v="LV-042"/>
    <x v="6"/>
    <s v="2001 South Douglas"/>
    <s v="LIGHT"/>
    <s v="NO"/>
    <n v="19"/>
    <n v="0"/>
    <n v="19"/>
    <n v="25"/>
    <m/>
  </r>
  <r>
    <x v="0"/>
    <s v="07/17/2017"/>
    <s v="LV-066"/>
    <x v="6"/>
    <s v="Outlet Mall Apartments"/>
    <s v="LIGHT"/>
    <s v="NO"/>
    <n v="106"/>
    <n v="0"/>
    <n v="106"/>
    <n v="202"/>
    <m/>
  </r>
  <r>
    <x v="0"/>
    <s v="07/19/2017"/>
    <s v="LV-067"/>
    <x v="6"/>
    <s v="Del Norte Private Park"/>
    <s v="LIGHT"/>
    <s v="NO"/>
    <n v="253"/>
    <n v="5"/>
    <n v="258"/>
    <n v="389"/>
    <m/>
  </r>
  <r>
    <x v="0"/>
    <s v="07/17/2017"/>
    <s v="LV-069"/>
    <x v="6"/>
    <s v="Horseshoe Peninsula"/>
    <s v="LIGHT"/>
    <s v="NO"/>
    <n v="32"/>
    <n v="1"/>
    <n v="33"/>
    <n v="41"/>
    <m/>
  </r>
  <r>
    <x v="0"/>
    <s v="07/18/2017"/>
    <s v="LV-074"/>
    <x v="6"/>
    <s v="Jefferson and 11th"/>
    <s v="LIGHT"/>
    <s v="NO"/>
    <n v="42"/>
    <n v="6"/>
    <n v="48"/>
    <n v="51"/>
    <m/>
  </r>
  <r>
    <x v="0"/>
    <s v="07/18/2017"/>
    <s v="LV-077"/>
    <x v="6"/>
    <s v="1105 East First Street"/>
    <s v="LIGHT"/>
    <s v="NO"/>
    <n v="23"/>
    <n v="0"/>
    <n v="23"/>
    <n v="49"/>
    <m/>
  </r>
  <r>
    <x v="0"/>
    <s v="07/17/2017"/>
    <s v="LV-078"/>
    <x v="6"/>
    <s v="Seven Lakes Park"/>
    <s v="LIGHT"/>
    <s v="NO"/>
    <n v="62"/>
    <n v="2"/>
    <n v="64"/>
    <n v="229"/>
    <m/>
  </r>
  <r>
    <x v="0"/>
    <s v="07/17/2017"/>
    <s v="LV-080"/>
    <x v="6"/>
    <s v="Harding and Reagan North"/>
    <s v="LIGHT"/>
    <s v="NO"/>
    <n v="47"/>
    <n v="2"/>
    <n v="49"/>
    <n v="88"/>
    <m/>
  </r>
  <r>
    <x v="0"/>
    <s v="07/19/2017"/>
    <s v="LV-087"/>
    <x v="6"/>
    <s v="2444 Derby Hill Road"/>
    <s v="LIGHT"/>
    <s v="NO"/>
    <n v="4"/>
    <n v="0"/>
    <n v="4"/>
    <n v="4"/>
    <m/>
  </r>
  <r>
    <x v="0"/>
    <s v="07/17/2017"/>
    <s v="LV-088"/>
    <x v="6"/>
    <s v="2229 Arikaree Court"/>
    <s v="LIGHT"/>
    <s v="NO"/>
    <n v="9"/>
    <n v="0"/>
    <n v="9"/>
    <n v="12"/>
    <m/>
  </r>
  <r>
    <x v="0"/>
    <s v="07/18/2017"/>
    <s v="LV-089"/>
    <x v="6"/>
    <s v="9th and Des Moines"/>
    <s v="LIGHT"/>
    <s v="NO"/>
    <n v="243"/>
    <n v="3"/>
    <n v="246"/>
    <n v="564"/>
    <m/>
  </r>
  <r>
    <x v="0"/>
    <s v="07/17/2017"/>
    <s v="LV-093"/>
    <x v="6"/>
    <s v="Pond at Silver Lake"/>
    <s v="LIGHT"/>
    <s v="NO"/>
    <n v="22"/>
    <n v="4"/>
    <n v="26"/>
    <n v="89"/>
    <m/>
  </r>
  <r>
    <x v="0"/>
    <s v="07/17/2017"/>
    <s v="LV-095"/>
    <x v="6"/>
    <s v="Waterfront at Boyd Lake"/>
    <s v="LIGHT"/>
    <s v="NO"/>
    <n v="5"/>
    <n v="0"/>
    <n v="5"/>
    <n v="52"/>
    <m/>
  </r>
  <r>
    <x v="0"/>
    <s v="07/20/2017"/>
    <s v="LV-097"/>
    <x v="6"/>
    <s v="Farisita at Rist Benson Drainage"/>
    <s v="LIGHT"/>
    <s v="NO"/>
    <n v="34"/>
    <n v="0"/>
    <n v="34"/>
    <n v="39"/>
    <m/>
  </r>
  <r>
    <x v="0"/>
    <s v="07/20/2017"/>
    <s v="LV-098"/>
    <x v="6"/>
    <s v="Benson Park"/>
    <s v="LIGHT"/>
    <s v="NO"/>
    <n v="93"/>
    <n v="2"/>
    <n v="95"/>
    <n v="117"/>
    <m/>
  </r>
  <r>
    <x v="0"/>
    <s v="07/20/2017"/>
    <s v="LV-099"/>
    <x v="6"/>
    <s v="Cattails Golf Course"/>
    <s v="LIGHT"/>
    <s v="NO"/>
    <n v="2"/>
    <n v="0"/>
    <n v="2"/>
    <n v="6"/>
    <m/>
  </r>
  <r>
    <x v="0"/>
    <s v="07/18/2017"/>
    <s v="LV-100"/>
    <x v="6"/>
    <s v="Lynx Runoff @ Blue Tree Real Estate"/>
    <s v="LIGHT"/>
    <s v="NO"/>
    <n v="2"/>
    <n v="0"/>
    <n v="2"/>
    <n v="2"/>
    <m/>
  </r>
  <r>
    <x v="0"/>
    <s v="07/20/2017"/>
    <s v="LV-102"/>
    <x v="6"/>
    <s v="Glen Isle Ditch and Pond"/>
    <s v="LIGHT"/>
    <s v="NO"/>
    <n v="5"/>
    <n v="0"/>
    <n v="5"/>
    <n v="7"/>
    <m/>
  </r>
  <r>
    <x v="0"/>
    <s v="07/18/2017"/>
    <s v="LV-104"/>
    <x v="6"/>
    <s v="County Road 20C and County Road 9"/>
    <s v="LIGHT"/>
    <s v="NO"/>
    <n v="61"/>
    <n v="2"/>
    <n v="63"/>
    <n v="167"/>
    <m/>
  </r>
  <r>
    <x v="0"/>
    <s v="07/20/2017"/>
    <s v="LV-105"/>
    <x v="6"/>
    <s v="West 43rd RR"/>
    <s v="LIGHT"/>
    <s v="NO"/>
    <n v="136"/>
    <n v="3"/>
    <n v="139"/>
    <n v="147"/>
    <m/>
  </r>
  <r>
    <x v="0"/>
    <s v="07/18/2017"/>
    <s v="LV-110"/>
    <x v="6"/>
    <s v="Big Thompson Natural Area"/>
    <s v="LIGHT"/>
    <s v="NO"/>
    <n v="56"/>
    <n v="0"/>
    <n v="56"/>
    <n v="136"/>
    <m/>
  </r>
  <r>
    <x v="0"/>
    <s v="07/18/2017"/>
    <s v="LV-112"/>
    <x v="6"/>
    <s v="915 South Boise"/>
    <s v="LIGHT"/>
    <s v="NO"/>
    <n v="6"/>
    <n v="0"/>
    <n v="6"/>
    <n v="16"/>
    <m/>
  </r>
  <r>
    <x v="0"/>
    <s v="07/18/2017"/>
    <s v="LV-113"/>
    <x v="6"/>
    <s v="The Springs at Marianna"/>
    <s v="LIGHT"/>
    <s v="NO"/>
    <n v="30"/>
    <n v="0"/>
    <n v="30"/>
    <n v="196"/>
    <m/>
  </r>
  <r>
    <x v="0"/>
    <s v="07/19/2017"/>
    <s v="LV-114"/>
    <x v="6"/>
    <s v="The Ponds at Jill Drive"/>
    <s v="LIGHT"/>
    <s v="NO"/>
    <n v="36"/>
    <n v="0"/>
    <n v="36"/>
    <n v="161"/>
    <m/>
  </r>
  <r>
    <x v="0"/>
    <s v="07/17/2017"/>
    <s v="LV-116"/>
    <x v="6"/>
    <s v="Sundisk and 13E"/>
    <s v="LIGHT"/>
    <s v="NO"/>
    <n v="1"/>
    <n v="0"/>
    <n v="1"/>
    <n v="6"/>
    <m/>
  </r>
  <r>
    <x v="0"/>
    <s v="07/17/2017"/>
    <s v="LV-117"/>
    <x v="6"/>
    <s v="Centerra"/>
    <s v="LIGHT"/>
    <s v="NO"/>
    <n v="70"/>
    <n v="2"/>
    <n v="72"/>
    <n v="332"/>
    <m/>
  </r>
  <r>
    <x v="0"/>
    <s v="07/18/2017"/>
    <s v="LV-118"/>
    <x v="6"/>
    <s v="Golf Vista at Golf Course Pond"/>
    <s v="LIGHT"/>
    <s v="NO"/>
    <n v="47"/>
    <n v="0"/>
    <n v="47"/>
    <n v="58"/>
    <m/>
  </r>
  <r>
    <x v="0"/>
    <s v="07/19/2017"/>
    <s v="LV-120"/>
    <x v="6"/>
    <s v="End of City Limits North"/>
    <s v="LIGHT"/>
    <s v="NO"/>
    <n v="18"/>
    <n v="0"/>
    <n v="18"/>
    <n v="92"/>
    <m/>
  </r>
  <r>
    <x v="0"/>
    <s v="07/20/2017"/>
    <s v="LV-121"/>
    <x v="6"/>
    <s v="Bayfield and Windsor"/>
    <s v="LIGHT"/>
    <s v="NO"/>
    <n v="11"/>
    <n v="2"/>
    <n v="13"/>
    <n v="15"/>
    <m/>
  </r>
  <r>
    <x v="0"/>
    <s v="07/20/2017"/>
    <s v="LV-122"/>
    <x v="6"/>
    <s v="Fallgold"/>
    <s v="LIGHT"/>
    <s v="NO"/>
    <n v="0"/>
    <n v="0"/>
    <n v="0"/>
    <n v="2"/>
    <m/>
  </r>
  <r>
    <x v="0"/>
    <s v="07/18/2017"/>
    <s v="LV-124"/>
    <x v="6"/>
    <s v="Storage Yards 2nd St. South West"/>
    <s v="LIGHT"/>
    <s v="NO"/>
    <n v="110"/>
    <n v="1"/>
    <n v="111"/>
    <n v="173"/>
    <m/>
  </r>
  <r>
    <x v="0"/>
    <s v="07/18/2017"/>
    <s v="LV-125"/>
    <x v="6"/>
    <s v="8th St. No Name"/>
    <s v="LIGHT"/>
    <s v="NO"/>
    <n v="568"/>
    <n v="32"/>
    <n v="600"/>
    <n v="836"/>
    <m/>
  </r>
</pivotCacheRecords>
</file>

<file path=xl/pivotCache/pivotCacheRecords2.xml><?xml version="1.0" encoding="utf-8"?>
<pivotCacheRecords xmlns="http://schemas.openxmlformats.org/spreadsheetml/2006/main" xmlns:r="http://schemas.openxmlformats.org/officeDocument/2006/relationships" count="156">
  <r>
    <n v="2017"/>
    <s v="CSU-10697"/>
    <n v="20244"/>
    <x v="0"/>
    <x v="0"/>
    <s v="LC"/>
    <s v="LV"/>
    <s v="LV-095"/>
    <x v="0"/>
    <s v="L"/>
    <s v="Cx."/>
    <x v="0"/>
    <s v="F"/>
    <m/>
    <n v="5"/>
    <n v="5"/>
    <n v="0"/>
    <s v="Negative"/>
  </r>
  <r>
    <n v="2017"/>
    <s v="CSU-10738"/>
    <n v="20285"/>
    <x v="0"/>
    <x v="1"/>
    <s v="LC"/>
    <s v="LV"/>
    <s v="LV-110"/>
    <x v="0"/>
    <s v="L"/>
    <s v="Cx."/>
    <x v="0"/>
    <s v="F"/>
    <m/>
    <n v="50"/>
    <n v="50"/>
    <n v="0"/>
    <s v="Negative"/>
  </r>
  <r>
    <n v="2017"/>
    <s v="CSU-10739"/>
    <n v="20286"/>
    <x v="0"/>
    <x v="1"/>
    <s v="LC"/>
    <s v="LV"/>
    <s v="LV-110"/>
    <x v="0"/>
    <s v="L"/>
    <s v="Cx."/>
    <x v="0"/>
    <s v="F"/>
    <m/>
    <n v="6"/>
    <n v="6"/>
    <n v="0"/>
    <s v="Negative"/>
  </r>
  <r>
    <n v="2017"/>
    <s v="CSU-10698"/>
    <n v="20245"/>
    <x v="0"/>
    <x v="0"/>
    <s v="LC"/>
    <s v="LV"/>
    <s v="LV-069"/>
    <x v="0"/>
    <s v="L"/>
    <s v="Cx."/>
    <x v="0"/>
    <s v="F"/>
    <m/>
    <n v="32"/>
    <n v="32"/>
    <n v="0"/>
    <s v="Negative"/>
  </r>
  <r>
    <n v="2017"/>
    <s v="CSU-10699"/>
    <n v="20246"/>
    <x v="0"/>
    <x v="0"/>
    <s v="LC"/>
    <s v="LV"/>
    <s v="LV-069"/>
    <x v="0"/>
    <s v="L"/>
    <s v="Cx."/>
    <x v="1"/>
    <s v="F"/>
    <m/>
    <n v="1"/>
    <n v="1"/>
    <n v="0"/>
    <s v="Negative"/>
  </r>
  <r>
    <n v="2017"/>
    <s v="CSU-10735"/>
    <n v="20282"/>
    <x v="0"/>
    <x v="1"/>
    <s v="LC"/>
    <s v="LV"/>
    <s v="LV-104"/>
    <x v="0"/>
    <s v="L"/>
    <s v="Cx."/>
    <x v="0"/>
    <s v="F"/>
    <m/>
    <n v="50"/>
    <n v="50"/>
    <n v="0"/>
    <s v="Negative"/>
  </r>
  <r>
    <n v="2017"/>
    <s v="CSU-10736"/>
    <n v="20283"/>
    <x v="0"/>
    <x v="1"/>
    <s v="LC"/>
    <s v="LV"/>
    <s v="LV-104"/>
    <x v="0"/>
    <s v="L"/>
    <s v="Cx."/>
    <x v="0"/>
    <s v="F"/>
    <m/>
    <n v="11"/>
    <n v="11"/>
    <n v="0"/>
    <s v="Negative"/>
  </r>
  <r>
    <n v="2017"/>
    <s v="CSU-10737"/>
    <n v="20284"/>
    <x v="0"/>
    <x v="1"/>
    <s v="LC"/>
    <s v="LV"/>
    <s v="LV-104"/>
    <x v="0"/>
    <s v="L"/>
    <s v="Cx."/>
    <x v="1"/>
    <s v="F"/>
    <m/>
    <n v="2"/>
    <n v="2"/>
    <n v="0"/>
    <s v="Negative"/>
  </r>
  <r>
    <n v="2017"/>
    <s v="CSU-10743"/>
    <n v="20290"/>
    <x v="0"/>
    <x v="1"/>
    <s v="LC"/>
    <s v="LV"/>
    <s v="LV-089"/>
    <x v="0"/>
    <s v="L"/>
    <s v="Cx."/>
    <x v="0"/>
    <s v="F"/>
    <m/>
    <n v="50"/>
    <n v="50"/>
    <n v="1"/>
    <s v="Positive"/>
  </r>
  <r>
    <n v="2017"/>
    <s v="CSU-10744"/>
    <n v="20291"/>
    <x v="0"/>
    <x v="1"/>
    <s v="LC"/>
    <s v="LV"/>
    <s v="LV-089"/>
    <x v="0"/>
    <s v="L"/>
    <s v="Cx."/>
    <x v="0"/>
    <s v="F"/>
    <m/>
    <n v="50"/>
    <n v="50"/>
    <n v="0"/>
    <s v="Negative"/>
  </r>
  <r>
    <n v="2017"/>
    <s v="CSU-10745"/>
    <n v="20292"/>
    <x v="0"/>
    <x v="1"/>
    <s v="LC"/>
    <s v="LV"/>
    <s v="LV-089"/>
    <x v="0"/>
    <s v="L"/>
    <s v="Cx."/>
    <x v="0"/>
    <s v="F"/>
    <m/>
    <n v="50"/>
    <n v="50"/>
    <n v="0"/>
    <s v="Negative"/>
  </r>
  <r>
    <n v="2017"/>
    <s v="CSU-10746"/>
    <n v="20293"/>
    <x v="0"/>
    <x v="1"/>
    <s v="LC"/>
    <s v="LV"/>
    <s v="LV-089"/>
    <x v="0"/>
    <s v="L"/>
    <s v="Cx."/>
    <x v="0"/>
    <s v="F"/>
    <m/>
    <n v="50"/>
    <n v="50"/>
    <n v="0"/>
    <s v="Negative"/>
  </r>
  <r>
    <n v="2017"/>
    <s v="CSU-10747"/>
    <n v="20294"/>
    <x v="0"/>
    <x v="1"/>
    <s v="LC"/>
    <s v="LV"/>
    <s v="LV-089"/>
    <x v="0"/>
    <s v="L"/>
    <s v="Cx."/>
    <x v="0"/>
    <s v="F"/>
    <m/>
    <n v="43"/>
    <n v="43"/>
    <n v="0"/>
    <s v="Negative"/>
  </r>
  <r>
    <n v="2017"/>
    <s v="CSU-10748"/>
    <n v="20295"/>
    <x v="0"/>
    <x v="1"/>
    <s v="LC"/>
    <s v="LV"/>
    <s v="LV-089"/>
    <x v="0"/>
    <s v="L"/>
    <s v="Cx."/>
    <x v="1"/>
    <s v="F"/>
    <m/>
    <n v="3"/>
    <n v="3"/>
    <n v="0"/>
    <s v="Negative"/>
  </r>
  <r>
    <n v="2017"/>
    <s v="CSU-10806"/>
    <n v="20353"/>
    <x v="0"/>
    <x v="2"/>
    <s v="LC"/>
    <s v="LV"/>
    <s v="LV-020"/>
    <x v="0"/>
    <s v="L"/>
    <s v="Cx."/>
    <x v="0"/>
    <s v="F"/>
    <m/>
    <n v="50"/>
    <n v="50"/>
    <n v="0"/>
    <s v="Negative"/>
  </r>
  <r>
    <n v="2017"/>
    <s v="CSU-10807"/>
    <n v="20354"/>
    <x v="0"/>
    <x v="2"/>
    <s v="LC"/>
    <s v="LV"/>
    <s v="LV-020"/>
    <x v="0"/>
    <s v="L"/>
    <s v="Cx."/>
    <x v="0"/>
    <s v="F"/>
    <m/>
    <n v="50"/>
    <n v="50"/>
    <n v="0"/>
    <s v="Negative"/>
  </r>
  <r>
    <n v="2017"/>
    <s v="CSU-10808"/>
    <n v="20355"/>
    <x v="0"/>
    <x v="2"/>
    <s v="LC"/>
    <s v="LV"/>
    <s v="LV-020"/>
    <x v="0"/>
    <s v="L"/>
    <s v="Cx."/>
    <x v="0"/>
    <s v="F"/>
    <m/>
    <n v="50"/>
    <n v="50"/>
    <n v="1"/>
    <s v="Positive"/>
  </r>
  <r>
    <n v="2017"/>
    <s v="CSU-10809"/>
    <n v="20356"/>
    <x v="0"/>
    <x v="2"/>
    <s v="LC"/>
    <s v="LV"/>
    <s v="LV-020"/>
    <x v="0"/>
    <s v="L"/>
    <s v="Cx."/>
    <x v="0"/>
    <s v="F"/>
    <m/>
    <n v="46"/>
    <n v="46"/>
    <n v="0"/>
    <s v="Negative"/>
  </r>
  <r>
    <n v="2017"/>
    <s v="CSU-10810"/>
    <n v="20357"/>
    <x v="0"/>
    <x v="2"/>
    <s v="LC"/>
    <s v="LV"/>
    <s v="LV-020"/>
    <x v="0"/>
    <s v="L"/>
    <s v="Cx."/>
    <x v="1"/>
    <s v="F"/>
    <m/>
    <n v="7"/>
    <n v="7"/>
    <n v="0"/>
    <s v="Negative"/>
  </r>
  <r>
    <n v="2017"/>
    <s v="CSU-10801"/>
    <n v="20348"/>
    <x v="0"/>
    <x v="2"/>
    <s v="LC"/>
    <s v="BE"/>
    <s v="LC-054"/>
    <x v="1"/>
    <s v="L"/>
    <s v="Cx."/>
    <x v="0"/>
    <s v="F"/>
    <m/>
    <n v="50"/>
    <n v="50"/>
    <n v="0"/>
    <s v="Negative"/>
  </r>
  <r>
    <n v="2017"/>
    <s v="CSU-10802"/>
    <n v="20349"/>
    <x v="0"/>
    <x v="2"/>
    <s v="LC"/>
    <s v="BE"/>
    <s v="LC-054"/>
    <x v="1"/>
    <s v="L"/>
    <s v="Cx."/>
    <x v="0"/>
    <s v="F"/>
    <m/>
    <n v="50"/>
    <n v="50"/>
    <n v="0"/>
    <s v="Negative"/>
  </r>
  <r>
    <n v="2017"/>
    <s v="CSU-10803"/>
    <n v="20350"/>
    <x v="0"/>
    <x v="2"/>
    <s v="LC"/>
    <s v="BE"/>
    <s v="LC-054"/>
    <x v="1"/>
    <s v="L"/>
    <s v="Cx."/>
    <x v="0"/>
    <s v="F"/>
    <m/>
    <n v="2"/>
    <n v="2"/>
    <n v="0"/>
    <s v="Negative"/>
  </r>
  <r>
    <n v="2017"/>
    <s v="CSU-10804"/>
    <n v="20351"/>
    <x v="0"/>
    <x v="2"/>
    <s v="LC"/>
    <s v="BE"/>
    <s v="LC-054"/>
    <x v="1"/>
    <s v="L"/>
    <s v="Cx."/>
    <x v="1"/>
    <s v="F"/>
    <m/>
    <n v="8"/>
    <n v="8"/>
    <n v="1"/>
    <s v="Positive"/>
  </r>
  <r>
    <n v="2017"/>
    <s v="CSU-10805"/>
    <n v="20352"/>
    <x v="0"/>
    <x v="2"/>
    <s v="LC"/>
    <s v="BE"/>
    <s v="LC-049"/>
    <x v="1"/>
    <s v="L"/>
    <s v="Cx."/>
    <x v="0"/>
    <s v="F"/>
    <m/>
    <n v="5"/>
    <n v="5"/>
    <n v="0"/>
    <s v="Negative"/>
  </r>
  <r>
    <n v="2017"/>
    <s v="CSU-10811"/>
    <n v="20358"/>
    <x v="0"/>
    <x v="2"/>
    <s v="LC"/>
    <s v="BE"/>
    <s v="LC-001"/>
    <x v="1"/>
    <s v="L"/>
    <s v="Cx."/>
    <x v="0"/>
    <s v="F"/>
    <m/>
    <n v="50"/>
    <n v="50"/>
    <n v="0"/>
    <s v="Negative"/>
  </r>
  <r>
    <n v="2017"/>
    <s v="CSU-10812"/>
    <n v="20359"/>
    <x v="0"/>
    <x v="2"/>
    <s v="LC"/>
    <s v="BE"/>
    <s v="LC-001"/>
    <x v="1"/>
    <s v="L"/>
    <s v="Cx."/>
    <x v="0"/>
    <s v="F"/>
    <m/>
    <n v="50"/>
    <n v="50"/>
    <n v="1"/>
    <s v="Positive"/>
  </r>
  <r>
    <n v="2017"/>
    <s v="CSU-10813"/>
    <n v="20360"/>
    <x v="0"/>
    <x v="2"/>
    <s v="LC"/>
    <s v="BE"/>
    <s v="LC-001"/>
    <x v="1"/>
    <s v="L"/>
    <s v="Cx."/>
    <x v="0"/>
    <s v="F"/>
    <m/>
    <n v="50"/>
    <n v="50"/>
    <n v="0"/>
    <s v="Negative"/>
  </r>
  <r>
    <n v="2017"/>
    <s v="CSU-10814"/>
    <n v="20361"/>
    <x v="0"/>
    <x v="2"/>
    <s v="LC"/>
    <s v="BE"/>
    <s v="LC-001"/>
    <x v="1"/>
    <s v="L"/>
    <s v="Cx."/>
    <x v="0"/>
    <s v="F"/>
    <m/>
    <n v="20"/>
    <n v="20"/>
    <n v="0"/>
    <s v="Negative"/>
  </r>
  <r>
    <n v="2017"/>
    <s v="CSU-10815"/>
    <n v="20362"/>
    <x v="0"/>
    <x v="2"/>
    <s v="LC"/>
    <s v="BE"/>
    <s v="LC-001"/>
    <x v="1"/>
    <s v="L"/>
    <s v="Cx."/>
    <x v="1"/>
    <s v="F"/>
    <m/>
    <n v="11"/>
    <n v="11"/>
    <n v="0"/>
    <s v="Negative"/>
  </r>
  <r>
    <n v="2017"/>
    <s v="CSU-10816"/>
    <n v="20363"/>
    <x v="0"/>
    <x v="2"/>
    <s v="LC"/>
    <s v="BE"/>
    <s v="LC-053"/>
    <x v="1"/>
    <s v="L"/>
    <s v="Cx."/>
    <x v="0"/>
    <s v="F"/>
    <m/>
    <n v="50"/>
    <n v="50"/>
    <n v="0"/>
    <s v="Negative"/>
  </r>
  <r>
    <n v="2017"/>
    <s v="CSU-10817"/>
    <n v="20364"/>
    <x v="0"/>
    <x v="2"/>
    <s v="LC"/>
    <s v="BE"/>
    <s v="LC-053"/>
    <x v="1"/>
    <s v="L"/>
    <s v="Cx."/>
    <x v="0"/>
    <s v="F"/>
    <m/>
    <n v="50"/>
    <n v="50"/>
    <n v="0"/>
    <s v="Negative"/>
  </r>
  <r>
    <n v="2017"/>
    <s v="CSU-10818"/>
    <n v="20365"/>
    <x v="0"/>
    <x v="2"/>
    <s v="LC"/>
    <s v="BE"/>
    <s v="LC-053"/>
    <x v="1"/>
    <s v="L"/>
    <s v="Cx."/>
    <x v="0"/>
    <s v="F"/>
    <m/>
    <n v="11"/>
    <n v="11"/>
    <n v="0"/>
    <s v="Negative"/>
  </r>
  <r>
    <n v="2017"/>
    <s v="CSU-10700"/>
    <n v="20247"/>
    <x v="0"/>
    <x v="0"/>
    <s v="LC"/>
    <s v="FC"/>
    <s v="FC-038"/>
    <x v="2"/>
    <s v="L"/>
    <s v="Cx."/>
    <x v="0"/>
    <s v="F"/>
    <m/>
    <n v="50"/>
    <n v="50"/>
    <n v="0"/>
    <s v="Negative"/>
  </r>
  <r>
    <n v="2017"/>
    <s v="CSU-10701"/>
    <n v="20248"/>
    <x v="0"/>
    <x v="0"/>
    <s v="LC"/>
    <s v="FC"/>
    <s v="FC-038"/>
    <x v="2"/>
    <s v="L"/>
    <s v="Cx."/>
    <x v="0"/>
    <s v="F"/>
    <m/>
    <n v="9"/>
    <n v="9"/>
    <n v="0"/>
    <s v="Negative"/>
  </r>
  <r>
    <n v="2017"/>
    <s v="CSU-10702"/>
    <n v="20249"/>
    <x v="0"/>
    <x v="0"/>
    <s v="LC"/>
    <s v="FC"/>
    <s v="FC-069"/>
    <x v="2"/>
    <s v="L"/>
    <s v="Cx."/>
    <x v="0"/>
    <s v="F"/>
    <m/>
    <n v="24"/>
    <n v="24"/>
    <n v="0"/>
    <s v="Negative"/>
  </r>
  <r>
    <n v="2017"/>
    <s v="CSU-10703"/>
    <n v="20250"/>
    <x v="0"/>
    <x v="0"/>
    <s v="LC"/>
    <s v="FC"/>
    <s v="FC-069"/>
    <x v="2"/>
    <s v="L"/>
    <s v="Cx."/>
    <x v="1"/>
    <s v="F"/>
    <m/>
    <n v="5"/>
    <n v="5"/>
    <n v="0"/>
    <s v="Negative"/>
  </r>
  <r>
    <n v="2017"/>
    <s v="CSU-10704"/>
    <n v="20251"/>
    <x v="0"/>
    <x v="0"/>
    <s v="LC"/>
    <s v="FC"/>
    <s v="FC-034"/>
    <x v="2"/>
    <s v="L"/>
    <s v="Cx."/>
    <x v="0"/>
    <s v="F"/>
    <m/>
    <n v="50"/>
    <n v="50"/>
    <n v="0"/>
    <s v="Negative"/>
  </r>
  <r>
    <n v="2017"/>
    <s v="CSU-10705"/>
    <n v="20252"/>
    <x v="0"/>
    <x v="0"/>
    <s v="LC"/>
    <s v="FC"/>
    <s v="FC-034"/>
    <x v="2"/>
    <s v="L"/>
    <s v="Cx."/>
    <x v="0"/>
    <s v="F"/>
    <m/>
    <n v="27"/>
    <n v="27"/>
    <n v="0"/>
    <s v="Negative"/>
  </r>
  <r>
    <n v="2017"/>
    <s v="CSU-10706"/>
    <n v="20253"/>
    <x v="0"/>
    <x v="0"/>
    <s v="LC"/>
    <s v="FC"/>
    <s v="FC-034"/>
    <x v="2"/>
    <s v="L"/>
    <s v="Cx."/>
    <x v="1"/>
    <s v="F"/>
    <m/>
    <n v="7"/>
    <n v="7"/>
    <n v="0"/>
    <s v="Negative"/>
  </r>
  <r>
    <n v="2017"/>
    <s v="CSU-10707"/>
    <n v="20254"/>
    <x v="0"/>
    <x v="0"/>
    <s v="LC"/>
    <s v="FC"/>
    <s v="FC-040"/>
    <x v="2"/>
    <s v="L"/>
    <s v="Cx."/>
    <x v="0"/>
    <s v="F"/>
    <m/>
    <n v="12"/>
    <n v="12"/>
    <n v="0"/>
    <s v="Negative"/>
  </r>
  <r>
    <n v="2017"/>
    <s v="CSU-10708"/>
    <n v="20255"/>
    <x v="0"/>
    <x v="0"/>
    <s v="LC"/>
    <s v="FC"/>
    <s v="FC-040"/>
    <x v="2"/>
    <s v="L"/>
    <s v="Cx."/>
    <x v="1"/>
    <s v="F"/>
    <m/>
    <n v="4"/>
    <n v="4"/>
    <n v="0"/>
    <s v="Negative"/>
  </r>
  <r>
    <n v="2017"/>
    <s v="CSU-10710"/>
    <n v="20257"/>
    <x v="0"/>
    <x v="0"/>
    <s v="LC"/>
    <s v="FC"/>
    <s v="FC-040gr"/>
    <x v="2"/>
    <s v="G"/>
    <s v="Cx."/>
    <x v="1"/>
    <s v="F"/>
    <n v="50"/>
    <m/>
    <n v="50"/>
    <n v="1"/>
    <s v="Positive"/>
  </r>
  <r>
    <n v="2017"/>
    <s v="CSU-10711"/>
    <n v="20258"/>
    <x v="0"/>
    <x v="0"/>
    <s v="LC"/>
    <s v="FC"/>
    <s v="FC-040gr"/>
    <x v="2"/>
    <s v="G"/>
    <s v="Cx."/>
    <x v="1"/>
    <s v="F"/>
    <n v="50"/>
    <m/>
    <n v="50"/>
    <n v="0"/>
    <s v="Negative"/>
  </r>
  <r>
    <n v="2017"/>
    <s v="CSU-10712"/>
    <n v="20259"/>
    <x v="0"/>
    <x v="0"/>
    <s v="LC"/>
    <s v="FC"/>
    <s v="FC-040gr"/>
    <x v="2"/>
    <s v="G"/>
    <s v="Cx."/>
    <x v="1"/>
    <s v="F"/>
    <n v="50"/>
    <m/>
    <n v="50"/>
    <n v="0"/>
    <s v="Negative"/>
  </r>
  <r>
    <n v="2017"/>
    <s v="CSU-10713"/>
    <n v="20260"/>
    <x v="0"/>
    <x v="0"/>
    <s v="LC"/>
    <s v="FC"/>
    <s v="FC-040gr"/>
    <x v="2"/>
    <s v="G"/>
    <s v="Cx."/>
    <x v="1"/>
    <s v="F"/>
    <n v="50"/>
    <m/>
    <n v="50"/>
    <n v="0"/>
    <s v="Negative"/>
  </r>
  <r>
    <n v="2017"/>
    <s v="CSU-10714"/>
    <n v="20261"/>
    <x v="0"/>
    <x v="0"/>
    <s v="LC"/>
    <s v="FC"/>
    <s v="FC-040gr"/>
    <x v="2"/>
    <s v="G"/>
    <s v="Cx."/>
    <x v="1"/>
    <s v="F"/>
    <n v="32"/>
    <m/>
    <n v="32"/>
    <n v="0"/>
    <s v="Negative"/>
  </r>
  <r>
    <n v="2017"/>
    <s v="CSU-10715"/>
    <n v="20262"/>
    <x v="0"/>
    <x v="0"/>
    <s v="LC"/>
    <s v="FC"/>
    <s v="FC-092gr"/>
    <x v="2"/>
    <s v="G"/>
    <s v="Cx."/>
    <x v="1"/>
    <s v="F"/>
    <n v="24"/>
    <m/>
    <n v="24"/>
    <n v="0"/>
    <s v="Negative"/>
  </r>
  <r>
    <n v="2017"/>
    <s v="CSU-10716"/>
    <n v="20263"/>
    <x v="0"/>
    <x v="0"/>
    <s v="LC"/>
    <s v="FC"/>
    <s v="FC-091gr"/>
    <x v="2"/>
    <s v="G"/>
    <s v="Cx."/>
    <x v="0"/>
    <s v="F"/>
    <n v="1"/>
    <m/>
    <n v="1"/>
    <n v="0"/>
    <s v="Negative"/>
  </r>
  <r>
    <n v="2017"/>
    <s v="CSU-10717"/>
    <n v="20264"/>
    <x v="0"/>
    <x v="0"/>
    <s v="LC"/>
    <s v="FC"/>
    <s v="FC-091gr"/>
    <x v="2"/>
    <s v="G"/>
    <s v="Cx."/>
    <x v="1"/>
    <s v="F"/>
    <n v="13"/>
    <m/>
    <n v="13"/>
    <n v="0"/>
    <s v="Negative"/>
  </r>
  <r>
    <n v="2017"/>
    <s v="CSU-10718"/>
    <n v="20265"/>
    <x v="0"/>
    <x v="0"/>
    <s v="LC"/>
    <s v="FC"/>
    <s v="FC-006"/>
    <x v="2"/>
    <s v="L"/>
    <s v="Cx."/>
    <x v="0"/>
    <s v="F"/>
    <m/>
    <n v="50"/>
    <n v="50"/>
    <n v="0"/>
    <s v="Negative"/>
  </r>
  <r>
    <n v="2017"/>
    <s v="CSU-10719"/>
    <n v="20266"/>
    <x v="0"/>
    <x v="0"/>
    <s v="LC"/>
    <s v="FC"/>
    <s v="FC-006"/>
    <x v="2"/>
    <s v="L"/>
    <s v="Cx."/>
    <x v="0"/>
    <s v="F"/>
    <m/>
    <n v="50"/>
    <n v="50"/>
    <n v="0"/>
    <s v="Negative"/>
  </r>
  <r>
    <n v="2017"/>
    <s v="CSU-10720"/>
    <n v="20267"/>
    <x v="0"/>
    <x v="0"/>
    <s v="LC"/>
    <s v="FC"/>
    <s v="FC-006"/>
    <x v="2"/>
    <s v="L"/>
    <s v="Cx."/>
    <x v="0"/>
    <s v="F"/>
    <m/>
    <n v="30"/>
    <n v="30"/>
    <n v="0"/>
    <s v="Negative"/>
  </r>
  <r>
    <n v="2017"/>
    <s v="CSU-10721"/>
    <n v="20268"/>
    <x v="0"/>
    <x v="0"/>
    <s v="LC"/>
    <s v="FC"/>
    <s v="FC-006"/>
    <x v="2"/>
    <s v="L"/>
    <s v="Cx."/>
    <x v="1"/>
    <s v="F"/>
    <m/>
    <n v="7"/>
    <n v="7"/>
    <n v="0"/>
    <s v="Negative"/>
  </r>
  <r>
    <n v="2017"/>
    <s v="CSU-10722"/>
    <n v="20269"/>
    <x v="0"/>
    <x v="0"/>
    <s v="LC"/>
    <s v="FC"/>
    <s v="FC-019"/>
    <x v="2"/>
    <s v="L"/>
    <s v="Cx."/>
    <x v="0"/>
    <s v="F"/>
    <m/>
    <n v="50"/>
    <n v="50"/>
    <n v="0"/>
    <s v="Negative"/>
  </r>
  <r>
    <n v="2017"/>
    <s v="CSU-10723"/>
    <n v="20270"/>
    <x v="0"/>
    <x v="0"/>
    <s v="LC"/>
    <s v="FC"/>
    <s v="FC-019"/>
    <x v="2"/>
    <s v="L"/>
    <s v="Cx."/>
    <x v="0"/>
    <s v="F"/>
    <m/>
    <n v="50"/>
    <n v="50"/>
    <n v="0"/>
    <s v="Negative"/>
  </r>
  <r>
    <n v="2017"/>
    <s v="CSU-10724"/>
    <n v="20271"/>
    <x v="0"/>
    <x v="0"/>
    <s v="LC"/>
    <s v="FC"/>
    <s v="FC-019"/>
    <x v="2"/>
    <s v="L"/>
    <s v="Cx."/>
    <x v="0"/>
    <s v="F"/>
    <m/>
    <n v="25"/>
    <n v="25"/>
    <n v="0"/>
    <s v="Negative"/>
  </r>
  <r>
    <n v="2017"/>
    <s v="CSU-10725"/>
    <n v="20272"/>
    <x v="0"/>
    <x v="0"/>
    <s v="LC"/>
    <s v="FC"/>
    <s v="FC-019"/>
    <x v="2"/>
    <s v="L"/>
    <s v="Cx."/>
    <x v="1"/>
    <s v="F"/>
    <m/>
    <n v="4"/>
    <n v="4"/>
    <n v="0"/>
    <s v="Negative"/>
  </r>
  <r>
    <n v="2017"/>
    <s v="CSU-10726"/>
    <n v="20273"/>
    <x v="0"/>
    <x v="0"/>
    <s v="LC"/>
    <s v="FC"/>
    <s v="FC-072"/>
    <x v="2"/>
    <s v="L"/>
    <s v="Cx."/>
    <x v="0"/>
    <s v="F"/>
    <m/>
    <n v="50"/>
    <n v="50"/>
    <n v="0"/>
    <s v="Negative"/>
  </r>
  <r>
    <n v="2017"/>
    <s v="CSU-10727"/>
    <n v="20274"/>
    <x v="0"/>
    <x v="0"/>
    <s v="LC"/>
    <s v="FC"/>
    <s v="FC-072"/>
    <x v="2"/>
    <s v="L"/>
    <s v="Cx."/>
    <x v="0"/>
    <s v="F"/>
    <m/>
    <n v="50"/>
    <n v="50"/>
    <n v="0"/>
    <s v="Negative"/>
  </r>
  <r>
    <n v="2017"/>
    <s v="CSU-10728"/>
    <n v="20275"/>
    <x v="0"/>
    <x v="0"/>
    <s v="LC"/>
    <s v="FC"/>
    <s v="FC-072"/>
    <x v="2"/>
    <s v="L"/>
    <s v="Cx."/>
    <x v="0"/>
    <s v="F"/>
    <m/>
    <n v="50"/>
    <n v="50"/>
    <n v="0"/>
    <s v="Negative"/>
  </r>
  <r>
    <n v="2017"/>
    <s v="CSU-10729"/>
    <n v="20276"/>
    <x v="0"/>
    <x v="0"/>
    <s v="LC"/>
    <s v="FC"/>
    <s v="FC-072"/>
    <x v="2"/>
    <s v="L"/>
    <s v="Cx."/>
    <x v="0"/>
    <s v="F"/>
    <m/>
    <n v="38"/>
    <n v="38"/>
    <n v="0"/>
    <s v="Negative"/>
  </r>
  <r>
    <n v="2017"/>
    <s v="CSU-10730"/>
    <n v="20277"/>
    <x v="0"/>
    <x v="0"/>
    <s v="LC"/>
    <s v="FC"/>
    <s v="FC-072"/>
    <x v="2"/>
    <s v="L"/>
    <s v="Cx."/>
    <x v="1"/>
    <s v="F"/>
    <m/>
    <n v="8"/>
    <n v="8"/>
    <n v="0"/>
    <s v="Negative"/>
  </r>
  <r>
    <n v="2017"/>
    <s v="CSU-10731"/>
    <n v="20278"/>
    <x v="0"/>
    <x v="0"/>
    <s v="LC"/>
    <s v="FC"/>
    <s v="FC-066gr"/>
    <x v="2"/>
    <s v="G"/>
    <s v="Cx."/>
    <x v="1"/>
    <s v="F"/>
    <n v="5"/>
    <m/>
    <n v="5"/>
    <n v="0"/>
    <s v="Negative"/>
  </r>
  <r>
    <n v="2017"/>
    <s v="CSU-10732"/>
    <n v="20279"/>
    <x v="0"/>
    <x v="0"/>
    <s v="LC"/>
    <s v="FC"/>
    <s v="FC-014"/>
    <x v="2"/>
    <s v="L"/>
    <s v="Cx."/>
    <x v="0"/>
    <s v="F"/>
    <m/>
    <n v="17"/>
    <n v="17"/>
    <n v="0"/>
    <s v="Negative"/>
  </r>
  <r>
    <n v="2017"/>
    <s v="CSU-10733"/>
    <n v="20280"/>
    <x v="0"/>
    <x v="0"/>
    <s v="LC"/>
    <s v="FC"/>
    <s v="FC-066"/>
    <x v="2"/>
    <s v="L"/>
    <s v="Cx."/>
    <x v="0"/>
    <s v="F"/>
    <m/>
    <n v="50"/>
    <n v="50"/>
    <n v="0"/>
    <s v="Negative"/>
  </r>
  <r>
    <n v="2017"/>
    <s v="CSU-10734"/>
    <n v="20281"/>
    <x v="0"/>
    <x v="0"/>
    <s v="LC"/>
    <s v="FC"/>
    <s v="FC-066"/>
    <x v="2"/>
    <s v="L"/>
    <s v="Cx."/>
    <x v="0"/>
    <s v="F"/>
    <m/>
    <n v="14"/>
    <n v="14"/>
    <n v="0"/>
    <s v="Negative"/>
  </r>
  <r>
    <n v="2017"/>
    <s v="CSU-10756"/>
    <n v="20303"/>
    <x v="0"/>
    <x v="1"/>
    <s v="LC"/>
    <s v="FC"/>
    <s v="FC-067"/>
    <x v="2"/>
    <s v="L"/>
    <s v="Cx."/>
    <x v="0"/>
    <s v="F"/>
    <m/>
    <n v="50"/>
    <n v="50"/>
    <n v="0"/>
    <s v="Negative"/>
  </r>
  <r>
    <n v="2017"/>
    <s v="CSU-10757"/>
    <n v="20304"/>
    <x v="0"/>
    <x v="1"/>
    <s v="LC"/>
    <s v="FC"/>
    <s v="FC-067"/>
    <x v="2"/>
    <s v="L"/>
    <s v="Cx."/>
    <x v="0"/>
    <s v="F"/>
    <m/>
    <n v="50"/>
    <n v="50"/>
    <n v="0"/>
    <s v="Negative"/>
  </r>
  <r>
    <n v="2017"/>
    <s v="CSU-10758"/>
    <n v="20305"/>
    <x v="0"/>
    <x v="1"/>
    <s v="LC"/>
    <s v="FC"/>
    <s v="FC-067"/>
    <x v="2"/>
    <s v="L"/>
    <s v="Cx."/>
    <x v="0"/>
    <s v="F"/>
    <m/>
    <n v="50"/>
    <n v="50"/>
    <n v="0"/>
    <s v="Negative"/>
  </r>
  <r>
    <n v="2017"/>
    <s v="CSU-10759"/>
    <n v="20306"/>
    <x v="0"/>
    <x v="1"/>
    <s v="LC"/>
    <s v="FC"/>
    <s v="FC-067"/>
    <x v="2"/>
    <s v="L"/>
    <s v="Cx."/>
    <x v="0"/>
    <s v="F"/>
    <m/>
    <n v="50"/>
    <n v="50"/>
    <n v="0"/>
    <s v="Negative"/>
  </r>
  <r>
    <n v="2017"/>
    <s v="CSU-10760"/>
    <n v="20307"/>
    <x v="0"/>
    <x v="1"/>
    <s v="LC"/>
    <s v="FC"/>
    <s v="FC-067"/>
    <x v="2"/>
    <s v="L"/>
    <s v="Cx."/>
    <x v="0"/>
    <s v="F"/>
    <m/>
    <n v="36"/>
    <n v="36"/>
    <n v="0"/>
    <s v="Negative"/>
  </r>
  <r>
    <n v="2017"/>
    <s v="CSU-10761"/>
    <n v="20308"/>
    <x v="0"/>
    <x v="1"/>
    <s v="LC"/>
    <s v="FC"/>
    <s v="FC-067"/>
    <x v="2"/>
    <s v="L"/>
    <s v="Cx."/>
    <x v="1"/>
    <s v="F"/>
    <m/>
    <n v="3"/>
    <n v="3"/>
    <n v="0"/>
    <s v="Negative"/>
  </r>
  <r>
    <n v="2017"/>
    <s v="CSU-10709"/>
    <n v="20256"/>
    <x v="0"/>
    <x v="0"/>
    <s v="LC"/>
    <s v="FC"/>
    <s v="FC-036"/>
    <x v="3"/>
    <s v="L"/>
    <s v="Cx."/>
    <x v="0"/>
    <s v="F"/>
    <m/>
    <n v="3"/>
    <n v="3"/>
    <n v="0"/>
    <s v="Negative"/>
  </r>
  <r>
    <n v="2017"/>
    <s v="CSU-10819"/>
    <n v="20366"/>
    <x v="0"/>
    <x v="2"/>
    <s v="LC"/>
    <s v="FC"/>
    <s v="FC-052"/>
    <x v="3"/>
    <s v="L"/>
    <s v="Cx."/>
    <x v="0"/>
    <s v="F"/>
    <m/>
    <n v="17"/>
    <n v="17"/>
    <n v="0"/>
    <s v="Negative"/>
  </r>
  <r>
    <n v="2017"/>
    <s v="CSU-10822"/>
    <n v="20369"/>
    <x v="0"/>
    <x v="2"/>
    <s v="LC"/>
    <s v="FC"/>
    <s v="FC-073"/>
    <x v="3"/>
    <s v="L"/>
    <s v="Cx."/>
    <x v="0"/>
    <s v="F"/>
    <m/>
    <n v="12"/>
    <n v="12"/>
    <n v="0"/>
    <s v="Negative"/>
  </r>
  <r>
    <n v="2017"/>
    <s v="CSU-10823"/>
    <n v="20370"/>
    <x v="0"/>
    <x v="2"/>
    <s v="LC"/>
    <s v="FC"/>
    <s v="FC-073"/>
    <x v="3"/>
    <s v="L"/>
    <s v="Cx."/>
    <x v="1"/>
    <s v="F"/>
    <m/>
    <n v="1"/>
    <n v="1"/>
    <n v="0"/>
    <s v="Negative"/>
  </r>
  <r>
    <n v="2017"/>
    <s v="CSU-10824"/>
    <n v="20371"/>
    <x v="0"/>
    <x v="2"/>
    <s v="LC"/>
    <s v="FC"/>
    <s v="FC-090gr"/>
    <x v="3"/>
    <s v="G"/>
    <s v="Cx."/>
    <x v="0"/>
    <s v="F"/>
    <n v="1"/>
    <m/>
    <n v="1"/>
    <n v="0"/>
    <s v="Negative"/>
  </r>
  <r>
    <n v="2017"/>
    <s v="CSU-10825"/>
    <n v="20372"/>
    <x v="0"/>
    <x v="2"/>
    <s v="LC"/>
    <s v="FC"/>
    <s v="FC-090gr"/>
    <x v="3"/>
    <s v="G"/>
    <s v="Cx."/>
    <x v="1"/>
    <s v="F"/>
    <n v="28"/>
    <m/>
    <n v="28"/>
    <n v="0"/>
    <s v="Negative"/>
  </r>
  <r>
    <n v="2017"/>
    <s v="CSU-10826"/>
    <n v="20373"/>
    <x v="0"/>
    <x v="2"/>
    <s v="LC"/>
    <s v="FC"/>
    <s v="FC-041"/>
    <x v="3"/>
    <s v="L"/>
    <s v="Cx."/>
    <x v="0"/>
    <s v="F"/>
    <m/>
    <n v="50"/>
    <n v="50"/>
    <n v="0"/>
    <s v="Negative"/>
  </r>
  <r>
    <n v="2017"/>
    <s v="CSU-10827"/>
    <n v="20374"/>
    <x v="0"/>
    <x v="2"/>
    <s v="LC"/>
    <s v="FC"/>
    <s v="FC-041"/>
    <x v="3"/>
    <s v="L"/>
    <s v="Cx."/>
    <x v="0"/>
    <s v="F"/>
    <m/>
    <n v="20"/>
    <n v="20"/>
    <n v="0"/>
    <s v="Negative"/>
  </r>
  <r>
    <n v="2017"/>
    <s v="CSU-10828"/>
    <n v="20375"/>
    <x v="0"/>
    <x v="2"/>
    <s v="LC"/>
    <s v="FC"/>
    <s v="FC-041"/>
    <x v="3"/>
    <s v="L"/>
    <s v="Cx."/>
    <x v="1"/>
    <s v="F"/>
    <m/>
    <n v="2"/>
    <n v="2"/>
    <n v="0"/>
    <s v="Negative"/>
  </r>
  <r>
    <n v="2017"/>
    <s v="CSU-10829"/>
    <n v="20376"/>
    <x v="0"/>
    <x v="2"/>
    <s v="LC"/>
    <s v="FC"/>
    <s v="FC-063"/>
    <x v="3"/>
    <s v="L"/>
    <s v="Cx."/>
    <x v="0"/>
    <s v="F"/>
    <m/>
    <n v="5"/>
    <n v="5"/>
    <n v="0"/>
    <s v="Negative"/>
  </r>
  <r>
    <n v="2017"/>
    <s v="CSU-10830"/>
    <n v="20377"/>
    <x v="0"/>
    <x v="2"/>
    <s v="LC"/>
    <s v="FC"/>
    <s v="FC-063gr"/>
    <x v="3"/>
    <s v="G"/>
    <s v="Cx."/>
    <x v="1"/>
    <s v="F"/>
    <n v="50"/>
    <m/>
    <n v="50"/>
    <n v="0"/>
    <s v="Negative"/>
  </r>
  <r>
    <n v="2017"/>
    <s v="CSU-10831"/>
    <n v="20378"/>
    <x v="0"/>
    <x v="2"/>
    <s v="LC"/>
    <s v="FC"/>
    <s v="FC-063gr"/>
    <x v="3"/>
    <s v="G"/>
    <s v="Cx."/>
    <x v="1"/>
    <s v="F"/>
    <n v="19"/>
    <m/>
    <n v="19"/>
    <n v="1"/>
    <s v="Positive"/>
  </r>
  <r>
    <n v="2017"/>
    <s v="CSU-10832"/>
    <n v="20379"/>
    <x v="0"/>
    <x v="2"/>
    <s v="LC"/>
    <s v="FC"/>
    <s v="FC-061"/>
    <x v="3"/>
    <s v="L"/>
    <s v="Cx."/>
    <x v="0"/>
    <s v="F"/>
    <m/>
    <n v="51"/>
    <n v="51"/>
    <n v="0"/>
    <s v="Negative"/>
  </r>
  <r>
    <n v="2017"/>
    <s v="CSU-10833"/>
    <n v="20380"/>
    <x v="0"/>
    <x v="2"/>
    <s v="LC"/>
    <s v="FC"/>
    <s v="FC-061"/>
    <x v="3"/>
    <s v="L"/>
    <s v="Cx."/>
    <x v="1"/>
    <s v="F"/>
    <m/>
    <n v="3"/>
    <n v="3"/>
    <n v="0"/>
    <s v="Negative"/>
  </r>
  <r>
    <n v="2017"/>
    <s v="CSU-10836"/>
    <n v="20383"/>
    <x v="0"/>
    <x v="2"/>
    <s v="LC"/>
    <s v="FC"/>
    <s v="FC-015"/>
    <x v="3"/>
    <s v="L"/>
    <s v="Cx."/>
    <x v="0"/>
    <s v="F"/>
    <m/>
    <n v="29"/>
    <n v="29"/>
    <n v="0"/>
    <s v="Negative"/>
  </r>
  <r>
    <n v="2017"/>
    <s v="CSU-10837"/>
    <n v="20384"/>
    <x v="0"/>
    <x v="2"/>
    <s v="LC"/>
    <s v="FC"/>
    <s v="FC-015"/>
    <x v="3"/>
    <s v="L"/>
    <s v="Cx."/>
    <x v="1"/>
    <s v="F"/>
    <m/>
    <n v="2"/>
    <n v="2"/>
    <n v="0"/>
    <s v="Negative"/>
  </r>
  <r>
    <n v="2017"/>
    <s v="CSU-10740"/>
    <n v="20287"/>
    <x v="0"/>
    <x v="1"/>
    <s v="LC"/>
    <s v="FC"/>
    <s v="FC-059"/>
    <x v="4"/>
    <s v="L"/>
    <s v="Cx."/>
    <x v="0"/>
    <s v="F"/>
    <m/>
    <n v="50"/>
    <n v="50"/>
    <n v="0"/>
    <s v="Negative"/>
  </r>
  <r>
    <n v="2017"/>
    <s v="CSU-10741"/>
    <n v="20288"/>
    <x v="0"/>
    <x v="1"/>
    <s v="LC"/>
    <s v="FC"/>
    <s v="FC-059"/>
    <x v="4"/>
    <s v="L"/>
    <s v="Cx."/>
    <x v="0"/>
    <s v="F"/>
    <m/>
    <n v="50"/>
    <n v="50"/>
    <n v="0"/>
    <s v="Negative"/>
  </r>
  <r>
    <n v="2017"/>
    <s v="CSU-10742"/>
    <n v="20289"/>
    <x v="0"/>
    <x v="1"/>
    <s v="LC"/>
    <s v="FC"/>
    <s v="FC-059"/>
    <x v="4"/>
    <s v="L"/>
    <s v="Cx."/>
    <x v="0"/>
    <s v="F"/>
    <m/>
    <n v="43"/>
    <n v="43"/>
    <n v="0"/>
    <s v="Negative"/>
  </r>
  <r>
    <n v="2017"/>
    <s v="CSU-10749"/>
    <n v="20296"/>
    <x v="0"/>
    <x v="1"/>
    <s v="LC"/>
    <s v="FC"/>
    <s v="FC-039"/>
    <x v="4"/>
    <s v="L"/>
    <s v="Cx."/>
    <x v="0"/>
    <s v="F"/>
    <m/>
    <n v="50"/>
    <n v="50"/>
    <n v="0"/>
    <s v="Negative"/>
  </r>
  <r>
    <n v="2017"/>
    <s v="CSU-10750"/>
    <n v="20297"/>
    <x v="0"/>
    <x v="1"/>
    <s v="LC"/>
    <s v="FC"/>
    <s v="FC-039"/>
    <x v="4"/>
    <s v="L"/>
    <s v="Cx."/>
    <x v="0"/>
    <s v="F"/>
    <m/>
    <n v="50"/>
    <n v="50"/>
    <n v="0"/>
    <s v="Negative"/>
  </r>
  <r>
    <n v="2017"/>
    <s v="CSU-10751"/>
    <n v="20298"/>
    <x v="0"/>
    <x v="1"/>
    <s v="LC"/>
    <s v="FC"/>
    <s v="FC-039"/>
    <x v="4"/>
    <s v="L"/>
    <s v="Cx."/>
    <x v="0"/>
    <s v="F"/>
    <m/>
    <n v="10"/>
    <n v="10"/>
    <n v="0"/>
    <s v="Negative"/>
  </r>
  <r>
    <n v="2017"/>
    <s v="CSU-10752"/>
    <n v="20299"/>
    <x v="0"/>
    <x v="1"/>
    <s v="LC"/>
    <s v="FC"/>
    <s v="FC-064"/>
    <x v="4"/>
    <s v="L"/>
    <s v="Cx."/>
    <x v="0"/>
    <s v="F"/>
    <m/>
    <n v="47"/>
    <n v="47"/>
    <n v="0"/>
    <s v="Negative"/>
  </r>
  <r>
    <n v="2017"/>
    <s v="CSU-10753"/>
    <n v="20300"/>
    <x v="0"/>
    <x v="1"/>
    <s v="LC"/>
    <s v="FC"/>
    <s v="FC-064"/>
    <x v="4"/>
    <s v="L"/>
    <s v="Cx."/>
    <x v="1"/>
    <s v="F"/>
    <m/>
    <n v="4"/>
    <n v="4"/>
    <n v="0"/>
    <s v="Negative"/>
  </r>
  <r>
    <n v="2017"/>
    <s v="CSU-10754"/>
    <n v="20301"/>
    <x v="0"/>
    <x v="1"/>
    <s v="LC"/>
    <s v="FC"/>
    <s v="FC-075"/>
    <x v="4"/>
    <s v="L"/>
    <s v="Cx."/>
    <x v="0"/>
    <s v="F"/>
    <m/>
    <n v="50"/>
    <n v="50"/>
    <n v="0"/>
    <s v="Negative"/>
  </r>
  <r>
    <n v="2017"/>
    <s v="CSU-10755"/>
    <n v="20302"/>
    <x v="0"/>
    <x v="1"/>
    <s v="LC"/>
    <s v="FC"/>
    <s v="FC-075"/>
    <x v="4"/>
    <s v="L"/>
    <s v="Cx."/>
    <x v="0"/>
    <s v="F"/>
    <m/>
    <n v="9"/>
    <n v="9"/>
    <n v="0"/>
    <s v="Negative"/>
  </r>
  <r>
    <n v="2017"/>
    <s v="CSU-10762"/>
    <n v="20309"/>
    <x v="0"/>
    <x v="1"/>
    <s v="LC"/>
    <s v="FC"/>
    <s v="FC-075gr"/>
    <x v="4"/>
    <s v="G"/>
    <s v="Cx."/>
    <x v="1"/>
    <s v="F"/>
    <n v="50"/>
    <m/>
    <n v="50"/>
    <n v="0"/>
    <s v="Negative"/>
  </r>
  <r>
    <n v="2017"/>
    <s v="CSU-10763"/>
    <n v="20310"/>
    <x v="0"/>
    <x v="1"/>
    <s v="LC"/>
    <s v="FC"/>
    <s v="FC-075gr"/>
    <x v="4"/>
    <s v="G"/>
    <s v="Cx."/>
    <x v="1"/>
    <s v="F"/>
    <n v="50"/>
    <m/>
    <n v="50"/>
    <n v="0"/>
    <s v="Negative"/>
  </r>
  <r>
    <n v="2017"/>
    <s v="CSU-10764"/>
    <n v="20311"/>
    <x v="0"/>
    <x v="1"/>
    <s v="LC"/>
    <s v="FC"/>
    <s v="FC-075gr"/>
    <x v="4"/>
    <s v="G"/>
    <s v="Cx."/>
    <x v="1"/>
    <s v="F"/>
    <n v="7"/>
    <m/>
    <n v="7"/>
    <n v="0"/>
    <s v="Negative"/>
  </r>
  <r>
    <n v="2017"/>
    <s v="CSU-10765"/>
    <n v="20312"/>
    <x v="0"/>
    <x v="1"/>
    <s v="LC"/>
    <s v="FC"/>
    <s v="FC-074"/>
    <x v="4"/>
    <s v="L"/>
    <s v="Cx."/>
    <x v="0"/>
    <s v="F"/>
    <m/>
    <n v="17"/>
    <n v="17"/>
    <n v="0"/>
    <s v="Negative"/>
  </r>
  <r>
    <n v="2017"/>
    <s v="CSU-10766"/>
    <n v="20313"/>
    <x v="0"/>
    <x v="1"/>
    <s v="LC"/>
    <s v="FC"/>
    <s v="FC-053"/>
    <x v="4"/>
    <s v="L"/>
    <s v="Cx."/>
    <x v="0"/>
    <s v="F"/>
    <m/>
    <n v="50"/>
    <n v="50"/>
    <n v="1"/>
    <s v="Positive"/>
  </r>
  <r>
    <n v="2017"/>
    <s v="CSU-10767"/>
    <n v="20314"/>
    <x v="0"/>
    <x v="1"/>
    <s v="LC"/>
    <s v="FC"/>
    <s v="FC-053"/>
    <x v="4"/>
    <s v="L"/>
    <s v="Cx."/>
    <x v="0"/>
    <s v="F"/>
    <m/>
    <n v="50"/>
    <n v="50"/>
    <n v="0"/>
    <s v="Negative"/>
  </r>
  <r>
    <n v="2017"/>
    <s v="CSU-10768"/>
    <n v="20315"/>
    <x v="0"/>
    <x v="1"/>
    <s v="LC"/>
    <s v="FC"/>
    <s v="FC-053"/>
    <x v="4"/>
    <s v="L"/>
    <s v="Cx."/>
    <x v="0"/>
    <s v="F"/>
    <m/>
    <n v="50"/>
    <n v="50"/>
    <n v="0"/>
    <s v="Negative"/>
  </r>
  <r>
    <n v="2017"/>
    <s v="CSU-10769"/>
    <n v="20316"/>
    <x v="0"/>
    <x v="1"/>
    <s v="LC"/>
    <s v="FC"/>
    <s v="FC-053"/>
    <x v="4"/>
    <s v="L"/>
    <s v="Cx."/>
    <x v="0"/>
    <s v="F"/>
    <m/>
    <n v="50"/>
    <n v="50"/>
    <n v="0"/>
    <s v="Negative"/>
  </r>
  <r>
    <n v="2017"/>
    <s v="CSU-10770"/>
    <n v="20317"/>
    <x v="0"/>
    <x v="1"/>
    <s v="LC"/>
    <s v="FC"/>
    <s v="FC-053"/>
    <x v="4"/>
    <s v="L"/>
    <s v="Cx."/>
    <x v="0"/>
    <s v="F"/>
    <m/>
    <n v="6"/>
    <n v="6"/>
    <n v="0"/>
    <s v="Negative"/>
  </r>
  <r>
    <n v="2017"/>
    <s v="CSU-10771"/>
    <n v="20318"/>
    <x v="0"/>
    <x v="1"/>
    <s v="LC"/>
    <s v="FC"/>
    <s v="FC-053"/>
    <x v="4"/>
    <s v="L"/>
    <s v="Cx."/>
    <x v="1"/>
    <s v="F"/>
    <m/>
    <n v="2"/>
    <n v="2"/>
    <n v="0"/>
    <s v="Negative"/>
  </r>
  <r>
    <n v="2017"/>
    <s v="CSU-10772"/>
    <n v="20319"/>
    <x v="0"/>
    <x v="1"/>
    <s v="LC"/>
    <s v="FC"/>
    <s v="FC-027"/>
    <x v="4"/>
    <s v="L"/>
    <s v="Cx."/>
    <x v="0"/>
    <s v="F"/>
    <m/>
    <n v="22"/>
    <n v="22"/>
    <n v="0"/>
    <s v="Negative"/>
  </r>
  <r>
    <n v="2017"/>
    <s v="CSU-10773"/>
    <n v="20320"/>
    <x v="0"/>
    <x v="1"/>
    <s v="LC"/>
    <s v="FC"/>
    <s v="FC-023"/>
    <x v="4"/>
    <s v="L"/>
    <s v="Cx."/>
    <x v="0"/>
    <s v="F"/>
    <m/>
    <n v="19"/>
    <n v="19"/>
    <n v="0"/>
    <s v="Negative"/>
  </r>
  <r>
    <n v="2017"/>
    <s v="CSU-10774"/>
    <n v="20321"/>
    <x v="0"/>
    <x v="1"/>
    <s v="LC"/>
    <s v="FC"/>
    <s v="FC-004"/>
    <x v="4"/>
    <s v="L"/>
    <s v="Cx."/>
    <x v="0"/>
    <s v="F"/>
    <m/>
    <n v="50"/>
    <n v="50"/>
    <n v="1"/>
    <s v="Positive"/>
  </r>
  <r>
    <n v="2017"/>
    <s v="CSU-10775"/>
    <n v="20322"/>
    <x v="0"/>
    <x v="1"/>
    <s v="LC"/>
    <s v="FC"/>
    <s v="FC-004"/>
    <x v="4"/>
    <s v="L"/>
    <s v="Cx."/>
    <x v="0"/>
    <s v="F"/>
    <m/>
    <n v="50"/>
    <n v="50"/>
    <n v="0"/>
    <s v="Negative"/>
  </r>
  <r>
    <n v="2017"/>
    <s v="CSU-10776"/>
    <n v="20323"/>
    <x v="0"/>
    <x v="1"/>
    <s v="LC"/>
    <s v="FC"/>
    <s v="FC-004"/>
    <x v="4"/>
    <s v="L"/>
    <s v="Cx."/>
    <x v="0"/>
    <s v="F"/>
    <m/>
    <n v="50"/>
    <n v="50"/>
    <n v="0"/>
    <s v="Negative"/>
  </r>
  <r>
    <n v="2017"/>
    <s v="CSU-10777"/>
    <n v="20324"/>
    <x v="0"/>
    <x v="1"/>
    <s v="LC"/>
    <s v="FC"/>
    <s v="FC-004"/>
    <x v="4"/>
    <s v="L"/>
    <s v="Cx."/>
    <x v="0"/>
    <s v="F"/>
    <m/>
    <n v="50"/>
    <n v="50"/>
    <n v="0"/>
    <s v="Negative"/>
  </r>
  <r>
    <n v="2017"/>
    <s v="CSU-10778"/>
    <n v="20325"/>
    <x v="0"/>
    <x v="1"/>
    <s v="LC"/>
    <s v="FC"/>
    <s v="FC-004"/>
    <x v="4"/>
    <s v="L"/>
    <s v="Cx."/>
    <x v="0"/>
    <s v="F"/>
    <m/>
    <n v="50"/>
    <n v="50"/>
    <n v="0"/>
    <s v="Negative"/>
  </r>
  <r>
    <n v="2017"/>
    <s v="CSU-10779"/>
    <n v="20326"/>
    <x v="0"/>
    <x v="1"/>
    <s v="LC"/>
    <s v="FC"/>
    <s v="FC-004"/>
    <x v="4"/>
    <s v="L"/>
    <s v="Cx."/>
    <x v="0"/>
    <s v="F"/>
    <m/>
    <n v="50"/>
    <n v="50"/>
    <n v="0"/>
    <s v="Negative"/>
  </r>
  <r>
    <n v="2017"/>
    <s v="CSU-10780"/>
    <n v="20327"/>
    <x v="0"/>
    <x v="1"/>
    <s v="LC"/>
    <s v="FC"/>
    <s v="FC-004"/>
    <x v="4"/>
    <s v="L"/>
    <s v="Cx."/>
    <x v="0"/>
    <s v="F"/>
    <m/>
    <n v="50"/>
    <n v="50"/>
    <n v="0"/>
    <s v="Negative"/>
  </r>
  <r>
    <n v="2017"/>
    <s v="CSU-10781"/>
    <n v="20328"/>
    <x v="0"/>
    <x v="1"/>
    <s v="LC"/>
    <s v="FC"/>
    <s v="FC-004"/>
    <x v="4"/>
    <s v="L"/>
    <s v="Cx."/>
    <x v="0"/>
    <s v="F"/>
    <m/>
    <n v="5"/>
    <n v="5"/>
    <n v="0"/>
    <s v="Negative"/>
  </r>
  <r>
    <n v="2017"/>
    <s v="CSU-10782"/>
    <n v="20329"/>
    <x v="0"/>
    <x v="1"/>
    <s v="LC"/>
    <s v="FC"/>
    <s v="FC-004"/>
    <x v="4"/>
    <s v="L"/>
    <s v="Cx."/>
    <x v="1"/>
    <s v="F"/>
    <m/>
    <n v="6"/>
    <n v="6"/>
    <n v="0"/>
    <s v="Negative"/>
  </r>
  <r>
    <n v="2017"/>
    <s v="CSU-10783"/>
    <n v="20330"/>
    <x v="0"/>
    <x v="1"/>
    <s v="LC"/>
    <s v="FC"/>
    <s v="FC-050"/>
    <x v="4"/>
    <s v="L"/>
    <s v="Cx."/>
    <x v="0"/>
    <s v="F"/>
    <m/>
    <n v="50"/>
    <n v="50"/>
    <n v="0"/>
    <s v="Negative"/>
  </r>
  <r>
    <n v="2017"/>
    <s v="CSU-10784"/>
    <n v="20331"/>
    <x v="0"/>
    <x v="1"/>
    <s v="LC"/>
    <s v="FC"/>
    <s v="FC-050"/>
    <x v="4"/>
    <s v="L"/>
    <s v="Cx."/>
    <x v="0"/>
    <s v="F"/>
    <m/>
    <n v="50"/>
    <n v="50"/>
    <n v="0"/>
    <s v="Negative"/>
  </r>
  <r>
    <n v="2017"/>
    <s v="CSU-10785"/>
    <n v="20332"/>
    <x v="0"/>
    <x v="1"/>
    <s v="LC"/>
    <s v="FC"/>
    <s v="FC-050"/>
    <x v="4"/>
    <s v="L"/>
    <s v="Cx."/>
    <x v="0"/>
    <s v="F"/>
    <m/>
    <n v="35"/>
    <n v="35"/>
    <n v="0"/>
    <s v="Negative"/>
  </r>
  <r>
    <n v="2017"/>
    <s v="CSU-10786"/>
    <n v="20333"/>
    <x v="0"/>
    <x v="1"/>
    <s v="LC"/>
    <s v="FC"/>
    <s v="FC-050"/>
    <x v="4"/>
    <s v="L"/>
    <s v="Cx."/>
    <x v="1"/>
    <s v="F"/>
    <m/>
    <n v="8"/>
    <n v="8"/>
    <n v="0"/>
    <s v="Negative"/>
  </r>
  <r>
    <n v="2017"/>
    <s v="CSU-10787"/>
    <n v="20334"/>
    <x v="0"/>
    <x v="1"/>
    <s v="LC"/>
    <s v="FC"/>
    <s v="FC-088gr"/>
    <x v="4"/>
    <s v="G"/>
    <s v="Cx."/>
    <x v="0"/>
    <s v="F"/>
    <n v="7"/>
    <m/>
    <n v="7"/>
    <n v="0"/>
    <s v="Negative"/>
  </r>
  <r>
    <n v="2017"/>
    <s v="CSU-10788"/>
    <n v="20335"/>
    <x v="0"/>
    <x v="1"/>
    <s v="LC"/>
    <s v="FC"/>
    <s v="FC-088gr"/>
    <x v="4"/>
    <s v="G"/>
    <s v="Cx."/>
    <x v="1"/>
    <s v="F"/>
    <n v="50"/>
    <m/>
    <n v="50"/>
    <n v="0"/>
    <s v="Negative"/>
  </r>
  <r>
    <n v="2017"/>
    <s v="CSU-10789"/>
    <n v="20336"/>
    <x v="0"/>
    <x v="1"/>
    <s v="LC"/>
    <s v="FC"/>
    <s v="FC-088gr"/>
    <x v="4"/>
    <s v="G"/>
    <s v="Cx."/>
    <x v="1"/>
    <s v="F"/>
    <n v="50"/>
    <m/>
    <n v="50"/>
    <n v="0"/>
    <s v="Negative"/>
  </r>
  <r>
    <n v="2017"/>
    <s v="CSU-10790"/>
    <n v="20337"/>
    <x v="0"/>
    <x v="1"/>
    <s v="LC"/>
    <s v="FC"/>
    <s v="FC-088gr"/>
    <x v="4"/>
    <s v="G"/>
    <s v="Cx."/>
    <x v="1"/>
    <s v="F"/>
    <n v="41"/>
    <m/>
    <n v="41"/>
    <n v="0"/>
    <s v="Negative"/>
  </r>
  <r>
    <n v="2017"/>
    <s v="CSU-10791"/>
    <n v="20338"/>
    <x v="0"/>
    <x v="1"/>
    <s v="LC"/>
    <s v="FC"/>
    <s v="FC-031"/>
    <x v="4"/>
    <s v="L"/>
    <s v="Cx."/>
    <x v="0"/>
    <s v="F"/>
    <m/>
    <n v="50"/>
    <n v="50"/>
    <n v="0"/>
    <s v="Negative"/>
  </r>
  <r>
    <n v="2017"/>
    <s v="CSU-10792"/>
    <n v="20339"/>
    <x v="0"/>
    <x v="1"/>
    <s v="LC"/>
    <s v="FC"/>
    <s v="FC-031"/>
    <x v="4"/>
    <s v="L"/>
    <s v="Cx."/>
    <x v="0"/>
    <s v="F"/>
    <m/>
    <n v="50"/>
    <n v="50"/>
    <n v="0"/>
    <s v="Negative"/>
  </r>
  <r>
    <n v="2017"/>
    <s v="CSU-10793"/>
    <n v="20340"/>
    <x v="0"/>
    <x v="1"/>
    <s v="LC"/>
    <s v="FC"/>
    <s v="FC-031"/>
    <x v="4"/>
    <s v="L"/>
    <s v="Cx."/>
    <x v="0"/>
    <s v="F"/>
    <m/>
    <n v="8"/>
    <n v="8"/>
    <n v="0"/>
    <s v="Negative"/>
  </r>
  <r>
    <n v="2017"/>
    <s v="CSU-10794"/>
    <n v="20341"/>
    <x v="0"/>
    <x v="1"/>
    <s v="LC"/>
    <s v="FC"/>
    <s v="FC-047"/>
    <x v="4"/>
    <s v="L"/>
    <s v="Cx."/>
    <x v="0"/>
    <s v="F"/>
    <m/>
    <n v="50"/>
    <n v="50"/>
    <n v="0"/>
    <s v="Negative"/>
  </r>
  <r>
    <n v="2017"/>
    <s v="CSU-10795"/>
    <n v="20342"/>
    <x v="0"/>
    <x v="1"/>
    <s v="LC"/>
    <s v="FC"/>
    <s v="FC-047"/>
    <x v="4"/>
    <s v="L"/>
    <s v="Cx."/>
    <x v="0"/>
    <s v="F"/>
    <m/>
    <n v="44"/>
    <n v="44"/>
    <n v="0"/>
    <s v="Negative"/>
  </r>
  <r>
    <n v="2017"/>
    <s v="CSU-10796"/>
    <n v="20343"/>
    <x v="0"/>
    <x v="1"/>
    <s v="LC"/>
    <s v="FC"/>
    <s v="FC-046"/>
    <x v="4"/>
    <s v="L"/>
    <s v="Cx."/>
    <x v="0"/>
    <s v="F"/>
    <m/>
    <n v="50"/>
    <n v="50"/>
    <n v="0"/>
    <s v="Negative"/>
  </r>
  <r>
    <n v="2017"/>
    <s v="CSU-10797"/>
    <n v="20344"/>
    <x v="0"/>
    <x v="1"/>
    <s v="LC"/>
    <s v="FC"/>
    <s v="FC-046"/>
    <x v="4"/>
    <s v="L"/>
    <s v="Cx."/>
    <x v="0"/>
    <s v="F"/>
    <m/>
    <n v="50"/>
    <n v="50"/>
    <n v="0"/>
    <s v="Negative"/>
  </r>
  <r>
    <n v="2017"/>
    <s v="CSU-10798"/>
    <n v="20345"/>
    <x v="0"/>
    <x v="1"/>
    <s v="LC"/>
    <s v="FC"/>
    <s v="FC-046"/>
    <x v="4"/>
    <s v="L"/>
    <s v="Cx."/>
    <x v="0"/>
    <s v="F"/>
    <m/>
    <n v="50"/>
    <n v="50"/>
    <n v="0"/>
    <s v="Negative"/>
  </r>
  <r>
    <n v="2017"/>
    <s v="CSU-10799"/>
    <n v="20346"/>
    <x v="0"/>
    <x v="1"/>
    <s v="LC"/>
    <s v="FC"/>
    <s v="FC-046"/>
    <x v="4"/>
    <s v="L"/>
    <s v="Cx."/>
    <x v="0"/>
    <s v="F"/>
    <m/>
    <n v="20"/>
    <n v="20"/>
    <n v="0"/>
    <s v="Negative"/>
  </r>
  <r>
    <n v="2017"/>
    <s v="CSU-10800"/>
    <n v="20347"/>
    <x v="0"/>
    <x v="1"/>
    <s v="LC"/>
    <s v="FC"/>
    <s v="FC-046"/>
    <x v="4"/>
    <s v="L"/>
    <s v="Cx."/>
    <x v="1"/>
    <s v="F"/>
    <m/>
    <n v="15"/>
    <n v="15"/>
    <n v="0"/>
    <s v="Negative"/>
  </r>
  <r>
    <n v="2017"/>
    <s v="CSU-10839"/>
    <n v="20386"/>
    <x v="0"/>
    <x v="3"/>
    <s v="LC"/>
    <s v="FC"/>
    <s v="FC-054"/>
    <x v="4"/>
    <s v="L"/>
    <s v="Cx."/>
    <x v="0"/>
    <s v="F"/>
    <m/>
    <n v="49"/>
    <n v="49"/>
    <n v="0"/>
    <s v="Negative"/>
  </r>
  <r>
    <n v="2017"/>
    <s v="CSU-10840"/>
    <n v="20387"/>
    <x v="0"/>
    <x v="3"/>
    <s v="LC"/>
    <s v="FC"/>
    <s v="FC-054"/>
    <x v="4"/>
    <s v="L"/>
    <s v="Cx."/>
    <x v="1"/>
    <s v="F"/>
    <m/>
    <n v="1"/>
    <n v="1"/>
    <n v="0"/>
    <s v="Negative"/>
  </r>
  <r>
    <n v="2017"/>
    <s v="CSU-10842"/>
    <n v="20389"/>
    <x v="0"/>
    <x v="3"/>
    <s v="LC"/>
    <s v="FC"/>
    <s v="FC-029gr"/>
    <x v="4"/>
    <s v="G"/>
    <s v="Cx."/>
    <x v="0"/>
    <s v="F"/>
    <n v="2"/>
    <m/>
    <n v="2"/>
    <n v="0"/>
    <s v="Negative"/>
  </r>
  <r>
    <n v="2017"/>
    <s v="CSU-10843"/>
    <n v="20390"/>
    <x v="0"/>
    <x v="3"/>
    <s v="LC"/>
    <s v="FC"/>
    <s v="FC-029gr"/>
    <x v="4"/>
    <s v="G"/>
    <s v="Cx."/>
    <x v="1"/>
    <s v="F"/>
    <n v="38"/>
    <m/>
    <n v="38"/>
    <n v="0"/>
    <s v="Negative"/>
  </r>
  <r>
    <n v="2017"/>
    <s v="CSU-10845"/>
    <n v="20392"/>
    <x v="0"/>
    <x v="3"/>
    <s v="LC"/>
    <s v="FC"/>
    <s v="FC-029"/>
    <x v="4"/>
    <s v="L"/>
    <s v="Cx."/>
    <x v="0"/>
    <s v="F"/>
    <m/>
    <n v="50"/>
    <n v="50"/>
    <n v="0"/>
    <s v="Negative"/>
  </r>
  <r>
    <n v="2017"/>
    <s v="CSU-10846"/>
    <n v="20393"/>
    <x v="0"/>
    <x v="3"/>
    <s v="LC"/>
    <s v="FC"/>
    <s v="FC-029"/>
    <x v="4"/>
    <s v="L"/>
    <s v="Cx."/>
    <x v="0"/>
    <s v="F"/>
    <m/>
    <n v="16"/>
    <n v="16"/>
    <n v="0"/>
    <s v="Negative"/>
  </r>
  <r>
    <n v="2017"/>
    <s v="CSU-10820"/>
    <n v="20367"/>
    <x v="0"/>
    <x v="2"/>
    <s v="LC"/>
    <s v="FC"/>
    <s v="FC-049"/>
    <x v="5"/>
    <s v="L"/>
    <s v="Cx."/>
    <x v="0"/>
    <s v="F"/>
    <m/>
    <n v="29"/>
    <n v="29"/>
    <n v="0"/>
    <s v="Negative"/>
  </r>
  <r>
    <n v="2017"/>
    <s v="CSU-10821"/>
    <n v="20368"/>
    <x v="0"/>
    <x v="2"/>
    <s v="LC"/>
    <s v="FC"/>
    <s v="FC-049"/>
    <x v="5"/>
    <s v="L"/>
    <s v="Cx."/>
    <x v="1"/>
    <s v="F"/>
    <m/>
    <n v="2"/>
    <n v="2"/>
    <n v="0"/>
    <s v="Negative"/>
  </r>
  <r>
    <n v="2017"/>
    <s v="CSU-10834"/>
    <n v="20381"/>
    <x v="0"/>
    <x v="2"/>
    <s v="LC"/>
    <s v="FC"/>
    <s v="FC-058"/>
    <x v="5"/>
    <s v="L"/>
    <s v="Cx."/>
    <x v="0"/>
    <s v="F"/>
    <m/>
    <n v="18"/>
    <n v="18"/>
    <n v="0"/>
    <s v="Negative"/>
  </r>
  <r>
    <n v="2017"/>
    <s v="CSU-10835"/>
    <n v="20382"/>
    <x v="0"/>
    <x v="2"/>
    <s v="LC"/>
    <s v="FC"/>
    <s v="FC-058"/>
    <x v="5"/>
    <s v="L"/>
    <s v="Cx."/>
    <x v="1"/>
    <s v="F"/>
    <m/>
    <n v="3"/>
    <n v="3"/>
    <n v="0"/>
    <s v="Negative"/>
  </r>
  <r>
    <n v="2017"/>
    <s v="CSU-10838"/>
    <n v="20385"/>
    <x v="0"/>
    <x v="3"/>
    <s v="LC"/>
    <s v="FC"/>
    <s v="FC-001"/>
    <x v="5"/>
    <s v="L"/>
    <s v="Cx."/>
    <x v="0"/>
    <s v="F"/>
    <m/>
    <n v="10"/>
    <n v="10"/>
    <n v="0"/>
    <s v="Negative"/>
  </r>
  <r>
    <n v="2017"/>
    <s v="CSU-10841"/>
    <n v="20388"/>
    <x v="0"/>
    <x v="3"/>
    <s v="LC"/>
    <s v="FC"/>
    <s v="FC-057"/>
    <x v="5"/>
    <s v="L"/>
    <s v="Cx."/>
    <x v="0"/>
    <s v="F"/>
    <m/>
    <n v="13"/>
    <n v="13"/>
    <n v="0"/>
    <s v="Negative"/>
  </r>
  <r>
    <n v="2017"/>
    <s v="CSU-10844"/>
    <n v="20391"/>
    <x v="0"/>
    <x v="3"/>
    <s v="LC"/>
    <s v="FC"/>
    <s v="FC-037"/>
    <x v="5"/>
    <s v="L"/>
    <s v="Cx."/>
    <x v="0"/>
    <s v="F"/>
    <m/>
    <n v="43"/>
    <n v="43"/>
    <n v="0"/>
    <s v="Negative"/>
  </r>
  <r>
    <n v="2017"/>
    <s v="CSU-10847"/>
    <n v="20394"/>
    <x v="0"/>
    <x v="3"/>
    <s v="LC"/>
    <s v="FC"/>
    <s v="FC-062"/>
    <x v="5"/>
    <s v="L"/>
    <s v="Cx."/>
    <x v="0"/>
    <s v="F"/>
    <m/>
    <n v="18"/>
    <n v="18"/>
    <n v="0"/>
    <s v="Negative"/>
  </r>
  <r>
    <n v="2017"/>
    <s v="CSU-10848"/>
    <n v="20395"/>
    <x v="0"/>
    <x v="3"/>
    <s v="LC"/>
    <s v="FC"/>
    <s v="FC-062"/>
    <x v="5"/>
    <s v="L"/>
    <s v="Cx."/>
    <x v="1"/>
    <s v="F"/>
    <m/>
    <n v="1"/>
    <n v="1"/>
    <n v="0"/>
    <s v="Negative"/>
  </r>
  <r>
    <n v="2017"/>
    <s v="CSU-10849"/>
    <n v="20396"/>
    <x v="0"/>
    <x v="3"/>
    <s v="LC"/>
    <s v="FC"/>
    <s v="FC-093"/>
    <x v="5"/>
    <s v="L"/>
    <s v="Cx."/>
    <x v="0"/>
    <s v="F"/>
    <m/>
    <n v="7"/>
    <n v="7"/>
    <n v="0"/>
    <s v="Negative"/>
  </r>
  <r>
    <n v="2017"/>
    <s v="CSU-10850"/>
    <n v="20397"/>
    <x v="0"/>
    <x v="3"/>
    <s v="LC"/>
    <s v="FC"/>
    <s v="FC-089gr"/>
    <x v="5"/>
    <s v="G"/>
    <s v="Cx."/>
    <x v="1"/>
    <s v="F"/>
    <n v="50"/>
    <m/>
    <n v="50"/>
    <n v="0"/>
    <s v="Negative"/>
  </r>
  <r>
    <n v="2017"/>
    <s v="CSU-10851"/>
    <n v="20398"/>
    <x v="0"/>
    <x v="3"/>
    <s v="LC"/>
    <s v="FC"/>
    <s v="FC-089gr"/>
    <x v="5"/>
    <s v="G"/>
    <s v="Cx."/>
    <x v="1"/>
    <s v="F"/>
    <n v="50"/>
    <m/>
    <n v="50"/>
    <n v="0"/>
    <s v="Negative"/>
  </r>
  <r>
    <n v="2017"/>
    <s v="CSU-10852"/>
    <n v="20399"/>
    <x v="0"/>
    <x v="3"/>
    <s v="LC"/>
    <s v="FC"/>
    <s v="FC-089gr"/>
    <x v="5"/>
    <s v="G"/>
    <s v="Cx."/>
    <x v="1"/>
    <s v="F"/>
    <n v="4"/>
    <m/>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3">
        <item m="1" x="1"/>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5"/>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5"/>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8" sqref="B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5" t="s">
        <v>53</v>
      </c>
      <c r="H1" s="95"/>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15</v>
      </c>
      <c r="D6" s="2">
        <v>19</v>
      </c>
      <c r="G6" s="1" t="s">
        <v>9</v>
      </c>
      <c r="H6" s="2">
        <f>GETPIVOTDATA("CSU Pool Number     (CMC enters)",$A$4,"Zone","LV","Spp","pipiens")</f>
        <v>4</v>
      </c>
      <c r="I6" s="2">
        <f>GETPIVOTDATA("CSU Pool Number     (CMC enters)",$A$4,"Zone","LV","Spp","tarsalis")</f>
        <v>15</v>
      </c>
      <c r="J6" s="2">
        <f>GETPIVOTDATA("CSU Pool Number     (CMC enters)",$A$4,"Zone","LV")</f>
        <v>19</v>
      </c>
    </row>
    <row r="7" spans="1:10" x14ac:dyDescent="0.25">
      <c r="A7" s="1" t="s">
        <v>59</v>
      </c>
      <c r="B7" s="2">
        <v>15</v>
      </c>
      <c r="C7" s="2">
        <v>25</v>
      </c>
      <c r="D7" s="2">
        <v>40</v>
      </c>
      <c r="G7" s="1" t="s">
        <v>59</v>
      </c>
      <c r="H7" s="2">
        <f>GETPIVOTDATA("CSU Pool Number     (CMC enters)",$A$4,"Zone","NE","Spp","pipiens")</f>
        <v>15</v>
      </c>
      <c r="I7" s="2">
        <f>GETPIVOTDATA("CSU Pool Number     (CMC enters)",$A$4,"Zone","NE","Spp","tarsalis")</f>
        <v>25</v>
      </c>
      <c r="J7" s="2">
        <f>GETPIVOTDATA("CSU Pool Number     (CMC enters)",$A$4,"Zone","NE")</f>
        <v>40</v>
      </c>
    </row>
    <row r="8" spans="1:10" x14ac:dyDescent="0.25">
      <c r="A8" s="1" t="s">
        <v>58</v>
      </c>
      <c r="B8" s="2">
        <v>7</v>
      </c>
      <c r="C8" s="2">
        <v>9</v>
      </c>
      <c r="D8" s="2">
        <v>16</v>
      </c>
      <c r="G8" s="1" t="s">
        <v>58</v>
      </c>
      <c r="H8" s="2">
        <f>GETPIVOTDATA("CSU Pool Number     (CMC enters)",$A$4,"Zone","NW","Spp","pipiens")</f>
        <v>7</v>
      </c>
      <c r="I8" s="2">
        <f>GETPIVOTDATA("CSU Pool Number     (CMC enters)",$A$4,"Zone","NW","Spp","tarsalis")</f>
        <v>9</v>
      </c>
      <c r="J8" s="2">
        <f>GETPIVOTDATA("CSU Pool Number     (CMC enters)",$A$4,"Zone","NW")</f>
        <v>16</v>
      </c>
    </row>
    <row r="9" spans="1:10" x14ac:dyDescent="0.25">
      <c r="A9" s="1" t="s">
        <v>60</v>
      </c>
      <c r="B9" s="2">
        <v>13</v>
      </c>
      <c r="C9" s="2">
        <v>42</v>
      </c>
      <c r="D9" s="2">
        <v>55</v>
      </c>
      <c r="G9" s="1" t="s">
        <v>60</v>
      </c>
      <c r="H9" s="2">
        <f>GETPIVOTDATA("CSU Pool Number     (CMC enters)",$A$4,"Zone","SE","Spp","pipiens")</f>
        <v>13</v>
      </c>
      <c r="I9" s="2">
        <f>GETPIVOTDATA("CSU Pool Number     (CMC enters)",$A$4,"Zone","SE","Spp","tarsalis")</f>
        <v>42</v>
      </c>
      <c r="J9" s="2">
        <f>GETPIVOTDATA("CSU Pool Number     (CMC enters)",$A$4,"Zone","SE")</f>
        <v>55</v>
      </c>
    </row>
    <row r="10" spans="1:10" x14ac:dyDescent="0.25">
      <c r="A10" s="1" t="s">
        <v>61</v>
      </c>
      <c r="B10" s="2">
        <v>6</v>
      </c>
      <c r="C10" s="2">
        <v>7</v>
      </c>
      <c r="D10" s="2">
        <v>13</v>
      </c>
      <c r="G10" s="1" t="s">
        <v>61</v>
      </c>
      <c r="H10" s="2">
        <f>GETPIVOTDATA("CSU Pool Number     (CMC enters)",$A$4,"Zone","SW","Spp","pipiens")</f>
        <v>6</v>
      </c>
      <c r="I10" s="2">
        <f>GETPIVOTDATA("CSU Pool Number     (CMC enters)",$A$4,"Zone","SW","Spp","tarsalis")</f>
        <v>7</v>
      </c>
      <c r="J10" s="2">
        <f>GETPIVOTDATA("CSU Pool Number     (CMC enters)",$A$4,"Zone","SW")</f>
        <v>13</v>
      </c>
    </row>
    <row r="11" spans="1:10" x14ac:dyDescent="0.25">
      <c r="A11" s="1" t="s">
        <v>294</v>
      </c>
      <c r="B11" s="2">
        <v>2</v>
      </c>
      <c r="C11" s="2">
        <v>11</v>
      </c>
      <c r="D11" s="2">
        <v>13</v>
      </c>
      <c r="G11" s="1" t="s">
        <v>294</v>
      </c>
      <c r="H11">
        <f>GETPIVOTDATA("CSU Pool Number     (CMC enters)",$A$4,"Zone","BE","Spp","pipiens")</f>
        <v>2</v>
      </c>
      <c r="I11">
        <f>GETPIVOTDATA("CSU Pool Number     (CMC enters)",$A$4,"Zone","BE","Spp","tarsalis")</f>
        <v>11</v>
      </c>
      <c r="J11">
        <f>GETPIVOTDATA("CSU Pool Number     (CMC enters)",$A$4,"Zone","BE")</f>
        <v>13</v>
      </c>
    </row>
    <row r="12" spans="1:10" x14ac:dyDescent="0.25">
      <c r="A12" s="1" t="s">
        <v>7</v>
      </c>
      <c r="B12" s="2">
        <v>47</v>
      </c>
      <c r="C12" s="2">
        <v>109</v>
      </c>
      <c r="D12" s="2">
        <v>156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5" t="s">
        <v>77</v>
      </c>
      <c r="B1" s="95"/>
      <c r="C1" s="95"/>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1</v>
      </c>
      <c r="C7" s="2">
        <v>0</v>
      </c>
      <c r="D7" s="2">
        <v>1</v>
      </c>
      <c r="F7" s="1" t="s">
        <v>58</v>
      </c>
      <c r="G7" s="2">
        <f>GETPIVOTDATA("Test code (CSU enters)",$A$5,"Zone","NW","Spp","pipiens")</f>
        <v>1</v>
      </c>
      <c r="H7" s="2">
        <f>GETPIVOTDATA("Test code (CSU enters)",$A$5,"Zone","NW","Spp","tarsalis")</f>
        <v>0</v>
      </c>
      <c r="I7" s="2">
        <f>GETPIVOTDATA("Test code (CSU enters)",$A$5,"Zone","NW")</f>
        <v>1</v>
      </c>
    </row>
    <row r="8" spans="1:9" x14ac:dyDescent="0.25">
      <c r="A8" s="1" t="s">
        <v>59</v>
      </c>
      <c r="B8" s="2">
        <v>1</v>
      </c>
      <c r="C8" s="2">
        <v>0</v>
      </c>
      <c r="D8" s="2">
        <v>1</v>
      </c>
      <c r="F8" s="1" t="s">
        <v>59</v>
      </c>
      <c r="G8" s="2">
        <f>GETPIVOTDATA("Test code (CSU enters)",$A$5,"Zone","NE","Spp","pipiens")</f>
        <v>1</v>
      </c>
      <c r="H8" s="2">
        <f>GETPIVOTDATA("Test code (CSU enters)",$A$5,"Zone","NE","Spp","tarsalis")</f>
        <v>0</v>
      </c>
      <c r="I8" s="2">
        <f>GETPIVOTDATA("Test code (CSU enters)",$A$5,"Zone","NE")</f>
        <v>1</v>
      </c>
    </row>
    <row r="9" spans="1:9" x14ac:dyDescent="0.25">
      <c r="A9" s="1" t="s">
        <v>60</v>
      </c>
      <c r="B9" s="2">
        <v>0</v>
      </c>
      <c r="C9" s="2">
        <v>2</v>
      </c>
      <c r="D9" s="2">
        <v>2</v>
      </c>
      <c r="F9" s="1" t="s">
        <v>60</v>
      </c>
      <c r="G9" s="2">
        <f>GETPIVOTDATA("Test code (CSU enters)",$A$5,"Zone","SE","Spp","pipiens")</f>
        <v>0</v>
      </c>
      <c r="H9" s="2">
        <f>GETPIVOTDATA("Test code (CSU enters)",$A$5,"Zone","SE","Spp","tarsalis")</f>
        <v>2</v>
      </c>
      <c r="I9" s="2">
        <f>GETPIVOTDATA("Test code (CSU enters)",$A$5,"Zone","SE")</f>
        <v>2</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294</v>
      </c>
      <c r="B12" s="2">
        <v>1</v>
      </c>
      <c r="C12" s="2">
        <v>1</v>
      </c>
      <c r="D12" s="2">
        <v>2</v>
      </c>
      <c r="F12" s="1" t="s">
        <v>294</v>
      </c>
      <c r="G12">
        <f>GETPIVOTDATA("Test code (CSU enters)",$A$5,"Zone","BE","Spp","pipiens")</f>
        <v>1</v>
      </c>
      <c r="H12">
        <f>GETPIVOTDATA("Test code (CSU enters)",$A$5,"Zone","BE","Spp","tarsalis")</f>
        <v>1</v>
      </c>
      <c r="I12">
        <f>GETPIVOTDATA("Test code (CSU enters)",$A$5,"Zone","BE")</f>
        <v>2</v>
      </c>
    </row>
    <row r="13" spans="1:9" x14ac:dyDescent="0.25">
      <c r="A13" s="1" t="s">
        <v>7</v>
      </c>
      <c r="B13" s="2">
        <v>3</v>
      </c>
      <c r="C13" s="2">
        <v>5</v>
      </c>
      <c r="D13" s="2">
        <v>8</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E20" sqref="E2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2.4</v>
      </c>
    </row>
    <row r="3" spans="1:11" x14ac:dyDescent="0.25">
      <c r="A3" t="s">
        <v>47</v>
      </c>
      <c r="B3" t="s">
        <v>16</v>
      </c>
      <c r="C3" s="31">
        <v>0.7</v>
      </c>
    </row>
    <row r="4" spans="1:11" x14ac:dyDescent="0.25">
      <c r="A4" t="s">
        <v>9</v>
      </c>
      <c r="B4" t="s">
        <v>15</v>
      </c>
      <c r="C4" s="31">
        <v>0</v>
      </c>
    </row>
    <row r="5" spans="1:11" x14ac:dyDescent="0.25">
      <c r="A5" t="s">
        <v>9</v>
      </c>
      <c r="B5" t="s">
        <v>16</v>
      </c>
      <c r="C5" s="31">
        <v>3.53</v>
      </c>
    </row>
    <row r="6" spans="1:11" x14ac:dyDescent="0.25">
      <c r="A6" t="s">
        <v>294</v>
      </c>
      <c r="B6" t="s">
        <v>15</v>
      </c>
      <c r="C6" s="31">
        <v>45.42</v>
      </c>
    </row>
    <row r="7" spans="1:11" x14ac:dyDescent="0.25">
      <c r="A7" t="s">
        <v>294</v>
      </c>
      <c r="B7" t="s">
        <v>16</v>
      </c>
      <c r="C7" s="31">
        <v>2.58</v>
      </c>
    </row>
    <row r="9" spans="1:11" x14ac:dyDescent="0.25">
      <c r="F9" s="31"/>
      <c r="K9" s="31"/>
    </row>
    <row r="10" spans="1:11" x14ac:dyDescent="0.25">
      <c r="F10" s="31"/>
      <c r="K10" s="31"/>
    </row>
    <row r="11" spans="1:11" x14ac:dyDescent="0.25">
      <c r="F11" s="31"/>
      <c r="K11" s="31"/>
    </row>
    <row r="12" spans="1:11" x14ac:dyDescent="0.25">
      <c r="F12" s="31"/>
      <c r="K12" s="31"/>
    </row>
    <row r="13" spans="1:11" x14ac:dyDescent="0.25">
      <c r="I13" s="31"/>
      <c r="K13" s="31"/>
    </row>
    <row r="14" spans="1:11" x14ac:dyDescent="0.25">
      <c r="I14" s="56"/>
      <c r="J14" s="56"/>
    </row>
    <row r="15" spans="1:11" x14ac:dyDescent="0.25">
      <c r="K15" s="31"/>
    </row>
    <row r="16" spans="1:11" x14ac:dyDescent="0.25">
      <c r="I16" s="56"/>
      <c r="J16" s="68"/>
      <c r="K16" s="68"/>
    </row>
    <row r="17" spans="10:11" x14ac:dyDescent="0.25">
      <c r="J17" s="31"/>
      <c r="K17" s="31"/>
    </row>
    <row r="18" spans="10:11" x14ac:dyDescent="0.25">
      <c r="J18" s="31"/>
      <c r="K18" s="31"/>
    </row>
    <row r="19" spans="10:11" x14ac:dyDescent="0.25">
      <c r="J19" s="31"/>
      <c r="K19" s="31"/>
    </row>
    <row r="20" spans="10:11" x14ac:dyDescent="0.25">
      <c r="J20" s="31"/>
      <c r="K20" s="31"/>
    </row>
    <row r="21" spans="10:11" x14ac:dyDescent="0.25">
      <c r="J21" s="31"/>
      <c r="K21" s="31"/>
    </row>
    <row r="22" spans="10:11" x14ac:dyDescent="0.25">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6"/>
  <sheetViews>
    <sheetView workbookViewId="0">
      <selection activeCell="J21" sqref="J21"/>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8.51</v>
      </c>
    </row>
    <row r="3" spans="1:12" x14ac:dyDescent="0.25">
      <c r="A3" t="s">
        <v>58</v>
      </c>
      <c r="B3" t="s">
        <v>16</v>
      </c>
      <c r="C3" s="31">
        <v>0</v>
      </c>
    </row>
    <row r="4" spans="1:12" x14ac:dyDescent="0.25">
      <c r="A4" t="s">
        <v>59</v>
      </c>
      <c r="B4" t="s">
        <v>15</v>
      </c>
      <c r="C4" s="31">
        <v>3.27</v>
      </c>
    </row>
    <row r="5" spans="1:12" x14ac:dyDescent="0.25">
      <c r="A5" t="s">
        <v>59</v>
      </c>
      <c r="B5" t="s">
        <v>16</v>
      </c>
      <c r="C5" s="31">
        <v>0</v>
      </c>
    </row>
    <row r="6" spans="1:12" x14ac:dyDescent="0.25">
      <c r="A6" t="s">
        <v>60</v>
      </c>
      <c r="B6" t="s">
        <v>15</v>
      </c>
      <c r="C6" s="31">
        <v>0</v>
      </c>
    </row>
    <row r="7" spans="1:12" x14ac:dyDescent="0.25">
      <c r="A7" t="s">
        <v>60</v>
      </c>
      <c r="B7" t="s">
        <v>16</v>
      </c>
      <c r="C7" s="31">
        <v>1.26</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31"/>
      <c r="I11" s="56"/>
      <c r="J11" s="68"/>
      <c r="L11" s="31"/>
    </row>
    <row r="12" spans="1:12" x14ac:dyDescent="0.25">
      <c r="B12" s="31"/>
      <c r="H12" s="31"/>
      <c r="J12" s="31"/>
      <c r="L12" s="31"/>
    </row>
    <row r="13" spans="1:12" x14ac:dyDescent="0.25">
      <c r="B13" s="31"/>
      <c r="H13" s="31"/>
      <c r="J13" s="56"/>
      <c r="K13" s="68"/>
      <c r="L13" s="31"/>
    </row>
    <row r="14" spans="1:12" x14ac:dyDescent="0.25">
      <c r="B14" s="31"/>
      <c r="H14" s="31"/>
      <c r="K14" s="31"/>
      <c r="L14" s="31"/>
    </row>
    <row r="15" spans="1:12" x14ac:dyDescent="0.25">
      <c r="B15" s="31"/>
      <c r="H15" s="31"/>
      <c r="K15" s="31"/>
      <c r="L15" s="31"/>
    </row>
    <row r="16" spans="1:12" x14ac:dyDescent="0.25">
      <c r="B16" s="31"/>
      <c r="H16" s="31"/>
      <c r="K16" s="31"/>
      <c r="L16" s="31"/>
    </row>
    <row r="17" spans="2:12" x14ac:dyDescent="0.25">
      <c r="B17" s="31"/>
      <c r="K17" s="31"/>
      <c r="L17" s="31"/>
    </row>
    <row r="18" spans="2:12" x14ac:dyDescent="0.25">
      <c r="B18" s="31"/>
      <c r="K18" s="31"/>
      <c r="L18" s="31"/>
    </row>
    <row r="19" spans="2:12" x14ac:dyDescent="0.25">
      <c r="B19" s="31"/>
      <c r="K19" s="31"/>
      <c r="L19" s="31"/>
    </row>
    <row r="20" spans="2:12" x14ac:dyDescent="0.25">
      <c r="B20" s="31"/>
      <c r="K20" s="31"/>
    </row>
    <row r="21" spans="2:12" x14ac:dyDescent="0.25">
      <c r="B21" s="31"/>
      <c r="K21" s="31"/>
    </row>
    <row r="22" spans="2:12" x14ac:dyDescent="0.25">
      <c r="K22" s="31"/>
    </row>
    <row r="23" spans="2:12" x14ac:dyDescent="0.25">
      <c r="K23" s="31"/>
    </row>
    <row r="24" spans="2:12" x14ac:dyDescent="0.25">
      <c r="K24" s="31"/>
    </row>
    <row r="25" spans="2:12" x14ac:dyDescent="0.25">
      <c r="K25" s="31"/>
    </row>
    <row r="26" spans="2:12" x14ac:dyDescent="0.25">
      <c r="K26"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zoomScale="80" zoomScaleNormal="80" workbookViewId="0">
      <selection activeCell="Q80" sqref="Q8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288</v>
      </c>
      <c r="B1" s="4"/>
      <c r="C1" s="100" t="s">
        <v>11</v>
      </c>
      <c r="D1" s="101"/>
      <c r="E1" s="100" t="s">
        <v>12</v>
      </c>
      <c r="F1" s="101"/>
      <c r="G1" s="108"/>
      <c r="H1" s="109"/>
      <c r="I1" s="110"/>
    </row>
    <row r="2" spans="1:14" ht="27" customHeight="1" x14ac:dyDescent="0.25">
      <c r="B2" s="5"/>
      <c r="C2" s="102"/>
      <c r="D2" s="103"/>
      <c r="E2" s="102" t="s">
        <v>13</v>
      </c>
      <c r="F2" s="103"/>
      <c r="G2" s="111" t="s">
        <v>14</v>
      </c>
      <c r="H2" s="112"/>
      <c r="I2" s="113"/>
    </row>
    <row r="3" spans="1:14" ht="15.75" thickBot="1" x14ac:dyDescent="0.3">
      <c r="B3" s="5"/>
      <c r="C3" s="104"/>
      <c r="D3" s="105"/>
      <c r="E3" s="106"/>
      <c r="F3" s="107"/>
      <c r="G3" s="106"/>
      <c r="H3" s="114"/>
      <c r="I3" s="107"/>
    </row>
    <row r="4" spans="1:14" ht="15.75" customHeight="1" x14ac:dyDescent="0.25">
      <c r="B4" s="5" t="s">
        <v>10</v>
      </c>
      <c r="C4" s="96" t="s">
        <v>15</v>
      </c>
      <c r="D4" s="96" t="s">
        <v>16</v>
      </c>
      <c r="E4" s="7" t="s">
        <v>17</v>
      </c>
      <c r="F4" s="7" t="s">
        <v>17</v>
      </c>
      <c r="G4" s="98" t="s">
        <v>18</v>
      </c>
      <c r="H4" s="98" t="s">
        <v>19</v>
      </c>
      <c r="I4" s="9" t="s">
        <v>20</v>
      </c>
    </row>
    <row r="5" spans="1:14" ht="15.75" thickBot="1" x14ac:dyDescent="0.3">
      <c r="B5" s="6"/>
      <c r="C5" s="97"/>
      <c r="D5" s="97"/>
      <c r="E5" s="8" t="s">
        <v>5</v>
      </c>
      <c r="F5" s="8" t="s">
        <v>6</v>
      </c>
      <c r="G5" s="99"/>
      <c r="H5" s="99"/>
      <c r="I5" s="10" t="s">
        <v>21</v>
      </c>
    </row>
    <row r="6" spans="1:14" ht="26.25" thickBot="1" x14ac:dyDescent="0.3">
      <c r="B6" s="11" t="s">
        <v>54</v>
      </c>
      <c r="C6" s="26">
        <f>G38</f>
        <v>0.88888888888888884</v>
      </c>
      <c r="D6" s="26">
        <f>H38</f>
        <v>20.777777777777779</v>
      </c>
      <c r="E6" s="42">
        <f>L69/1000</f>
        <v>8.5100000000000002E-3</v>
      </c>
      <c r="F6" s="42">
        <f>M69/1000</f>
        <v>0</v>
      </c>
      <c r="G6" s="32">
        <f>C6*E6</f>
        <v>7.564444444444444E-3</v>
      </c>
      <c r="H6" s="32">
        <f>D6*F6</f>
        <v>0</v>
      </c>
      <c r="I6" s="32">
        <f>G6+H6</f>
        <v>7.564444444444444E-3</v>
      </c>
    </row>
    <row r="7" spans="1:14" ht="26.25" thickBot="1" x14ac:dyDescent="0.3">
      <c r="B7" s="11" t="s">
        <v>55</v>
      </c>
      <c r="C7" s="26">
        <f t="shared" ref="C7:C10" si="0">G39</f>
        <v>3.8</v>
      </c>
      <c r="D7" s="26">
        <f t="shared" ref="D7:D10" si="1">H39</f>
        <v>93.2</v>
      </c>
      <c r="E7" s="42">
        <f t="shared" ref="E7:E10" si="2">L70/1000</f>
        <v>3.2699999999999999E-3</v>
      </c>
      <c r="F7" s="42">
        <f t="shared" ref="F7:F10" si="3">M70/1000</f>
        <v>0</v>
      </c>
      <c r="G7" s="32">
        <f t="shared" ref="G7:G9" si="4">C7*E7</f>
        <v>1.2426E-2</v>
      </c>
      <c r="H7" s="32">
        <f t="shared" ref="H7:H9" si="5">D7*F7</f>
        <v>0</v>
      </c>
      <c r="I7" s="32">
        <f t="shared" ref="I7:I10" si="6">G7+H7</f>
        <v>1.2426E-2</v>
      </c>
    </row>
    <row r="8" spans="1:14" ht="26.25" thickBot="1" x14ac:dyDescent="0.3">
      <c r="B8" s="11" t="s">
        <v>57</v>
      </c>
      <c r="C8" s="26">
        <f t="shared" si="0"/>
        <v>2.4</v>
      </c>
      <c r="D8" s="26">
        <f t="shared" si="1"/>
        <v>106.66666666666667</v>
      </c>
      <c r="E8" s="42">
        <f t="shared" si="2"/>
        <v>0</v>
      </c>
      <c r="F8" s="42">
        <f t="shared" si="3"/>
        <v>1.2600000000000001E-3</v>
      </c>
      <c r="G8" s="32">
        <f t="shared" si="4"/>
        <v>0</v>
      </c>
      <c r="H8" s="32">
        <f t="shared" si="5"/>
        <v>0.13440000000000002</v>
      </c>
      <c r="I8" s="32">
        <f t="shared" si="6"/>
        <v>0.13440000000000002</v>
      </c>
    </row>
    <row r="9" spans="1:14" ht="26.25" thickBot="1" x14ac:dyDescent="0.3">
      <c r="B9" s="11" t="s">
        <v>56</v>
      </c>
      <c r="C9" s="26">
        <f t="shared" si="0"/>
        <v>0.66666666666666663</v>
      </c>
      <c r="D9" s="26">
        <f t="shared" si="1"/>
        <v>15.333333333333334</v>
      </c>
      <c r="E9" s="42">
        <f t="shared" si="2"/>
        <v>0</v>
      </c>
      <c r="F9" s="42">
        <f t="shared" si="3"/>
        <v>0</v>
      </c>
      <c r="G9" s="32">
        <f t="shared" si="4"/>
        <v>0</v>
      </c>
      <c r="H9" s="32">
        <f t="shared" si="5"/>
        <v>0</v>
      </c>
      <c r="I9" s="32">
        <f t="shared" si="6"/>
        <v>0</v>
      </c>
    </row>
    <row r="10" spans="1:14" ht="26.25" thickBot="1" x14ac:dyDescent="0.3">
      <c r="B10" s="11" t="s">
        <v>22</v>
      </c>
      <c r="C10" s="26">
        <f t="shared" si="0"/>
        <v>2.0465116279069768</v>
      </c>
      <c r="D10" s="26">
        <f t="shared" si="1"/>
        <v>66.441860465116278</v>
      </c>
      <c r="E10" s="42">
        <f t="shared" si="2"/>
        <v>2.3999999999999998E-3</v>
      </c>
      <c r="F10" s="42">
        <f t="shared" si="3"/>
        <v>6.9999999999999999E-4</v>
      </c>
      <c r="G10" s="32">
        <f>C10*E10</f>
        <v>4.9116279069767437E-3</v>
      </c>
      <c r="H10" s="32">
        <f>D10*F10</f>
        <v>4.6509302325581398E-2</v>
      </c>
      <c r="I10" s="32">
        <f t="shared" si="6"/>
        <v>5.1420930232558143E-2</v>
      </c>
    </row>
    <row r="11" spans="1:14" ht="15.75" thickBot="1" x14ac:dyDescent="0.3">
      <c r="B11" s="11"/>
      <c r="C11" s="12"/>
      <c r="D11" s="12"/>
      <c r="E11" s="42"/>
      <c r="F11" s="42"/>
      <c r="G11" s="32"/>
      <c r="H11" s="32"/>
      <c r="I11" s="32"/>
    </row>
    <row r="12" spans="1:14" ht="15.75" thickBot="1" x14ac:dyDescent="0.3">
      <c r="B12" s="11" t="s">
        <v>9</v>
      </c>
      <c r="C12" s="29">
        <f>G44</f>
        <v>2.0810810810810811</v>
      </c>
      <c r="D12" s="29">
        <f>H44</f>
        <v>64.810810810810807</v>
      </c>
      <c r="E12" s="42">
        <f>L75/1000</f>
        <v>0</v>
      </c>
      <c r="F12" s="42">
        <f>M75/1000</f>
        <v>3.5299999999999997E-3</v>
      </c>
      <c r="G12" s="32">
        <f>C12*E12</f>
        <v>0</v>
      </c>
      <c r="H12" s="32">
        <f>D12*F12</f>
        <v>0.22878216216216213</v>
      </c>
      <c r="I12" s="32">
        <f>G12+H12</f>
        <v>0.22878216216216213</v>
      </c>
    </row>
    <row r="13" spans="1:14" ht="15.75" thickBot="1" x14ac:dyDescent="0.3">
      <c r="B13" s="11" t="s">
        <v>294</v>
      </c>
      <c r="C13" s="29">
        <f>G45</f>
        <v>4.75</v>
      </c>
      <c r="D13" s="29">
        <f>H45</f>
        <v>97</v>
      </c>
      <c r="E13" s="42">
        <f>L76/1000</f>
        <v>4.5420000000000002E-2</v>
      </c>
      <c r="F13" s="42">
        <f>M76/1000</f>
        <v>2.5800000000000003E-3</v>
      </c>
      <c r="G13" s="32">
        <f>C13*E13</f>
        <v>0.21574500000000002</v>
      </c>
      <c r="H13" s="32">
        <f>D13*F13</f>
        <v>0.25026000000000004</v>
      </c>
      <c r="I13" s="32">
        <f>G13+H13</f>
        <v>0.46600500000000006</v>
      </c>
    </row>
    <row r="14" spans="1:14" ht="15.75" thickBot="1" x14ac:dyDescent="0.3"/>
    <row r="15" spans="1:14" ht="15" customHeight="1" x14ac:dyDescent="0.25">
      <c r="A15" t="s">
        <v>289</v>
      </c>
      <c r="B15" s="16"/>
      <c r="C15" s="115" t="s">
        <v>54</v>
      </c>
      <c r="D15" s="116"/>
      <c r="E15" s="115" t="s">
        <v>55</v>
      </c>
      <c r="F15" s="116"/>
      <c r="G15" s="115" t="s">
        <v>57</v>
      </c>
      <c r="H15" s="116"/>
      <c r="I15" s="115" t="s">
        <v>56</v>
      </c>
      <c r="J15" s="116"/>
      <c r="K15" s="115" t="s">
        <v>22</v>
      </c>
      <c r="L15" s="116"/>
      <c r="M15" s="19"/>
      <c r="N15" s="59"/>
    </row>
    <row r="16" spans="1:14" ht="15.75" thickBot="1" x14ac:dyDescent="0.3">
      <c r="B16" s="17"/>
      <c r="C16" s="117"/>
      <c r="D16" s="118"/>
      <c r="E16" s="117"/>
      <c r="F16" s="118"/>
      <c r="G16" s="117"/>
      <c r="H16" s="118"/>
      <c r="I16" s="117"/>
      <c r="J16" s="118"/>
      <c r="K16" s="117"/>
      <c r="L16" s="118"/>
      <c r="M16" s="20"/>
      <c r="N16" s="60"/>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1" t="s">
        <v>294</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94">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94">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7"/>
      <c r="D24" s="46">
        <v>0.11669779378976623</v>
      </c>
      <c r="E24" s="47"/>
      <c r="F24" s="46">
        <v>0.16916957982490655</v>
      </c>
      <c r="G24" s="47"/>
      <c r="H24" s="46">
        <v>0.32570781928008102</v>
      </c>
      <c r="I24" s="47"/>
      <c r="J24" s="46">
        <v>8.471118181818181E-2</v>
      </c>
      <c r="K24" s="47"/>
      <c r="L24" s="46">
        <v>0.19003109896348488</v>
      </c>
      <c r="M24" s="47"/>
      <c r="N24" s="47"/>
    </row>
    <row r="25" spans="2:14" ht="15.75" thickBot="1" x14ac:dyDescent="0.3">
      <c r="B25" s="45">
        <v>31</v>
      </c>
      <c r="C25" s="47"/>
      <c r="D25" s="46">
        <v>0.20111726592579454</v>
      </c>
      <c r="E25" s="47"/>
      <c r="F25" s="46">
        <v>0.20687539723018417</v>
      </c>
      <c r="G25" s="47"/>
      <c r="H25" s="46">
        <v>0.22361204650177652</v>
      </c>
      <c r="I25" s="47"/>
      <c r="J25" s="46">
        <v>8.7961372960925197E-2</v>
      </c>
      <c r="K25" s="47"/>
      <c r="L25" s="46">
        <v>0.20540601099307301</v>
      </c>
      <c r="M25" s="47"/>
      <c r="N25" s="47"/>
    </row>
    <row r="26" spans="2:14" ht="15.75" thickBot="1" x14ac:dyDescent="0.3">
      <c r="B26" s="45">
        <v>32</v>
      </c>
      <c r="C26" s="47"/>
      <c r="D26" s="46">
        <v>0.16419582370107011</v>
      </c>
      <c r="E26" s="47"/>
      <c r="F26" s="46">
        <v>0.3392002907861878</v>
      </c>
      <c r="G26" s="47"/>
      <c r="H26" s="46">
        <v>0.38501867996340516</v>
      </c>
      <c r="I26" s="47"/>
      <c r="J26" s="46">
        <v>0.10833288252121927</v>
      </c>
      <c r="K26" s="47"/>
      <c r="L26" s="46">
        <v>0.27324610630010632</v>
      </c>
      <c r="M26" s="47"/>
      <c r="N26" s="47"/>
    </row>
    <row r="27" spans="2:14" ht="15.75" thickBot="1" x14ac:dyDescent="0.3">
      <c r="B27" s="45">
        <v>33</v>
      </c>
      <c r="C27" s="47"/>
      <c r="D27" s="46">
        <v>0.18870169887062208</v>
      </c>
      <c r="E27" s="47"/>
      <c r="F27" s="46">
        <v>0.41065233450506566</v>
      </c>
      <c r="G27" s="47"/>
      <c r="H27" s="46">
        <v>0.27401277989355188</v>
      </c>
      <c r="I27" s="47"/>
      <c r="J27" s="46">
        <v>7.3000955770680748E-2</v>
      </c>
      <c r="K27" s="47"/>
      <c r="L27" s="46">
        <v>0.24745312771149272</v>
      </c>
      <c r="M27" s="47"/>
      <c r="N27" s="47"/>
    </row>
    <row r="28" spans="2:14" ht="15.75" thickBot="1" x14ac:dyDescent="0.3">
      <c r="B28" s="45">
        <v>34</v>
      </c>
      <c r="C28" s="47"/>
      <c r="D28" s="46">
        <v>0.13692864276036304</v>
      </c>
      <c r="E28" s="47"/>
      <c r="F28" s="46">
        <v>0.15169533961757323</v>
      </c>
      <c r="G28" s="47"/>
      <c r="H28" s="46">
        <v>0.31404464669536269</v>
      </c>
      <c r="I28" s="47"/>
      <c r="J28" s="46">
        <v>4.6096243556262927E-2</v>
      </c>
      <c r="K28" s="47"/>
      <c r="L28" s="46">
        <v>0.17986247001610783</v>
      </c>
      <c r="M28" s="47"/>
      <c r="N28" s="47"/>
    </row>
    <row r="29" spans="2:14" ht="15.75" thickBot="1" x14ac:dyDescent="0.3">
      <c r="B29" s="45">
        <v>35</v>
      </c>
      <c r="C29" s="47"/>
      <c r="D29" s="46">
        <v>4.7080788104326782E-2</v>
      </c>
      <c r="E29" s="47"/>
      <c r="F29" s="46">
        <v>0.14215558173023635</v>
      </c>
      <c r="G29" s="47"/>
      <c r="H29" s="46">
        <v>0.20826161691130313</v>
      </c>
      <c r="I29" s="47"/>
      <c r="J29" s="46">
        <v>0.13320948692011367</v>
      </c>
      <c r="K29" s="47"/>
      <c r="L29" s="46">
        <v>0.1445229721667462</v>
      </c>
      <c r="M29" s="47"/>
      <c r="N29" s="47"/>
    </row>
    <row r="30" spans="2:14" ht="15.75" thickBot="1" x14ac:dyDescent="0.3">
      <c r="B30" s="45">
        <v>36</v>
      </c>
      <c r="C30" s="47"/>
      <c r="D30" s="48">
        <v>2.5861518752717968E-2</v>
      </c>
      <c r="E30" s="47"/>
      <c r="F30" s="48">
        <v>4.1776588079272772E-2</v>
      </c>
      <c r="G30" s="47"/>
      <c r="H30" s="48">
        <v>0</v>
      </c>
      <c r="I30" s="47"/>
      <c r="J30" s="48">
        <v>0</v>
      </c>
      <c r="K30" s="47"/>
      <c r="L30" s="48">
        <v>1.7958192604180613E-2</v>
      </c>
      <c r="M30" s="47"/>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0" t="s">
        <v>25</v>
      </c>
      <c r="D33" s="119"/>
      <c r="E33" s="101"/>
      <c r="F33" s="15"/>
      <c r="G33" s="100" t="s">
        <v>28</v>
      </c>
      <c r="H33" s="119"/>
      <c r="I33" s="101"/>
    </row>
    <row r="34" spans="1:14" ht="38.25" x14ac:dyDescent="0.25">
      <c r="B34" s="5"/>
      <c r="C34" s="102" t="s">
        <v>26</v>
      </c>
      <c r="D34" s="120"/>
      <c r="E34" s="103"/>
      <c r="F34" s="14" t="s">
        <v>27</v>
      </c>
      <c r="G34" s="102"/>
      <c r="H34" s="121"/>
      <c r="I34" s="103"/>
    </row>
    <row r="35" spans="1:14" ht="15.75" thickBot="1" x14ac:dyDescent="0.3">
      <c r="B35" s="5"/>
      <c r="C35" s="106"/>
      <c r="D35" s="114"/>
      <c r="E35" s="107"/>
      <c r="F35" s="22"/>
      <c r="G35" s="104"/>
      <c r="H35" s="122"/>
      <c r="I35" s="105"/>
    </row>
    <row r="36" spans="1:14" x14ac:dyDescent="0.25">
      <c r="B36" s="5" t="s">
        <v>10</v>
      </c>
      <c r="C36" s="96" t="s">
        <v>15</v>
      </c>
      <c r="D36" s="96" t="s">
        <v>16</v>
      </c>
      <c r="E36" s="123" t="s">
        <v>29</v>
      </c>
      <c r="F36" s="22"/>
      <c r="G36" s="125" t="s">
        <v>30</v>
      </c>
      <c r="H36" s="125" t="s">
        <v>31</v>
      </c>
      <c r="I36" s="27" t="s">
        <v>20</v>
      </c>
    </row>
    <row r="37" spans="1:14" ht="15.75" thickBot="1" x14ac:dyDescent="0.3">
      <c r="B37" s="6"/>
      <c r="C37" s="97"/>
      <c r="D37" s="97"/>
      <c r="E37" s="124"/>
      <c r="F37" s="13"/>
      <c r="G37" s="126"/>
      <c r="H37" s="126"/>
      <c r="I37" s="28" t="s">
        <v>32</v>
      </c>
    </row>
    <row r="38" spans="1:14" ht="26.25" thickBot="1" x14ac:dyDescent="0.3">
      <c r="B38" s="11" t="s">
        <v>54</v>
      </c>
      <c r="C38" s="54">
        <f>'Total Number Of Ind'!H7</f>
        <v>8</v>
      </c>
      <c r="D38" s="54">
        <f>'Total Number Of Ind'!I7</f>
        <v>187</v>
      </c>
      <c r="E38" s="54">
        <f>C38+D38</f>
        <v>195</v>
      </c>
      <c r="F38" s="54">
        <v>9</v>
      </c>
      <c r="G38" s="26">
        <f>C38/F38</f>
        <v>0.88888888888888884</v>
      </c>
      <c r="H38" s="26">
        <f>D38/F38</f>
        <v>20.777777777777779</v>
      </c>
      <c r="I38" s="26">
        <f>E38/F38</f>
        <v>21.666666666666668</v>
      </c>
    </row>
    <row r="39" spans="1:14" ht="26.25" thickBot="1" x14ac:dyDescent="0.3">
      <c r="B39" s="11" t="s">
        <v>55</v>
      </c>
      <c r="C39" s="54">
        <f>'Total Number Of Ind'!H6</f>
        <v>38</v>
      </c>
      <c r="D39" s="54">
        <f>'Total Number Of Ind'!I6</f>
        <v>932</v>
      </c>
      <c r="E39" s="54">
        <f t="shared" ref="E39:E41" si="7">C39+D39</f>
        <v>970</v>
      </c>
      <c r="F39" s="54">
        <v>10</v>
      </c>
      <c r="G39" s="26">
        <f t="shared" ref="G39:G44" si="8">C39/F39</f>
        <v>3.8</v>
      </c>
      <c r="H39" s="26">
        <f t="shared" ref="H39:H42" si="9">D39/F39</f>
        <v>93.2</v>
      </c>
      <c r="I39" s="26">
        <f t="shared" ref="I39:I44" si="10">E39/F39</f>
        <v>97</v>
      </c>
    </row>
    <row r="40" spans="1:14" ht="26.25" thickBot="1" x14ac:dyDescent="0.3">
      <c r="B40" s="11" t="s">
        <v>57</v>
      </c>
      <c r="C40" s="54">
        <f>'Total Number Of Ind'!H8</f>
        <v>36</v>
      </c>
      <c r="D40" s="54">
        <f>'Total Number Of Ind'!I8</f>
        <v>1600</v>
      </c>
      <c r="E40" s="54">
        <f t="shared" si="7"/>
        <v>1636</v>
      </c>
      <c r="F40" s="54">
        <v>15</v>
      </c>
      <c r="G40" s="26">
        <f t="shared" si="8"/>
        <v>2.4</v>
      </c>
      <c r="H40" s="26">
        <f>D40/F40</f>
        <v>106.66666666666667</v>
      </c>
      <c r="I40" s="26">
        <f>E40/F40</f>
        <v>109.06666666666666</v>
      </c>
    </row>
    <row r="41" spans="1:14" ht="26.25" thickBot="1" x14ac:dyDescent="0.3">
      <c r="B41" s="11" t="s">
        <v>56</v>
      </c>
      <c r="C41" s="54">
        <f>'Total Number Of Ind'!H9</f>
        <v>6</v>
      </c>
      <c r="D41" s="54">
        <f>'Total Number Of Ind'!I9</f>
        <v>138</v>
      </c>
      <c r="E41" s="54">
        <f t="shared" si="7"/>
        <v>144</v>
      </c>
      <c r="F41" s="54">
        <v>9</v>
      </c>
      <c r="G41" s="26">
        <f t="shared" si="8"/>
        <v>0.66666666666666663</v>
      </c>
      <c r="H41" s="26">
        <f t="shared" si="9"/>
        <v>15.333333333333334</v>
      </c>
      <c r="I41" s="26">
        <f t="shared" si="10"/>
        <v>16</v>
      </c>
    </row>
    <row r="42" spans="1:14" ht="26.25" thickBot="1" x14ac:dyDescent="0.3">
      <c r="B42" s="11" t="s">
        <v>22</v>
      </c>
      <c r="C42" s="54">
        <f>SUM(C38:C41)</f>
        <v>88</v>
      </c>
      <c r="D42" s="54">
        <f>SUM(D38:D41)</f>
        <v>2857</v>
      </c>
      <c r="E42" s="54">
        <f>SUM(E38:E41)</f>
        <v>2945</v>
      </c>
      <c r="F42" s="54">
        <f>SUM(F38:F41)</f>
        <v>43</v>
      </c>
      <c r="G42" s="26">
        <f t="shared" si="8"/>
        <v>2.0465116279069768</v>
      </c>
      <c r="H42" s="26">
        <f t="shared" si="9"/>
        <v>66.441860465116278</v>
      </c>
      <c r="I42" s="26">
        <f>E42/F42</f>
        <v>68.488372093023258</v>
      </c>
    </row>
    <row r="43" spans="1:14" ht="15.75" thickBot="1" x14ac:dyDescent="0.3">
      <c r="B43" s="11"/>
      <c r="C43" s="54"/>
      <c r="D43" s="54"/>
      <c r="E43" s="54"/>
      <c r="F43" s="54"/>
      <c r="G43" s="26"/>
      <c r="H43" s="26"/>
      <c r="I43" s="26"/>
    </row>
    <row r="44" spans="1:14" ht="15.75" thickBot="1" x14ac:dyDescent="0.3">
      <c r="B44" s="11" t="s">
        <v>9</v>
      </c>
      <c r="C44" s="54">
        <f>'Total Number Of Ind'!H5</f>
        <v>77</v>
      </c>
      <c r="D44" s="54">
        <f>'Total Number Of Ind'!I5</f>
        <v>2398</v>
      </c>
      <c r="E44" s="54">
        <f>C44+D44</f>
        <v>2475</v>
      </c>
      <c r="F44" s="54">
        <v>37</v>
      </c>
      <c r="G44" s="26">
        <f t="shared" si="8"/>
        <v>2.0810810810810811</v>
      </c>
      <c r="H44" s="26">
        <f>D44/F44</f>
        <v>64.810810810810807</v>
      </c>
      <c r="I44" s="26">
        <f t="shared" si="10"/>
        <v>66.891891891891888</v>
      </c>
    </row>
    <row r="45" spans="1:14" ht="15.75" thickBot="1" x14ac:dyDescent="0.3">
      <c r="B45" s="11" t="s">
        <v>294</v>
      </c>
      <c r="C45" s="54">
        <f>'Total Number Of Ind'!H10</f>
        <v>19</v>
      </c>
      <c r="D45" s="54">
        <f>'Total Number Of Ind'!I10</f>
        <v>388</v>
      </c>
      <c r="E45" s="54">
        <f>C45+D45</f>
        <v>407</v>
      </c>
      <c r="F45" s="54">
        <v>4</v>
      </c>
      <c r="G45" s="26">
        <f t="shared" ref="G45" si="11">C45/F45</f>
        <v>4.75</v>
      </c>
      <c r="H45" s="26">
        <f>D45/F45</f>
        <v>97</v>
      </c>
      <c r="I45" s="26">
        <f t="shared" ref="I45" si="12">E45/F45</f>
        <v>101.75</v>
      </c>
    </row>
    <row r="46" spans="1:14" ht="15.75" thickBot="1" x14ac:dyDescent="0.3"/>
    <row r="47" spans="1:14" x14ac:dyDescent="0.25">
      <c r="A47" t="s">
        <v>50</v>
      </c>
      <c r="B47" s="16"/>
      <c r="C47" s="115" t="s">
        <v>54</v>
      </c>
      <c r="D47" s="116"/>
      <c r="E47" s="115" t="s">
        <v>55</v>
      </c>
      <c r="F47" s="116"/>
      <c r="G47" s="115" t="s">
        <v>57</v>
      </c>
      <c r="H47" s="116"/>
      <c r="I47" s="115" t="s">
        <v>56</v>
      </c>
      <c r="J47" s="116"/>
      <c r="K47" s="115" t="s">
        <v>22</v>
      </c>
      <c r="L47" s="116"/>
      <c r="M47" s="19"/>
      <c r="N47" s="59"/>
    </row>
    <row r="48" spans="1:14" ht="15.75" thickBot="1" x14ac:dyDescent="0.3">
      <c r="B48" s="17"/>
      <c r="C48" s="117"/>
      <c r="D48" s="118"/>
      <c r="E48" s="117"/>
      <c r="F48" s="118"/>
      <c r="G48" s="117"/>
      <c r="H48" s="118"/>
      <c r="I48" s="117"/>
      <c r="J48" s="118"/>
      <c r="K48" s="117"/>
      <c r="L48" s="118"/>
      <c r="M48" s="20"/>
      <c r="N48" s="60"/>
    </row>
    <row r="49" spans="2: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1" t="s">
        <v>294</v>
      </c>
    </row>
    <row r="50" spans="2: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2: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2: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2: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2: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2: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2:14" ht="15.75" thickBot="1" x14ac:dyDescent="0.3">
      <c r="B56" s="18">
        <v>30</v>
      </c>
      <c r="C56" s="43"/>
      <c r="D56" s="50">
        <v>51.957474747474748</v>
      </c>
      <c r="E56" s="43"/>
      <c r="F56" s="50">
        <v>122.24141414141414</v>
      </c>
      <c r="G56" s="43"/>
      <c r="H56" s="50">
        <v>82.01917748917748</v>
      </c>
      <c r="I56" s="43"/>
      <c r="J56" s="50">
        <v>18.65383838383838</v>
      </c>
      <c r="K56" s="43"/>
      <c r="L56" s="50">
        <v>72.325490284908881</v>
      </c>
      <c r="M56" s="43"/>
      <c r="N56" s="61"/>
    </row>
    <row r="57" spans="2:14" ht="15.75" thickBot="1" x14ac:dyDescent="0.3">
      <c r="B57" s="18">
        <v>31</v>
      </c>
      <c r="C57" s="43"/>
      <c r="D57" s="50">
        <v>66.090606060606078</v>
      </c>
      <c r="E57" s="43"/>
      <c r="F57" s="50">
        <v>98.826446280991732</v>
      </c>
      <c r="G57" s="43"/>
      <c r="H57" s="50">
        <v>59.888295038295034</v>
      </c>
      <c r="I57" s="43"/>
      <c r="J57" s="50">
        <v>17.796079365079368</v>
      </c>
      <c r="K57" s="43"/>
      <c r="L57" s="50">
        <v>65.300227970723697</v>
      </c>
      <c r="M57" s="43"/>
      <c r="N57" s="61"/>
    </row>
    <row r="58" spans="2:14" ht="15.75" thickBot="1" x14ac:dyDescent="0.3">
      <c r="B58" s="18">
        <v>32</v>
      </c>
      <c r="C58" s="43"/>
      <c r="D58" s="50">
        <v>43.194444444444436</v>
      </c>
      <c r="E58" s="43"/>
      <c r="F58" s="50">
        <v>70.397979797979801</v>
      </c>
      <c r="G58" s="43"/>
      <c r="H58" s="50">
        <v>52.874688644688646</v>
      </c>
      <c r="I58" s="43"/>
      <c r="J58" s="50">
        <v>15.110151515151516</v>
      </c>
      <c r="K58" s="43"/>
      <c r="L58" s="50">
        <v>47.38993817669293</v>
      </c>
      <c r="M58" s="43"/>
      <c r="N58" s="61"/>
    </row>
    <row r="59" spans="2:14" ht="15.75" thickBot="1" x14ac:dyDescent="0.3">
      <c r="B59" s="18">
        <v>33</v>
      </c>
      <c r="C59" s="43"/>
      <c r="D59" s="50">
        <v>29.544</v>
      </c>
      <c r="E59" s="43"/>
      <c r="F59" s="50">
        <v>58.413131313131316</v>
      </c>
      <c r="G59" s="43"/>
      <c r="H59" s="50">
        <v>36.888614718614718</v>
      </c>
      <c r="I59" s="43"/>
      <c r="J59" s="50">
        <v>9.2335555555555562</v>
      </c>
      <c r="K59" s="43"/>
      <c r="L59" s="50">
        <v>36.261287111451601</v>
      </c>
      <c r="M59" s="43"/>
      <c r="N59" s="61"/>
    </row>
    <row r="60" spans="2:14" ht="15.75" thickBot="1" x14ac:dyDescent="0.3">
      <c r="B60" s="18">
        <v>34</v>
      </c>
      <c r="C60" s="43"/>
      <c r="D60" s="50">
        <v>19.157031746031741</v>
      </c>
      <c r="E60" s="43"/>
      <c r="F60" s="50">
        <v>41.746212121212125</v>
      </c>
      <c r="G60" s="43"/>
      <c r="H60" s="50">
        <v>24.611904761904761</v>
      </c>
      <c r="I60" s="43"/>
      <c r="J60" s="50">
        <v>6.8003333333333327</v>
      </c>
      <c r="K60" s="43"/>
      <c r="L60" s="50">
        <v>25.011849640077763</v>
      </c>
      <c r="M60" s="43"/>
      <c r="N60" s="61"/>
    </row>
    <row r="61" spans="2:14" ht="15.75" thickBot="1" x14ac:dyDescent="0.3">
      <c r="B61" s="18">
        <v>35</v>
      </c>
      <c r="C61" s="43"/>
      <c r="D61" s="50">
        <v>8.7274444444444441</v>
      </c>
      <c r="E61" s="43"/>
      <c r="F61" s="50">
        <v>18.967388167388165</v>
      </c>
      <c r="G61" s="43"/>
      <c r="H61" s="50">
        <v>12.713290043290044</v>
      </c>
      <c r="I61" s="43"/>
      <c r="J61" s="50">
        <v>3.7185396825396828</v>
      </c>
      <c r="K61" s="43"/>
      <c r="L61" s="50">
        <v>11.601285362462235</v>
      </c>
      <c r="M61" s="43"/>
      <c r="N61" s="61"/>
    </row>
    <row r="62" spans="2:14" ht="15.75" thickBot="1" x14ac:dyDescent="0.3">
      <c r="B62" s="18">
        <v>36</v>
      </c>
      <c r="C62" s="44"/>
      <c r="D62" s="51">
        <v>11.002222222222221</v>
      </c>
      <c r="E62" s="44"/>
      <c r="F62" s="51">
        <v>22.15</v>
      </c>
      <c r="G62" s="44"/>
      <c r="H62" s="51">
        <v>6.7316666666666665</v>
      </c>
      <c r="I62" s="44"/>
      <c r="J62" s="51">
        <v>3.1111111111111112</v>
      </c>
      <c r="K62" s="44"/>
      <c r="L62" s="51">
        <v>10.453837209302325</v>
      </c>
      <c r="M62" s="44"/>
      <c r="N62" s="61"/>
    </row>
    <row r="63" spans="2: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1"/>
    </row>
    <row r="64" spans="2:14" ht="15.75" thickBot="1" x14ac:dyDescent="0.3"/>
    <row r="65" spans="1:20" x14ac:dyDescent="0.25">
      <c r="A65" t="s">
        <v>51</v>
      </c>
      <c r="B65" s="16"/>
      <c r="C65" s="115" t="s">
        <v>34</v>
      </c>
      <c r="D65" s="127"/>
      <c r="E65" s="116"/>
      <c r="F65" s="115" t="s">
        <v>35</v>
      </c>
      <c r="G65" s="127"/>
      <c r="H65" s="116"/>
      <c r="I65" s="115" t="s">
        <v>33</v>
      </c>
      <c r="J65" s="127"/>
      <c r="K65" s="116"/>
      <c r="L65" s="115" t="s">
        <v>37</v>
      </c>
      <c r="M65" s="127"/>
      <c r="N65" s="116"/>
    </row>
    <row r="66" spans="1:20" x14ac:dyDescent="0.25">
      <c r="B66" s="17"/>
      <c r="C66" s="128"/>
      <c r="D66" s="129"/>
      <c r="E66" s="130"/>
      <c r="F66" s="128"/>
      <c r="G66" s="129"/>
      <c r="H66" s="130"/>
      <c r="I66" s="128" t="s">
        <v>36</v>
      </c>
      <c r="J66" s="132"/>
      <c r="K66" s="130"/>
      <c r="L66" s="128"/>
      <c r="M66" s="129"/>
      <c r="N66" s="130"/>
    </row>
    <row r="67" spans="1:20" ht="15.75" thickBot="1" x14ac:dyDescent="0.3">
      <c r="B67" s="17"/>
      <c r="C67" s="117"/>
      <c r="D67" s="131"/>
      <c r="E67" s="118"/>
      <c r="F67" s="117"/>
      <c r="G67" s="131"/>
      <c r="H67" s="118"/>
      <c r="I67" s="106"/>
      <c r="J67" s="114"/>
      <c r="K67" s="107"/>
      <c r="L67" s="117"/>
      <c r="M67" s="131"/>
      <c r="N67" s="118"/>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105</v>
      </c>
      <c r="D69" s="54">
        <f>'Total Number Ind Examined '!J8</f>
        <v>188</v>
      </c>
      <c r="E69" s="54">
        <f>C69+D69</f>
        <v>293</v>
      </c>
      <c r="F69" s="55">
        <f>'Total Number of Pools Examined'!H8</f>
        <v>7</v>
      </c>
      <c r="G69" s="55">
        <f>'Total Number of Pools Examined'!I8</f>
        <v>9</v>
      </c>
      <c r="H69" s="55">
        <f>F69+G69</f>
        <v>16</v>
      </c>
      <c r="I69" s="55">
        <f>'Total Number of WNV + Pools'!G7</f>
        <v>1</v>
      </c>
      <c r="J69" s="55">
        <f>'Total Number of WNV + Pools'!H7</f>
        <v>0</v>
      </c>
      <c r="K69" s="55">
        <f>'Total Number of WNV + Pools'!I7</f>
        <v>1</v>
      </c>
      <c r="L69" s="30">
        <f>ZONEINFRATE!C2</f>
        <v>8.51</v>
      </c>
      <c r="M69" s="30">
        <f>ZONEINFRATE!C3</f>
        <v>0</v>
      </c>
      <c r="N69" s="21">
        <v>3.3</v>
      </c>
      <c r="P69" t="s">
        <v>287</v>
      </c>
      <c r="R69" s="31"/>
      <c r="S69" s="68"/>
      <c r="T69" s="31"/>
    </row>
    <row r="70" spans="1:20" ht="24.75" thickBot="1" x14ac:dyDescent="0.3">
      <c r="B70" s="18" t="s">
        <v>55</v>
      </c>
      <c r="C70" s="54">
        <f>'Total Number Ind Examined '!I7</f>
        <v>312</v>
      </c>
      <c r="D70" s="54">
        <f>'Total Number Ind Examined '!J7</f>
        <v>933</v>
      </c>
      <c r="E70" s="54">
        <f t="shared" ref="E70:E73" si="13">C70+D70</f>
        <v>1245</v>
      </c>
      <c r="F70" s="55">
        <f>'Total Number of Pools Examined'!H7</f>
        <v>15</v>
      </c>
      <c r="G70" s="55">
        <f>'Total Number of Pools Examined'!I7</f>
        <v>25</v>
      </c>
      <c r="H70" s="55">
        <f t="shared" ref="H70:H73" si="14">F70+G70</f>
        <v>40</v>
      </c>
      <c r="I70" s="55">
        <f>'Total Number of WNV + Pools'!G8</f>
        <v>1</v>
      </c>
      <c r="J70" s="55">
        <f>'Total Number of WNV + Pools'!H8</f>
        <v>0</v>
      </c>
      <c r="K70" s="55">
        <f>'Total Number of WNV + Pools'!I8</f>
        <v>1</v>
      </c>
      <c r="L70" s="30">
        <f>ZONEINFRATE!C4</f>
        <v>3.27</v>
      </c>
      <c r="M70" s="30">
        <f>ZONEINFRATE!C5</f>
        <v>0</v>
      </c>
      <c r="N70" s="21">
        <v>0.81</v>
      </c>
      <c r="R70" s="31"/>
      <c r="S70" s="31"/>
      <c r="T70" s="31"/>
    </row>
    <row r="71" spans="1:20" ht="24.75" thickBot="1" x14ac:dyDescent="0.3">
      <c r="B71" s="18" t="s">
        <v>57</v>
      </c>
      <c r="C71" s="54">
        <f>'Total Number Ind Examined '!I9</f>
        <v>322</v>
      </c>
      <c r="D71" s="54">
        <f>'Total Number Ind Examined '!J9</f>
        <v>1609</v>
      </c>
      <c r="E71" s="54">
        <f t="shared" si="13"/>
        <v>1931</v>
      </c>
      <c r="F71" s="55">
        <f>'Total Number of Pools Examined'!H9</f>
        <v>13</v>
      </c>
      <c r="G71" s="55">
        <f>'Total Number of Pools Examined'!I9</f>
        <v>42</v>
      </c>
      <c r="H71" s="55">
        <f t="shared" si="14"/>
        <v>55</v>
      </c>
      <c r="I71" s="55">
        <f>'Total Number of WNV + Pools'!G9</f>
        <v>0</v>
      </c>
      <c r="J71" s="55">
        <f>'Total Number of WNV + Pools'!H9</f>
        <v>2</v>
      </c>
      <c r="K71" s="55">
        <f>'Total Number of WNV + Pools'!I9</f>
        <v>2</v>
      </c>
      <c r="L71" s="30">
        <f>ZONEINFRATE!C6</f>
        <v>0</v>
      </c>
      <c r="M71" s="30">
        <f>ZONEINFRATE!C7</f>
        <v>1.26</v>
      </c>
      <c r="N71" s="21">
        <v>1.05</v>
      </c>
      <c r="R71" s="31"/>
      <c r="S71" s="31"/>
      <c r="T71" s="31"/>
    </row>
    <row r="72" spans="1:20" ht="24.75" thickBot="1" x14ac:dyDescent="0.3">
      <c r="B72" s="18" t="s">
        <v>56</v>
      </c>
      <c r="C72" s="54">
        <f>'Total Number Ind Examined '!I10</f>
        <v>110</v>
      </c>
      <c r="D72" s="54">
        <f>'Total Number Ind Examined '!J10</f>
        <v>138</v>
      </c>
      <c r="E72" s="54">
        <f t="shared" si="13"/>
        <v>248</v>
      </c>
      <c r="F72" s="55">
        <f>'Total Number of Pools Examined'!H10</f>
        <v>6</v>
      </c>
      <c r="G72" s="55">
        <f>'Total Number of Pools Examined'!I10</f>
        <v>7</v>
      </c>
      <c r="H72" s="55">
        <f t="shared" si="14"/>
        <v>13</v>
      </c>
      <c r="I72" s="55">
        <f>'Total Number of WNV + Pools'!G10</f>
        <v>0</v>
      </c>
      <c r="J72" s="55">
        <f>'Total Number of WNV + Pools'!H10</f>
        <v>0</v>
      </c>
      <c r="K72" s="55">
        <f>'Total Number of WNV + Pools'!I10</f>
        <v>0</v>
      </c>
      <c r="L72" s="30">
        <f>ZONEINFRATE!C8</f>
        <v>0</v>
      </c>
      <c r="M72" s="30">
        <f>ZONEINFRATE!C9</f>
        <v>0</v>
      </c>
      <c r="N72" s="21">
        <v>0</v>
      </c>
      <c r="R72" s="31"/>
      <c r="S72" s="31"/>
      <c r="T72" s="31"/>
    </row>
    <row r="73" spans="1:20" ht="24.75" thickBot="1" x14ac:dyDescent="0.3">
      <c r="B73" s="18" t="s">
        <v>22</v>
      </c>
      <c r="C73" s="54">
        <f>SUM(C69:C72)</f>
        <v>849</v>
      </c>
      <c r="D73" s="54">
        <f>SUM(D69:D72)</f>
        <v>2868</v>
      </c>
      <c r="E73" s="54">
        <f t="shared" si="13"/>
        <v>3717</v>
      </c>
      <c r="F73" s="55">
        <f t="shared" ref="F73:K73" si="15">SUM(F69:F72)</f>
        <v>41</v>
      </c>
      <c r="G73" s="55">
        <f t="shared" si="15"/>
        <v>83</v>
      </c>
      <c r="H73" s="55">
        <f t="shared" si="14"/>
        <v>124</v>
      </c>
      <c r="I73" s="55">
        <f t="shared" si="15"/>
        <v>2</v>
      </c>
      <c r="J73" s="55">
        <f t="shared" si="15"/>
        <v>2</v>
      </c>
      <c r="K73" s="55">
        <f t="shared" si="15"/>
        <v>4</v>
      </c>
      <c r="L73" s="30">
        <f>CITYINFRATE!C2</f>
        <v>2.4</v>
      </c>
      <c r="M73" s="30">
        <f>CITYINFRATE!C3</f>
        <v>0.7</v>
      </c>
      <c r="N73" s="21">
        <v>1.0900000000000001</v>
      </c>
      <c r="P73" s="31" t="s">
        <v>286</v>
      </c>
      <c r="S73" s="31"/>
      <c r="T73" s="31"/>
    </row>
    <row r="74" spans="1:20" ht="15.75" thickBot="1" x14ac:dyDescent="0.3">
      <c r="B74" s="18"/>
      <c r="C74" s="55"/>
      <c r="D74" s="55"/>
      <c r="E74" s="55"/>
      <c r="F74" s="55"/>
      <c r="G74" s="55"/>
      <c r="H74" s="55"/>
      <c r="I74" s="55"/>
      <c r="J74" s="55"/>
      <c r="K74" s="55"/>
      <c r="L74" s="30"/>
      <c r="M74" s="30"/>
      <c r="N74" s="21"/>
      <c r="P74" s="31"/>
      <c r="R74" s="31"/>
      <c r="S74" s="31"/>
    </row>
    <row r="75" spans="1:20" ht="15.75" thickBot="1" x14ac:dyDescent="0.3">
      <c r="B75" s="18" t="s">
        <v>9</v>
      </c>
      <c r="C75" s="55">
        <f>'Total Number Ind Examined '!I6</f>
        <v>13</v>
      </c>
      <c r="D75" s="55">
        <f>'Total Number Ind Examined '!J6</f>
        <v>593</v>
      </c>
      <c r="E75" s="55">
        <f>C75+D75</f>
        <v>606</v>
      </c>
      <c r="F75" s="55">
        <f>'Total Number of Pools Examined'!H6</f>
        <v>4</v>
      </c>
      <c r="G75" s="55">
        <f>'Total Number of Pools Examined'!I6</f>
        <v>15</v>
      </c>
      <c r="H75" s="55">
        <f>F75+G75</f>
        <v>19</v>
      </c>
      <c r="I75" s="55">
        <f>'Total Number of WNV + Pools'!G11</f>
        <v>0</v>
      </c>
      <c r="J75" s="55">
        <f>'Total Number of WNV + Pools'!H11</f>
        <v>2</v>
      </c>
      <c r="K75" s="55">
        <f>I75+J75</f>
        <v>2</v>
      </c>
      <c r="L75" s="30">
        <f>CITYINFRATE!C4</f>
        <v>0</v>
      </c>
      <c r="M75" s="30">
        <f>CITYINFRATE!C5</f>
        <v>3.53</v>
      </c>
      <c r="N75" s="21">
        <v>3.46</v>
      </c>
      <c r="R75" s="31"/>
      <c r="S75" s="31"/>
      <c r="T75" s="31"/>
    </row>
    <row r="76" spans="1:20" ht="15.75" thickBot="1" x14ac:dyDescent="0.3">
      <c r="B76" s="18" t="s">
        <v>294</v>
      </c>
      <c r="C76" s="55">
        <f>'Total Number Ind Examined '!I11</f>
        <v>19</v>
      </c>
      <c r="D76" s="55">
        <f>'Total Number Ind Examined '!J11</f>
        <v>388</v>
      </c>
      <c r="E76" s="55">
        <f>C76+D76</f>
        <v>407</v>
      </c>
      <c r="F76" s="55">
        <f>'Total Number of Pools Examined'!H11</f>
        <v>2</v>
      </c>
      <c r="G76" s="55">
        <f>'Total Number of Pools Examined'!I11</f>
        <v>11</v>
      </c>
      <c r="H76" s="55">
        <f>F76+G76</f>
        <v>13</v>
      </c>
      <c r="I76" s="55">
        <f>'Total Number of WNV + Pools'!G12</f>
        <v>1</v>
      </c>
      <c r="J76" s="55">
        <f>'Total Number of WNV + Pools'!H12</f>
        <v>1</v>
      </c>
      <c r="K76" s="55">
        <f>I76+J76</f>
        <v>2</v>
      </c>
      <c r="L76" s="30">
        <f>CITYINFRATE!C6</f>
        <v>45.42</v>
      </c>
      <c r="M76" s="30">
        <f>CITYINFRATE!C7</f>
        <v>2.58</v>
      </c>
      <c r="N76" s="61">
        <v>4.9800000000000004</v>
      </c>
      <c r="R76" s="31"/>
      <c r="T76" s="31"/>
    </row>
    <row r="77" spans="1:20" ht="15.75" thickBot="1" x14ac:dyDescent="0.3">
      <c r="R77" s="56"/>
      <c r="S77" s="68"/>
      <c r="T77" s="31"/>
    </row>
    <row r="78" spans="1:20" x14ac:dyDescent="0.25">
      <c r="A78" t="s">
        <v>52</v>
      </c>
      <c r="B78" s="16"/>
      <c r="C78" s="115" t="s">
        <v>54</v>
      </c>
      <c r="D78" s="116"/>
      <c r="E78" s="115" t="s">
        <v>55</v>
      </c>
      <c r="F78" s="116"/>
      <c r="G78" s="115" t="s">
        <v>57</v>
      </c>
      <c r="H78" s="116"/>
      <c r="I78" s="115" t="s">
        <v>56</v>
      </c>
      <c r="J78" s="116"/>
      <c r="K78" s="115" t="s">
        <v>22</v>
      </c>
      <c r="L78" s="116"/>
      <c r="M78" s="19"/>
      <c r="N78" s="59"/>
      <c r="S78" s="31"/>
    </row>
    <row r="79" spans="1:20" ht="15.75" thickBot="1" x14ac:dyDescent="0.3">
      <c r="B79" s="17"/>
      <c r="C79" s="117"/>
      <c r="D79" s="118"/>
      <c r="E79" s="117"/>
      <c r="F79" s="118"/>
      <c r="G79" s="117"/>
      <c r="H79" s="118"/>
      <c r="I79" s="117"/>
      <c r="J79" s="118"/>
      <c r="K79" s="117"/>
      <c r="L79" s="118"/>
      <c r="M79" s="20"/>
      <c r="N79" s="60"/>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1" t="s">
        <v>294</v>
      </c>
      <c r="S80" s="31"/>
    </row>
    <row r="81" spans="2:14"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4"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4"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4"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4"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4"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4" ht="15.75" thickBot="1" x14ac:dyDescent="0.3">
      <c r="B87" s="18">
        <v>30</v>
      </c>
      <c r="C87" s="43"/>
      <c r="D87" s="52">
        <v>2.5322173403673207</v>
      </c>
      <c r="E87" s="43"/>
      <c r="F87" s="52">
        <v>1.8860481685571775</v>
      </c>
      <c r="G87" s="43"/>
      <c r="H87" s="52">
        <v>4.4741714440776486</v>
      </c>
      <c r="I87" s="43"/>
      <c r="J87" s="52">
        <v>2.9442672357644679</v>
      </c>
      <c r="K87" s="43"/>
      <c r="L87" s="52">
        <v>2.9927162013616315</v>
      </c>
      <c r="M87" s="43"/>
      <c r="N87" s="61"/>
    </row>
    <row r="88" spans="2:14" ht="15.75" thickBot="1" x14ac:dyDescent="0.3">
      <c r="B88" s="18">
        <v>31</v>
      </c>
      <c r="C88" s="43"/>
      <c r="D88" s="52">
        <v>4.0287896661990432</v>
      </c>
      <c r="E88" s="43"/>
      <c r="F88" s="52">
        <v>2.1836936507916049</v>
      </c>
      <c r="G88" s="43"/>
      <c r="H88" s="52">
        <v>4.6416948205161583</v>
      </c>
      <c r="I88" s="43"/>
      <c r="J88" s="52">
        <v>3.3338616711096623</v>
      </c>
      <c r="K88" s="43"/>
      <c r="L88" s="52">
        <v>3.4216226302893888</v>
      </c>
      <c r="M88" s="43"/>
      <c r="N88" s="61"/>
    </row>
    <row r="89" spans="2:14" ht="15.75" thickBot="1" x14ac:dyDescent="0.3">
      <c r="B89" s="18">
        <v>32</v>
      </c>
      <c r="C89" s="43"/>
      <c r="D89" s="52">
        <v>4.2052013030789741</v>
      </c>
      <c r="E89" s="43"/>
      <c r="F89" s="52">
        <v>6.0876753776149366</v>
      </c>
      <c r="G89" s="43"/>
      <c r="H89" s="52">
        <v>8.1450216800139241</v>
      </c>
      <c r="I89" s="43"/>
      <c r="J89" s="52">
        <v>10.168546857553956</v>
      </c>
      <c r="K89" s="43"/>
      <c r="L89" s="52">
        <v>6.2576537019252463</v>
      </c>
      <c r="M89" s="43"/>
      <c r="N89" s="61"/>
    </row>
    <row r="90" spans="2:14" ht="15.75" thickBot="1" x14ac:dyDescent="0.3">
      <c r="B90" s="18">
        <v>33</v>
      </c>
      <c r="C90" s="43"/>
      <c r="D90" s="52">
        <v>7.5557559654764654</v>
      </c>
      <c r="E90" s="43"/>
      <c r="F90" s="52">
        <v>7.1160569117854493</v>
      </c>
      <c r="G90" s="43"/>
      <c r="H90" s="52">
        <v>10.125551421735697</v>
      </c>
      <c r="I90" s="43"/>
      <c r="J90" s="52">
        <v>5.5014284829638518</v>
      </c>
      <c r="K90" s="43"/>
      <c r="L90" s="52">
        <v>8.2891179480654991</v>
      </c>
      <c r="M90" s="43"/>
      <c r="N90" s="61"/>
    </row>
    <row r="91" spans="2:14" ht="15.75" thickBot="1" x14ac:dyDescent="0.3">
      <c r="B91" s="18">
        <v>34</v>
      </c>
      <c r="C91" s="43"/>
      <c r="D91" s="52">
        <v>7.5146654315554207</v>
      </c>
      <c r="E91" s="43"/>
      <c r="F91" s="52">
        <v>4.2534614243031124</v>
      </c>
      <c r="G91" s="43"/>
      <c r="H91" s="52">
        <v>11.553235928058379</v>
      </c>
      <c r="I91" s="43"/>
      <c r="J91" s="52">
        <v>10.434117019439311</v>
      </c>
      <c r="K91" s="43"/>
      <c r="L91" s="52">
        <v>7.9367037472016841</v>
      </c>
      <c r="M91" s="43"/>
      <c r="N91" s="61"/>
    </row>
    <row r="92" spans="2:14" ht="15.75" thickBot="1" x14ac:dyDescent="0.3">
      <c r="B92" s="18">
        <v>35</v>
      </c>
      <c r="C92" s="43"/>
      <c r="D92" s="52">
        <v>9.6979924998127061</v>
      </c>
      <c r="E92" s="43"/>
      <c r="F92" s="52">
        <v>5.9920261646490811</v>
      </c>
      <c r="G92" s="43"/>
      <c r="H92" s="52">
        <v>15.630470474373897</v>
      </c>
      <c r="I92" s="43"/>
      <c r="J92" s="52">
        <v>45.885908436928389</v>
      </c>
      <c r="K92" s="43"/>
      <c r="L92" s="52">
        <v>11.121404412424742</v>
      </c>
      <c r="M92" s="43"/>
      <c r="N92" s="61"/>
    </row>
    <row r="93" spans="2:14" ht="15.75" thickBot="1" x14ac:dyDescent="0.3">
      <c r="B93" s="18">
        <v>36</v>
      </c>
      <c r="C93" s="44"/>
      <c r="D93" s="53">
        <v>10.96</v>
      </c>
      <c r="E93" s="44"/>
      <c r="F93" s="53">
        <v>2.4300000000000002</v>
      </c>
      <c r="G93" s="44"/>
      <c r="H93" s="53">
        <v>0</v>
      </c>
      <c r="I93" s="44"/>
      <c r="J93" s="53">
        <v>0</v>
      </c>
      <c r="K93" s="44"/>
      <c r="L93" s="53">
        <v>1.68</v>
      </c>
      <c r="M93" s="44"/>
      <c r="N93" s="61"/>
    </row>
    <row r="94" spans="2:14" ht="15.75" thickBot="1" x14ac:dyDescent="0.3">
      <c r="B94" s="18">
        <v>37</v>
      </c>
      <c r="C94" s="21"/>
      <c r="D94" s="51">
        <v>2.2112860453990315</v>
      </c>
      <c r="E94" s="21"/>
      <c r="F94" s="51">
        <v>2.52</v>
      </c>
      <c r="G94" s="21"/>
      <c r="H94" s="51">
        <v>1.85</v>
      </c>
      <c r="I94" s="21"/>
      <c r="J94" s="51">
        <v>0</v>
      </c>
      <c r="K94" s="21"/>
      <c r="L94" s="51">
        <v>3.0122452035621778</v>
      </c>
      <c r="M94" s="21"/>
      <c r="N94" s="61"/>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WA205"/>
  <sheetViews>
    <sheetView tabSelected="1" zoomScaleNormal="100" workbookViewId="0">
      <selection activeCell="D112" sqref="D112"/>
    </sheetView>
  </sheetViews>
  <sheetFormatPr defaultRowHeight="11.25" x14ac:dyDescent="0.25"/>
  <cols>
    <col min="1" max="1" width="11.28515625" style="89" customWidth="1"/>
    <col min="2" max="2" width="14.5703125" style="36" customWidth="1"/>
    <col min="3" max="3" width="9.42578125" style="36" bestFit="1" customWidth="1"/>
    <col min="4" max="4" width="6.5703125" style="74" bestFit="1" customWidth="1"/>
    <col min="5" max="5" width="13" style="7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5" customWidth="1"/>
    <col min="15" max="15" width="7.42578125" style="85" customWidth="1"/>
    <col min="16" max="16" width="7.140625" style="85"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16147" s="35" customFormat="1" ht="43.9" customHeight="1" x14ac:dyDescent="0.25">
      <c r="A1" s="86" t="s">
        <v>39</v>
      </c>
      <c r="B1" s="37" t="s">
        <v>78</v>
      </c>
      <c r="C1" s="37" t="s">
        <v>79</v>
      </c>
      <c r="D1" s="73" t="s">
        <v>8</v>
      </c>
      <c r="E1" s="69" t="s">
        <v>0</v>
      </c>
      <c r="F1" s="38" t="s">
        <v>40</v>
      </c>
      <c r="G1" s="38" t="s">
        <v>41</v>
      </c>
      <c r="H1" s="37" t="s">
        <v>80</v>
      </c>
      <c r="I1" s="37" t="s">
        <v>46</v>
      </c>
      <c r="J1" s="37" t="s">
        <v>81</v>
      </c>
      <c r="K1" s="37" t="s">
        <v>42</v>
      </c>
      <c r="L1" s="37" t="s">
        <v>82</v>
      </c>
      <c r="M1" s="37" t="s">
        <v>43</v>
      </c>
      <c r="N1" s="81" t="s">
        <v>83</v>
      </c>
      <c r="O1" s="81" t="s">
        <v>84</v>
      </c>
      <c r="P1" s="81" t="s">
        <v>44</v>
      </c>
      <c r="Q1" s="73" t="s">
        <v>85</v>
      </c>
      <c r="R1" s="37" t="s">
        <v>86</v>
      </c>
      <c r="S1" s="37" t="s">
        <v>45</v>
      </c>
      <c r="T1" s="39" t="s">
        <v>91</v>
      </c>
      <c r="U1" s="39" t="s">
        <v>92</v>
      </c>
      <c r="V1" s="134"/>
      <c r="X1" s="134"/>
      <c r="Y1" s="134"/>
      <c r="Z1" s="134"/>
      <c r="AA1" s="134"/>
      <c r="AB1" s="134"/>
    </row>
    <row r="2" spans="1:16147" x14ac:dyDescent="0.2">
      <c r="A2" s="82">
        <v>2017</v>
      </c>
      <c r="B2" s="58" t="s">
        <v>341</v>
      </c>
      <c r="C2" s="58">
        <v>20244</v>
      </c>
      <c r="D2" s="63">
        <v>29</v>
      </c>
      <c r="E2" s="70">
        <v>42933</v>
      </c>
      <c r="F2" s="58" t="s">
        <v>103</v>
      </c>
      <c r="G2" s="58" t="s">
        <v>9</v>
      </c>
      <c r="H2" s="58" t="s">
        <v>121</v>
      </c>
      <c r="I2" s="57" t="s">
        <v>9</v>
      </c>
      <c r="J2" s="58" t="s">
        <v>105</v>
      </c>
      <c r="K2" s="58" t="s">
        <v>106</v>
      </c>
      <c r="L2" s="58" t="s">
        <v>6</v>
      </c>
      <c r="M2" s="58" t="s">
        <v>107</v>
      </c>
      <c r="N2" s="82"/>
      <c r="O2" s="82">
        <v>5</v>
      </c>
      <c r="P2" s="82">
        <v>5</v>
      </c>
      <c r="Q2" s="74">
        <v>0</v>
      </c>
      <c r="R2" s="57" t="s">
        <v>108</v>
      </c>
      <c r="T2" s="36" t="s">
        <v>276</v>
      </c>
      <c r="U2" s="36" t="s">
        <v>276</v>
      </c>
    </row>
    <row r="3" spans="1:16147" x14ac:dyDescent="0.2">
      <c r="A3" s="82">
        <v>2017</v>
      </c>
      <c r="B3" s="58" t="s">
        <v>342</v>
      </c>
      <c r="C3" s="58">
        <v>20245</v>
      </c>
      <c r="D3" s="63">
        <v>29</v>
      </c>
      <c r="E3" s="70">
        <v>42933</v>
      </c>
      <c r="F3" s="58" t="s">
        <v>103</v>
      </c>
      <c r="G3" s="58" t="s">
        <v>9</v>
      </c>
      <c r="H3" s="58" t="s">
        <v>120</v>
      </c>
      <c r="I3" s="57" t="s">
        <v>9</v>
      </c>
      <c r="J3" s="58" t="s">
        <v>105</v>
      </c>
      <c r="K3" s="58" t="s">
        <v>106</v>
      </c>
      <c r="L3" s="58" t="s">
        <v>6</v>
      </c>
      <c r="M3" s="58" t="s">
        <v>107</v>
      </c>
      <c r="N3" s="82"/>
      <c r="O3" s="82">
        <v>32</v>
      </c>
      <c r="P3" s="82">
        <v>32</v>
      </c>
      <c r="Q3" s="74">
        <v>0</v>
      </c>
      <c r="R3" s="57" t="s">
        <v>108</v>
      </c>
      <c r="T3" s="36" t="s">
        <v>276</v>
      </c>
      <c r="U3" s="36" t="s">
        <v>276</v>
      </c>
    </row>
    <row r="4" spans="1:16147" x14ac:dyDescent="0.2">
      <c r="A4" s="82">
        <v>2017</v>
      </c>
      <c r="B4" s="58" t="s">
        <v>343</v>
      </c>
      <c r="C4" s="58">
        <v>20246</v>
      </c>
      <c r="D4" s="63">
        <v>29</v>
      </c>
      <c r="E4" s="70">
        <v>42933</v>
      </c>
      <c r="F4" s="58" t="s">
        <v>103</v>
      </c>
      <c r="G4" s="58" t="s">
        <v>9</v>
      </c>
      <c r="H4" s="58" t="s">
        <v>120</v>
      </c>
      <c r="I4" s="57" t="s">
        <v>9</v>
      </c>
      <c r="J4" s="58" t="s">
        <v>105</v>
      </c>
      <c r="K4" s="58" t="s">
        <v>106</v>
      </c>
      <c r="L4" s="58" t="s">
        <v>5</v>
      </c>
      <c r="M4" s="58" t="s">
        <v>107</v>
      </c>
      <c r="N4" s="82"/>
      <c r="O4" s="82">
        <v>1</v>
      </c>
      <c r="P4" s="82">
        <v>1</v>
      </c>
      <c r="Q4" s="74">
        <v>0</v>
      </c>
      <c r="R4" s="57" t="s">
        <v>108</v>
      </c>
      <c r="T4" s="36" t="s">
        <v>277</v>
      </c>
      <c r="U4" s="36" t="s">
        <v>277</v>
      </c>
    </row>
    <row r="5" spans="1:16147" x14ac:dyDescent="0.2">
      <c r="A5" s="82">
        <v>2017</v>
      </c>
      <c r="B5" s="58" t="s">
        <v>344</v>
      </c>
      <c r="C5" s="58">
        <v>20247</v>
      </c>
      <c r="D5" s="63">
        <v>29</v>
      </c>
      <c r="E5" s="70">
        <v>42933</v>
      </c>
      <c r="F5" s="58" t="s">
        <v>103</v>
      </c>
      <c r="G5" s="58" t="s">
        <v>47</v>
      </c>
      <c r="H5" s="58" t="s">
        <v>161</v>
      </c>
      <c r="I5" s="57" t="s">
        <v>59</v>
      </c>
      <c r="J5" s="58" t="s">
        <v>105</v>
      </c>
      <c r="K5" s="58" t="s">
        <v>106</v>
      </c>
      <c r="L5" s="58" t="s">
        <v>6</v>
      </c>
      <c r="M5" s="58" t="s">
        <v>107</v>
      </c>
      <c r="N5" s="82"/>
      <c r="O5" s="82">
        <v>50</v>
      </c>
      <c r="P5" s="82">
        <v>50</v>
      </c>
      <c r="Q5" s="74">
        <v>0</v>
      </c>
      <c r="R5" s="57" t="s">
        <v>108</v>
      </c>
      <c r="T5" s="36" t="s">
        <v>274</v>
      </c>
      <c r="U5" s="36" t="s">
        <v>285</v>
      </c>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row>
    <row r="6" spans="1:16147" x14ac:dyDescent="0.2">
      <c r="A6" s="82">
        <v>2017</v>
      </c>
      <c r="B6" s="58" t="s">
        <v>345</v>
      </c>
      <c r="C6" s="58">
        <v>20248</v>
      </c>
      <c r="D6" s="63">
        <v>29</v>
      </c>
      <c r="E6" s="70">
        <v>42933</v>
      </c>
      <c r="F6" s="58" t="s">
        <v>103</v>
      </c>
      <c r="G6" s="58" t="s">
        <v>47</v>
      </c>
      <c r="H6" s="58" t="s">
        <v>161</v>
      </c>
      <c r="I6" s="57" t="s">
        <v>59</v>
      </c>
      <c r="J6" s="58" t="s">
        <v>105</v>
      </c>
      <c r="K6" s="58" t="s">
        <v>106</v>
      </c>
      <c r="L6" s="58" t="s">
        <v>6</v>
      </c>
      <c r="M6" s="58" t="s">
        <v>107</v>
      </c>
      <c r="N6" s="82"/>
      <c r="O6" s="82">
        <v>9</v>
      </c>
      <c r="P6" s="82">
        <v>9</v>
      </c>
      <c r="Q6" s="74">
        <v>0</v>
      </c>
      <c r="R6" s="57" t="s">
        <v>108</v>
      </c>
      <c r="T6" s="36" t="s">
        <v>274</v>
      </c>
      <c r="U6" s="36" t="s">
        <v>285</v>
      </c>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row>
    <row r="7" spans="1:16147" x14ac:dyDescent="0.2">
      <c r="A7" s="82">
        <v>2017</v>
      </c>
      <c r="B7" s="58" t="s">
        <v>346</v>
      </c>
      <c r="C7" s="58">
        <v>20249</v>
      </c>
      <c r="D7" s="63">
        <v>29</v>
      </c>
      <c r="E7" s="70">
        <v>42933</v>
      </c>
      <c r="F7" s="58" t="s">
        <v>103</v>
      </c>
      <c r="G7" s="58" t="s">
        <v>47</v>
      </c>
      <c r="H7" s="58" t="s">
        <v>159</v>
      </c>
      <c r="I7" s="57" t="s">
        <v>59</v>
      </c>
      <c r="J7" s="58" t="s">
        <v>105</v>
      </c>
      <c r="K7" s="58" t="s">
        <v>106</v>
      </c>
      <c r="L7" s="58" t="s">
        <v>6</v>
      </c>
      <c r="M7" s="58" t="s">
        <v>107</v>
      </c>
      <c r="N7" s="82"/>
      <c r="O7" s="82">
        <v>24</v>
      </c>
      <c r="P7" s="82">
        <v>24</v>
      </c>
      <c r="Q7" s="74">
        <v>0</v>
      </c>
      <c r="R7" s="57" t="s">
        <v>108</v>
      </c>
      <c r="T7" s="36" t="s">
        <v>274</v>
      </c>
      <c r="U7" s="36" t="s">
        <v>285</v>
      </c>
    </row>
    <row r="8" spans="1:16147" x14ac:dyDescent="0.2">
      <c r="A8" s="82">
        <v>2017</v>
      </c>
      <c r="B8" s="58" t="s">
        <v>347</v>
      </c>
      <c r="C8" s="58">
        <v>20250</v>
      </c>
      <c r="D8" s="63">
        <v>29</v>
      </c>
      <c r="E8" s="70">
        <v>42933</v>
      </c>
      <c r="F8" s="58" t="s">
        <v>103</v>
      </c>
      <c r="G8" s="58" t="s">
        <v>47</v>
      </c>
      <c r="H8" s="58" t="s">
        <v>159</v>
      </c>
      <c r="I8" s="57" t="s">
        <v>59</v>
      </c>
      <c r="J8" s="58" t="s">
        <v>105</v>
      </c>
      <c r="K8" s="58" t="s">
        <v>106</v>
      </c>
      <c r="L8" s="58" t="s">
        <v>5</v>
      </c>
      <c r="M8" s="58" t="s">
        <v>107</v>
      </c>
      <c r="N8" s="82"/>
      <c r="O8" s="82">
        <v>5</v>
      </c>
      <c r="P8" s="82">
        <v>5</v>
      </c>
      <c r="Q8" s="74">
        <v>0</v>
      </c>
      <c r="R8" s="57" t="s">
        <v>108</v>
      </c>
      <c r="T8" s="36" t="s">
        <v>275</v>
      </c>
      <c r="U8" s="36" t="s">
        <v>284</v>
      </c>
    </row>
    <row r="9" spans="1:16147" s="57" customFormat="1" x14ac:dyDescent="0.2">
      <c r="A9" s="83">
        <v>2017</v>
      </c>
      <c r="B9" s="62" t="s">
        <v>348</v>
      </c>
      <c r="C9" s="58">
        <v>20251</v>
      </c>
      <c r="D9" s="64">
        <v>29</v>
      </c>
      <c r="E9" s="133">
        <v>42933</v>
      </c>
      <c r="F9" s="62" t="s">
        <v>103</v>
      </c>
      <c r="G9" s="62" t="s">
        <v>47</v>
      </c>
      <c r="H9" s="62" t="s">
        <v>235</v>
      </c>
      <c r="I9" s="57" t="s">
        <v>59</v>
      </c>
      <c r="J9" s="62" t="s">
        <v>105</v>
      </c>
      <c r="K9" s="62" t="s">
        <v>106</v>
      </c>
      <c r="L9" s="62" t="s">
        <v>6</v>
      </c>
      <c r="M9" s="62" t="s">
        <v>107</v>
      </c>
      <c r="N9" s="83"/>
      <c r="O9" s="83">
        <v>50</v>
      </c>
      <c r="P9" s="83">
        <v>50</v>
      </c>
      <c r="Q9" s="65">
        <v>0</v>
      </c>
      <c r="R9" s="57" t="s">
        <v>108</v>
      </c>
      <c r="T9" s="57" t="s">
        <v>274</v>
      </c>
      <c r="U9" s="57" t="s">
        <v>285</v>
      </c>
      <c r="W9" s="36"/>
    </row>
    <row r="10" spans="1:16147" x14ac:dyDescent="0.2">
      <c r="A10" s="82">
        <v>2017</v>
      </c>
      <c r="B10" s="58" t="s">
        <v>349</v>
      </c>
      <c r="C10" s="58">
        <v>20252</v>
      </c>
      <c r="D10" s="63">
        <v>29</v>
      </c>
      <c r="E10" s="70">
        <v>42933</v>
      </c>
      <c r="F10" s="58" t="s">
        <v>103</v>
      </c>
      <c r="G10" s="58" t="s">
        <v>47</v>
      </c>
      <c r="H10" s="58" t="s">
        <v>235</v>
      </c>
      <c r="I10" s="57" t="s">
        <v>59</v>
      </c>
      <c r="J10" s="58" t="s">
        <v>105</v>
      </c>
      <c r="K10" s="58" t="s">
        <v>106</v>
      </c>
      <c r="L10" s="58" t="s">
        <v>6</v>
      </c>
      <c r="M10" s="58" t="s">
        <v>107</v>
      </c>
      <c r="N10" s="82"/>
      <c r="O10" s="82">
        <v>27</v>
      </c>
      <c r="P10" s="82">
        <v>27</v>
      </c>
      <c r="Q10" s="74">
        <v>0</v>
      </c>
      <c r="R10" s="57" t="s">
        <v>108</v>
      </c>
      <c r="T10" s="36" t="s">
        <v>274</v>
      </c>
      <c r="U10" s="36" t="s">
        <v>285</v>
      </c>
    </row>
    <row r="11" spans="1:16147" x14ac:dyDescent="0.2">
      <c r="A11" s="82">
        <v>2017</v>
      </c>
      <c r="B11" s="58" t="s">
        <v>350</v>
      </c>
      <c r="C11" s="58">
        <v>20253</v>
      </c>
      <c r="D11" s="63">
        <v>29</v>
      </c>
      <c r="E11" s="70">
        <v>42933</v>
      </c>
      <c r="F11" s="58" t="s">
        <v>103</v>
      </c>
      <c r="G11" s="58" t="s">
        <v>47</v>
      </c>
      <c r="H11" s="58" t="s">
        <v>235</v>
      </c>
      <c r="I11" s="57" t="s">
        <v>59</v>
      </c>
      <c r="J11" s="58" t="s">
        <v>105</v>
      </c>
      <c r="K11" s="58" t="s">
        <v>106</v>
      </c>
      <c r="L11" s="58" t="s">
        <v>5</v>
      </c>
      <c r="M11" s="58" t="s">
        <v>107</v>
      </c>
      <c r="N11" s="82"/>
      <c r="O11" s="82">
        <v>7</v>
      </c>
      <c r="P11" s="82">
        <v>7</v>
      </c>
      <c r="Q11" s="74">
        <v>0</v>
      </c>
      <c r="R11" s="57" t="s">
        <v>108</v>
      </c>
      <c r="T11" s="36" t="s">
        <v>275</v>
      </c>
      <c r="U11" s="36" t="s">
        <v>284</v>
      </c>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75"/>
      <c r="CZ11" s="75"/>
      <c r="DA11" s="75"/>
      <c r="DB11" s="75"/>
      <c r="DC11" s="75"/>
      <c r="DD11" s="75"/>
      <c r="DE11" s="75"/>
      <c r="DF11" s="75"/>
      <c r="DG11" s="75"/>
      <c r="DH11" s="75"/>
      <c r="DI11" s="75"/>
      <c r="DJ11" s="75"/>
      <c r="DK11" s="75"/>
      <c r="DL11" s="75"/>
      <c r="DM11" s="75"/>
      <c r="DN11" s="75"/>
      <c r="DO11" s="75"/>
      <c r="DP11" s="75"/>
      <c r="DQ11" s="75"/>
      <c r="DR11" s="75"/>
      <c r="DS11" s="75"/>
      <c r="DT11" s="75"/>
      <c r="DU11" s="75"/>
      <c r="DV11" s="75"/>
      <c r="DW11" s="75"/>
      <c r="DX11" s="75"/>
      <c r="DY11" s="75"/>
      <c r="DZ11" s="75"/>
      <c r="EA11" s="75"/>
      <c r="EB11" s="75"/>
      <c r="EC11" s="75"/>
      <c r="ED11" s="75"/>
      <c r="EE11" s="75"/>
      <c r="EF11" s="75"/>
      <c r="EG11" s="75"/>
      <c r="EH11" s="75"/>
      <c r="EI11" s="75"/>
      <c r="EJ11" s="75"/>
      <c r="EK11" s="75"/>
      <c r="EL11" s="75"/>
      <c r="EM11" s="75"/>
      <c r="EN11" s="75"/>
      <c r="EO11" s="75"/>
      <c r="EP11" s="75"/>
      <c r="EQ11" s="75"/>
      <c r="ER11" s="75"/>
      <c r="ES11" s="75"/>
      <c r="ET11" s="75"/>
      <c r="EU11" s="75"/>
      <c r="EV11" s="75"/>
      <c r="EW11" s="75"/>
      <c r="EX11" s="75"/>
      <c r="EY11" s="75"/>
      <c r="EZ11" s="75"/>
      <c r="FA11" s="75"/>
      <c r="FB11" s="75"/>
      <c r="FC11" s="75"/>
      <c r="FD11" s="75"/>
      <c r="FE11" s="75"/>
      <c r="FF11" s="75"/>
      <c r="FG11" s="75"/>
      <c r="FH11" s="75"/>
      <c r="FI11" s="75"/>
      <c r="FJ11" s="75"/>
      <c r="FK11" s="75"/>
      <c r="FL11" s="75"/>
      <c r="FM11" s="75"/>
      <c r="FN11" s="75"/>
      <c r="FO11" s="75"/>
      <c r="FP11" s="75"/>
      <c r="FQ11" s="75"/>
      <c r="FR11" s="75"/>
      <c r="FS11" s="75"/>
      <c r="FT11" s="75"/>
      <c r="FU11" s="75"/>
      <c r="FV11" s="75"/>
      <c r="FW11" s="75"/>
      <c r="FX11" s="75"/>
      <c r="FY11" s="75"/>
      <c r="FZ11" s="75"/>
      <c r="GA11" s="75"/>
      <c r="GB11" s="75"/>
      <c r="GC11" s="75"/>
      <c r="GD11" s="75"/>
      <c r="GE11" s="75"/>
      <c r="GF11" s="75"/>
      <c r="GG11" s="75"/>
      <c r="GH11" s="75"/>
      <c r="GI11" s="75"/>
      <c r="GJ11" s="75"/>
      <c r="GK11" s="75"/>
      <c r="GL11" s="75"/>
      <c r="GM11" s="75"/>
      <c r="GN11" s="75"/>
      <c r="GO11" s="75"/>
      <c r="GP11" s="75"/>
      <c r="GQ11" s="75"/>
      <c r="GR11" s="75"/>
      <c r="GS11" s="75"/>
      <c r="GT11" s="75"/>
      <c r="GU11" s="75"/>
      <c r="GV11" s="75"/>
      <c r="GW11" s="75"/>
      <c r="GX11" s="75"/>
      <c r="GY11" s="75"/>
      <c r="GZ11" s="75"/>
      <c r="HA11" s="75"/>
      <c r="HB11" s="75"/>
      <c r="HC11" s="75"/>
      <c r="HD11" s="75"/>
      <c r="HE11" s="75"/>
      <c r="HF11" s="75"/>
      <c r="HG11" s="75"/>
      <c r="HH11" s="75"/>
      <c r="HI11" s="75"/>
      <c r="HJ11" s="75"/>
      <c r="HK11" s="75"/>
      <c r="HL11" s="75"/>
      <c r="HM11" s="75"/>
      <c r="HN11" s="75"/>
      <c r="HO11" s="75"/>
      <c r="HP11" s="75"/>
      <c r="HQ11" s="75"/>
      <c r="HR11" s="75"/>
      <c r="HS11" s="75"/>
      <c r="HT11" s="75"/>
      <c r="HU11" s="75"/>
      <c r="HV11" s="75"/>
      <c r="HW11" s="75"/>
      <c r="HX11" s="75"/>
      <c r="HY11" s="75"/>
      <c r="HZ11" s="75"/>
      <c r="IA11" s="75"/>
      <c r="IB11" s="75"/>
      <c r="IC11" s="75"/>
      <c r="ID11" s="75"/>
      <c r="IE11" s="75"/>
      <c r="IF11" s="75"/>
      <c r="IG11" s="75"/>
      <c r="IH11" s="75"/>
      <c r="II11" s="75"/>
      <c r="IJ11" s="75"/>
      <c r="IK11" s="75"/>
      <c r="IL11" s="75"/>
      <c r="IM11" s="75"/>
      <c r="IN11" s="75"/>
      <c r="IO11" s="75"/>
      <c r="IP11" s="75"/>
      <c r="IQ11" s="75"/>
      <c r="IR11" s="75"/>
      <c r="IS11" s="75"/>
      <c r="IT11" s="75"/>
      <c r="IU11" s="75"/>
      <c r="IV11" s="75"/>
      <c r="IW11" s="75"/>
      <c r="IX11" s="75"/>
      <c r="IY11" s="75"/>
      <c r="IZ11" s="75"/>
      <c r="JA11" s="75"/>
      <c r="JB11" s="75"/>
      <c r="JC11" s="75"/>
      <c r="JD11" s="75"/>
      <c r="JE11" s="75"/>
      <c r="JF11" s="75"/>
      <c r="JG11" s="75"/>
      <c r="JH11" s="75"/>
      <c r="JI11" s="75"/>
      <c r="JJ11" s="75"/>
      <c r="JK11" s="75"/>
      <c r="JL11" s="75"/>
      <c r="JM11" s="75"/>
      <c r="JN11" s="75"/>
      <c r="JO11" s="75"/>
      <c r="JP11" s="75"/>
      <c r="JQ11" s="75"/>
      <c r="JR11" s="75"/>
      <c r="JS11" s="75"/>
      <c r="JT11" s="75"/>
      <c r="JU11" s="75"/>
      <c r="JV11" s="75"/>
      <c r="JW11" s="75"/>
      <c r="JX11" s="75"/>
      <c r="JY11" s="75"/>
      <c r="JZ11" s="75"/>
      <c r="KA11" s="75"/>
      <c r="KB11" s="75"/>
      <c r="KC11" s="75"/>
      <c r="KD11" s="75"/>
      <c r="KE11" s="75"/>
      <c r="KF11" s="75"/>
      <c r="KG11" s="75"/>
      <c r="KH11" s="75"/>
      <c r="KI11" s="75"/>
      <c r="KJ11" s="75"/>
      <c r="KK11" s="75"/>
      <c r="KL11" s="75"/>
      <c r="KM11" s="75"/>
      <c r="KN11" s="75"/>
      <c r="KO11" s="75"/>
      <c r="KP11" s="75"/>
      <c r="KQ11" s="75"/>
      <c r="KR11" s="75"/>
      <c r="KS11" s="75"/>
      <c r="KT11" s="75"/>
      <c r="KU11" s="75"/>
      <c r="KV11" s="75"/>
      <c r="KW11" s="75"/>
      <c r="KX11" s="75"/>
      <c r="KY11" s="75"/>
      <c r="KZ11" s="75"/>
      <c r="LA11" s="75"/>
      <c r="LB11" s="75"/>
      <c r="LC11" s="75"/>
      <c r="LD11" s="75"/>
      <c r="LE11" s="75"/>
      <c r="LF11" s="75"/>
      <c r="LG11" s="75"/>
      <c r="LH11" s="75"/>
      <c r="LI11" s="75"/>
      <c r="LJ11" s="75"/>
      <c r="LK11" s="75"/>
      <c r="LL11" s="75"/>
      <c r="LM11" s="75"/>
      <c r="LN11" s="75"/>
      <c r="LO11" s="75"/>
      <c r="LP11" s="75"/>
      <c r="LQ11" s="75"/>
      <c r="LR11" s="75"/>
      <c r="LS11" s="75"/>
      <c r="LT11" s="75"/>
      <c r="LU11" s="75"/>
      <c r="LV11" s="75"/>
      <c r="LW11" s="75"/>
      <c r="LX11" s="75"/>
      <c r="LY11" s="75"/>
      <c r="LZ11" s="75"/>
      <c r="MA11" s="75"/>
      <c r="MB11" s="75"/>
      <c r="MC11" s="75"/>
      <c r="MD11" s="75"/>
      <c r="ME11" s="75"/>
      <c r="MF11" s="75"/>
      <c r="MG11" s="75"/>
      <c r="MH11" s="75"/>
      <c r="MI11" s="75"/>
      <c r="MJ11" s="75"/>
      <c r="MK11" s="75"/>
      <c r="ML11" s="75"/>
      <c r="MM11" s="75"/>
      <c r="MN11" s="75"/>
      <c r="MO11" s="75"/>
      <c r="MP11" s="75"/>
      <c r="MQ11" s="75"/>
      <c r="MR11" s="75"/>
      <c r="MS11" s="75"/>
      <c r="MT11" s="75"/>
      <c r="MU11" s="75"/>
      <c r="MV11" s="75"/>
      <c r="MW11" s="75"/>
      <c r="MX11" s="75"/>
      <c r="MY11" s="75"/>
      <c r="MZ11" s="75"/>
      <c r="NA11" s="75"/>
      <c r="NB11" s="75"/>
      <c r="NC11" s="75"/>
      <c r="ND11" s="75"/>
      <c r="NE11" s="75"/>
      <c r="NF11" s="75"/>
      <c r="NG11" s="75"/>
      <c r="NH11" s="75"/>
      <c r="NI11" s="75"/>
      <c r="NJ11" s="75"/>
      <c r="NK11" s="75"/>
      <c r="NL11" s="75"/>
      <c r="NM11" s="75"/>
      <c r="NN11" s="75"/>
      <c r="NO11" s="75"/>
      <c r="NP11" s="75"/>
      <c r="NQ11" s="75"/>
      <c r="NR11" s="75"/>
      <c r="NS11" s="75"/>
      <c r="NT11" s="75"/>
      <c r="NU11" s="75"/>
      <c r="NV11" s="75"/>
      <c r="NW11" s="75"/>
      <c r="NX11" s="75"/>
      <c r="NY11" s="75"/>
      <c r="NZ11" s="75"/>
      <c r="OA11" s="75"/>
      <c r="OB11" s="75"/>
      <c r="OC11" s="75"/>
      <c r="OD11" s="75"/>
      <c r="OE11" s="75"/>
      <c r="OF11" s="75"/>
      <c r="OG11" s="75"/>
      <c r="OH11" s="75"/>
      <c r="OI11" s="75"/>
      <c r="OJ11" s="75"/>
      <c r="OK11" s="75"/>
      <c r="OL11" s="75"/>
      <c r="OM11" s="75"/>
      <c r="ON11" s="75"/>
      <c r="OO11" s="75"/>
      <c r="OP11" s="75"/>
      <c r="OQ11" s="75"/>
      <c r="OR11" s="75"/>
      <c r="OS11" s="75"/>
      <c r="OT11" s="75"/>
      <c r="OU11" s="75"/>
      <c r="OV11" s="75"/>
      <c r="OW11" s="75"/>
      <c r="OX11" s="75"/>
      <c r="OY11" s="75"/>
      <c r="OZ11" s="75"/>
      <c r="PA11" s="75"/>
      <c r="PB11" s="75"/>
      <c r="PC11" s="75"/>
      <c r="PD11" s="75"/>
      <c r="PE11" s="75"/>
      <c r="PF11" s="75"/>
      <c r="PG11" s="75"/>
      <c r="PH11" s="75"/>
      <c r="PI11" s="75"/>
      <c r="PJ11" s="75"/>
      <c r="PK11" s="75"/>
      <c r="PL11" s="75"/>
      <c r="PM11" s="75"/>
      <c r="PN11" s="75"/>
      <c r="PO11" s="75"/>
      <c r="PP11" s="75"/>
      <c r="PQ11" s="75"/>
      <c r="PR11" s="75"/>
      <c r="PS11" s="75"/>
      <c r="PT11" s="75"/>
      <c r="PU11" s="75"/>
      <c r="PV11" s="75"/>
      <c r="PW11" s="75"/>
      <c r="PX11" s="75"/>
      <c r="PY11" s="75"/>
      <c r="PZ11" s="75"/>
      <c r="QA11" s="75"/>
      <c r="QB11" s="75"/>
      <c r="QC11" s="75"/>
      <c r="QD11" s="75"/>
      <c r="QE11" s="75"/>
      <c r="QF11" s="75"/>
      <c r="QG11" s="75"/>
      <c r="QH11" s="75"/>
      <c r="QI11" s="75"/>
      <c r="QJ11" s="75"/>
      <c r="QK11" s="75"/>
      <c r="QL11" s="75"/>
      <c r="QM11" s="75"/>
      <c r="QN11" s="75"/>
      <c r="QO11" s="75"/>
      <c r="QP11" s="75"/>
      <c r="QQ11" s="75"/>
      <c r="QR11" s="75"/>
      <c r="QS11" s="75"/>
      <c r="QT11" s="75"/>
      <c r="QU11" s="75"/>
      <c r="QV11" s="75"/>
      <c r="QW11" s="75"/>
      <c r="QX11" s="75"/>
      <c r="QY11" s="75"/>
      <c r="QZ11" s="75"/>
      <c r="RA11" s="75"/>
      <c r="RB11" s="75"/>
      <c r="RC11" s="75"/>
      <c r="RD11" s="75"/>
      <c r="RE11" s="75"/>
      <c r="RF11" s="75"/>
      <c r="RG11" s="75"/>
      <c r="RH11" s="75"/>
      <c r="RI11" s="75"/>
      <c r="RJ11" s="75"/>
      <c r="RK11" s="75"/>
      <c r="RL11" s="75"/>
      <c r="RM11" s="75"/>
      <c r="RN11" s="75"/>
      <c r="RO11" s="75"/>
      <c r="RP11" s="75"/>
      <c r="RQ11" s="75"/>
      <c r="RR11" s="75"/>
      <c r="RS11" s="75"/>
      <c r="RT11" s="75"/>
      <c r="RU11" s="75"/>
      <c r="RV11" s="75"/>
      <c r="RW11" s="75"/>
      <c r="RX11" s="75"/>
      <c r="RY11" s="75"/>
      <c r="RZ11" s="75"/>
      <c r="SA11" s="75"/>
      <c r="SB11" s="75"/>
      <c r="SC11" s="75"/>
      <c r="SD11" s="75"/>
      <c r="SE11" s="75"/>
      <c r="SF11" s="75"/>
      <c r="SG11" s="75"/>
      <c r="SH11" s="75"/>
      <c r="SI11" s="75"/>
      <c r="SJ11" s="75"/>
      <c r="SK11" s="75"/>
      <c r="SL11" s="75"/>
      <c r="SM11" s="75"/>
      <c r="SN11" s="75"/>
      <c r="SO11" s="75"/>
      <c r="SP11" s="75"/>
      <c r="SQ11" s="75"/>
      <c r="SR11" s="75"/>
      <c r="SS11" s="75"/>
      <c r="ST11" s="75"/>
      <c r="SU11" s="75"/>
      <c r="SV11" s="75"/>
      <c r="SW11" s="75"/>
      <c r="SX11" s="75"/>
      <c r="SY11" s="75"/>
      <c r="SZ11" s="75"/>
      <c r="TA11" s="75"/>
      <c r="TB11" s="75"/>
      <c r="TC11" s="75"/>
      <c r="TD11" s="75"/>
      <c r="TE11" s="75"/>
      <c r="TF11" s="75"/>
      <c r="TG11" s="75"/>
      <c r="TH11" s="75"/>
      <c r="TI11" s="75"/>
      <c r="TJ11" s="75"/>
      <c r="TK11" s="75"/>
      <c r="TL11" s="75"/>
      <c r="TM11" s="75"/>
      <c r="TN11" s="75"/>
      <c r="TO11" s="75"/>
      <c r="TP11" s="75"/>
      <c r="TQ11" s="75"/>
      <c r="TR11" s="75"/>
      <c r="TS11" s="75"/>
      <c r="TT11" s="75"/>
      <c r="TU11" s="75"/>
      <c r="TV11" s="75"/>
      <c r="TW11" s="75"/>
      <c r="TX11" s="75"/>
      <c r="TY11" s="75"/>
      <c r="TZ11" s="75"/>
      <c r="UA11" s="75"/>
      <c r="UB11" s="75"/>
      <c r="UC11" s="75"/>
      <c r="UD11" s="75"/>
      <c r="UE11" s="75"/>
      <c r="UF11" s="75"/>
      <c r="UG11" s="75"/>
      <c r="UH11" s="75"/>
      <c r="UI11" s="75"/>
      <c r="UJ11" s="75"/>
      <c r="UK11" s="75"/>
      <c r="UL11" s="75"/>
      <c r="UM11" s="75"/>
      <c r="UN11" s="75"/>
      <c r="UO11" s="75"/>
      <c r="UP11" s="75"/>
      <c r="UQ11" s="75"/>
      <c r="UR11" s="75"/>
      <c r="US11" s="75"/>
      <c r="UT11" s="75"/>
      <c r="UU11" s="75"/>
      <c r="UV11" s="75"/>
      <c r="UW11" s="75"/>
      <c r="UX11" s="75"/>
      <c r="UY11" s="75"/>
      <c r="UZ11" s="75"/>
      <c r="VA11" s="75"/>
      <c r="VB11" s="75"/>
      <c r="VC11" s="75"/>
      <c r="VD11" s="75"/>
      <c r="VE11" s="75"/>
      <c r="VF11" s="75"/>
      <c r="VG11" s="75"/>
      <c r="VH11" s="75"/>
      <c r="VI11" s="75"/>
      <c r="VJ11" s="75"/>
      <c r="VK11" s="75"/>
      <c r="VL11" s="75"/>
      <c r="VM11" s="75"/>
      <c r="VN11" s="75"/>
      <c r="VO11" s="75"/>
      <c r="VP11" s="75"/>
      <c r="VQ11" s="75"/>
      <c r="VR11" s="75"/>
      <c r="VS11" s="75"/>
      <c r="VT11" s="75"/>
      <c r="VU11" s="75"/>
      <c r="VV11" s="75"/>
      <c r="VW11" s="75"/>
      <c r="VX11" s="75"/>
      <c r="VY11" s="75"/>
      <c r="VZ11" s="75"/>
      <c r="WA11" s="75"/>
      <c r="WB11" s="75"/>
      <c r="WC11" s="75"/>
      <c r="WD11" s="75"/>
      <c r="WE11" s="75"/>
      <c r="WF11" s="75"/>
      <c r="WG11" s="75"/>
      <c r="WH11" s="75"/>
      <c r="WI11" s="75"/>
      <c r="WJ11" s="75"/>
      <c r="WK11" s="75"/>
      <c r="WL11" s="75"/>
      <c r="WM11" s="75"/>
      <c r="WN11" s="75"/>
      <c r="WO11" s="75"/>
      <c r="WP11" s="75"/>
      <c r="WQ11" s="75"/>
      <c r="WR11" s="75"/>
      <c r="WS11" s="75"/>
      <c r="WT11" s="75"/>
      <c r="WU11" s="75"/>
      <c r="WV11" s="75"/>
      <c r="WW11" s="75"/>
      <c r="WX11" s="75"/>
      <c r="WY11" s="75"/>
      <c r="WZ11" s="75"/>
      <c r="XA11" s="75"/>
      <c r="XB11" s="75"/>
      <c r="XC11" s="75"/>
      <c r="XD11" s="75"/>
      <c r="XE11" s="75"/>
      <c r="XF11" s="75"/>
      <c r="XG11" s="75"/>
      <c r="XH11" s="75"/>
      <c r="XI11" s="75"/>
      <c r="XJ11" s="75"/>
      <c r="XK11" s="75"/>
      <c r="XL11" s="75"/>
      <c r="XM11" s="75"/>
      <c r="XN11" s="75"/>
      <c r="XO11" s="75"/>
      <c r="XP11" s="75"/>
      <c r="XQ11" s="75"/>
      <c r="XR11" s="75"/>
      <c r="XS11" s="75"/>
      <c r="XT11" s="75"/>
      <c r="XU11" s="75"/>
      <c r="XV11" s="75"/>
      <c r="XW11" s="75"/>
      <c r="XX11" s="75"/>
      <c r="XY11" s="75"/>
      <c r="XZ11" s="75"/>
      <c r="YA11" s="75"/>
      <c r="YB11" s="75"/>
      <c r="YC11" s="75"/>
      <c r="YD11" s="75"/>
      <c r="YE11" s="75"/>
      <c r="YF11" s="75"/>
      <c r="YG11" s="75"/>
      <c r="YH11" s="75"/>
      <c r="YI11" s="75"/>
      <c r="YJ11" s="75"/>
      <c r="YK11" s="75"/>
      <c r="YL11" s="75"/>
      <c r="YM11" s="75"/>
      <c r="YN11" s="75"/>
      <c r="YO11" s="75"/>
      <c r="YP11" s="75"/>
      <c r="YQ11" s="75"/>
      <c r="YR11" s="75"/>
      <c r="YS11" s="75"/>
      <c r="YT11" s="75"/>
      <c r="YU11" s="75"/>
      <c r="YV11" s="75"/>
      <c r="YW11" s="75"/>
      <c r="YX11" s="75"/>
      <c r="YY11" s="75"/>
      <c r="YZ11" s="75"/>
      <c r="ZA11" s="75"/>
      <c r="ZB11" s="75"/>
      <c r="ZC11" s="75"/>
      <c r="ZD11" s="75"/>
      <c r="ZE11" s="75"/>
      <c r="ZF11" s="75"/>
      <c r="ZG11" s="75"/>
      <c r="ZH11" s="75"/>
      <c r="ZI11" s="75"/>
      <c r="ZJ11" s="75"/>
      <c r="ZK11" s="75"/>
      <c r="ZL11" s="75"/>
      <c r="ZM11" s="75"/>
      <c r="ZN11" s="75"/>
      <c r="ZO11" s="75"/>
      <c r="ZP11" s="75"/>
      <c r="ZQ11" s="75"/>
      <c r="ZR11" s="75"/>
      <c r="ZS11" s="75"/>
      <c r="ZT11" s="75"/>
      <c r="ZU11" s="75"/>
      <c r="ZV11" s="75"/>
      <c r="ZW11" s="75"/>
      <c r="ZX11" s="75"/>
      <c r="ZY11" s="75"/>
      <c r="ZZ11" s="75"/>
      <c r="AAA11" s="75"/>
      <c r="AAB11" s="75"/>
      <c r="AAC11" s="75"/>
      <c r="AAD11" s="75"/>
      <c r="AAE11" s="75"/>
      <c r="AAF11" s="75"/>
      <c r="AAG11" s="75"/>
      <c r="AAH11" s="75"/>
      <c r="AAI11" s="75"/>
      <c r="AAJ11" s="75"/>
      <c r="AAK11" s="75"/>
      <c r="AAL11" s="75"/>
      <c r="AAM11" s="75"/>
      <c r="AAN11" s="75"/>
      <c r="AAO11" s="75"/>
      <c r="AAP11" s="75"/>
      <c r="AAQ11" s="75"/>
      <c r="AAR11" s="75"/>
      <c r="AAS11" s="75"/>
      <c r="AAT11" s="75"/>
      <c r="AAU11" s="75"/>
      <c r="AAV11" s="75"/>
      <c r="AAW11" s="75"/>
      <c r="AAX11" s="75"/>
      <c r="AAY11" s="75"/>
      <c r="AAZ11" s="75"/>
      <c r="ABA11" s="75"/>
      <c r="ABB11" s="75"/>
      <c r="ABC11" s="75"/>
      <c r="ABD11" s="75"/>
      <c r="ABE11" s="75"/>
      <c r="ABF11" s="75"/>
      <c r="ABG11" s="75"/>
      <c r="ABH11" s="75"/>
      <c r="ABI11" s="75"/>
      <c r="ABJ11" s="75"/>
      <c r="ABK11" s="75"/>
      <c r="ABL11" s="75"/>
      <c r="ABM11" s="75"/>
      <c r="ABN11" s="75"/>
      <c r="ABO11" s="75"/>
      <c r="ABP11" s="75"/>
      <c r="ABQ11" s="75"/>
      <c r="ABR11" s="75"/>
      <c r="ABS11" s="75"/>
      <c r="ABT11" s="75"/>
      <c r="ABU11" s="75"/>
      <c r="ABV11" s="75"/>
      <c r="ABW11" s="75"/>
      <c r="ABX11" s="75"/>
      <c r="ABY11" s="75"/>
      <c r="ABZ11" s="75"/>
      <c r="ACA11" s="75"/>
      <c r="ACB11" s="75"/>
      <c r="ACC11" s="75"/>
      <c r="ACD11" s="75"/>
      <c r="ACE11" s="75"/>
      <c r="ACF11" s="75"/>
      <c r="ACG11" s="75"/>
      <c r="ACH11" s="75"/>
      <c r="ACI11" s="75"/>
      <c r="ACJ11" s="75"/>
      <c r="ACK11" s="75"/>
      <c r="ACL11" s="75"/>
      <c r="ACM11" s="75"/>
      <c r="ACN11" s="75"/>
      <c r="ACO11" s="75"/>
      <c r="ACP11" s="75"/>
      <c r="ACQ11" s="75"/>
      <c r="ACR11" s="75"/>
      <c r="ACS11" s="75"/>
      <c r="ACT11" s="75"/>
      <c r="ACU11" s="75"/>
      <c r="ACV11" s="75"/>
      <c r="ACW11" s="75"/>
      <c r="ACX11" s="75"/>
      <c r="ACY11" s="75"/>
      <c r="ACZ11" s="75"/>
      <c r="ADA11" s="75"/>
      <c r="ADB11" s="75"/>
      <c r="ADC11" s="75"/>
      <c r="ADD11" s="75"/>
      <c r="ADE11" s="75"/>
      <c r="ADF11" s="75"/>
      <c r="ADG11" s="75"/>
      <c r="ADH11" s="75"/>
      <c r="ADI11" s="75"/>
      <c r="ADJ11" s="75"/>
      <c r="ADK11" s="75"/>
      <c r="ADL11" s="75"/>
      <c r="ADM11" s="75"/>
      <c r="ADN11" s="75"/>
      <c r="ADO11" s="75"/>
      <c r="ADP11" s="75"/>
      <c r="ADQ11" s="75"/>
      <c r="ADR11" s="75"/>
      <c r="ADS11" s="75"/>
      <c r="ADT11" s="75"/>
      <c r="ADU11" s="75"/>
      <c r="ADV11" s="75"/>
      <c r="ADW11" s="75"/>
      <c r="ADX11" s="75"/>
      <c r="ADY11" s="75"/>
      <c r="ADZ11" s="75"/>
      <c r="AEA11" s="75"/>
      <c r="AEB11" s="75"/>
      <c r="AEC11" s="75"/>
      <c r="AED11" s="75"/>
      <c r="AEE11" s="75"/>
      <c r="AEF11" s="75"/>
      <c r="AEG11" s="75"/>
      <c r="AEH11" s="75"/>
      <c r="AEI11" s="75"/>
      <c r="AEJ11" s="75"/>
      <c r="AEK11" s="75"/>
      <c r="AEL11" s="75"/>
      <c r="AEM11" s="75"/>
      <c r="AEN11" s="75"/>
      <c r="AEO11" s="75"/>
      <c r="AEP11" s="75"/>
      <c r="AEQ11" s="75"/>
      <c r="AER11" s="75"/>
      <c r="AES11" s="75"/>
      <c r="AET11" s="75"/>
      <c r="AEU11" s="75"/>
      <c r="AEV11" s="75"/>
      <c r="AEW11" s="75"/>
      <c r="AEX11" s="75"/>
      <c r="AEY11" s="75"/>
      <c r="AEZ11" s="75"/>
      <c r="AFA11" s="75"/>
      <c r="AFB11" s="75"/>
      <c r="AFC11" s="75"/>
      <c r="AFD11" s="75"/>
      <c r="AFE11" s="75"/>
      <c r="AFF11" s="75"/>
      <c r="AFG11" s="75"/>
      <c r="AFH11" s="75"/>
      <c r="AFI11" s="75"/>
      <c r="AFJ11" s="75"/>
      <c r="AFK11" s="75"/>
      <c r="AFL11" s="75"/>
      <c r="AFM11" s="75"/>
      <c r="AFN11" s="75"/>
      <c r="AFO11" s="75"/>
      <c r="AFP11" s="75"/>
      <c r="AFQ11" s="75"/>
      <c r="AFR11" s="75"/>
      <c r="AFS11" s="75"/>
      <c r="AFT11" s="75"/>
      <c r="AFU11" s="75"/>
      <c r="AFV11" s="75"/>
      <c r="AFW11" s="75"/>
      <c r="AFX11" s="75"/>
      <c r="AFY11" s="75"/>
      <c r="AFZ11" s="75"/>
      <c r="AGA11" s="75"/>
      <c r="AGB11" s="75"/>
      <c r="AGC11" s="75"/>
      <c r="AGD11" s="75"/>
      <c r="AGE11" s="75"/>
      <c r="AGF11" s="75"/>
      <c r="AGG11" s="75"/>
      <c r="AGH11" s="75"/>
      <c r="AGI11" s="75"/>
      <c r="AGJ11" s="75"/>
      <c r="AGK11" s="75"/>
      <c r="AGL11" s="75"/>
      <c r="AGM11" s="75"/>
      <c r="AGN11" s="75"/>
      <c r="AGO11" s="75"/>
      <c r="AGP11" s="75"/>
      <c r="AGQ11" s="75"/>
      <c r="AGR11" s="75"/>
      <c r="AGS11" s="75"/>
      <c r="AGT11" s="75"/>
      <c r="AGU11" s="75"/>
      <c r="AGV11" s="75"/>
      <c r="AGW11" s="75"/>
      <c r="AGX11" s="75"/>
      <c r="AGY11" s="75"/>
      <c r="AGZ11" s="75"/>
      <c r="AHA11" s="75"/>
      <c r="AHB11" s="75"/>
      <c r="AHC11" s="75"/>
      <c r="AHD11" s="75"/>
      <c r="AHE11" s="75"/>
      <c r="AHF11" s="75"/>
      <c r="AHG11" s="75"/>
      <c r="AHH11" s="75"/>
      <c r="AHI11" s="75"/>
      <c r="AHJ11" s="75"/>
      <c r="AHK11" s="75"/>
      <c r="AHL11" s="75"/>
      <c r="AHM11" s="75"/>
      <c r="AHN11" s="75"/>
      <c r="AHO11" s="75"/>
      <c r="AHP11" s="75"/>
      <c r="AHQ11" s="75"/>
      <c r="AHR11" s="75"/>
      <c r="AHS11" s="75"/>
      <c r="AHT11" s="75"/>
      <c r="AHU11" s="75"/>
      <c r="AHV11" s="75"/>
      <c r="AHW11" s="75"/>
      <c r="AHX11" s="75"/>
      <c r="AHY11" s="75"/>
      <c r="AHZ11" s="75"/>
      <c r="AIA11" s="75"/>
      <c r="AIB11" s="75"/>
      <c r="AIC11" s="75"/>
      <c r="AID11" s="75"/>
      <c r="AIE11" s="75"/>
      <c r="AIF11" s="75"/>
      <c r="AIG11" s="75"/>
      <c r="AIH11" s="75"/>
      <c r="AII11" s="75"/>
      <c r="AIJ11" s="75"/>
      <c r="AIK11" s="75"/>
      <c r="AIL11" s="75"/>
      <c r="AIM11" s="75"/>
      <c r="AIN11" s="75"/>
      <c r="AIO11" s="75"/>
      <c r="AIP11" s="75"/>
      <c r="AIQ11" s="75"/>
      <c r="AIR11" s="75"/>
      <c r="AIS11" s="75"/>
      <c r="AIT11" s="75"/>
      <c r="AIU11" s="75"/>
      <c r="AIV11" s="75"/>
      <c r="AIW11" s="75"/>
      <c r="AIX11" s="75"/>
      <c r="AIY11" s="75"/>
      <c r="AIZ11" s="75"/>
      <c r="AJA11" s="75"/>
      <c r="AJB11" s="75"/>
      <c r="AJC11" s="75"/>
      <c r="AJD11" s="75"/>
      <c r="AJE11" s="75"/>
      <c r="AJF11" s="75"/>
      <c r="AJG11" s="75"/>
      <c r="AJH11" s="75"/>
      <c r="AJI11" s="75"/>
      <c r="AJJ11" s="75"/>
      <c r="AJK11" s="75"/>
      <c r="AJL11" s="75"/>
      <c r="AJM11" s="75"/>
      <c r="AJN11" s="75"/>
      <c r="AJO11" s="75"/>
      <c r="AJP11" s="75"/>
      <c r="AJQ11" s="75"/>
      <c r="AJR11" s="75"/>
      <c r="AJS11" s="75"/>
      <c r="AJT11" s="75"/>
      <c r="AJU11" s="75"/>
      <c r="AJV11" s="75"/>
      <c r="AJW11" s="75"/>
      <c r="AJX11" s="75"/>
      <c r="AJY11" s="75"/>
      <c r="AJZ11" s="75"/>
      <c r="AKA11" s="75"/>
      <c r="AKB11" s="75"/>
      <c r="AKC11" s="75"/>
      <c r="AKD11" s="75"/>
      <c r="AKE11" s="75"/>
      <c r="AKF11" s="75"/>
      <c r="AKG11" s="75"/>
      <c r="AKH11" s="75"/>
      <c r="AKI11" s="75"/>
      <c r="AKJ11" s="75"/>
      <c r="AKK11" s="75"/>
      <c r="AKL11" s="75"/>
      <c r="AKM11" s="75"/>
      <c r="AKN11" s="75"/>
      <c r="AKO11" s="75"/>
      <c r="AKP11" s="75"/>
      <c r="AKQ11" s="75"/>
      <c r="AKR11" s="75"/>
      <c r="AKS11" s="75"/>
      <c r="AKT11" s="75"/>
      <c r="AKU11" s="75"/>
      <c r="AKV11" s="75"/>
      <c r="AKW11" s="75"/>
      <c r="AKX11" s="75"/>
      <c r="AKY11" s="75"/>
      <c r="AKZ11" s="75"/>
      <c r="ALA11" s="75"/>
      <c r="ALB11" s="75"/>
      <c r="ALC11" s="75"/>
      <c r="ALD11" s="75"/>
      <c r="ALE11" s="75"/>
      <c r="ALF11" s="75"/>
      <c r="ALG11" s="75"/>
      <c r="ALH11" s="75"/>
      <c r="ALI11" s="75"/>
      <c r="ALJ11" s="75"/>
      <c r="ALK11" s="75"/>
      <c r="ALL11" s="75"/>
      <c r="ALM11" s="75"/>
      <c r="ALN11" s="75"/>
      <c r="ALO11" s="75"/>
      <c r="ALP11" s="75"/>
      <c r="ALQ11" s="75"/>
      <c r="ALR11" s="75"/>
      <c r="ALS11" s="75"/>
      <c r="ALT11" s="75"/>
      <c r="ALU11" s="75"/>
      <c r="ALV11" s="75"/>
      <c r="ALW11" s="75"/>
      <c r="ALX11" s="75"/>
      <c r="ALY11" s="75"/>
      <c r="ALZ11" s="75"/>
      <c r="AMA11" s="75"/>
      <c r="AMB11" s="75"/>
      <c r="AMC11" s="75"/>
      <c r="AMD11" s="75"/>
      <c r="AME11" s="75"/>
      <c r="AMF11" s="75"/>
      <c r="AMG11" s="75"/>
      <c r="AMH11" s="75"/>
      <c r="AMI11" s="75"/>
      <c r="AMJ11" s="75"/>
      <c r="AMK11" s="75"/>
      <c r="AML11" s="75"/>
      <c r="AMM11" s="75"/>
      <c r="AMN11" s="75"/>
      <c r="AMO11" s="75"/>
      <c r="AMP11" s="75"/>
      <c r="AMQ11" s="75"/>
      <c r="AMR11" s="75"/>
      <c r="AMS11" s="75"/>
      <c r="AMT11" s="75"/>
      <c r="AMU11" s="75"/>
      <c r="AMV11" s="75"/>
      <c r="AMW11" s="75"/>
      <c r="AMX11" s="75"/>
      <c r="AMY11" s="75"/>
      <c r="AMZ11" s="75"/>
      <c r="ANA11" s="75"/>
      <c r="ANB11" s="75"/>
      <c r="ANC11" s="75"/>
      <c r="AND11" s="75"/>
      <c r="ANE11" s="75"/>
      <c r="ANF11" s="75"/>
      <c r="ANG11" s="75"/>
      <c r="ANH11" s="75"/>
      <c r="ANI11" s="75"/>
      <c r="ANJ11" s="75"/>
      <c r="ANK11" s="75"/>
      <c r="ANL11" s="75"/>
      <c r="ANM11" s="75"/>
      <c r="ANN11" s="75"/>
      <c r="ANO11" s="75"/>
      <c r="ANP11" s="75"/>
      <c r="ANQ11" s="75"/>
      <c r="ANR11" s="75"/>
      <c r="ANS11" s="75"/>
      <c r="ANT11" s="75"/>
      <c r="ANU11" s="75"/>
      <c r="ANV11" s="75"/>
      <c r="ANW11" s="75"/>
      <c r="ANX11" s="75"/>
      <c r="ANY11" s="75"/>
      <c r="ANZ11" s="75"/>
      <c r="AOA11" s="75"/>
      <c r="AOB11" s="75"/>
      <c r="AOC11" s="75"/>
      <c r="AOD11" s="75"/>
      <c r="AOE11" s="75"/>
      <c r="AOF11" s="75"/>
      <c r="AOG11" s="75"/>
      <c r="AOH11" s="75"/>
      <c r="AOI11" s="75"/>
      <c r="AOJ11" s="75"/>
      <c r="AOK11" s="75"/>
      <c r="AOL11" s="75"/>
      <c r="AOM11" s="75"/>
      <c r="AON11" s="75"/>
      <c r="AOO11" s="75"/>
      <c r="AOP11" s="75"/>
      <c r="AOQ11" s="75"/>
      <c r="AOR11" s="75"/>
      <c r="AOS11" s="75"/>
      <c r="AOT11" s="75"/>
      <c r="AOU11" s="75"/>
      <c r="AOV11" s="75"/>
      <c r="AOW11" s="75"/>
      <c r="AOX11" s="75"/>
      <c r="AOY11" s="75"/>
      <c r="AOZ11" s="75"/>
      <c r="APA11" s="75"/>
      <c r="APB11" s="75"/>
      <c r="APC11" s="75"/>
      <c r="APD11" s="75"/>
      <c r="APE11" s="75"/>
      <c r="APF11" s="75"/>
      <c r="APG11" s="75"/>
      <c r="APH11" s="75"/>
      <c r="API11" s="75"/>
      <c r="APJ11" s="75"/>
      <c r="APK11" s="75"/>
      <c r="APL11" s="75"/>
      <c r="APM11" s="75"/>
      <c r="APN11" s="75"/>
      <c r="APO11" s="75"/>
      <c r="APP11" s="75"/>
      <c r="APQ11" s="75"/>
      <c r="APR11" s="75"/>
      <c r="APS11" s="75"/>
      <c r="APT11" s="75"/>
      <c r="APU11" s="75"/>
      <c r="APV11" s="75"/>
      <c r="APW11" s="75"/>
      <c r="APX11" s="75"/>
      <c r="APY11" s="75"/>
      <c r="APZ11" s="75"/>
      <c r="AQA11" s="75"/>
      <c r="AQB11" s="75"/>
      <c r="AQC11" s="75"/>
      <c r="AQD11" s="75"/>
      <c r="AQE11" s="75"/>
      <c r="AQF11" s="75"/>
      <c r="AQG11" s="75"/>
      <c r="AQH11" s="75"/>
      <c r="AQI11" s="75"/>
      <c r="AQJ11" s="75"/>
      <c r="AQK11" s="75"/>
      <c r="AQL11" s="75"/>
      <c r="AQM11" s="75"/>
      <c r="AQN11" s="75"/>
      <c r="AQO11" s="75"/>
      <c r="AQP11" s="75"/>
      <c r="AQQ11" s="75"/>
      <c r="AQR11" s="75"/>
      <c r="AQS11" s="75"/>
      <c r="AQT11" s="75"/>
      <c r="AQU11" s="75"/>
      <c r="AQV11" s="75"/>
      <c r="AQW11" s="75"/>
      <c r="AQX11" s="75"/>
      <c r="AQY11" s="75"/>
      <c r="AQZ11" s="75"/>
      <c r="ARA11" s="75"/>
      <c r="ARB11" s="75"/>
      <c r="ARC11" s="75"/>
      <c r="ARD11" s="75"/>
      <c r="ARE11" s="75"/>
      <c r="ARF11" s="75"/>
      <c r="ARG11" s="75"/>
      <c r="ARH11" s="75"/>
      <c r="ARI11" s="75"/>
      <c r="ARJ11" s="75"/>
      <c r="ARK11" s="75"/>
      <c r="ARL11" s="75"/>
      <c r="ARM11" s="75"/>
      <c r="ARN11" s="75"/>
      <c r="ARO11" s="75"/>
      <c r="ARP11" s="75"/>
      <c r="ARQ11" s="75"/>
      <c r="ARR11" s="75"/>
      <c r="ARS11" s="75"/>
      <c r="ART11" s="75"/>
      <c r="ARU11" s="75"/>
      <c r="ARV11" s="75"/>
      <c r="ARW11" s="75"/>
      <c r="ARX11" s="75"/>
      <c r="ARY11" s="75"/>
      <c r="ARZ11" s="75"/>
      <c r="ASA11" s="75"/>
      <c r="ASB11" s="75"/>
      <c r="ASC11" s="75"/>
      <c r="ASD11" s="75"/>
      <c r="ASE11" s="75"/>
      <c r="ASF11" s="75"/>
      <c r="ASG11" s="75"/>
      <c r="ASH11" s="75"/>
      <c r="ASI11" s="75"/>
      <c r="ASJ11" s="75"/>
      <c r="ASK11" s="75"/>
      <c r="ASL11" s="75"/>
      <c r="ASM11" s="75"/>
      <c r="ASN11" s="75"/>
      <c r="ASO11" s="75"/>
      <c r="ASP11" s="75"/>
      <c r="ASQ11" s="75"/>
      <c r="ASR11" s="75"/>
      <c r="ASS11" s="75"/>
      <c r="AST11" s="75"/>
      <c r="ASU11" s="75"/>
      <c r="ASV11" s="75"/>
      <c r="ASW11" s="75"/>
      <c r="ASX11" s="75"/>
      <c r="ASY11" s="75"/>
      <c r="ASZ11" s="75"/>
      <c r="ATA11" s="75"/>
      <c r="ATB11" s="75"/>
      <c r="ATC11" s="75"/>
      <c r="ATD11" s="75"/>
      <c r="ATE11" s="75"/>
      <c r="ATF11" s="75"/>
      <c r="ATG11" s="75"/>
      <c r="ATH11" s="75"/>
      <c r="ATI11" s="75"/>
      <c r="ATJ11" s="75"/>
      <c r="ATK11" s="75"/>
      <c r="ATL11" s="75"/>
      <c r="ATM11" s="75"/>
      <c r="ATN11" s="75"/>
      <c r="ATO11" s="75"/>
      <c r="ATP11" s="75"/>
      <c r="ATQ11" s="75"/>
      <c r="ATR11" s="75"/>
      <c r="ATS11" s="75"/>
      <c r="ATT11" s="75"/>
      <c r="ATU11" s="75"/>
      <c r="ATV11" s="75"/>
      <c r="ATW11" s="75"/>
      <c r="ATX11" s="75"/>
      <c r="ATY11" s="75"/>
      <c r="ATZ11" s="75"/>
      <c r="AUA11" s="75"/>
      <c r="AUB11" s="75"/>
      <c r="AUC11" s="75"/>
      <c r="AUD11" s="75"/>
      <c r="AUE11" s="75"/>
      <c r="AUF11" s="75"/>
      <c r="AUG11" s="75"/>
      <c r="AUH11" s="75"/>
      <c r="AUI11" s="75"/>
      <c r="AUJ11" s="75"/>
      <c r="AUK11" s="75"/>
      <c r="AUL11" s="75"/>
      <c r="AUM11" s="75"/>
      <c r="AUN11" s="75"/>
      <c r="AUO11" s="75"/>
      <c r="AUP11" s="75"/>
      <c r="AUQ11" s="75"/>
      <c r="AUR11" s="75"/>
      <c r="AUS11" s="75"/>
      <c r="AUT11" s="75"/>
      <c r="AUU11" s="75"/>
      <c r="AUV11" s="75"/>
      <c r="AUW11" s="75"/>
      <c r="AUX11" s="75"/>
      <c r="AUY11" s="75"/>
      <c r="AUZ11" s="75"/>
      <c r="AVA11" s="75"/>
      <c r="AVB11" s="75"/>
      <c r="AVC11" s="75"/>
      <c r="AVD11" s="75"/>
      <c r="AVE11" s="75"/>
      <c r="AVF11" s="75"/>
      <c r="AVG11" s="75"/>
      <c r="AVH11" s="75"/>
      <c r="AVI11" s="75"/>
      <c r="AVJ11" s="75"/>
      <c r="AVK11" s="75"/>
      <c r="AVL11" s="75"/>
      <c r="AVM11" s="75"/>
      <c r="AVN11" s="75"/>
      <c r="AVO11" s="75"/>
      <c r="AVP11" s="75"/>
      <c r="AVQ11" s="75"/>
      <c r="AVR11" s="75"/>
      <c r="AVS11" s="75"/>
      <c r="AVT11" s="75"/>
      <c r="AVU11" s="75"/>
      <c r="AVV11" s="75"/>
      <c r="AVW11" s="75"/>
      <c r="AVX11" s="75"/>
      <c r="AVY11" s="75"/>
      <c r="AVZ11" s="75"/>
      <c r="AWA11" s="75"/>
      <c r="AWB11" s="75"/>
      <c r="AWC11" s="75"/>
      <c r="AWD11" s="75"/>
      <c r="AWE11" s="75"/>
      <c r="AWF11" s="75"/>
      <c r="AWG11" s="75"/>
      <c r="AWH11" s="75"/>
      <c r="AWI11" s="75"/>
      <c r="AWJ11" s="75"/>
      <c r="AWK11" s="75"/>
      <c r="AWL11" s="75"/>
      <c r="AWM11" s="75"/>
      <c r="AWN11" s="75"/>
      <c r="AWO11" s="75"/>
      <c r="AWP11" s="75"/>
      <c r="AWQ11" s="75"/>
      <c r="AWR11" s="75"/>
      <c r="AWS11" s="75"/>
      <c r="AWT11" s="75"/>
      <c r="AWU11" s="75"/>
      <c r="AWV11" s="75"/>
      <c r="AWW11" s="75"/>
      <c r="AWX11" s="75"/>
      <c r="AWY11" s="75"/>
      <c r="AWZ11" s="75"/>
      <c r="AXA11" s="75"/>
      <c r="AXB11" s="75"/>
      <c r="AXC11" s="75"/>
      <c r="AXD11" s="75"/>
      <c r="AXE11" s="75"/>
      <c r="AXF11" s="75"/>
      <c r="AXG11" s="75"/>
      <c r="AXH11" s="75"/>
      <c r="AXI11" s="75"/>
      <c r="AXJ11" s="75"/>
      <c r="AXK11" s="75"/>
      <c r="AXL11" s="75"/>
      <c r="AXM11" s="75"/>
      <c r="AXN11" s="75"/>
      <c r="AXO11" s="75"/>
      <c r="AXP11" s="75"/>
      <c r="AXQ11" s="75"/>
      <c r="AXR11" s="75"/>
      <c r="AXS11" s="75"/>
      <c r="AXT11" s="75"/>
      <c r="AXU11" s="75"/>
      <c r="AXV11" s="75"/>
      <c r="AXW11" s="75"/>
      <c r="AXX11" s="75"/>
      <c r="AXY11" s="75"/>
      <c r="AXZ11" s="75"/>
      <c r="AYA11" s="75"/>
      <c r="AYB11" s="75"/>
      <c r="AYC11" s="75"/>
      <c r="AYD11" s="75"/>
      <c r="AYE11" s="75"/>
      <c r="AYF11" s="75"/>
      <c r="AYG11" s="75"/>
      <c r="AYH11" s="75"/>
      <c r="AYI11" s="75"/>
      <c r="AYJ11" s="75"/>
      <c r="AYK11" s="75"/>
      <c r="AYL11" s="75"/>
      <c r="AYM11" s="75"/>
      <c r="AYN11" s="75"/>
      <c r="AYO11" s="75"/>
      <c r="AYP11" s="75"/>
      <c r="AYQ11" s="75"/>
      <c r="AYR11" s="75"/>
      <c r="AYS11" s="75"/>
      <c r="AYT11" s="75"/>
      <c r="AYU11" s="75"/>
      <c r="AYV11" s="75"/>
      <c r="AYW11" s="75"/>
      <c r="AYX11" s="75"/>
      <c r="AYY11" s="75"/>
      <c r="AYZ11" s="75"/>
      <c r="AZA11" s="75"/>
      <c r="AZB11" s="75"/>
      <c r="AZC11" s="75"/>
      <c r="AZD11" s="75"/>
      <c r="AZE11" s="75"/>
      <c r="AZF11" s="75"/>
      <c r="AZG11" s="75"/>
      <c r="AZH11" s="75"/>
      <c r="AZI11" s="75"/>
      <c r="AZJ11" s="75"/>
      <c r="AZK11" s="75"/>
      <c r="AZL11" s="75"/>
      <c r="AZM11" s="75"/>
      <c r="AZN11" s="75"/>
      <c r="AZO11" s="75"/>
      <c r="AZP11" s="75"/>
      <c r="AZQ11" s="75"/>
      <c r="AZR11" s="75"/>
      <c r="AZS11" s="75"/>
      <c r="AZT11" s="75"/>
      <c r="AZU11" s="75"/>
      <c r="AZV11" s="75"/>
      <c r="AZW11" s="75"/>
      <c r="AZX11" s="75"/>
      <c r="AZY11" s="75"/>
      <c r="AZZ11" s="75"/>
      <c r="BAA11" s="75"/>
      <c r="BAB11" s="75"/>
      <c r="BAC11" s="75"/>
      <c r="BAD11" s="75"/>
      <c r="BAE11" s="75"/>
      <c r="BAF11" s="75"/>
      <c r="BAG11" s="75"/>
      <c r="BAH11" s="75"/>
      <c r="BAI11" s="75"/>
      <c r="BAJ11" s="75"/>
      <c r="BAK11" s="75"/>
      <c r="BAL11" s="75"/>
      <c r="BAM11" s="75"/>
      <c r="BAN11" s="75"/>
      <c r="BAO11" s="75"/>
      <c r="BAP11" s="75"/>
      <c r="BAQ11" s="75"/>
      <c r="BAR11" s="75"/>
      <c r="BAS11" s="75"/>
      <c r="BAT11" s="75"/>
      <c r="BAU11" s="75"/>
      <c r="BAV11" s="75"/>
      <c r="BAW11" s="75"/>
      <c r="BAX11" s="75"/>
      <c r="BAY11" s="75"/>
      <c r="BAZ11" s="75"/>
      <c r="BBA11" s="75"/>
      <c r="BBB11" s="75"/>
      <c r="BBC11" s="75"/>
      <c r="BBD11" s="75"/>
      <c r="BBE11" s="75"/>
      <c r="BBF11" s="75"/>
      <c r="BBG11" s="75"/>
      <c r="BBH11" s="75"/>
      <c r="BBI11" s="75"/>
      <c r="BBJ11" s="75"/>
      <c r="BBK11" s="75"/>
      <c r="BBL11" s="75"/>
      <c r="BBM11" s="75"/>
      <c r="BBN11" s="75"/>
      <c r="BBO11" s="75"/>
      <c r="BBP11" s="75"/>
      <c r="BBQ11" s="75"/>
      <c r="BBR11" s="75"/>
      <c r="BBS11" s="75"/>
      <c r="BBT11" s="75"/>
      <c r="BBU11" s="75"/>
      <c r="BBV11" s="75"/>
      <c r="BBW11" s="75"/>
      <c r="BBX11" s="75"/>
      <c r="BBY11" s="75"/>
      <c r="BBZ11" s="75"/>
      <c r="BCA11" s="75"/>
      <c r="BCB11" s="75"/>
      <c r="BCC11" s="75"/>
      <c r="BCD11" s="75"/>
      <c r="BCE11" s="75"/>
      <c r="BCF11" s="75"/>
      <c r="BCG11" s="75"/>
      <c r="BCH11" s="75"/>
      <c r="BCI11" s="75"/>
      <c r="BCJ11" s="75"/>
      <c r="BCK11" s="75"/>
      <c r="BCL11" s="75"/>
      <c r="BCM11" s="75"/>
      <c r="BCN11" s="75"/>
      <c r="BCO11" s="75"/>
      <c r="BCP11" s="75"/>
      <c r="BCQ11" s="75"/>
      <c r="BCR11" s="75"/>
      <c r="BCS11" s="75"/>
      <c r="BCT11" s="75"/>
      <c r="BCU11" s="75"/>
      <c r="BCV11" s="75"/>
      <c r="BCW11" s="75"/>
      <c r="BCX11" s="75"/>
      <c r="BCY11" s="75"/>
      <c r="BCZ11" s="75"/>
      <c r="BDA11" s="75"/>
      <c r="BDB11" s="75"/>
      <c r="BDC11" s="75"/>
      <c r="BDD11" s="75"/>
      <c r="BDE11" s="75"/>
      <c r="BDF11" s="75"/>
      <c r="BDG11" s="75"/>
      <c r="BDH11" s="75"/>
      <c r="BDI11" s="75"/>
      <c r="BDJ11" s="75"/>
      <c r="BDK11" s="75"/>
      <c r="BDL11" s="75"/>
      <c r="BDM11" s="75"/>
      <c r="BDN11" s="75"/>
      <c r="BDO11" s="75"/>
      <c r="BDP11" s="75"/>
      <c r="BDQ11" s="75"/>
      <c r="BDR11" s="75"/>
      <c r="BDS11" s="75"/>
      <c r="BDT11" s="75"/>
      <c r="BDU11" s="75"/>
      <c r="BDV11" s="75"/>
      <c r="BDW11" s="75"/>
      <c r="BDX11" s="75"/>
      <c r="BDY11" s="75"/>
      <c r="BDZ11" s="75"/>
      <c r="BEA11" s="75"/>
      <c r="BEB11" s="75"/>
      <c r="BEC11" s="75"/>
      <c r="BED11" s="75"/>
      <c r="BEE11" s="75"/>
      <c r="BEF11" s="75"/>
      <c r="BEG11" s="75"/>
      <c r="BEH11" s="75"/>
      <c r="BEI11" s="75"/>
      <c r="BEJ11" s="75"/>
      <c r="BEK11" s="75"/>
      <c r="BEL11" s="75"/>
      <c r="BEM11" s="75"/>
      <c r="BEN11" s="75"/>
      <c r="BEO11" s="75"/>
      <c r="BEP11" s="75"/>
      <c r="BEQ11" s="75"/>
      <c r="BER11" s="75"/>
      <c r="BES11" s="75"/>
      <c r="BET11" s="75"/>
      <c r="BEU11" s="75"/>
      <c r="BEV11" s="75"/>
      <c r="BEW11" s="75"/>
      <c r="BEX11" s="75"/>
      <c r="BEY11" s="75"/>
      <c r="BEZ11" s="75"/>
      <c r="BFA11" s="75"/>
      <c r="BFB11" s="75"/>
      <c r="BFC11" s="75"/>
      <c r="BFD11" s="75"/>
      <c r="BFE11" s="75"/>
      <c r="BFF11" s="75"/>
      <c r="BFG11" s="75"/>
      <c r="BFH11" s="75"/>
      <c r="BFI11" s="75"/>
      <c r="BFJ11" s="75"/>
      <c r="BFK11" s="75"/>
      <c r="BFL11" s="75"/>
      <c r="BFM11" s="75"/>
      <c r="BFN11" s="75"/>
      <c r="BFO11" s="75"/>
      <c r="BFP11" s="75"/>
      <c r="BFQ11" s="75"/>
      <c r="BFR11" s="75"/>
      <c r="BFS11" s="75"/>
      <c r="BFT11" s="75"/>
      <c r="BFU11" s="75"/>
      <c r="BFV11" s="75"/>
      <c r="BFW11" s="75"/>
      <c r="BFX11" s="75"/>
      <c r="BFY11" s="75"/>
      <c r="BFZ11" s="75"/>
      <c r="BGA11" s="75"/>
      <c r="BGB11" s="75"/>
      <c r="BGC11" s="75"/>
      <c r="BGD11" s="75"/>
      <c r="BGE11" s="75"/>
      <c r="BGF11" s="75"/>
      <c r="BGG11" s="75"/>
      <c r="BGH11" s="75"/>
      <c r="BGI11" s="75"/>
      <c r="BGJ11" s="75"/>
      <c r="BGK11" s="75"/>
      <c r="BGL11" s="75"/>
      <c r="BGM11" s="75"/>
      <c r="BGN11" s="75"/>
      <c r="BGO11" s="75"/>
      <c r="BGP11" s="75"/>
      <c r="BGQ11" s="75"/>
      <c r="BGR11" s="75"/>
      <c r="BGS11" s="75"/>
      <c r="BGT11" s="75"/>
      <c r="BGU11" s="75"/>
      <c r="BGV11" s="75"/>
      <c r="BGW11" s="75"/>
      <c r="BGX11" s="75"/>
      <c r="BGY11" s="75"/>
      <c r="BGZ11" s="75"/>
      <c r="BHA11" s="75"/>
      <c r="BHB11" s="75"/>
      <c r="BHC11" s="75"/>
      <c r="BHD11" s="75"/>
      <c r="BHE11" s="75"/>
      <c r="BHF11" s="75"/>
      <c r="BHG11" s="75"/>
      <c r="BHH11" s="75"/>
      <c r="BHI11" s="75"/>
      <c r="BHJ11" s="75"/>
      <c r="BHK11" s="75"/>
      <c r="BHL11" s="75"/>
      <c r="BHM11" s="75"/>
      <c r="BHN11" s="75"/>
      <c r="BHO11" s="75"/>
      <c r="BHP11" s="75"/>
      <c r="BHQ11" s="75"/>
      <c r="BHR11" s="75"/>
      <c r="BHS11" s="75"/>
      <c r="BHT11" s="75"/>
      <c r="BHU11" s="75"/>
      <c r="BHV11" s="75"/>
      <c r="BHW11" s="75"/>
      <c r="BHX11" s="75"/>
      <c r="BHY11" s="75"/>
      <c r="BHZ11" s="75"/>
      <c r="BIA11" s="75"/>
      <c r="BIB11" s="75"/>
      <c r="BIC11" s="75"/>
      <c r="BID11" s="75"/>
      <c r="BIE11" s="75"/>
      <c r="BIF11" s="75"/>
      <c r="BIG11" s="75"/>
      <c r="BIH11" s="75"/>
      <c r="BII11" s="75"/>
      <c r="BIJ11" s="75"/>
      <c r="BIK11" s="75"/>
      <c r="BIL11" s="75"/>
      <c r="BIM11" s="75"/>
      <c r="BIN11" s="75"/>
      <c r="BIO11" s="75"/>
      <c r="BIP11" s="75"/>
      <c r="BIQ11" s="75"/>
      <c r="BIR11" s="75"/>
      <c r="BIS11" s="75"/>
      <c r="BIT11" s="75"/>
      <c r="BIU11" s="75"/>
      <c r="BIV11" s="75"/>
      <c r="BIW11" s="75"/>
      <c r="BIX11" s="75"/>
      <c r="BIY11" s="75"/>
      <c r="BIZ11" s="75"/>
      <c r="BJA11" s="75"/>
      <c r="BJB11" s="75"/>
      <c r="BJC11" s="75"/>
      <c r="BJD11" s="75"/>
      <c r="BJE11" s="75"/>
      <c r="BJF11" s="75"/>
      <c r="BJG11" s="75"/>
      <c r="BJH11" s="75"/>
      <c r="BJI11" s="75"/>
      <c r="BJJ11" s="75"/>
      <c r="BJK11" s="75"/>
      <c r="BJL11" s="75"/>
      <c r="BJM11" s="75"/>
      <c r="BJN11" s="75"/>
      <c r="BJO11" s="75"/>
      <c r="BJP11" s="75"/>
      <c r="BJQ11" s="75"/>
      <c r="BJR11" s="75"/>
      <c r="BJS11" s="75"/>
      <c r="BJT11" s="75"/>
      <c r="BJU11" s="75"/>
      <c r="BJV11" s="75"/>
      <c r="BJW11" s="75"/>
      <c r="BJX11" s="75"/>
      <c r="BJY11" s="75"/>
      <c r="BJZ11" s="75"/>
      <c r="BKA11" s="75"/>
      <c r="BKB11" s="75"/>
      <c r="BKC11" s="75"/>
      <c r="BKD11" s="75"/>
      <c r="BKE11" s="75"/>
      <c r="BKF11" s="75"/>
      <c r="BKG11" s="75"/>
      <c r="BKH11" s="75"/>
      <c r="BKI11" s="75"/>
      <c r="BKJ11" s="75"/>
      <c r="BKK11" s="75"/>
      <c r="BKL11" s="75"/>
      <c r="BKM11" s="75"/>
      <c r="BKN11" s="75"/>
      <c r="BKO11" s="75"/>
      <c r="BKP11" s="75"/>
      <c r="BKQ11" s="75"/>
      <c r="BKR11" s="75"/>
      <c r="BKS11" s="75"/>
      <c r="BKT11" s="75"/>
      <c r="BKU11" s="75"/>
      <c r="BKV11" s="75"/>
      <c r="BKW11" s="75"/>
      <c r="BKX11" s="75"/>
      <c r="BKY11" s="75"/>
      <c r="BKZ11" s="75"/>
      <c r="BLA11" s="75"/>
      <c r="BLB11" s="75"/>
      <c r="BLC11" s="75"/>
      <c r="BLD11" s="75"/>
      <c r="BLE11" s="75"/>
      <c r="BLF11" s="75"/>
      <c r="BLG11" s="75"/>
      <c r="BLH11" s="75"/>
      <c r="BLI11" s="75"/>
      <c r="BLJ11" s="75"/>
      <c r="BLK11" s="75"/>
      <c r="BLL11" s="75"/>
      <c r="BLM11" s="75"/>
      <c r="BLN11" s="75"/>
      <c r="BLO11" s="75"/>
      <c r="BLP11" s="75"/>
      <c r="BLQ11" s="75"/>
      <c r="BLR11" s="75"/>
      <c r="BLS11" s="75"/>
      <c r="BLT11" s="75"/>
      <c r="BLU11" s="75"/>
      <c r="BLV11" s="75"/>
      <c r="BLW11" s="75"/>
      <c r="BLX11" s="75"/>
      <c r="BLY11" s="75"/>
      <c r="BLZ11" s="75"/>
      <c r="BMA11" s="75"/>
      <c r="BMB11" s="75"/>
      <c r="BMC11" s="75"/>
      <c r="BMD11" s="75"/>
      <c r="BME11" s="75"/>
      <c r="BMF11" s="75"/>
      <c r="BMG11" s="75"/>
      <c r="BMH11" s="75"/>
      <c r="BMI11" s="75"/>
      <c r="BMJ11" s="75"/>
      <c r="BMK11" s="75"/>
      <c r="BML11" s="75"/>
      <c r="BMM11" s="75"/>
      <c r="BMN11" s="75"/>
      <c r="BMO11" s="75"/>
      <c r="BMP11" s="75"/>
      <c r="BMQ11" s="75"/>
      <c r="BMR11" s="75"/>
      <c r="BMS11" s="75"/>
      <c r="BMT11" s="75"/>
      <c r="BMU11" s="75"/>
      <c r="BMV11" s="75"/>
      <c r="BMW11" s="75"/>
      <c r="BMX11" s="75"/>
      <c r="BMY11" s="75"/>
      <c r="BMZ11" s="75"/>
      <c r="BNA11" s="75"/>
      <c r="BNB11" s="75"/>
      <c r="BNC11" s="75"/>
      <c r="BND11" s="75"/>
      <c r="BNE11" s="75"/>
      <c r="BNF11" s="75"/>
      <c r="BNG11" s="75"/>
      <c r="BNH11" s="75"/>
      <c r="BNI11" s="75"/>
      <c r="BNJ11" s="75"/>
      <c r="BNK11" s="75"/>
      <c r="BNL11" s="75"/>
      <c r="BNM11" s="75"/>
      <c r="BNN11" s="75"/>
      <c r="BNO11" s="75"/>
      <c r="BNP11" s="75"/>
      <c r="BNQ11" s="75"/>
      <c r="BNR11" s="75"/>
      <c r="BNS11" s="75"/>
      <c r="BNT11" s="75"/>
      <c r="BNU11" s="75"/>
      <c r="BNV11" s="75"/>
      <c r="BNW11" s="75"/>
      <c r="BNX11" s="75"/>
      <c r="BNY11" s="75"/>
      <c r="BNZ11" s="75"/>
      <c r="BOA11" s="75"/>
      <c r="BOB11" s="75"/>
      <c r="BOC11" s="75"/>
      <c r="BOD11" s="75"/>
      <c r="BOE11" s="75"/>
      <c r="BOF11" s="75"/>
      <c r="BOG11" s="75"/>
      <c r="BOH11" s="75"/>
      <c r="BOI11" s="75"/>
      <c r="BOJ11" s="75"/>
      <c r="BOK11" s="75"/>
      <c r="BOL11" s="75"/>
      <c r="BOM11" s="75"/>
      <c r="BON11" s="75"/>
      <c r="BOO11" s="75"/>
      <c r="BOP11" s="75"/>
      <c r="BOQ11" s="75"/>
      <c r="BOR11" s="75"/>
      <c r="BOS11" s="75"/>
      <c r="BOT11" s="75"/>
      <c r="BOU11" s="75"/>
      <c r="BOV11" s="75"/>
      <c r="BOW11" s="75"/>
      <c r="BOX11" s="75"/>
      <c r="BOY11" s="75"/>
      <c r="BOZ11" s="75"/>
      <c r="BPA11" s="75"/>
      <c r="BPB11" s="75"/>
      <c r="BPC11" s="75"/>
      <c r="BPD11" s="75"/>
      <c r="BPE11" s="75"/>
      <c r="BPF11" s="75"/>
      <c r="BPG11" s="75"/>
      <c r="BPH11" s="75"/>
      <c r="BPI11" s="75"/>
      <c r="BPJ11" s="75"/>
      <c r="BPK11" s="75"/>
      <c r="BPL11" s="75"/>
      <c r="BPM11" s="75"/>
      <c r="BPN11" s="75"/>
      <c r="BPO11" s="75"/>
      <c r="BPP11" s="75"/>
      <c r="BPQ11" s="75"/>
      <c r="BPR11" s="75"/>
      <c r="BPS11" s="75"/>
      <c r="BPT11" s="75"/>
      <c r="BPU11" s="75"/>
      <c r="BPV11" s="75"/>
      <c r="BPW11" s="75"/>
      <c r="BPX11" s="75"/>
      <c r="BPY11" s="75"/>
      <c r="BPZ11" s="75"/>
      <c r="BQA11" s="75"/>
      <c r="BQB11" s="75"/>
      <c r="BQC11" s="75"/>
      <c r="BQD11" s="75"/>
      <c r="BQE11" s="75"/>
      <c r="BQF11" s="75"/>
      <c r="BQG11" s="75"/>
      <c r="BQH11" s="75"/>
      <c r="BQI11" s="75"/>
      <c r="BQJ11" s="75"/>
      <c r="BQK11" s="75"/>
      <c r="BQL11" s="75"/>
      <c r="BQM11" s="75"/>
      <c r="BQN11" s="75"/>
      <c r="BQO11" s="75"/>
      <c r="BQP11" s="75"/>
      <c r="BQQ11" s="75"/>
      <c r="BQR11" s="75"/>
      <c r="BQS11" s="75"/>
      <c r="BQT11" s="75"/>
      <c r="BQU11" s="75"/>
      <c r="BQV11" s="75"/>
      <c r="BQW11" s="75"/>
      <c r="BQX11" s="75"/>
      <c r="BQY11" s="75"/>
      <c r="BQZ11" s="75"/>
      <c r="BRA11" s="75"/>
      <c r="BRB11" s="75"/>
      <c r="BRC11" s="75"/>
      <c r="BRD11" s="75"/>
      <c r="BRE11" s="75"/>
      <c r="BRF11" s="75"/>
      <c r="BRG11" s="75"/>
      <c r="BRH11" s="75"/>
      <c r="BRI11" s="75"/>
      <c r="BRJ11" s="75"/>
      <c r="BRK11" s="75"/>
      <c r="BRL11" s="75"/>
      <c r="BRM11" s="75"/>
      <c r="BRN11" s="75"/>
      <c r="BRO11" s="75"/>
      <c r="BRP11" s="75"/>
      <c r="BRQ11" s="75"/>
      <c r="BRR11" s="75"/>
      <c r="BRS11" s="75"/>
      <c r="BRT11" s="75"/>
      <c r="BRU11" s="75"/>
      <c r="BRV11" s="75"/>
      <c r="BRW11" s="75"/>
      <c r="BRX11" s="75"/>
      <c r="BRY11" s="75"/>
      <c r="BRZ11" s="75"/>
      <c r="BSA11" s="75"/>
      <c r="BSB11" s="75"/>
      <c r="BSC11" s="75"/>
      <c r="BSD11" s="75"/>
      <c r="BSE11" s="75"/>
      <c r="BSF11" s="75"/>
      <c r="BSG11" s="75"/>
      <c r="BSH11" s="75"/>
      <c r="BSI11" s="75"/>
      <c r="BSJ11" s="75"/>
      <c r="BSK11" s="75"/>
      <c r="BSL11" s="75"/>
      <c r="BSM11" s="75"/>
      <c r="BSN11" s="75"/>
      <c r="BSO11" s="75"/>
      <c r="BSP11" s="75"/>
      <c r="BSQ11" s="75"/>
      <c r="BSR11" s="75"/>
      <c r="BSS11" s="75"/>
      <c r="BST11" s="75"/>
      <c r="BSU11" s="75"/>
      <c r="BSV11" s="75"/>
      <c r="BSW11" s="75"/>
      <c r="BSX11" s="75"/>
      <c r="BSY11" s="75"/>
      <c r="BSZ11" s="75"/>
      <c r="BTA11" s="75"/>
      <c r="BTB11" s="75"/>
      <c r="BTC11" s="75"/>
      <c r="BTD11" s="75"/>
      <c r="BTE11" s="75"/>
      <c r="BTF11" s="75"/>
      <c r="BTG11" s="75"/>
      <c r="BTH11" s="75"/>
      <c r="BTI11" s="75"/>
      <c r="BTJ11" s="75"/>
      <c r="BTK11" s="75"/>
      <c r="BTL11" s="75"/>
      <c r="BTM11" s="75"/>
      <c r="BTN11" s="75"/>
      <c r="BTO11" s="75"/>
      <c r="BTP11" s="75"/>
      <c r="BTQ11" s="75"/>
      <c r="BTR11" s="75"/>
      <c r="BTS11" s="75"/>
      <c r="BTT11" s="75"/>
      <c r="BTU11" s="75"/>
      <c r="BTV11" s="75"/>
      <c r="BTW11" s="75"/>
      <c r="BTX11" s="75"/>
      <c r="BTY11" s="75"/>
      <c r="BTZ11" s="75"/>
      <c r="BUA11" s="75"/>
      <c r="BUB11" s="75"/>
      <c r="BUC11" s="75"/>
      <c r="BUD11" s="75"/>
      <c r="BUE11" s="75"/>
      <c r="BUF11" s="75"/>
      <c r="BUG11" s="75"/>
      <c r="BUH11" s="75"/>
      <c r="BUI11" s="75"/>
      <c r="BUJ11" s="75"/>
      <c r="BUK11" s="75"/>
      <c r="BUL11" s="75"/>
      <c r="BUM11" s="75"/>
      <c r="BUN11" s="75"/>
      <c r="BUO11" s="75"/>
      <c r="BUP11" s="75"/>
      <c r="BUQ11" s="75"/>
      <c r="BUR11" s="75"/>
      <c r="BUS11" s="75"/>
      <c r="BUT11" s="75"/>
      <c r="BUU11" s="75"/>
      <c r="BUV11" s="75"/>
      <c r="BUW11" s="75"/>
      <c r="BUX11" s="75"/>
      <c r="BUY11" s="75"/>
      <c r="BUZ11" s="75"/>
      <c r="BVA11" s="75"/>
      <c r="BVB11" s="75"/>
      <c r="BVC11" s="75"/>
      <c r="BVD11" s="75"/>
      <c r="BVE11" s="75"/>
      <c r="BVF11" s="75"/>
      <c r="BVG11" s="75"/>
      <c r="BVH11" s="75"/>
      <c r="BVI11" s="75"/>
      <c r="BVJ11" s="75"/>
      <c r="BVK11" s="75"/>
      <c r="BVL11" s="75"/>
      <c r="BVM11" s="75"/>
      <c r="BVN11" s="75"/>
      <c r="BVO11" s="75"/>
      <c r="BVP11" s="75"/>
      <c r="BVQ11" s="75"/>
      <c r="BVR11" s="75"/>
      <c r="BVS11" s="75"/>
      <c r="BVT11" s="75"/>
      <c r="BVU11" s="75"/>
      <c r="BVV11" s="75"/>
      <c r="BVW11" s="75"/>
      <c r="BVX11" s="75"/>
      <c r="BVY11" s="75"/>
      <c r="BVZ11" s="75"/>
      <c r="BWA11" s="75"/>
      <c r="BWB11" s="75"/>
      <c r="BWC11" s="75"/>
      <c r="BWD11" s="75"/>
      <c r="BWE11" s="75"/>
      <c r="BWF11" s="75"/>
      <c r="BWG11" s="75"/>
      <c r="BWH11" s="75"/>
      <c r="BWI11" s="75"/>
      <c r="BWJ11" s="75"/>
      <c r="BWK11" s="75"/>
      <c r="BWL11" s="75"/>
      <c r="BWM11" s="75"/>
      <c r="BWN11" s="75"/>
      <c r="BWO11" s="75"/>
      <c r="BWP11" s="75"/>
      <c r="BWQ11" s="75"/>
      <c r="BWR11" s="75"/>
      <c r="BWS11" s="75"/>
      <c r="BWT11" s="75"/>
      <c r="BWU11" s="75"/>
      <c r="BWV11" s="75"/>
      <c r="BWW11" s="75"/>
      <c r="BWX11" s="75"/>
      <c r="BWY11" s="75"/>
      <c r="BWZ11" s="75"/>
      <c r="BXA11" s="75"/>
      <c r="BXB11" s="75"/>
      <c r="BXC11" s="75"/>
      <c r="BXD11" s="75"/>
      <c r="BXE11" s="75"/>
      <c r="BXF11" s="75"/>
      <c r="BXG11" s="75"/>
      <c r="BXH11" s="75"/>
      <c r="BXI11" s="75"/>
      <c r="BXJ11" s="75"/>
      <c r="BXK11" s="75"/>
      <c r="BXL11" s="75"/>
      <c r="BXM11" s="75"/>
      <c r="BXN11" s="75"/>
      <c r="BXO11" s="75"/>
      <c r="BXP11" s="75"/>
      <c r="BXQ11" s="75"/>
      <c r="BXR11" s="75"/>
      <c r="BXS11" s="75"/>
      <c r="BXT11" s="75"/>
      <c r="BXU11" s="75"/>
      <c r="BXV11" s="75"/>
      <c r="BXW11" s="75"/>
      <c r="BXX11" s="75"/>
      <c r="BXY11" s="75"/>
      <c r="BXZ11" s="75"/>
      <c r="BYA11" s="75"/>
      <c r="BYB11" s="75"/>
      <c r="BYC11" s="75"/>
      <c r="BYD11" s="75"/>
      <c r="BYE11" s="75"/>
      <c r="BYF11" s="75"/>
      <c r="BYG11" s="75"/>
      <c r="BYH11" s="75"/>
      <c r="BYI11" s="75"/>
      <c r="BYJ11" s="75"/>
      <c r="BYK11" s="75"/>
      <c r="BYL11" s="75"/>
      <c r="BYM11" s="75"/>
      <c r="BYN11" s="75"/>
      <c r="BYO11" s="75"/>
      <c r="BYP11" s="75"/>
      <c r="BYQ11" s="75"/>
      <c r="BYR11" s="75"/>
      <c r="BYS11" s="75"/>
      <c r="BYT11" s="75"/>
      <c r="BYU11" s="75"/>
      <c r="BYV11" s="75"/>
      <c r="BYW11" s="75"/>
      <c r="BYX11" s="75"/>
      <c r="BYY11" s="75"/>
      <c r="BYZ11" s="75"/>
      <c r="BZA11" s="75"/>
      <c r="BZB11" s="75"/>
      <c r="BZC11" s="75"/>
      <c r="BZD11" s="75"/>
      <c r="BZE11" s="75"/>
      <c r="BZF11" s="75"/>
      <c r="BZG11" s="75"/>
      <c r="BZH11" s="75"/>
      <c r="BZI11" s="75"/>
      <c r="BZJ11" s="75"/>
      <c r="BZK11" s="75"/>
      <c r="BZL11" s="75"/>
      <c r="BZM11" s="75"/>
      <c r="BZN11" s="75"/>
      <c r="BZO11" s="75"/>
      <c r="BZP11" s="75"/>
      <c r="BZQ11" s="75"/>
      <c r="BZR11" s="75"/>
      <c r="BZS11" s="75"/>
      <c r="BZT11" s="75"/>
      <c r="BZU11" s="75"/>
      <c r="BZV11" s="75"/>
      <c r="BZW11" s="75"/>
      <c r="BZX11" s="75"/>
      <c r="BZY11" s="75"/>
      <c r="BZZ11" s="75"/>
      <c r="CAA11" s="75"/>
      <c r="CAB11" s="75"/>
      <c r="CAC11" s="75"/>
      <c r="CAD11" s="75"/>
      <c r="CAE11" s="75"/>
      <c r="CAF11" s="75"/>
      <c r="CAG11" s="75"/>
      <c r="CAH11" s="75"/>
      <c r="CAI11" s="75"/>
      <c r="CAJ11" s="75"/>
      <c r="CAK11" s="75"/>
      <c r="CAL11" s="75"/>
      <c r="CAM11" s="75"/>
      <c r="CAN11" s="75"/>
      <c r="CAO11" s="75"/>
      <c r="CAP11" s="75"/>
      <c r="CAQ11" s="75"/>
      <c r="CAR11" s="75"/>
      <c r="CAS11" s="75"/>
      <c r="CAT11" s="75"/>
      <c r="CAU11" s="75"/>
      <c r="CAV11" s="75"/>
      <c r="CAW11" s="75"/>
      <c r="CAX11" s="75"/>
      <c r="CAY11" s="75"/>
      <c r="CAZ11" s="75"/>
      <c r="CBA11" s="75"/>
      <c r="CBB11" s="75"/>
      <c r="CBC11" s="75"/>
      <c r="CBD11" s="75"/>
      <c r="CBE11" s="75"/>
      <c r="CBF11" s="75"/>
      <c r="CBG11" s="75"/>
      <c r="CBH11" s="75"/>
      <c r="CBI11" s="75"/>
      <c r="CBJ11" s="75"/>
      <c r="CBK11" s="75"/>
      <c r="CBL11" s="75"/>
      <c r="CBM11" s="75"/>
      <c r="CBN11" s="75"/>
      <c r="CBO11" s="75"/>
      <c r="CBP11" s="75"/>
      <c r="CBQ11" s="75"/>
      <c r="CBR11" s="75"/>
      <c r="CBS11" s="75"/>
      <c r="CBT11" s="75"/>
      <c r="CBU11" s="75"/>
      <c r="CBV11" s="75"/>
      <c r="CBW11" s="75"/>
      <c r="CBX11" s="75"/>
      <c r="CBY11" s="75"/>
      <c r="CBZ11" s="75"/>
      <c r="CCA11" s="75"/>
      <c r="CCB11" s="75"/>
      <c r="CCC11" s="75"/>
      <c r="CCD11" s="75"/>
      <c r="CCE11" s="75"/>
      <c r="CCF11" s="75"/>
      <c r="CCG11" s="75"/>
      <c r="CCH11" s="75"/>
      <c r="CCI11" s="75"/>
      <c r="CCJ11" s="75"/>
      <c r="CCK11" s="75"/>
      <c r="CCL11" s="75"/>
      <c r="CCM11" s="75"/>
      <c r="CCN11" s="75"/>
      <c r="CCO11" s="75"/>
      <c r="CCP11" s="75"/>
      <c r="CCQ11" s="75"/>
      <c r="CCR11" s="75"/>
      <c r="CCS11" s="75"/>
      <c r="CCT11" s="75"/>
      <c r="CCU11" s="75"/>
      <c r="CCV11" s="75"/>
      <c r="CCW11" s="75"/>
      <c r="CCX11" s="75"/>
      <c r="CCY11" s="75"/>
      <c r="CCZ11" s="75"/>
      <c r="CDA11" s="75"/>
      <c r="CDB11" s="75"/>
      <c r="CDC11" s="75"/>
      <c r="CDD11" s="75"/>
      <c r="CDE11" s="75"/>
      <c r="CDF11" s="75"/>
      <c r="CDG11" s="75"/>
      <c r="CDH11" s="75"/>
      <c r="CDI11" s="75"/>
      <c r="CDJ11" s="75"/>
      <c r="CDK11" s="75"/>
      <c r="CDL11" s="75"/>
      <c r="CDM11" s="75"/>
      <c r="CDN11" s="75"/>
      <c r="CDO11" s="75"/>
      <c r="CDP11" s="75"/>
      <c r="CDQ11" s="75"/>
      <c r="CDR11" s="75"/>
      <c r="CDS11" s="75"/>
      <c r="CDT11" s="75"/>
      <c r="CDU11" s="75"/>
      <c r="CDV11" s="75"/>
      <c r="CDW11" s="75"/>
      <c r="CDX11" s="75"/>
      <c r="CDY11" s="75"/>
      <c r="CDZ11" s="75"/>
      <c r="CEA11" s="75"/>
      <c r="CEB11" s="75"/>
      <c r="CEC11" s="75"/>
      <c r="CED11" s="75"/>
      <c r="CEE11" s="75"/>
      <c r="CEF11" s="75"/>
      <c r="CEG11" s="75"/>
      <c r="CEH11" s="75"/>
      <c r="CEI11" s="75"/>
      <c r="CEJ11" s="75"/>
      <c r="CEK11" s="75"/>
      <c r="CEL11" s="75"/>
      <c r="CEM11" s="75"/>
      <c r="CEN11" s="75"/>
      <c r="CEO11" s="75"/>
      <c r="CEP11" s="75"/>
      <c r="CEQ11" s="75"/>
      <c r="CER11" s="75"/>
      <c r="CES11" s="75"/>
      <c r="CET11" s="75"/>
      <c r="CEU11" s="75"/>
      <c r="CEV11" s="75"/>
      <c r="CEW11" s="75"/>
      <c r="CEX11" s="75"/>
      <c r="CEY11" s="75"/>
      <c r="CEZ11" s="75"/>
      <c r="CFA11" s="75"/>
      <c r="CFB11" s="75"/>
      <c r="CFC11" s="75"/>
      <c r="CFD11" s="75"/>
      <c r="CFE11" s="75"/>
      <c r="CFF11" s="75"/>
      <c r="CFG11" s="75"/>
      <c r="CFH11" s="75"/>
      <c r="CFI11" s="75"/>
      <c r="CFJ11" s="75"/>
      <c r="CFK11" s="75"/>
      <c r="CFL11" s="75"/>
      <c r="CFM11" s="75"/>
      <c r="CFN11" s="75"/>
      <c r="CFO11" s="75"/>
      <c r="CFP11" s="75"/>
      <c r="CFQ11" s="75"/>
      <c r="CFR11" s="75"/>
      <c r="CFS11" s="75"/>
      <c r="CFT11" s="75"/>
      <c r="CFU11" s="75"/>
      <c r="CFV11" s="75"/>
      <c r="CFW11" s="75"/>
      <c r="CFX11" s="75"/>
      <c r="CFY11" s="75"/>
      <c r="CFZ11" s="75"/>
      <c r="CGA11" s="75"/>
      <c r="CGB11" s="75"/>
      <c r="CGC11" s="75"/>
      <c r="CGD11" s="75"/>
      <c r="CGE11" s="75"/>
      <c r="CGF11" s="75"/>
      <c r="CGG11" s="75"/>
      <c r="CGH11" s="75"/>
      <c r="CGI11" s="75"/>
      <c r="CGJ11" s="75"/>
      <c r="CGK11" s="75"/>
      <c r="CGL11" s="75"/>
      <c r="CGM11" s="75"/>
      <c r="CGN11" s="75"/>
      <c r="CGO11" s="75"/>
      <c r="CGP11" s="75"/>
      <c r="CGQ11" s="75"/>
      <c r="CGR11" s="75"/>
      <c r="CGS11" s="75"/>
      <c r="CGT11" s="75"/>
      <c r="CGU11" s="75"/>
      <c r="CGV11" s="75"/>
      <c r="CGW11" s="75"/>
      <c r="CGX11" s="75"/>
      <c r="CGY11" s="75"/>
      <c r="CGZ11" s="75"/>
      <c r="CHA11" s="75"/>
      <c r="CHB11" s="75"/>
      <c r="CHC11" s="75"/>
      <c r="CHD11" s="75"/>
      <c r="CHE11" s="75"/>
      <c r="CHF11" s="75"/>
      <c r="CHG11" s="75"/>
      <c r="CHH11" s="75"/>
      <c r="CHI11" s="75"/>
      <c r="CHJ11" s="75"/>
      <c r="CHK11" s="75"/>
      <c r="CHL11" s="75"/>
      <c r="CHM11" s="75"/>
      <c r="CHN11" s="75"/>
      <c r="CHO11" s="75"/>
      <c r="CHP11" s="75"/>
      <c r="CHQ11" s="75"/>
      <c r="CHR11" s="75"/>
      <c r="CHS11" s="75"/>
      <c r="CHT11" s="75"/>
      <c r="CHU11" s="75"/>
      <c r="CHV11" s="75"/>
      <c r="CHW11" s="75"/>
      <c r="CHX11" s="75"/>
      <c r="CHY11" s="75"/>
      <c r="CHZ11" s="75"/>
      <c r="CIA11" s="75"/>
      <c r="CIB11" s="75"/>
      <c r="CIC11" s="75"/>
      <c r="CID11" s="75"/>
      <c r="CIE11" s="75"/>
      <c r="CIF11" s="75"/>
      <c r="CIG11" s="75"/>
      <c r="CIH11" s="75"/>
      <c r="CII11" s="75"/>
      <c r="CIJ11" s="75"/>
      <c r="CIK11" s="75"/>
      <c r="CIL11" s="75"/>
      <c r="CIM11" s="75"/>
      <c r="CIN11" s="75"/>
      <c r="CIO11" s="75"/>
      <c r="CIP11" s="75"/>
      <c r="CIQ11" s="75"/>
      <c r="CIR11" s="75"/>
      <c r="CIS11" s="75"/>
      <c r="CIT11" s="75"/>
      <c r="CIU11" s="75"/>
      <c r="CIV11" s="75"/>
      <c r="CIW11" s="75"/>
      <c r="CIX11" s="75"/>
      <c r="CIY11" s="75"/>
      <c r="CIZ11" s="75"/>
      <c r="CJA11" s="75"/>
      <c r="CJB11" s="75"/>
      <c r="CJC11" s="75"/>
      <c r="CJD11" s="75"/>
      <c r="CJE11" s="75"/>
      <c r="CJF11" s="75"/>
      <c r="CJG11" s="75"/>
      <c r="CJH11" s="75"/>
      <c r="CJI11" s="75"/>
      <c r="CJJ11" s="75"/>
      <c r="CJK11" s="75"/>
      <c r="CJL11" s="75"/>
      <c r="CJM11" s="75"/>
      <c r="CJN11" s="75"/>
      <c r="CJO11" s="75"/>
      <c r="CJP11" s="75"/>
      <c r="CJQ11" s="75"/>
      <c r="CJR11" s="75"/>
      <c r="CJS11" s="75"/>
      <c r="CJT11" s="75"/>
      <c r="CJU11" s="75"/>
      <c r="CJV11" s="75"/>
      <c r="CJW11" s="75"/>
      <c r="CJX11" s="75"/>
      <c r="CJY11" s="75"/>
      <c r="CJZ11" s="75"/>
      <c r="CKA11" s="75"/>
      <c r="CKB11" s="75"/>
      <c r="CKC11" s="75"/>
      <c r="CKD11" s="75"/>
      <c r="CKE11" s="75"/>
      <c r="CKF11" s="75"/>
      <c r="CKG11" s="75"/>
      <c r="CKH11" s="75"/>
      <c r="CKI11" s="75"/>
      <c r="CKJ11" s="75"/>
      <c r="CKK11" s="75"/>
      <c r="CKL11" s="75"/>
      <c r="CKM11" s="75"/>
      <c r="CKN11" s="75"/>
      <c r="CKO11" s="75"/>
      <c r="CKP11" s="75"/>
      <c r="CKQ11" s="75"/>
      <c r="CKR11" s="75"/>
      <c r="CKS11" s="75"/>
      <c r="CKT11" s="75"/>
      <c r="CKU11" s="75"/>
      <c r="CKV11" s="75"/>
      <c r="CKW11" s="75"/>
      <c r="CKX11" s="75"/>
      <c r="CKY11" s="75"/>
      <c r="CKZ11" s="75"/>
      <c r="CLA11" s="75"/>
      <c r="CLB11" s="75"/>
      <c r="CLC11" s="75"/>
      <c r="CLD11" s="75"/>
      <c r="CLE11" s="75"/>
      <c r="CLF11" s="75"/>
      <c r="CLG11" s="75"/>
      <c r="CLH11" s="75"/>
      <c r="CLI11" s="75"/>
      <c r="CLJ11" s="75"/>
      <c r="CLK11" s="75"/>
      <c r="CLL11" s="75"/>
      <c r="CLM11" s="75"/>
      <c r="CLN11" s="75"/>
      <c r="CLO11" s="75"/>
      <c r="CLP11" s="75"/>
      <c r="CLQ11" s="75"/>
      <c r="CLR11" s="75"/>
      <c r="CLS11" s="75"/>
      <c r="CLT11" s="75"/>
      <c r="CLU11" s="75"/>
      <c r="CLV11" s="75"/>
      <c r="CLW11" s="75"/>
      <c r="CLX11" s="75"/>
      <c r="CLY11" s="75"/>
      <c r="CLZ11" s="75"/>
      <c r="CMA11" s="75"/>
      <c r="CMB11" s="75"/>
      <c r="CMC11" s="75"/>
      <c r="CMD11" s="75"/>
      <c r="CME11" s="75"/>
      <c r="CMF11" s="75"/>
      <c r="CMG11" s="75"/>
      <c r="CMH11" s="75"/>
      <c r="CMI11" s="75"/>
      <c r="CMJ11" s="75"/>
      <c r="CMK11" s="75"/>
      <c r="CML11" s="75"/>
      <c r="CMM11" s="75"/>
      <c r="CMN11" s="75"/>
      <c r="CMO11" s="75"/>
      <c r="CMP11" s="75"/>
      <c r="CMQ11" s="75"/>
      <c r="CMR11" s="75"/>
      <c r="CMS11" s="75"/>
      <c r="CMT11" s="75"/>
      <c r="CMU11" s="75"/>
      <c r="CMV11" s="75"/>
      <c r="CMW11" s="75"/>
      <c r="CMX11" s="75"/>
      <c r="CMY11" s="75"/>
      <c r="CMZ11" s="75"/>
      <c r="CNA11" s="75"/>
      <c r="CNB11" s="75"/>
      <c r="CNC11" s="75"/>
      <c r="CND11" s="75"/>
      <c r="CNE11" s="75"/>
      <c r="CNF11" s="75"/>
      <c r="CNG11" s="75"/>
      <c r="CNH11" s="75"/>
      <c r="CNI11" s="75"/>
      <c r="CNJ11" s="75"/>
      <c r="CNK11" s="75"/>
      <c r="CNL11" s="75"/>
      <c r="CNM11" s="75"/>
      <c r="CNN11" s="75"/>
      <c r="CNO11" s="75"/>
      <c r="CNP11" s="75"/>
      <c r="CNQ11" s="75"/>
      <c r="CNR11" s="75"/>
      <c r="CNS11" s="75"/>
      <c r="CNT11" s="75"/>
      <c r="CNU11" s="75"/>
      <c r="CNV11" s="75"/>
      <c r="CNW11" s="75"/>
      <c r="CNX11" s="75"/>
      <c r="CNY11" s="75"/>
      <c r="CNZ11" s="75"/>
      <c r="COA11" s="75"/>
      <c r="COB11" s="75"/>
      <c r="COC11" s="75"/>
      <c r="COD11" s="75"/>
      <c r="COE11" s="75"/>
      <c r="COF11" s="75"/>
      <c r="COG11" s="75"/>
      <c r="COH11" s="75"/>
      <c r="COI11" s="75"/>
      <c r="COJ11" s="75"/>
      <c r="COK11" s="75"/>
      <c r="COL11" s="75"/>
      <c r="COM11" s="75"/>
      <c r="CON11" s="75"/>
      <c r="COO11" s="75"/>
      <c r="COP11" s="75"/>
      <c r="COQ11" s="75"/>
      <c r="COR11" s="75"/>
      <c r="COS11" s="75"/>
      <c r="COT11" s="75"/>
      <c r="COU11" s="75"/>
      <c r="COV11" s="75"/>
      <c r="COW11" s="75"/>
      <c r="COX11" s="75"/>
      <c r="COY11" s="75"/>
      <c r="COZ11" s="75"/>
      <c r="CPA11" s="75"/>
      <c r="CPB11" s="75"/>
      <c r="CPC11" s="75"/>
      <c r="CPD11" s="75"/>
      <c r="CPE11" s="75"/>
      <c r="CPF11" s="75"/>
      <c r="CPG11" s="75"/>
      <c r="CPH11" s="75"/>
      <c r="CPI11" s="75"/>
      <c r="CPJ11" s="75"/>
      <c r="CPK11" s="75"/>
      <c r="CPL11" s="75"/>
      <c r="CPM11" s="75"/>
      <c r="CPN11" s="75"/>
      <c r="CPO11" s="75"/>
      <c r="CPP11" s="75"/>
      <c r="CPQ11" s="75"/>
      <c r="CPR11" s="75"/>
      <c r="CPS11" s="75"/>
      <c r="CPT11" s="75"/>
      <c r="CPU11" s="75"/>
      <c r="CPV11" s="75"/>
      <c r="CPW11" s="75"/>
      <c r="CPX11" s="75"/>
      <c r="CPY11" s="75"/>
      <c r="CPZ11" s="75"/>
      <c r="CQA11" s="75"/>
      <c r="CQB11" s="75"/>
      <c r="CQC11" s="75"/>
      <c r="CQD11" s="75"/>
      <c r="CQE11" s="75"/>
      <c r="CQF11" s="75"/>
      <c r="CQG11" s="75"/>
      <c r="CQH11" s="75"/>
      <c r="CQI11" s="75"/>
      <c r="CQJ11" s="75"/>
      <c r="CQK11" s="75"/>
      <c r="CQL11" s="75"/>
      <c r="CQM11" s="75"/>
      <c r="CQN11" s="75"/>
      <c r="CQO11" s="75"/>
      <c r="CQP11" s="75"/>
      <c r="CQQ11" s="75"/>
      <c r="CQR11" s="75"/>
      <c r="CQS11" s="75"/>
      <c r="CQT11" s="75"/>
      <c r="CQU11" s="75"/>
      <c r="CQV11" s="75"/>
      <c r="CQW11" s="75"/>
      <c r="CQX11" s="75"/>
      <c r="CQY11" s="75"/>
      <c r="CQZ11" s="75"/>
      <c r="CRA11" s="75"/>
      <c r="CRB11" s="75"/>
      <c r="CRC11" s="75"/>
      <c r="CRD11" s="75"/>
      <c r="CRE11" s="75"/>
      <c r="CRF11" s="75"/>
      <c r="CRG11" s="75"/>
      <c r="CRH11" s="75"/>
      <c r="CRI11" s="75"/>
      <c r="CRJ11" s="75"/>
      <c r="CRK11" s="75"/>
      <c r="CRL11" s="75"/>
      <c r="CRM11" s="75"/>
      <c r="CRN11" s="75"/>
      <c r="CRO11" s="75"/>
      <c r="CRP11" s="75"/>
      <c r="CRQ11" s="75"/>
      <c r="CRR11" s="75"/>
      <c r="CRS11" s="75"/>
      <c r="CRT11" s="75"/>
      <c r="CRU11" s="75"/>
      <c r="CRV11" s="75"/>
      <c r="CRW11" s="75"/>
      <c r="CRX11" s="75"/>
      <c r="CRY11" s="75"/>
      <c r="CRZ11" s="75"/>
      <c r="CSA11" s="75"/>
      <c r="CSB11" s="75"/>
      <c r="CSC11" s="75"/>
      <c r="CSD11" s="75"/>
      <c r="CSE11" s="75"/>
      <c r="CSF11" s="75"/>
      <c r="CSG11" s="75"/>
      <c r="CSH11" s="75"/>
      <c r="CSI11" s="75"/>
      <c r="CSJ11" s="75"/>
      <c r="CSK11" s="75"/>
      <c r="CSL11" s="75"/>
      <c r="CSM11" s="75"/>
      <c r="CSN11" s="75"/>
      <c r="CSO11" s="75"/>
      <c r="CSP11" s="75"/>
      <c r="CSQ11" s="75"/>
      <c r="CSR11" s="75"/>
      <c r="CSS11" s="75"/>
      <c r="CST11" s="75"/>
      <c r="CSU11" s="75"/>
      <c r="CSV11" s="75"/>
      <c r="CSW11" s="75"/>
      <c r="CSX11" s="75"/>
      <c r="CSY11" s="75"/>
      <c r="CSZ11" s="75"/>
      <c r="CTA11" s="75"/>
      <c r="CTB11" s="75"/>
      <c r="CTC11" s="75"/>
      <c r="CTD11" s="75"/>
      <c r="CTE11" s="75"/>
      <c r="CTF11" s="75"/>
      <c r="CTG11" s="75"/>
      <c r="CTH11" s="75"/>
      <c r="CTI11" s="75"/>
      <c r="CTJ11" s="75"/>
      <c r="CTK11" s="75"/>
      <c r="CTL11" s="75"/>
      <c r="CTM11" s="75"/>
      <c r="CTN11" s="75"/>
      <c r="CTO11" s="75"/>
      <c r="CTP11" s="75"/>
      <c r="CTQ11" s="75"/>
      <c r="CTR11" s="75"/>
      <c r="CTS11" s="75"/>
      <c r="CTT11" s="75"/>
      <c r="CTU11" s="75"/>
      <c r="CTV11" s="75"/>
      <c r="CTW11" s="75"/>
      <c r="CTX11" s="75"/>
      <c r="CTY11" s="75"/>
      <c r="CTZ11" s="75"/>
      <c r="CUA11" s="75"/>
      <c r="CUB11" s="75"/>
      <c r="CUC11" s="75"/>
      <c r="CUD11" s="75"/>
      <c r="CUE11" s="75"/>
      <c r="CUF11" s="75"/>
      <c r="CUG11" s="75"/>
      <c r="CUH11" s="75"/>
      <c r="CUI11" s="75"/>
      <c r="CUJ11" s="75"/>
      <c r="CUK11" s="75"/>
      <c r="CUL11" s="75"/>
      <c r="CUM11" s="75"/>
      <c r="CUN11" s="75"/>
      <c r="CUO11" s="75"/>
      <c r="CUP11" s="75"/>
      <c r="CUQ11" s="75"/>
      <c r="CUR11" s="75"/>
      <c r="CUS11" s="75"/>
      <c r="CUT11" s="75"/>
      <c r="CUU11" s="75"/>
      <c r="CUV11" s="75"/>
      <c r="CUW11" s="75"/>
      <c r="CUX11" s="75"/>
      <c r="CUY11" s="75"/>
      <c r="CUZ11" s="75"/>
      <c r="CVA11" s="75"/>
      <c r="CVB11" s="75"/>
      <c r="CVC11" s="75"/>
      <c r="CVD11" s="75"/>
      <c r="CVE11" s="75"/>
      <c r="CVF11" s="75"/>
      <c r="CVG11" s="75"/>
      <c r="CVH11" s="75"/>
      <c r="CVI11" s="75"/>
      <c r="CVJ11" s="75"/>
      <c r="CVK11" s="75"/>
      <c r="CVL11" s="75"/>
      <c r="CVM11" s="75"/>
      <c r="CVN11" s="75"/>
      <c r="CVO11" s="75"/>
      <c r="CVP11" s="75"/>
      <c r="CVQ11" s="75"/>
      <c r="CVR11" s="75"/>
      <c r="CVS11" s="75"/>
      <c r="CVT11" s="75"/>
      <c r="CVU11" s="75"/>
      <c r="CVV11" s="75"/>
      <c r="CVW11" s="75"/>
      <c r="CVX11" s="75"/>
      <c r="CVY11" s="75"/>
      <c r="CVZ11" s="75"/>
      <c r="CWA11" s="75"/>
      <c r="CWB11" s="75"/>
      <c r="CWC11" s="75"/>
      <c r="CWD11" s="75"/>
      <c r="CWE11" s="75"/>
      <c r="CWF11" s="75"/>
      <c r="CWG11" s="75"/>
      <c r="CWH11" s="75"/>
      <c r="CWI11" s="75"/>
      <c r="CWJ11" s="75"/>
      <c r="CWK11" s="75"/>
      <c r="CWL11" s="75"/>
      <c r="CWM11" s="75"/>
      <c r="CWN11" s="75"/>
      <c r="CWO11" s="75"/>
      <c r="CWP11" s="75"/>
      <c r="CWQ11" s="75"/>
      <c r="CWR11" s="75"/>
      <c r="CWS11" s="75"/>
      <c r="CWT11" s="75"/>
      <c r="CWU11" s="75"/>
      <c r="CWV11" s="75"/>
      <c r="CWW11" s="75"/>
      <c r="CWX11" s="75"/>
      <c r="CWY11" s="75"/>
      <c r="CWZ11" s="75"/>
      <c r="CXA11" s="75"/>
      <c r="CXB11" s="75"/>
      <c r="CXC11" s="75"/>
      <c r="CXD11" s="75"/>
      <c r="CXE11" s="75"/>
      <c r="CXF11" s="75"/>
      <c r="CXG11" s="75"/>
      <c r="CXH11" s="75"/>
      <c r="CXI11" s="75"/>
      <c r="CXJ11" s="75"/>
      <c r="CXK11" s="75"/>
      <c r="CXL11" s="75"/>
      <c r="CXM11" s="75"/>
      <c r="CXN11" s="75"/>
      <c r="CXO11" s="75"/>
      <c r="CXP11" s="75"/>
      <c r="CXQ11" s="75"/>
      <c r="CXR11" s="75"/>
      <c r="CXS11" s="75"/>
      <c r="CXT11" s="75"/>
      <c r="CXU11" s="75"/>
      <c r="CXV11" s="75"/>
      <c r="CXW11" s="75"/>
      <c r="CXX11" s="75"/>
      <c r="CXY11" s="75"/>
      <c r="CXZ11" s="75"/>
      <c r="CYA11" s="75"/>
      <c r="CYB11" s="75"/>
      <c r="CYC11" s="75"/>
      <c r="CYD11" s="75"/>
      <c r="CYE11" s="75"/>
      <c r="CYF11" s="75"/>
      <c r="CYG11" s="75"/>
      <c r="CYH11" s="75"/>
      <c r="CYI11" s="75"/>
      <c r="CYJ11" s="75"/>
      <c r="CYK11" s="75"/>
      <c r="CYL11" s="75"/>
      <c r="CYM11" s="75"/>
      <c r="CYN11" s="75"/>
      <c r="CYO11" s="75"/>
      <c r="CYP11" s="75"/>
      <c r="CYQ11" s="75"/>
      <c r="CYR11" s="75"/>
      <c r="CYS11" s="75"/>
      <c r="CYT11" s="75"/>
      <c r="CYU11" s="75"/>
      <c r="CYV11" s="75"/>
      <c r="CYW11" s="75"/>
      <c r="CYX11" s="75"/>
      <c r="CYY11" s="75"/>
      <c r="CYZ11" s="75"/>
      <c r="CZA11" s="75"/>
      <c r="CZB11" s="75"/>
      <c r="CZC11" s="75"/>
      <c r="CZD11" s="75"/>
      <c r="CZE11" s="75"/>
      <c r="CZF11" s="75"/>
      <c r="CZG11" s="75"/>
      <c r="CZH11" s="75"/>
      <c r="CZI11" s="75"/>
      <c r="CZJ11" s="75"/>
      <c r="CZK11" s="75"/>
      <c r="CZL11" s="75"/>
      <c r="CZM11" s="75"/>
      <c r="CZN11" s="75"/>
      <c r="CZO11" s="75"/>
      <c r="CZP11" s="75"/>
      <c r="CZQ11" s="75"/>
      <c r="CZR11" s="75"/>
      <c r="CZS11" s="75"/>
      <c r="CZT11" s="75"/>
      <c r="CZU11" s="75"/>
      <c r="CZV11" s="75"/>
      <c r="CZW11" s="75"/>
      <c r="CZX11" s="75"/>
      <c r="CZY11" s="75"/>
      <c r="CZZ11" s="75"/>
      <c r="DAA11" s="75"/>
      <c r="DAB11" s="75"/>
      <c r="DAC11" s="75"/>
      <c r="DAD11" s="75"/>
      <c r="DAE11" s="75"/>
      <c r="DAF11" s="75"/>
      <c r="DAG11" s="75"/>
      <c r="DAH11" s="75"/>
      <c r="DAI11" s="75"/>
      <c r="DAJ11" s="75"/>
      <c r="DAK11" s="75"/>
      <c r="DAL11" s="75"/>
      <c r="DAM11" s="75"/>
      <c r="DAN11" s="75"/>
      <c r="DAO11" s="75"/>
      <c r="DAP11" s="75"/>
      <c r="DAQ11" s="75"/>
      <c r="DAR11" s="75"/>
      <c r="DAS11" s="75"/>
      <c r="DAT11" s="75"/>
      <c r="DAU11" s="75"/>
      <c r="DAV11" s="75"/>
      <c r="DAW11" s="75"/>
      <c r="DAX11" s="75"/>
      <c r="DAY11" s="75"/>
      <c r="DAZ11" s="75"/>
      <c r="DBA11" s="75"/>
      <c r="DBB11" s="75"/>
      <c r="DBC11" s="75"/>
      <c r="DBD11" s="75"/>
      <c r="DBE11" s="75"/>
      <c r="DBF11" s="75"/>
      <c r="DBG11" s="75"/>
      <c r="DBH11" s="75"/>
      <c r="DBI11" s="75"/>
      <c r="DBJ11" s="75"/>
      <c r="DBK11" s="75"/>
      <c r="DBL11" s="75"/>
      <c r="DBM11" s="75"/>
      <c r="DBN11" s="75"/>
      <c r="DBO11" s="75"/>
      <c r="DBP11" s="75"/>
      <c r="DBQ11" s="75"/>
      <c r="DBR11" s="75"/>
      <c r="DBS11" s="75"/>
      <c r="DBT11" s="75"/>
      <c r="DBU11" s="75"/>
      <c r="DBV11" s="75"/>
      <c r="DBW11" s="75"/>
      <c r="DBX11" s="75"/>
      <c r="DBY11" s="75"/>
      <c r="DBZ11" s="75"/>
      <c r="DCA11" s="75"/>
      <c r="DCB11" s="75"/>
      <c r="DCC11" s="75"/>
      <c r="DCD11" s="75"/>
      <c r="DCE11" s="75"/>
      <c r="DCF11" s="75"/>
      <c r="DCG11" s="75"/>
      <c r="DCH11" s="75"/>
      <c r="DCI11" s="75"/>
      <c r="DCJ11" s="75"/>
      <c r="DCK11" s="75"/>
      <c r="DCL11" s="75"/>
      <c r="DCM11" s="75"/>
      <c r="DCN11" s="75"/>
      <c r="DCO11" s="75"/>
      <c r="DCP11" s="75"/>
      <c r="DCQ11" s="75"/>
      <c r="DCR11" s="75"/>
      <c r="DCS11" s="75"/>
      <c r="DCT11" s="75"/>
      <c r="DCU11" s="75"/>
      <c r="DCV11" s="75"/>
      <c r="DCW11" s="75"/>
      <c r="DCX11" s="75"/>
      <c r="DCY11" s="75"/>
      <c r="DCZ11" s="75"/>
      <c r="DDA11" s="75"/>
      <c r="DDB11" s="75"/>
      <c r="DDC11" s="75"/>
      <c r="DDD11" s="75"/>
      <c r="DDE11" s="75"/>
      <c r="DDF11" s="75"/>
      <c r="DDG11" s="75"/>
      <c r="DDH11" s="75"/>
      <c r="DDI11" s="75"/>
      <c r="DDJ11" s="75"/>
      <c r="DDK11" s="75"/>
      <c r="DDL11" s="75"/>
      <c r="DDM11" s="75"/>
      <c r="DDN11" s="75"/>
      <c r="DDO11" s="75"/>
      <c r="DDP11" s="75"/>
      <c r="DDQ11" s="75"/>
      <c r="DDR11" s="75"/>
      <c r="DDS11" s="75"/>
      <c r="DDT11" s="75"/>
      <c r="DDU11" s="75"/>
      <c r="DDV11" s="75"/>
      <c r="DDW11" s="75"/>
      <c r="DDX11" s="75"/>
      <c r="DDY11" s="75"/>
      <c r="DDZ11" s="75"/>
      <c r="DEA11" s="75"/>
      <c r="DEB11" s="75"/>
      <c r="DEC11" s="75"/>
      <c r="DED11" s="75"/>
      <c r="DEE11" s="75"/>
      <c r="DEF11" s="75"/>
      <c r="DEG11" s="75"/>
      <c r="DEH11" s="75"/>
      <c r="DEI11" s="75"/>
      <c r="DEJ11" s="75"/>
      <c r="DEK11" s="75"/>
      <c r="DEL11" s="75"/>
      <c r="DEM11" s="75"/>
      <c r="DEN11" s="75"/>
      <c r="DEO11" s="75"/>
      <c r="DEP11" s="75"/>
      <c r="DEQ11" s="75"/>
      <c r="DER11" s="75"/>
      <c r="DES11" s="75"/>
      <c r="DET11" s="75"/>
      <c r="DEU11" s="75"/>
      <c r="DEV11" s="75"/>
      <c r="DEW11" s="75"/>
      <c r="DEX11" s="75"/>
      <c r="DEY11" s="75"/>
      <c r="DEZ11" s="75"/>
      <c r="DFA11" s="75"/>
      <c r="DFB11" s="75"/>
      <c r="DFC11" s="75"/>
      <c r="DFD11" s="75"/>
      <c r="DFE11" s="75"/>
      <c r="DFF11" s="75"/>
      <c r="DFG11" s="75"/>
      <c r="DFH11" s="75"/>
      <c r="DFI11" s="75"/>
      <c r="DFJ11" s="75"/>
      <c r="DFK11" s="75"/>
      <c r="DFL11" s="75"/>
      <c r="DFM11" s="75"/>
      <c r="DFN11" s="75"/>
      <c r="DFO11" s="75"/>
      <c r="DFP11" s="75"/>
      <c r="DFQ11" s="75"/>
      <c r="DFR11" s="75"/>
      <c r="DFS11" s="75"/>
      <c r="DFT11" s="75"/>
      <c r="DFU11" s="75"/>
      <c r="DFV11" s="75"/>
      <c r="DFW11" s="75"/>
      <c r="DFX11" s="75"/>
      <c r="DFY11" s="75"/>
      <c r="DFZ11" s="75"/>
      <c r="DGA11" s="75"/>
      <c r="DGB11" s="75"/>
      <c r="DGC11" s="75"/>
      <c r="DGD11" s="75"/>
      <c r="DGE11" s="75"/>
      <c r="DGF11" s="75"/>
      <c r="DGG11" s="75"/>
      <c r="DGH11" s="75"/>
      <c r="DGI11" s="75"/>
      <c r="DGJ11" s="75"/>
      <c r="DGK11" s="75"/>
      <c r="DGL11" s="75"/>
      <c r="DGM11" s="75"/>
      <c r="DGN11" s="75"/>
      <c r="DGO11" s="75"/>
      <c r="DGP11" s="75"/>
      <c r="DGQ11" s="75"/>
      <c r="DGR11" s="75"/>
      <c r="DGS11" s="75"/>
      <c r="DGT11" s="75"/>
      <c r="DGU11" s="75"/>
      <c r="DGV11" s="75"/>
      <c r="DGW11" s="75"/>
      <c r="DGX11" s="75"/>
      <c r="DGY11" s="75"/>
      <c r="DGZ11" s="75"/>
      <c r="DHA11" s="75"/>
      <c r="DHB11" s="75"/>
      <c r="DHC11" s="75"/>
      <c r="DHD11" s="75"/>
      <c r="DHE11" s="75"/>
      <c r="DHF11" s="75"/>
      <c r="DHG11" s="75"/>
      <c r="DHH11" s="75"/>
      <c r="DHI11" s="75"/>
      <c r="DHJ11" s="75"/>
      <c r="DHK11" s="75"/>
      <c r="DHL11" s="75"/>
      <c r="DHM11" s="75"/>
      <c r="DHN11" s="75"/>
      <c r="DHO11" s="75"/>
      <c r="DHP11" s="75"/>
      <c r="DHQ11" s="75"/>
      <c r="DHR11" s="75"/>
      <c r="DHS11" s="75"/>
      <c r="DHT11" s="75"/>
      <c r="DHU11" s="75"/>
      <c r="DHV11" s="75"/>
      <c r="DHW11" s="75"/>
      <c r="DHX11" s="75"/>
      <c r="DHY11" s="75"/>
      <c r="DHZ11" s="75"/>
      <c r="DIA11" s="75"/>
      <c r="DIB11" s="75"/>
      <c r="DIC11" s="75"/>
      <c r="DID11" s="75"/>
      <c r="DIE11" s="75"/>
      <c r="DIF11" s="75"/>
      <c r="DIG11" s="75"/>
      <c r="DIH11" s="75"/>
      <c r="DII11" s="75"/>
      <c r="DIJ11" s="75"/>
      <c r="DIK11" s="75"/>
      <c r="DIL11" s="75"/>
      <c r="DIM11" s="75"/>
      <c r="DIN11" s="75"/>
      <c r="DIO11" s="75"/>
      <c r="DIP11" s="75"/>
      <c r="DIQ11" s="75"/>
      <c r="DIR11" s="75"/>
      <c r="DIS11" s="75"/>
      <c r="DIT11" s="75"/>
      <c r="DIU11" s="75"/>
      <c r="DIV11" s="75"/>
      <c r="DIW11" s="75"/>
      <c r="DIX11" s="75"/>
      <c r="DIY11" s="75"/>
      <c r="DIZ11" s="75"/>
      <c r="DJA11" s="75"/>
      <c r="DJB11" s="75"/>
      <c r="DJC11" s="75"/>
      <c r="DJD11" s="75"/>
      <c r="DJE11" s="75"/>
      <c r="DJF11" s="75"/>
      <c r="DJG11" s="75"/>
      <c r="DJH11" s="75"/>
      <c r="DJI11" s="75"/>
      <c r="DJJ11" s="75"/>
      <c r="DJK11" s="75"/>
      <c r="DJL11" s="75"/>
      <c r="DJM11" s="75"/>
      <c r="DJN11" s="75"/>
      <c r="DJO11" s="75"/>
      <c r="DJP11" s="75"/>
      <c r="DJQ11" s="75"/>
      <c r="DJR11" s="75"/>
      <c r="DJS11" s="75"/>
      <c r="DJT11" s="75"/>
      <c r="DJU11" s="75"/>
      <c r="DJV11" s="75"/>
      <c r="DJW11" s="75"/>
      <c r="DJX11" s="75"/>
      <c r="DJY11" s="75"/>
      <c r="DJZ11" s="75"/>
      <c r="DKA11" s="75"/>
      <c r="DKB11" s="75"/>
      <c r="DKC11" s="75"/>
      <c r="DKD11" s="75"/>
      <c r="DKE11" s="75"/>
      <c r="DKF11" s="75"/>
      <c r="DKG11" s="75"/>
      <c r="DKH11" s="75"/>
      <c r="DKI11" s="75"/>
      <c r="DKJ11" s="75"/>
      <c r="DKK11" s="75"/>
      <c r="DKL11" s="75"/>
      <c r="DKM11" s="75"/>
      <c r="DKN11" s="75"/>
      <c r="DKO11" s="75"/>
      <c r="DKP11" s="75"/>
      <c r="DKQ11" s="75"/>
      <c r="DKR11" s="75"/>
      <c r="DKS11" s="75"/>
      <c r="DKT11" s="75"/>
      <c r="DKU11" s="75"/>
      <c r="DKV11" s="75"/>
      <c r="DKW11" s="75"/>
      <c r="DKX11" s="75"/>
      <c r="DKY11" s="75"/>
      <c r="DKZ11" s="75"/>
      <c r="DLA11" s="75"/>
      <c r="DLB11" s="75"/>
      <c r="DLC11" s="75"/>
      <c r="DLD11" s="75"/>
      <c r="DLE11" s="75"/>
      <c r="DLF11" s="75"/>
      <c r="DLG11" s="75"/>
      <c r="DLH11" s="75"/>
      <c r="DLI11" s="75"/>
      <c r="DLJ11" s="75"/>
      <c r="DLK11" s="75"/>
      <c r="DLL11" s="75"/>
      <c r="DLM11" s="75"/>
      <c r="DLN11" s="75"/>
      <c r="DLO11" s="75"/>
      <c r="DLP11" s="75"/>
      <c r="DLQ11" s="75"/>
      <c r="DLR11" s="75"/>
      <c r="DLS11" s="75"/>
      <c r="DLT11" s="75"/>
      <c r="DLU11" s="75"/>
      <c r="DLV11" s="75"/>
      <c r="DLW11" s="75"/>
      <c r="DLX11" s="75"/>
      <c r="DLY11" s="75"/>
      <c r="DLZ11" s="75"/>
      <c r="DMA11" s="75"/>
      <c r="DMB11" s="75"/>
      <c r="DMC11" s="75"/>
      <c r="DMD11" s="75"/>
      <c r="DME11" s="75"/>
      <c r="DMF11" s="75"/>
      <c r="DMG11" s="75"/>
      <c r="DMH11" s="75"/>
      <c r="DMI11" s="75"/>
      <c r="DMJ11" s="75"/>
      <c r="DMK11" s="75"/>
      <c r="DML11" s="75"/>
      <c r="DMM11" s="75"/>
      <c r="DMN11" s="75"/>
      <c r="DMO11" s="75"/>
      <c r="DMP11" s="75"/>
      <c r="DMQ11" s="75"/>
      <c r="DMR11" s="75"/>
      <c r="DMS11" s="75"/>
      <c r="DMT11" s="75"/>
      <c r="DMU11" s="75"/>
      <c r="DMV11" s="75"/>
      <c r="DMW11" s="75"/>
      <c r="DMX11" s="75"/>
      <c r="DMY11" s="75"/>
      <c r="DMZ11" s="75"/>
      <c r="DNA11" s="75"/>
      <c r="DNB11" s="75"/>
      <c r="DNC11" s="75"/>
      <c r="DND11" s="75"/>
      <c r="DNE11" s="75"/>
      <c r="DNF11" s="75"/>
      <c r="DNG11" s="75"/>
      <c r="DNH11" s="75"/>
      <c r="DNI11" s="75"/>
      <c r="DNJ11" s="75"/>
      <c r="DNK11" s="75"/>
      <c r="DNL11" s="75"/>
      <c r="DNM11" s="75"/>
      <c r="DNN11" s="75"/>
      <c r="DNO11" s="75"/>
      <c r="DNP11" s="75"/>
      <c r="DNQ11" s="75"/>
      <c r="DNR11" s="75"/>
      <c r="DNS11" s="75"/>
      <c r="DNT11" s="75"/>
      <c r="DNU11" s="75"/>
      <c r="DNV11" s="75"/>
      <c r="DNW11" s="75"/>
      <c r="DNX11" s="75"/>
      <c r="DNY11" s="75"/>
      <c r="DNZ11" s="75"/>
      <c r="DOA11" s="75"/>
      <c r="DOB11" s="75"/>
      <c r="DOC11" s="75"/>
      <c r="DOD11" s="75"/>
      <c r="DOE11" s="75"/>
      <c r="DOF11" s="75"/>
      <c r="DOG11" s="75"/>
      <c r="DOH11" s="75"/>
      <c r="DOI11" s="75"/>
      <c r="DOJ11" s="75"/>
      <c r="DOK11" s="75"/>
      <c r="DOL11" s="75"/>
      <c r="DOM11" s="75"/>
      <c r="DON11" s="75"/>
      <c r="DOO11" s="75"/>
      <c r="DOP11" s="75"/>
      <c r="DOQ11" s="75"/>
      <c r="DOR11" s="75"/>
      <c r="DOS11" s="75"/>
      <c r="DOT11" s="75"/>
      <c r="DOU11" s="75"/>
      <c r="DOV11" s="75"/>
      <c r="DOW11" s="75"/>
      <c r="DOX11" s="75"/>
      <c r="DOY11" s="75"/>
      <c r="DOZ11" s="75"/>
      <c r="DPA11" s="75"/>
      <c r="DPB11" s="75"/>
      <c r="DPC11" s="75"/>
      <c r="DPD11" s="75"/>
      <c r="DPE11" s="75"/>
      <c r="DPF11" s="75"/>
      <c r="DPG11" s="75"/>
      <c r="DPH11" s="75"/>
      <c r="DPI11" s="75"/>
      <c r="DPJ11" s="75"/>
      <c r="DPK11" s="75"/>
      <c r="DPL11" s="75"/>
      <c r="DPM11" s="75"/>
      <c r="DPN11" s="75"/>
      <c r="DPO11" s="75"/>
      <c r="DPP11" s="75"/>
      <c r="DPQ11" s="75"/>
      <c r="DPR11" s="75"/>
      <c r="DPS11" s="75"/>
      <c r="DPT11" s="75"/>
      <c r="DPU11" s="75"/>
      <c r="DPV11" s="75"/>
      <c r="DPW11" s="75"/>
      <c r="DPX11" s="75"/>
      <c r="DPY11" s="75"/>
      <c r="DPZ11" s="75"/>
      <c r="DQA11" s="75"/>
      <c r="DQB11" s="75"/>
      <c r="DQC11" s="75"/>
      <c r="DQD11" s="75"/>
      <c r="DQE11" s="75"/>
      <c r="DQF11" s="75"/>
      <c r="DQG11" s="75"/>
      <c r="DQH11" s="75"/>
      <c r="DQI11" s="75"/>
      <c r="DQJ11" s="75"/>
      <c r="DQK11" s="75"/>
      <c r="DQL11" s="75"/>
      <c r="DQM11" s="75"/>
      <c r="DQN11" s="75"/>
      <c r="DQO11" s="75"/>
      <c r="DQP11" s="75"/>
      <c r="DQQ11" s="75"/>
      <c r="DQR11" s="75"/>
      <c r="DQS11" s="75"/>
      <c r="DQT11" s="75"/>
      <c r="DQU11" s="75"/>
      <c r="DQV11" s="75"/>
      <c r="DQW11" s="75"/>
      <c r="DQX11" s="75"/>
      <c r="DQY11" s="75"/>
      <c r="DQZ11" s="75"/>
      <c r="DRA11" s="75"/>
      <c r="DRB11" s="75"/>
      <c r="DRC11" s="75"/>
      <c r="DRD11" s="75"/>
      <c r="DRE11" s="75"/>
      <c r="DRF11" s="75"/>
      <c r="DRG11" s="75"/>
      <c r="DRH11" s="75"/>
      <c r="DRI11" s="75"/>
      <c r="DRJ11" s="75"/>
      <c r="DRK11" s="75"/>
      <c r="DRL11" s="75"/>
      <c r="DRM11" s="75"/>
      <c r="DRN11" s="75"/>
      <c r="DRO11" s="75"/>
      <c r="DRP11" s="75"/>
      <c r="DRQ11" s="75"/>
      <c r="DRR11" s="75"/>
      <c r="DRS11" s="75"/>
      <c r="DRT11" s="75"/>
      <c r="DRU11" s="75"/>
      <c r="DRV11" s="75"/>
      <c r="DRW11" s="75"/>
      <c r="DRX11" s="75"/>
      <c r="DRY11" s="75"/>
      <c r="DRZ11" s="75"/>
      <c r="DSA11" s="75"/>
      <c r="DSB11" s="75"/>
      <c r="DSC11" s="75"/>
      <c r="DSD11" s="75"/>
      <c r="DSE11" s="75"/>
      <c r="DSF11" s="75"/>
      <c r="DSG11" s="75"/>
      <c r="DSH11" s="75"/>
      <c r="DSI11" s="75"/>
      <c r="DSJ11" s="75"/>
      <c r="DSK11" s="75"/>
      <c r="DSL11" s="75"/>
      <c r="DSM11" s="75"/>
      <c r="DSN11" s="75"/>
      <c r="DSO11" s="75"/>
      <c r="DSP11" s="75"/>
      <c r="DSQ11" s="75"/>
      <c r="DSR11" s="75"/>
      <c r="DSS11" s="75"/>
      <c r="DST11" s="75"/>
      <c r="DSU11" s="75"/>
      <c r="DSV11" s="75"/>
      <c r="DSW11" s="75"/>
      <c r="DSX11" s="75"/>
      <c r="DSY11" s="75"/>
      <c r="DSZ11" s="75"/>
      <c r="DTA11" s="75"/>
      <c r="DTB11" s="75"/>
      <c r="DTC11" s="75"/>
      <c r="DTD11" s="75"/>
      <c r="DTE11" s="75"/>
      <c r="DTF11" s="75"/>
      <c r="DTG11" s="75"/>
      <c r="DTH11" s="75"/>
      <c r="DTI11" s="75"/>
      <c r="DTJ11" s="75"/>
      <c r="DTK11" s="75"/>
      <c r="DTL11" s="75"/>
      <c r="DTM11" s="75"/>
      <c r="DTN11" s="75"/>
      <c r="DTO11" s="75"/>
      <c r="DTP11" s="75"/>
      <c r="DTQ11" s="75"/>
      <c r="DTR11" s="75"/>
      <c r="DTS11" s="75"/>
      <c r="DTT11" s="75"/>
      <c r="DTU11" s="75"/>
      <c r="DTV11" s="75"/>
      <c r="DTW11" s="75"/>
      <c r="DTX11" s="75"/>
      <c r="DTY11" s="75"/>
      <c r="DTZ11" s="75"/>
      <c r="DUA11" s="75"/>
      <c r="DUB11" s="75"/>
      <c r="DUC11" s="75"/>
      <c r="DUD11" s="75"/>
      <c r="DUE11" s="75"/>
      <c r="DUF11" s="75"/>
      <c r="DUG11" s="75"/>
      <c r="DUH11" s="75"/>
      <c r="DUI11" s="75"/>
      <c r="DUJ11" s="75"/>
      <c r="DUK11" s="75"/>
      <c r="DUL11" s="75"/>
      <c r="DUM11" s="75"/>
      <c r="DUN11" s="75"/>
      <c r="DUO11" s="75"/>
      <c r="DUP11" s="75"/>
      <c r="DUQ11" s="75"/>
      <c r="DUR11" s="75"/>
      <c r="DUS11" s="75"/>
      <c r="DUT11" s="75"/>
      <c r="DUU11" s="75"/>
      <c r="DUV11" s="75"/>
      <c r="DUW11" s="75"/>
      <c r="DUX11" s="75"/>
      <c r="DUY11" s="75"/>
      <c r="DUZ11" s="75"/>
      <c r="DVA11" s="75"/>
      <c r="DVB11" s="75"/>
      <c r="DVC11" s="75"/>
      <c r="DVD11" s="75"/>
      <c r="DVE11" s="75"/>
      <c r="DVF11" s="75"/>
      <c r="DVG11" s="75"/>
      <c r="DVH11" s="75"/>
      <c r="DVI11" s="75"/>
      <c r="DVJ11" s="75"/>
      <c r="DVK11" s="75"/>
      <c r="DVL11" s="75"/>
      <c r="DVM11" s="75"/>
      <c r="DVN11" s="75"/>
      <c r="DVO11" s="75"/>
      <c r="DVP11" s="75"/>
      <c r="DVQ11" s="75"/>
      <c r="DVR11" s="75"/>
      <c r="DVS11" s="75"/>
      <c r="DVT11" s="75"/>
      <c r="DVU11" s="75"/>
      <c r="DVV11" s="75"/>
      <c r="DVW11" s="75"/>
      <c r="DVX11" s="75"/>
      <c r="DVY11" s="75"/>
      <c r="DVZ11" s="75"/>
      <c r="DWA11" s="75"/>
      <c r="DWB11" s="75"/>
      <c r="DWC11" s="75"/>
      <c r="DWD11" s="75"/>
      <c r="DWE11" s="75"/>
      <c r="DWF11" s="75"/>
      <c r="DWG11" s="75"/>
      <c r="DWH11" s="75"/>
      <c r="DWI11" s="75"/>
      <c r="DWJ11" s="75"/>
      <c r="DWK11" s="75"/>
      <c r="DWL11" s="75"/>
      <c r="DWM11" s="75"/>
      <c r="DWN11" s="75"/>
      <c r="DWO11" s="75"/>
      <c r="DWP11" s="75"/>
      <c r="DWQ11" s="75"/>
      <c r="DWR11" s="75"/>
      <c r="DWS11" s="75"/>
      <c r="DWT11" s="75"/>
      <c r="DWU11" s="75"/>
      <c r="DWV11" s="75"/>
      <c r="DWW11" s="75"/>
      <c r="DWX11" s="75"/>
      <c r="DWY11" s="75"/>
      <c r="DWZ11" s="75"/>
      <c r="DXA11" s="75"/>
      <c r="DXB11" s="75"/>
      <c r="DXC11" s="75"/>
      <c r="DXD11" s="75"/>
      <c r="DXE11" s="75"/>
      <c r="DXF11" s="75"/>
      <c r="DXG11" s="75"/>
      <c r="DXH11" s="75"/>
      <c r="DXI11" s="75"/>
      <c r="DXJ11" s="75"/>
      <c r="DXK11" s="75"/>
      <c r="DXL11" s="75"/>
      <c r="DXM11" s="75"/>
      <c r="DXN11" s="75"/>
      <c r="DXO11" s="75"/>
      <c r="DXP11" s="75"/>
      <c r="DXQ11" s="75"/>
      <c r="DXR11" s="75"/>
      <c r="DXS11" s="75"/>
      <c r="DXT11" s="75"/>
      <c r="DXU11" s="75"/>
      <c r="DXV11" s="75"/>
      <c r="DXW11" s="75"/>
      <c r="DXX11" s="75"/>
      <c r="DXY11" s="75"/>
      <c r="DXZ11" s="75"/>
      <c r="DYA11" s="75"/>
      <c r="DYB11" s="75"/>
      <c r="DYC11" s="75"/>
      <c r="DYD11" s="75"/>
      <c r="DYE11" s="75"/>
      <c r="DYF11" s="75"/>
      <c r="DYG11" s="75"/>
      <c r="DYH11" s="75"/>
      <c r="DYI11" s="75"/>
      <c r="DYJ11" s="75"/>
      <c r="DYK11" s="75"/>
      <c r="DYL11" s="75"/>
      <c r="DYM11" s="75"/>
      <c r="DYN11" s="75"/>
      <c r="DYO11" s="75"/>
      <c r="DYP11" s="75"/>
      <c r="DYQ11" s="75"/>
      <c r="DYR11" s="75"/>
      <c r="DYS11" s="75"/>
      <c r="DYT11" s="75"/>
      <c r="DYU11" s="75"/>
      <c r="DYV11" s="75"/>
      <c r="DYW11" s="75"/>
      <c r="DYX11" s="75"/>
      <c r="DYY11" s="75"/>
      <c r="DYZ11" s="75"/>
      <c r="DZA11" s="75"/>
      <c r="DZB11" s="75"/>
      <c r="DZC11" s="75"/>
      <c r="DZD11" s="75"/>
      <c r="DZE11" s="75"/>
      <c r="DZF11" s="75"/>
      <c r="DZG11" s="75"/>
      <c r="DZH11" s="75"/>
      <c r="DZI11" s="75"/>
      <c r="DZJ11" s="75"/>
      <c r="DZK11" s="75"/>
      <c r="DZL11" s="75"/>
      <c r="DZM11" s="75"/>
      <c r="DZN11" s="75"/>
      <c r="DZO11" s="75"/>
      <c r="DZP11" s="75"/>
      <c r="DZQ11" s="75"/>
      <c r="DZR11" s="75"/>
      <c r="DZS11" s="75"/>
      <c r="DZT11" s="75"/>
      <c r="DZU11" s="75"/>
      <c r="DZV11" s="75"/>
      <c r="DZW11" s="75"/>
      <c r="DZX11" s="75"/>
      <c r="DZY11" s="75"/>
      <c r="DZZ11" s="75"/>
      <c r="EAA11" s="75"/>
      <c r="EAB11" s="75"/>
      <c r="EAC11" s="75"/>
      <c r="EAD11" s="75"/>
      <c r="EAE11" s="75"/>
      <c r="EAF11" s="75"/>
      <c r="EAG11" s="75"/>
      <c r="EAH11" s="75"/>
      <c r="EAI11" s="75"/>
      <c r="EAJ11" s="75"/>
      <c r="EAK11" s="75"/>
      <c r="EAL11" s="75"/>
      <c r="EAM11" s="75"/>
      <c r="EAN11" s="75"/>
      <c r="EAO11" s="75"/>
      <c r="EAP11" s="75"/>
      <c r="EAQ11" s="75"/>
      <c r="EAR11" s="75"/>
      <c r="EAS11" s="75"/>
      <c r="EAT11" s="75"/>
      <c r="EAU11" s="75"/>
      <c r="EAV11" s="75"/>
      <c r="EAW11" s="75"/>
      <c r="EAX11" s="75"/>
      <c r="EAY11" s="75"/>
      <c r="EAZ11" s="75"/>
      <c r="EBA11" s="75"/>
      <c r="EBB11" s="75"/>
      <c r="EBC11" s="75"/>
      <c r="EBD11" s="75"/>
      <c r="EBE11" s="75"/>
      <c r="EBF11" s="75"/>
      <c r="EBG11" s="75"/>
      <c r="EBH11" s="75"/>
      <c r="EBI11" s="75"/>
      <c r="EBJ11" s="75"/>
      <c r="EBK11" s="75"/>
      <c r="EBL11" s="75"/>
      <c r="EBM11" s="75"/>
      <c r="EBN11" s="75"/>
      <c r="EBO11" s="75"/>
      <c r="EBP11" s="75"/>
      <c r="EBQ11" s="75"/>
      <c r="EBR11" s="75"/>
      <c r="EBS11" s="75"/>
      <c r="EBT11" s="75"/>
      <c r="EBU11" s="75"/>
      <c r="EBV11" s="75"/>
      <c r="EBW11" s="75"/>
      <c r="EBX11" s="75"/>
      <c r="EBY11" s="75"/>
      <c r="EBZ11" s="75"/>
      <c r="ECA11" s="75"/>
      <c r="ECB11" s="75"/>
      <c r="ECC11" s="75"/>
      <c r="ECD11" s="75"/>
      <c r="ECE11" s="75"/>
      <c r="ECF11" s="75"/>
      <c r="ECG11" s="75"/>
      <c r="ECH11" s="75"/>
      <c r="ECI11" s="75"/>
      <c r="ECJ11" s="75"/>
      <c r="ECK11" s="75"/>
      <c r="ECL11" s="75"/>
      <c r="ECM11" s="75"/>
      <c r="ECN11" s="75"/>
      <c r="ECO11" s="75"/>
      <c r="ECP11" s="75"/>
      <c r="ECQ11" s="75"/>
      <c r="ECR11" s="75"/>
      <c r="ECS11" s="75"/>
      <c r="ECT11" s="75"/>
      <c r="ECU11" s="75"/>
      <c r="ECV11" s="75"/>
      <c r="ECW11" s="75"/>
      <c r="ECX11" s="75"/>
      <c r="ECY11" s="75"/>
      <c r="ECZ11" s="75"/>
      <c r="EDA11" s="75"/>
      <c r="EDB11" s="75"/>
      <c r="EDC11" s="75"/>
      <c r="EDD11" s="75"/>
      <c r="EDE11" s="75"/>
      <c r="EDF11" s="75"/>
      <c r="EDG11" s="75"/>
      <c r="EDH11" s="75"/>
      <c r="EDI11" s="75"/>
      <c r="EDJ11" s="75"/>
      <c r="EDK11" s="75"/>
      <c r="EDL11" s="75"/>
      <c r="EDM11" s="75"/>
      <c r="EDN11" s="75"/>
      <c r="EDO11" s="75"/>
      <c r="EDP11" s="75"/>
      <c r="EDQ11" s="75"/>
      <c r="EDR11" s="75"/>
      <c r="EDS11" s="75"/>
      <c r="EDT11" s="75"/>
      <c r="EDU11" s="75"/>
      <c r="EDV11" s="75"/>
      <c r="EDW11" s="75"/>
      <c r="EDX11" s="75"/>
      <c r="EDY11" s="75"/>
      <c r="EDZ11" s="75"/>
      <c r="EEA11" s="75"/>
      <c r="EEB11" s="75"/>
      <c r="EEC11" s="75"/>
      <c r="EED11" s="75"/>
      <c r="EEE11" s="75"/>
      <c r="EEF11" s="75"/>
      <c r="EEG11" s="75"/>
      <c r="EEH11" s="75"/>
      <c r="EEI11" s="75"/>
      <c r="EEJ11" s="75"/>
      <c r="EEK11" s="75"/>
      <c r="EEL11" s="75"/>
      <c r="EEM11" s="75"/>
      <c r="EEN11" s="75"/>
      <c r="EEO11" s="75"/>
      <c r="EEP11" s="75"/>
      <c r="EEQ11" s="75"/>
      <c r="EER11" s="75"/>
      <c r="EES11" s="75"/>
      <c r="EET11" s="75"/>
      <c r="EEU11" s="75"/>
      <c r="EEV11" s="75"/>
      <c r="EEW11" s="75"/>
      <c r="EEX11" s="75"/>
      <c r="EEY11" s="75"/>
      <c r="EEZ11" s="75"/>
      <c r="EFA11" s="75"/>
      <c r="EFB11" s="75"/>
      <c r="EFC11" s="75"/>
      <c r="EFD11" s="75"/>
      <c r="EFE11" s="75"/>
      <c r="EFF11" s="75"/>
      <c r="EFG11" s="75"/>
      <c r="EFH11" s="75"/>
      <c r="EFI11" s="75"/>
      <c r="EFJ11" s="75"/>
      <c r="EFK11" s="75"/>
      <c r="EFL11" s="75"/>
      <c r="EFM11" s="75"/>
      <c r="EFN11" s="75"/>
      <c r="EFO11" s="75"/>
      <c r="EFP11" s="75"/>
      <c r="EFQ11" s="75"/>
      <c r="EFR11" s="75"/>
      <c r="EFS11" s="75"/>
      <c r="EFT11" s="75"/>
      <c r="EFU11" s="75"/>
      <c r="EFV11" s="75"/>
      <c r="EFW11" s="75"/>
      <c r="EFX11" s="75"/>
      <c r="EFY11" s="75"/>
      <c r="EFZ11" s="75"/>
      <c r="EGA11" s="75"/>
      <c r="EGB11" s="75"/>
      <c r="EGC11" s="75"/>
      <c r="EGD11" s="75"/>
      <c r="EGE11" s="75"/>
      <c r="EGF11" s="75"/>
      <c r="EGG11" s="75"/>
      <c r="EGH11" s="75"/>
      <c r="EGI11" s="75"/>
      <c r="EGJ11" s="75"/>
      <c r="EGK11" s="75"/>
      <c r="EGL11" s="75"/>
      <c r="EGM11" s="75"/>
      <c r="EGN11" s="75"/>
      <c r="EGO11" s="75"/>
      <c r="EGP11" s="75"/>
      <c r="EGQ11" s="75"/>
      <c r="EGR11" s="75"/>
      <c r="EGS11" s="75"/>
      <c r="EGT11" s="75"/>
      <c r="EGU11" s="75"/>
      <c r="EGV11" s="75"/>
      <c r="EGW11" s="75"/>
      <c r="EGX11" s="75"/>
      <c r="EGY11" s="75"/>
      <c r="EGZ11" s="75"/>
      <c r="EHA11" s="75"/>
      <c r="EHB11" s="75"/>
      <c r="EHC11" s="75"/>
      <c r="EHD11" s="75"/>
      <c r="EHE11" s="75"/>
      <c r="EHF11" s="75"/>
      <c r="EHG11" s="75"/>
      <c r="EHH11" s="75"/>
      <c r="EHI11" s="75"/>
      <c r="EHJ11" s="75"/>
      <c r="EHK11" s="75"/>
      <c r="EHL11" s="75"/>
      <c r="EHM11" s="75"/>
      <c r="EHN11" s="75"/>
      <c r="EHO11" s="75"/>
      <c r="EHP11" s="75"/>
      <c r="EHQ11" s="75"/>
      <c r="EHR11" s="75"/>
      <c r="EHS11" s="75"/>
      <c r="EHT11" s="75"/>
      <c r="EHU11" s="75"/>
      <c r="EHV11" s="75"/>
      <c r="EHW11" s="75"/>
      <c r="EHX11" s="75"/>
      <c r="EHY11" s="75"/>
      <c r="EHZ11" s="75"/>
      <c r="EIA11" s="75"/>
      <c r="EIB11" s="75"/>
      <c r="EIC11" s="75"/>
      <c r="EID11" s="75"/>
      <c r="EIE11" s="75"/>
      <c r="EIF11" s="75"/>
      <c r="EIG11" s="75"/>
      <c r="EIH11" s="75"/>
      <c r="EII11" s="75"/>
      <c r="EIJ11" s="75"/>
      <c r="EIK11" s="75"/>
      <c r="EIL11" s="75"/>
      <c r="EIM11" s="75"/>
      <c r="EIN11" s="75"/>
      <c r="EIO11" s="75"/>
      <c r="EIP11" s="75"/>
      <c r="EIQ11" s="75"/>
      <c r="EIR11" s="75"/>
      <c r="EIS11" s="75"/>
      <c r="EIT11" s="75"/>
      <c r="EIU11" s="75"/>
      <c r="EIV11" s="75"/>
      <c r="EIW11" s="75"/>
      <c r="EIX11" s="75"/>
      <c r="EIY11" s="75"/>
      <c r="EIZ11" s="75"/>
      <c r="EJA11" s="75"/>
      <c r="EJB11" s="75"/>
      <c r="EJC11" s="75"/>
      <c r="EJD11" s="75"/>
      <c r="EJE11" s="75"/>
      <c r="EJF11" s="75"/>
      <c r="EJG11" s="75"/>
      <c r="EJH11" s="75"/>
      <c r="EJI11" s="75"/>
      <c r="EJJ11" s="75"/>
      <c r="EJK11" s="75"/>
      <c r="EJL11" s="75"/>
      <c r="EJM11" s="75"/>
      <c r="EJN11" s="75"/>
      <c r="EJO11" s="75"/>
      <c r="EJP11" s="75"/>
      <c r="EJQ11" s="75"/>
      <c r="EJR11" s="75"/>
      <c r="EJS11" s="75"/>
      <c r="EJT11" s="75"/>
      <c r="EJU11" s="75"/>
      <c r="EJV11" s="75"/>
      <c r="EJW11" s="75"/>
      <c r="EJX11" s="75"/>
      <c r="EJY11" s="75"/>
      <c r="EJZ11" s="75"/>
      <c r="EKA11" s="75"/>
      <c r="EKB11" s="75"/>
      <c r="EKC11" s="75"/>
      <c r="EKD11" s="75"/>
      <c r="EKE11" s="75"/>
      <c r="EKF11" s="75"/>
      <c r="EKG11" s="75"/>
      <c r="EKH11" s="75"/>
      <c r="EKI11" s="75"/>
      <c r="EKJ11" s="75"/>
      <c r="EKK11" s="75"/>
      <c r="EKL11" s="75"/>
      <c r="EKM11" s="75"/>
      <c r="EKN11" s="75"/>
      <c r="EKO11" s="75"/>
      <c r="EKP11" s="75"/>
      <c r="EKQ11" s="75"/>
      <c r="EKR11" s="75"/>
      <c r="EKS11" s="75"/>
      <c r="EKT11" s="75"/>
      <c r="EKU11" s="75"/>
      <c r="EKV11" s="75"/>
      <c r="EKW11" s="75"/>
      <c r="EKX11" s="75"/>
      <c r="EKY11" s="75"/>
      <c r="EKZ11" s="75"/>
      <c r="ELA11" s="75"/>
      <c r="ELB11" s="75"/>
      <c r="ELC11" s="75"/>
      <c r="ELD11" s="75"/>
      <c r="ELE11" s="75"/>
      <c r="ELF11" s="75"/>
      <c r="ELG11" s="75"/>
      <c r="ELH11" s="75"/>
      <c r="ELI11" s="75"/>
      <c r="ELJ11" s="75"/>
      <c r="ELK11" s="75"/>
      <c r="ELL11" s="75"/>
      <c r="ELM11" s="75"/>
      <c r="ELN11" s="75"/>
      <c r="ELO11" s="75"/>
      <c r="ELP11" s="75"/>
      <c r="ELQ11" s="75"/>
      <c r="ELR11" s="75"/>
      <c r="ELS11" s="75"/>
      <c r="ELT11" s="75"/>
      <c r="ELU11" s="75"/>
      <c r="ELV11" s="75"/>
      <c r="ELW11" s="75"/>
      <c r="ELX11" s="75"/>
      <c r="ELY11" s="75"/>
      <c r="ELZ11" s="75"/>
      <c r="EMA11" s="75"/>
      <c r="EMB11" s="75"/>
      <c r="EMC11" s="75"/>
      <c r="EMD11" s="75"/>
      <c r="EME11" s="75"/>
      <c r="EMF11" s="75"/>
      <c r="EMG11" s="75"/>
      <c r="EMH11" s="75"/>
      <c r="EMI11" s="75"/>
      <c r="EMJ11" s="75"/>
      <c r="EMK11" s="75"/>
      <c r="EML11" s="75"/>
      <c r="EMM11" s="75"/>
      <c r="EMN11" s="75"/>
      <c r="EMO11" s="75"/>
      <c r="EMP11" s="75"/>
      <c r="EMQ11" s="75"/>
      <c r="EMR11" s="75"/>
      <c r="EMS11" s="75"/>
      <c r="EMT11" s="75"/>
      <c r="EMU11" s="75"/>
      <c r="EMV11" s="75"/>
      <c r="EMW11" s="75"/>
      <c r="EMX11" s="75"/>
      <c r="EMY11" s="75"/>
      <c r="EMZ11" s="75"/>
      <c r="ENA11" s="75"/>
      <c r="ENB11" s="75"/>
      <c r="ENC11" s="75"/>
      <c r="END11" s="75"/>
      <c r="ENE11" s="75"/>
      <c r="ENF11" s="75"/>
      <c r="ENG11" s="75"/>
      <c r="ENH11" s="75"/>
      <c r="ENI11" s="75"/>
      <c r="ENJ11" s="75"/>
      <c r="ENK11" s="75"/>
      <c r="ENL11" s="75"/>
      <c r="ENM11" s="75"/>
      <c r="ENN11" s="75"/>
      <c r="ENO11" s="75"/>
      <c r="ENP11" s="75"/>
      <c r="ENQ11" s="75"/>
      <c r="ENR11" s="75"/>
      <c r="ENS11" s="75"/>
      <c r="ENT11" s="75"/>
      <c r="ENU11" s="75"/>
      <c r="ENV11" s="75"/>
      <c r="ENW11" s="75"/>
      <c r="ENX11" s="75"/>
      <c r="ENY11" s="75"/>
      <c r="ENZ11" s="75"/>
      <c r="EOA11" s="75"/>
      <c r="EOB11" s="75"/>
      <c r="EOC11" s="75"/>
      <c r="EOD11" s="75"/>
      <c r="EOE11" s="75"/>
      <c r="EOF11" s="75"/>
      <c r="EOG11" s="75"/>
      <c r="EOH11" s="75"/>
      <c r="EOI11" s="75"/>
      <c r="EOJ11" s="75"/>
      <c r="EOK11" s="75"/>
      <c r="EOL11" s="75"/>
      <c r="EOM11" s="75"/>
      <c r="EON11" s="75"/>
      <c r="EOO11" s="75"/>
      <c r="EOP11" s="75"/>
      <c r="EOQ11" s="75"/>
      <c r="EOR11" s="75"/>
      <c r="EOS11" s="75"/>
      <c r="EOT11" s="75"/>
      <c r="EOU11" s="75"/>
      <c r="EOV11" s="75"/>
      <c r="EOW11" s="75"/>
      <c r="EOX11" s="75"/>
      <c r="EOY11" s="75"/>
      <c r="EOZ11" s="75"/>
      <c r="EPA11" s="75"/>
      <c r="EPB11" s="75"/>
      <c r="EPC11" s="75"/>
      <c r="EPD11" s="75"/>
      <c r="EPE11" s="75"/>
      <c r="EPF11" s="75"/>
      <c r="EPG11" s="75"/>
      <c r="EPH11" s="75"/>
      <c r="EPI11" s="75"/>
      <c r="EPJ11" s="75"/>
      <c r="EPK11" s="75"/>
      <c r="EPL11" s="75"/>
      <c r="EPM11" s="75"/>
      <c r="EPN11" s="75"/>
      <c r="EPO11" s="75"/>
      <c r="EPP11" s="75"/>
      <c r="EPQ11" s="75"/>
      <c r="EPR11" s="75"/>
      <c r="EPS11" s="75"/>
      <c r="EPT11" s="75"/>
      <c r="EPU11" s="75"/>
      <c r="EPV11" s="75"/>
      <c r="EPW11" s="75"/>
      <c r="EPX11" s="75"/>
      <c r="EPY11" s="75"/>
      <c r="EPZ11" s="75"/>
      <c r="EQA11" s="75"/>
      <c r="EQB11" s="75"/>
      <c r="EQC11" s="75"/>
      <c r="EQD11" s="75"/>
      <c r="EQE11" s="75"/>
      <c r="EQF11" s="75"/>
      <c r="EQG11" s="75"/>
      <c r="EQH11" s="75"/>
      <c r="EQI11" s="75"/>
      <c r="EQJ11" s="75"/>
      <c r="EQK11" s="75"/>
      <c r="EQL11" s="75"/>
      <c r="EQM11" s="75"/>
      <c r="EQN11" s="75"/>
      <c r="EQO11" s="75"/>
      <c r="EQP11" s="75"/>
      <c r="EQQ11" s="75"/>
      <c r="EQR11" s="75"/>
      <c r="EQS11" s="75"/>
      <c r="EQT11" s="75"/>
      <c r="EQU11" s="75"/>
      <c r="EQV11" s="75"/>
      <c r="EQW11" s="75"/>
      <c r="EQX11" s="75"/>
      <c r="EQY11" s="75"/>
      <c r="EQZ11" s="75"/>
      <c r="ERA11" s="75"/>
      <c r="ERB11" s="75"/>
      <c r="ERC11" s="75"/>
      <c r="ERD11" s="75"/>
      <c r="ERE11" s="75"/>
      <c r="ERF11" s="75"/>
      <c r="ERG11" s="75"/>
      <c r="ERH11" s="75"/>
      <c r="ERI11" s="75"/>
      <c r="ERJ11" s="75"/>
      <c r="ERK11" s="75"/>
      <c r="ERL11" s="75"/>
      <c r="ERM11" s="75"/>
      <c r="ERN11" s="75"/>
      <c r="ERO11" s="75"/>
      <c r="ERP11" s="75"/>
      <c r="ERQ11" s="75"/>
      <c r="ERR11" s="75"/>
      <c r="ERS11" s="75"/>
      <c r="ERT11" s="75"/>
      <c r="ERU11" s="75"/>
      <c r="ERV11" s="75"/>
      <c r="ERW11" s="75"/>
      <c r="ERX11" s="75"/>
      <c r="ERY11" s="75"/>
      <c r="ERZ11" s="75"/>
      <c r="ESA11" s="75"/>
      <c r="ESB11" s="75"/>
      <c r="ESC11" s="75"/>
      <c r="ESD11" s="75"/>
      <c r="ESE11" s="75"/>
      <c r="ESF11" s="75"/>
      <c r="ESG11" s="75"/>
      <c r="ESH11" s="75"/>
      <c r="ESI11" s="75"/>
      <c r="ESJ11" s="75"/>
      <c r="ESK11" s="75"/>
      <c r="ESL11" s="75"/>
      <c r="ESM11" s="75"/>
      <c r="ESN11" s="75"/>
      <c r="ESO11" s="75"/>
      <c r="ESP11" s="75"/>
      <c r="ESQ11" s="75"/>
      <c r="ESR11" s="75"/>
      <c r="ESS11" s="75"/>
      <c r="EST11" s="75"/>
      <c r="ESU11" s="75"/>
      <c r="ESV11" s="75"/>
      <c r="ESW11" s="75"/>
      <c r="ESX11" s="75"/>
      <c r="ESY11" s="75"/>
      <c r="ESZ11" s="75"/>
      <c r="ETA11" s="75"/>
      <c r="ETB11" s="75"/>
      <c r="ETC11" s="75"/>
      <c r="ETD11" s="75"/>
      <c r="ETE11" s="75"/>
      <c r="ETF11" s="75"/>
      <c r="ETG11" s="75"/>
      <c r="ETH11" s="75"/>
      <c r="ETI11" s="75"/>
      <c r="ETJ11" s="75"/>
      <c r="ETK11" s="75"/>
      <c r="ETL11" s="75"/>
      <c r="ETM11" s="75"/>
      <c r="ETN11" s="75"/>
      <c r="ETO11" s="75"/>
      <c r="ETP11" s="75"/>
      <c r="ETQ11" s="75"/>
      <c r="ETR11" s="75"/>
      <c r="ETS11" s="75"/>
      <c r="ETT11" s="75"/>
      <c r="ETU11" s="75"/>
      <c r="ETV11" s="75"/>
      <c r="ETW11" s="75"/>
      <c r="ETX11" s="75"/>
      <c r="ETY11" s="75"/>
      <c r="ETZ11" s="75"/>
      <c r="EUA11" s="75"/>
      <c r="EUB11" s="75"/>
      <c r="EUC11" s="75"/>
      <c r="EUD11" s="75"/>
      <c r="EUE11" s="75"/>
      <c r="EUF11" s="75"/>
      <c r="EUG11" s="75"/>
      <c r="EUH11" s="75"/>
      <c r="EUI11" s="75"/>
      <c r="EUJ11" s="75"/>
      <c r="EUK11" s="75"/>
      <c r="EUL11" s="75"/>
      <c r="EUM11" s="75"/>
      <c r="EUN11" s="75"/>
      <c r="EUO11" s="75"/>
      <c r="EUP11" s="75"/>
      <c r="EUQ11" s="75"/>
      <c r="EUR11" s="75"/>
      <c r="EUS11" s="75"/>
      <c r="EUT11" s="75"/>
      <c r="EUU11" s="75"/>
      <c r="EUV11" s="75"/>
      <c r="EUW11" s="75"/>
      <c r="EUX11" s="75"/>
      <c r="EUY11" s="75"/>
      <c r="EUZ11" s="75"/>
      <c r="EVA11" s="75"/>
      <c r="EVB11" s="75"/>
      <c r="EVC11" s="75"/>
      <c r="EVD11" s="75"/>
      <c r="EVE11" s="75"/>
      <c r="EVF11" s="75"/>
      <c r="EVG11" s="75"/>
      <c r="EVH11" s="75"/>
      <c r="EVI11" s="75"/>
      <c r="EVJ11" s="75"/>
      <c r="EVK11" s="75"/>
      <c r="EVL11" s="75"/>
      <c r="EVM11" s="75"/>
      <c r="EVN11" s="75"/>
      <c r="EVO11" s="75"/>
      <c r="EVP11" s="75"/>
      <c r="EVQ11" s="75"/>
      <c r="EVR11" s="75"/>
      <c r="EVS11" s="75"/>
      <c r="EVT11" s="75"/>
      <c r="EVU11" s="75"/>
      <c r="EVV11" s="75"/>
      <c r="EVW11" s="75"/>
      <c r="EVX11" s="75"/>
      <c r="EVY11" s="75"/>
      <c r="EVZ11" s="75"/>
      <c r="EWA11" s="75"/>
      <c r="EWB11" s="75"/>
      <c r="EWC11" s="75"/>
      <c r="EWD11" s="75"/>
      <c r="EWE11" s="75"/>
      <c r="EWF11" s="75"/>
      <c r="EWG11" s="75"/>
      <c r="EWH11" s="75"/>
      <c r="EWI11" s="75"/>
      <c r="EWJ11" s="75"/>
      <c r="EWK11" s="75"/>
      <c r="EWL11" s="75"/>
      <c r="EWM11" s="75"/>
      <c r="EWN11" s="75"/>
      <c r="EWO11" s="75"/>
      <c r="EWP11" s="75"/>
      <c r="EWQ11" s="75"/>
      <c r="EWR11" s="75"/>
      <c r="EWS11" s="75"/>
      <c r="EWT11" s="75"/>
      <c r="EWU11" s="75"/>
      <c r="EWV11" s="75"/>
      <c r="EWW11" s="75"/>
      <c r="EWX11" s="75"/>
      <c r="EWY11" s="75"/>
      <c r="EWZ11" s="75"/>
      <c r="EXA11" s="75"/>
      <c r="EXB11" s="75"/>
      <c r="EXC11" s="75"/>
      <c r="EXD11" s="75"/>
      <c r="EXE11" s="75"/>
      <c r="EXF11" s="75"/>
      <c r="EXG11" s="75"/>
      <c r="EXH11" s="75"/>
      <c r="EXI11" s="75"/>
      <c r="EXJ11" s="75"/>
      <c r="EXK11" s="75"/>
      <c r="EXL11" s="75"/>
      <c r="EXM11" s="75"/>
      <c r="EXN11" s="75"/>
      <c r="EXO11" s="75"/>
      <c r="EXP11" s="75"/>
      <c r="EXQ11" s="75"/>
      <c r="EXR11" s="75"/>
      <c r="EXS11" s="75"/>
      <c r="EXT11" s="75"/>
      <c r="EXU11" s="75"/>
      <c r="EXV11" s="75"/>
      <c r="EXW11" s="75"/>
      <c r="EXX11" s="75"/>
      <c r="EXY11" s="75"/>
      <c r="EXZ11" s="75"/>
      <c r="EYA11" s="75"/>
      <c r="EYB11" s="75"/>
      <c r="EYC11" s="75"/>
      <c r="EYD11" s="75"/>
      <c r="EYE11" s="75"/>
      <c r="EYF11" s="75"/>
      <c r="EYG11" s="75"/>
      <c r="EYH11" s="75"/>
      <c r="EYI11" s="75"/>
      <c r="EYJ11" s="75"/>
      <c r="EYK11" s="75"/>
      <c r="EYL11" s="75"/>
      <c r="EYM11" s="75"/>
      <c r="EYN11" s="75"/>
      <c r="EYO11" s="75"/>
      <c r="EYP11" s="75"/>
      <c r="EYQ11" s="75"/>
      <c r="EYR11" s="75"/>
      <c r="EYS11" s="75"/>
      <c r="EYT11" s="75"/>
      <c r="EYU11" s="75"/>
      <c r="EYV11" s="75"/>
      <c r="EYW11" s="75"/>
      <c r="EYX11" s="75"/>
      <c r="EYY11" s="75"/>
      <c r="EYZ11" s="75"/>
      <c r="EZA11" s="75"/>
      <c r="EZB11" s="75"/>
      <c r="EZC11" s="75"/>
      <c r="EZD11" s="75"/>
      <c r="EZE11" s="75"/>
      <c r="EZF11" s="75"/>
      <c r="EZG11" s="75"/>
      <c r="EZH11" s="75"/>
      <c r="EZI11" s="75"/>
      <c r="EZJ11" s="75"/>
      <c r="EZK11" s="75"/>
      <c r="EZL11" s="75"/>
      <c r="EZM11" s="75"/>
      <c r="EZN11" s="75"/>
      <c r="EZO11" s="75"/>
      <c r="EZP11" s="75"/>
      <c r="EZQ11" s="75"/>
      <c r="EZR11" s="75"/>
      <c r="EZS11" s="75"/>
      <c r="EZT11" s="75"/>
      <c r="EZU11" s="75"/>
      <c r="EZV11" s="75"/>
      <c r="EZW11" s="75"/>
      <c r="EZX11" s="75"/>
      <c r="EZY11" s="75"/>
      <c r="EZZ11" s="75"/>
      <c r="FAA11" s="75"/>
      <c r="FAB11" s="75"/>
      <c r="FAC11" s="75"/>
      <c r="FAD11" s="75"/>
      <c r="FAE11" s="75"/>
      <c r="FAF11" s="75"/>
      <c r="FAG11" s="75"/>
      <c r="FAH11" s="75"/>
      <c r="FAI11" s="75"/>
      <c r="FAJ11" s="75"/>
      <c r="FAK11" s="75"/>
      <c r="FAL11" s="75"/>
      <c r="FAM11" s="75"/>
      <c r="FAN11" s="75"/>
      <c r="FAO11" s="75"/>
      <c r="FAP11" s="75"/>
      <c r="FAQ11" s="75"/>
      <c r="FAR11" s="75"/>
      <c r="FAS11" s="75"/>
      <c r="FAT11" s="75"/>
      <c r="FAU11" s="75"/>
      <c r="FAV11" s="75"/>
      <c r="FAW11" s="75"/>
      <c r="FAX11" s="75"/>
      <c r="FAY11" s="75"/>
      <c r="FAZ11" s="75"/>
      <c r="FBA11" s="75"/>
      <c r="FBB11" s="75"/>
      <c r="FBC11" s="75"/>
      <c r="FBD11" s="75"/>
      <c r="FBE11" s="75"/>
      <c r="FBF11" s="75"/>
      <c r="FBG11" s="75"/>
      <c r="FBH11" s="75"/>
      <c r="FBI11" s="75"/>
      <c r="FBJ11" s="75"/>
      <c r="FBK11" s="75"/>
      <c r="FBL11" s="75"/>
      <c r="FBM11" s="75"/>
      <c r="FBN11" s="75"/>
      <c r="FBO11" s="75"/>
      <c r="FBP11" s="75"/>
      <c r="FBQ11" s="75"/>
      <c r="FBR11" s="75"/>
      <c r="FBS11" s="75"/>
      <c r="FBT11" s="75"/>
      <c r="FBU11" s="75"/>
      <c r="FBV11" s="75"/>
      <c r="FBW11" s="75"/>
      <c r="FBX11" s="75"/>
      <c r="FBY11" s="75"/>
      <c r="FBZ11" s="75"/>
      <c r="FCA11" s="75"/>
      <c r="FCB11" s="75"/>
      <c r="FCC11" s="75"/>
      <c r="FCD11" s="75"/>
      <c r="FCE11" s="75"/>
      <c r="FCF11" s="75"/>
      <c r="FCG11" s="75"/>
      <c r="FCH11" s="75"/>
      <c r="FCI11" s="75"/>
      <c r="FCJ11" s="75"/>
      <c r="FCK11" s="75"/>
      <c r="FCL11" s="75"/>
      <c r="FCM11" s="75"/>
      <c r="FCN11" s="75"/>
      <c r="FCO11" s="75"/>
      <c r="FCP11" s="75"/>
      <c r="FCQ11" s="75"/>
      <c r="FCR11" s="75"/>
      <c r="FCS11" s="75"/>
      <c r="FCT11" s="75"/>
      <c r="FCU11" s="75"/>
      <c r="FCV11" s="75"/>
      <c r="FCW11" s="75"/>
      <c r="FCX11" s="75"/>
      <c r="FCY11" s="75"/>
      <c r="FCZ11" s="75"/>
      <c r="FDA11" s="75"/>
      <c r="FDB11" s="75"/>
      <c r="FDC11" s="75"/>
      <c r="FDD11" s="75"/>
      <c r="FDE11" s="75"/>
      <c r="FDF11" s="75"/>
      <c r="FDG11" s="75"/>
      <c r="FDH11" s="75"/>
      <c r="FDI11" s="75"/>
      <c r="FDJ11" s="75"/>
      <c r="FDK11" s="75"/>
      <c r="FDL11" s="75"/>
      <c r="FDM11" s="75"/>
      <c r="FDN11" s="75"/>
      <c r="FDO11" s="75"/>
      <c r="FDP11" s="75"/>
      <c r="FDQ11" s="75"/>
      <c r="FDR11" s="75"/>
      <c r="FDS11" s="75"/>
      <c r="FDT11" s="75"/>
      <c r="FDU11" s="75"/>
      <c r="FDV11" s="75"/>
      <c r="FDW11" s="75"/>
      <c r="FDX11" s="75"/>
      <c r="FDY11" s="75"/>
      <c r="FDZ11" s="75"/>
      <c r="FEA11" s="75"/>
      <c r="FEB11" s="75"/>
      <c r="FEC11" s="75"/>
      <c r="FED11" s="75"/>
      <c r="FEE11" s="75"/>
      <c r="FEF11" s="75"/>
      <c r="FEG11" s="75"/>
      <c r="FEH11" s="75"/>
      <c r="FEI11" s="75"/>
      <c r="FEJ11" s="75"/>
      <c r="FEK11" s="75"/>
      <c r="FEL11" s="75"/>
      <c r="FEM11" s="75"/>
      <c r="FEN11" s="75"/>
      <c r="FEO11" s="75"/>
      <c r="FEP11" s="75"/>
      <c r="FEQ11" s="75"/>
      <c r="FER11" s="75"/>
      <c r="FES11" s="75"/>
      <c r="FET11" s="75"/>
      <c r="FEU11" s="75"/>
      <c r="FEV11" s="75"/>
      <c r="FEW11" s="75"/>
      <c r="FEX11" s="75"/>
      <c r="FEY11" s="75"/>
      <c r="FEZ11" s="75"/>
      <c r="FFA11" s="75"/>
      <c r="FFB11" s="75"/>
      <c r="FFC11" s="75"/>
      <c r="FFD11" s="75"/>
      <c r="FFE11" s="75"/>
      <c r="FFF11" s="75"/>
      <c r="FFG11" s="75"/>
      <c r="FFH11" s="75"/>
      <c r="FFI11" s="75"/>
      <c r="FFJ11" s="75"/>
      <c r="FFK11" s="75"/>
      <c r="FFL11" s="75"/>
      <c r="FFM11" s="75"/>
      <c r="FFN11" s="75"/>
      <c r="FFO11" s="75"/>
      <c r="FFP11" s="75"/>
      <c r="FFQ11" s="75"/>
      <c r="FFR11" s="75"/>
      <c r="FFS11" s="75"/>
      <c r="FFT11" s="75"/>
      <c r="FFU11" s="75"/>
      <c r="FFV11" s="75"/>
      <c r="FFW11" s="75"/>
      <c r="FFX11" s="75"/>
      <c r="FFY11" s="75"/>
      <c r="FFZ11" s="75"/>
      <c r="FGA11" s="75"/>
      <c r="FGB11" s="75"/>
      <c r="FGC11" s="75"/>
      <c r="FGD11" s="75"/>
      <c r="FGE11" s="75"/>
      <c r="FGF11" s="75"/>
      <c r="FGG11" s="75"/>
      <c r="FGH11" s="75"/>
      <c r="FGI11" s="75"/>
      <c r="FGJ11" s="75"/>
      <c r="FGK11" s="75"/>
      <c r="FGL11" s="75"/>
      <c r="FGM11" s="75"/>
      <c r="FGN11" s="75"/>
      <c r="FGO11" s="75"/>
      <c r="FGP11" s="75"/>
      <c r="FGQ11" s="75"/>
      <c r="FGR11" s="75"/>
      <c r="FGS11" s="75"/>
      <c r="FGT11" s="75"/>
      <c r="FGU11" s="75"/>
      <c r="FGV11" s="75"/>
      <c r="FGW11" s="75"/>
      <c r="FGX11" s="75"/>
      <c r="FGY11" s="75"/>
      <c r="FGZ11" s="75"/>
      <c r="FHA11" s="75"/>
      <c r="FHB11" s="75"/>
      <c r="FHC11" s="75"/>
      <c r="FHD11" s="75"/>
      <c r="FHE11" s="75"/>
      <c r="FHF11" s="75"/>
      <c r="FHG11" s="75"/>
      <c r="FHH11" s="75"/>
      <c r="FHI11" s="75"/>
      <c r="FHJ11" s="75"/>
      <c r="FHK11" s="75"/>
      <c r="FHL11" s="75"/>
      <c r="FHM11" s="75"/>
      <c r="FHN11" s="75"/>
      <c r="FHO11" s="75"/>
      <c r="FHP11" s="75"/>
      <c r="FHQ11" s="75"/>
      <c r="FHR11" s="75"/>
      <c r="FHS11" s="75"/>
      <c r="FHT11" s="75"/>
      <c r="FHU11" s="75"/>
      <c r="FHV11" s="75"/>
      <c r="FHW11" s="75"/>
      <c r="FHX11" s="75"/>
      <c r="FHY11" s="75"/>
      <c r="FHZ11" s="75"/>
      <c r="FIA11" s="75"/>
      <c r="FIB11" s="75"/>
      <c r="FIC11" s="75"/>
      <c r="FID11" s="75"/>
      <c r="FIE11" s="75"/>
      <c r="FIF11" s="75"/>
      <c r="FIG11" s="75"/>
      <c r="FIH11" s="75"/>
      <c r="FII11" s="75"/>
      <c r="FIJ11" s="75"/>
      <c r="FIK11" s="75"/>
      <c r="FIL11" s="75"/>
      <c r="FIM11" s="75"/>
      <c r="FIN11" s="75"/>
      <c r="FIO11" s="75"/>
      <c r="FIP11" s="75"/>
      <c r="FIQ11" s="75"/>
      <c r="FIR11" s="75"/>
      <c r="FIS11" s="75"/>
      <c r="FIT11" s="75"/>
      <c r="FIU11" s="75"/>
      <c r="FIV11" s="75"/>
      <c r="FIW11" s="75"/>
      <c r="FIX11" s="75"/>
      <c r="FIY11" s="75"/>
      <c r="FIZ11" s="75"/>
      <c r="FJA11" s="75"/>
      <c r="FJB11" s="75"/>
      <c r="FJC11" s="75"/>
      <c r="FJD11" s="75"/>
      <c r="FJE11" s="75"/>
      <c r="FJF11" s="75"/>
      <c r="FJG11" s="75"/>
      <c r="FJH11" s="75"/>
      <c r="FJI11" s="75"/>
      <c r="FJJ11" s="75"/>
      <c r="FJK11" s="75"/>
      <c r="FJL11" s="75"/>
      <c r="FJM11" s="75"/>
      <c r="FJN11" s="75"/>
      <c r="FJO11" s="75"/>
      <c r="FJP11" s="75"/>
      <c r="FJQ11" s="75"/>
      <c r="FJR11" s="75"/>
      <c r="FJS11" s="75"/>
      <c r="FJT11" s="75"/>
      <c r="FJU11" s="75"/>
      <c r="FJV11" s="75"/>
      <c r="FJW11" s="75"/>
      <c r="FJX11" s="75"/>
      <c r="FJY11" s="75"/>
      <c r="FJZ11" s="75"/>
      <c r="FKA11" s="75"/>
      <c r="FKB11" s="75"/>
      <c r="FKC11" s="75"/>
      <c r="FKD11" s="75"/>
      <c r="FKE11" s="75"/>
      <c r="FKF11" s="75"/>
      <c r="FKG11" s="75"/>
      <c r="FKH11" s="75"/>
      <c r="FKI11" s="75"/>
      <c r="FKJ11" s="75"/>
      <c r="FKK11" s="75"/>
      <c r="FKL11" s="75"/>
      <c r="FKM11" s="75"/>
      <c r="FKN11" s="75"/>
      <c r="FKO11" s="75"/>
      <c r="FKP11" s="75"/>
      <c r="FKQ11" s="75"/>
      <c r="FKR11" s="75"/>
      <c r="FKS11" s="75"/>
      <c r="FKT11" s="75"/>
      <c r="FKU11" s="75"/>
      <c r="FKV11" s="75"/>
      <c r="FKW11" s="75"/>
      <c r="FKX11" s="75"/>
      <c r="FKY11" s="75"/>
      <c r="FKZ11" s="75"/>
      <c r="FLA11" s="75"/>
      <c r="FLB11" s="75"/>
      <c r="FLC11" s="75"/>
      <c r="FLD11" s="75"/>
      <c r="FLE11" s="75"/>
      <c r="FLF11" s="75"/>
      <c r="FLG11" s="75"/>
      <c r="FLH11" s="75"/>
      <c r="FLI11" s="75"/>
      <c r="FLJ11" s="75"/>
      <c r="FLK11" s="75"/>
      <c r="FLL11" s="75"/>
      <c r="FLM11" s="75"/>
      <c r="FLN11" s="75"/>
      <c r="FLO11" s="75"/>
      <c r="FLP11" s="75"/>
      <c r="FLQ11" s="75"/>
      <c r="FLR11" s="75"/>
      <c r="FLS11" s="75"/>
      <c r="FLT11" s="75"/>
      <c r="FLU11" s="75"/>
      <c r="FLV11" s="75"/>
      <c r="FLW11" s="75"/>
      <c r="FLX11" s="75"/>
      <c r="FLY11" s="75"/>
      <c r="FLZ11" s="75"/>
      <c r="FMA11" s="75"/>
      <c r="FMB11" s="75"/>
      <c r="FMC11" s="75"/>
      <c r="FMD11" s="75"/>
      <c r="FME11" s="75"/>
      <c r="FMF11" s="75"/>
      <c r="FMG11" s="75"/>
      <c r="FMH11" s="75"/>
      <c r="FMI11" s="75"/>
      <c r="FMJ11" s="75"/>
      <c r="FMK11" s="75"/>
      <c r="FML11" s="75"/>
      <c r="FMM11" s="75"/>
      <c r="FMN11" s="75"/>
      <c r="FMO11" s="75"/>
      <c r="FMP11" s="75"/>
      <c r="FMQ11" s="75"/>
      <c r="FMR11" s="75"/>
      <c r="FMS11" s="75"/>
      <c r="FMT11" s="75"/>
      <c r="FMU11" s="75"/>
      <c r="FMV11" s="75"/>
      <c r="FMW11" s="75"/>
      <c r="FMX11" s="75"/>
      <c r="FMY11" s="75"/>
      <c r="FMZ11" s="75"/>
      <c r="FNA11" s="75"/>
      <c r="FNB11" s="75"/>
      <c r="FNC11" s="75"/>
      <c r="FND11" s="75"/>
      <c r="FNE11" s="75"/>
      <c r="FNF11" s="75"/>
      <c r="FNG11" s="75"/>
      <c r="FNH11" s="75"/>
      <c r="FNI11" s="75"/>
      <c r="FNJ11" s="75"/>
      <c r="FNK11" s="75"/>
      <c r="FNL11" s="75"/>
      <c r="FNM11" s="75"/>
      <c r="FNN11" s="75"/>
      <c r="FNO11" s="75"/>
      <c r="FNP11" s="75"/>
      <c r="FNQ11" s="75"/>
      <c r="FNR11" s="75"/>
      <c r="FNS11" s="75"/>
      <c r="FNT11" s="75"/>
      <c r="FNU11" s="75"/>
      <c r="FNV11" s="75"/>
      <c r="FNW11" s="75"/>
      <c r="FNX11" s="75"/>
      <c r="FNY11" s="75"/>
      <c r="FNZ11" s="75"/>
      <c r="FOA11" s="75"/>
      <c r="FOB11" s="75"/>
      <c r="FOC11" s="75"/>
      <c r="FOD11" s="75"/>
      <c r="FOE11" s="75"/>
      <c r="FOF11" s="75"/>
      <c r="FOG11" s="75"/>
      <c r="FOH11" s="75"/>
      <c r="FOI11" s="75"/>
      <c r="FOJ11" s="75"/>
      <c r="FOK11" s="75"/>
      <c r="FOL11" s="75"/>
      <c r="FOM11" s="75"/>
      <c r="FON11" s="75"/>
      <c r="FOO11" s="75"/>
      <c r="FOP11" s="75"/>
      <c r="FOQ11" s="75"/>
      <c r="FOR11" s="75"/>
      <c r="FOS11" s="75"/>
      <c r="FOT11" s="75"/>
      <c r="FOU11" s="75"/>
      <c r="FOV11" s="75"/>
      <c r="FOW11" s="75"/>
      <c r="FOX11" s="75"/>
      <c r="FOY11" s="75"/>
      <c r="FOZ11" s="75"/>
      <c r="FPA11" s="75"/>
      <c r="FPB11" s="75"/>
      <c r="FPC11" s="75"/>
      <c r="FPD11" s="75"/>
      <c r="FPE11" s="75"/>
      <c r="FPF11" s="75"/>
      <c r="FPG11" s="75"/>
      <c r="FPH11" s="75"/>
      <c r="FPI11" s="75"/>
      <c r="FPJ11" s="75"/>
      <c r="FPK11" s="75"/>
      <c r="FPL11" s="75"/>
      <c r="FPM11" s="75"/>
      <c r="FPN11" s="75"/>
      <c r="FPO11" s="75"/>
      <c r="FPP11" s="75"/>
      <c r="FPQ11" s="75"/>
      <c r="FPR11" s="75"/>
      <c r="FPS11" s="75"/>
      <c r="FPT11" s="75"/>
      <c r="FPU11" s="75"/>
      <c r="FPV11" s="75"/>
      <c r="FPW11" s="75"/>
      <c r="FPX11" s="75"/>
      <c r="FPY11" s="75"/>
      <c r="FPZ11" s="75"/>
      <c r="FQA11" s="75"/>
      <c r="FQB11" s="75"/>
      <c r="FQC11" s="75"/>
      <c r="FQD11" s="75"/>
      <c r="FQE11" s="75"/>
      <c r="FQF11" s="75"/>
      <c r="FQG11" s="75"/>
      <c r="FQH11" s="75"/>
      <c r="FQI11" s="75"/>
      <c r="FQJ11" s="75"/>
      <c r="FQK11" s="75"/>
      <c r="FQL11" s="75"/>
      <c r="FQM11" s="75"/>
      <c r="FQN11" s="75"/>
      <c r="FQO11" s="75"/>
      <c r="FQP11" s="75"/>
      <c r="FQQ11" s="75"/>
      <c r="FQR11" s="75"/>
      <c r="FQS11" s="75"/>
      <c r="FQT11" s="75"/>
      <c r="FQU11" s="75"/>
      <c r="FQV11" s="75"/>
      <c r="FQW11" s="75"/>
      <c r="FQX11" s="75"/>
      <c r="FQY11" s="75"/>
      <c r="FQZ11" s="75"/>
      <c r="FRA11" s="75"/>
      <c r="FRB11" s="75"/>
      <c r="FRC11" s="75"/>
      <c r="FRD11" s="75"/>
      <c r="FRE11" s="75"/>
      <c r="FRF11" s="75"/>
      <c r="FRG11" s="75"/>
      <c r="FRH11" s="75"/>
      <c r="FRI11" s="75"/>
      <c r="FRJ11" s="75"/>
      <c r="FRK11" s="75"/>
      <c r="FRL11" s="75"/>
      <c r="FRM11" s="75"/>
      <c r="FRN11" s="75"/>
      <c r="FRO11" s="75"/>
      <c r="FRP11" s="75"/>
      <c r="FRQ11" s="75"/>
      <c r="FRR11" s="75"/>
      <c r="FRS11" s="75"/>
      <c r="FRT11" s="75"/>
      <c r="FRU11" s="75"/>
      <c r="FRV11" s="75"/>
      <c r="FRW11" s="75"/>
      <c r="FRX11" s="75"/>
      <c r="FRY11" s="75"/>
      <c r="FRZ11" s="75"/>
      <c r="FSA11" s="75"/>
      <c r="FSB11" s="75"/>
      <c r="FSC11" s="75"/>
      <c r="FSD11" s="75"/>
      <c r="FSE11" s="75"/>
      <c r="FSF11" s="75"/>
      <c r="FSG11" s="75"/>
      <c r="FSH11" s="75"/>
      <c r="FSI11" s="75"/>
      <c r="FSJ11" s="75"/>
      <c r="FSK11" s="75"/>
      <c r="FSL11" s="75"/>
      <c r="FSM11" s="75"/>
      <c r="FSN11" s="75"/>
      <c r="FSO11" s="75"/>
      <c r="FSP11" s="75"/>
      <c r="FSQ11" s="75"/>
      <c r="FSR11" s="75"/>
      <c r="FSS11" s="75"/>
      <c r="FST11" s="75"/>
      <c r="FSU11" s="75"/>
      <c r="FSV11" s="75"/>
      <c r="FSW11" s="75"/>
      <c r="FSX11" s="75"/>
      <c r="FSY11" s="75"/>
      <c r="FSZ11" s="75"/>
      <c r="FTA11" s="75"/>
      <c r="FTB11" s="75"/>
      <c r="FTC11" s="75"/>
      <c r="FTD11" s="75"/>
      <c r="FTE11" s="75"/>
      <c r="FTF11" s="75"/>
      <c r="FTG11" s="75"/>
      <c r="FTH11" s="75"/>
      <c r="FTI11" s="75"/>
      <c r="FTJ11" s="75"/>
      <c r="FTK11" s="75"/>
      <c r="FTL11" s="75"/>
      <c r="FTM11" s="75"/>
      <c r="FTN11" s="75"/>
      <c r="FTO11" s="75"/>
      <c r="FTP11" s="75"/>
      <c r="FTQ11" s="75"/>
      <c r="FTR11" s="75"/>
      <c r="FTS11" s="75"/>
      <c r="FTT11" s="75"/>
      <c r="FTU11" s="75"/>
      <c r="FTV11" s="75"/>
      <c r="FTW11" s="75"/>
      <c r="FTX11" s="75"/>
      <c r="FTY11" s="75"/>
      <c r="FTZ11" s="75"/>
      <c r="FUA11" s="75"/>
      <c r="FUB11" s="75"/>
      <c r="FUC11" s="75"/>
      <c r="FUD11" s="75"/>
      <c r="FUE11" s="75"/>
      <c r="FUF11" s="75"/>
      <c r="FUG11" s="75"/>
      <c r="FUH11" s="75"/>
      <c r="FUI11" s="75"/>
      <c r="FUJ11" s="75"/>
      <c r="FUK11" s="75"/>
      <c r="FUL11" s="75"/>
      <c r="FUM11" s="75"/>
      <c r="FUN11" s="75"/>
      <c r="FUO11" s="75"/>
      <c r="FUP11" s="75"/>
      <c r="FUQ11" s="75"/>
      <c r="FUR11" s="75"/>
      <c r="FUS11" s="75"/>
      <c r="FUT11" s="75"/>
      <c r="FUU11" s="75"/>
      <c r="FUV11" s="75"/>
      <c r="FUW11" s="75"/>
      <c r="FUX11" s="75"/>
      <c r="FUY11" s="75"/>
      <c r="FUZ11" s="75"/>
      <c r="FVA11" s="75"/>
      <c r="FVB11" s="75"/>
      <c r="FVC11" s="75"/>
      <c r="FVD11" s="75"/>
      <c r="FVE11" s="75"/>
      <c r="FVF11" s="75"/>
      <c r="FVG11" s="75"/>
      <c r="FVH11" s="75"/>
      <c r="FVI11" s="75"/>
      <c r="FVJ11" s="75"/>
      <c r="FVK11" s="75"/>
      <c r="FVL11" s="75"/>
      <c r="FVM11" s="75"/>
      <c r="FVN11" s="75"/>
      <c r="FVO11" s="75"/>
      <c r="FVP11" s="75"/>
      <c r="FVQ11" s="75"/>
      <c r="FVR11" s="75"/>
      <c r="FVS11" s="75"/>
      <c r="FVT11" s="75"/>
      <c r="FVU11" s="75"/>
      <c r="FVV11" s="75"/>
      <c r="FVW11" s="75"/>
      <c r="FVX11" s="75"/>
      <c r="FVY11" s="75"/>
      <c r="FVZ11" s="75"/>
      <c r="FWA11" s="75"/>
      <c r="FWB11" s="75"/>
      <c r="FWC11" s="75"/>
      <c r="FWD11" s="75"/>
      <c r="FWE11" s="75"/>
      <c r="FWF11" s="75"/>
      <c r="FWG11" s="75"/>
      <c r="FWH11" s="75"/>
      <c r="FWI11" s="75"/>
      <c r="FWJ11" s="75"/>
      <c r="FWK11" s="75"/>
      <c r="FWL11" s="75"/>
      <c r="FWM11" s="75"/>
      <c r="FWN11" s="75"/>
      <c r="FWO11" s="75"/>
      <c r="FWP11" s="75"/>
      <c r="FWQ11" s="75"/>
      <c r="FWR11" s="75"/>
      <c r="FWS11" s="75"/>
      <c r="FWT11" s="75"/>
      <c r="FWU11" s="75"/>
      <c r="FWV11" s="75"/>
      <c r="FWW11" s="75"/>
      <c r="FWX11" s="75"/>
      <c r="FWY11" s="75"/>
      <c r="FWZ11" s="75"/>
      <c r="FXA11" s="75"/>
      <c r="FXB11" s="75"/>
      <c r="FXC11" s="75"/>
      <c r="FXD11" s="75"/>
      <c r="FXE11" s="75"/>
      <c r="FXF11" s="75"/>
      <c r="FXG11" s="75"/>
      <c r="FXH11" s="75"/>
      <c r="FXI11" s="75"/>
      <c r="FXJ11" s="75"/>
      <c r="FXK11" s="75"/>
      <c r="FXL11" s="75"/>
      <c r="FXM11" s="75"/>
      <c r="FXN11" s="75"/>
      <c r="FXO11" s="75"/>
      <c r="FXP11" s="75"/>
      <c r="FXQ11" s="75"/>
      <c r="FXR11" s="75"/>
      <c r="FXS11" s="75"/>
      <c r="FXT11" s="75"/>
      <c r="FXU11" s="75"/>
      <c r="FXV11" s="75"/>
      <c r="FXW11" s="75"/>
      <c r="FXX11" s="75"/>
      <c r="FXY11" s="75"/>
      <c r="FXZ11" s="75"/>
      <c r="FYA11" s="75"/>
      <c r="FYB11" s="75"/>
      <c r="FYC11" s="75"/>
      <c r="FYD11" s="75"/>
      <c r="FYE11" s="75"/>
      <c r="FYF11" s="75"/>
      <c r="FYG11" s="75"/>
      <c r="FYH11" s="75"/>
      <c r="FYI11" s="75"/>
      <c r="FYJ11" s="75"/>
      <c r="FYK11" s="75"/>
      <c r="FYL11" s="75"/>
      <c r="FYM11" s="75"/>
      <c r="FYN11" s="75"/>
      <c r="FYO11" s="75"/>
      <c r="FYP11" s="75"/>
      <c r="FYQ11" s="75"/>
      <c r="FYR11" s="75"/>
      <c r="FYS11" s="75"/>
      <c r="FYT11" s="75"/>
      <c r="FYU11" s="75"/>
      <c r="FYV11" s="75"/>
      <c r="FYW11" s="75"/>
      <c r="FYX11" s="75"/>
      <c r="FYY11" s="75"/>
      <c r="FYZ11" s="75"/>
      <c r="FZA11" s="75"/>
      <c r="FZB11" s="75"/>
      <c r="FZC11" s="75"/>
      <c r="FZD11" s="75"/>
      <c r="FZE11" s="75"/>
      <c r="FZF11" s="75"/>
      <c r="FZG11" s="75"/>
      <c r="FZH11" s="75"/>
      <c r="FZI11" s="75"/>
      <c r="FZJ11" s="75"/>
      <c r="FZK11" s="75"/>
      <c r="FZL11" s="75"/>
      <c r="FZM11" s="75"/>
      <c r="FZN11" s="75"/>
      <c r="FZO11" s="75"/>
      <c r="FZP11" s="75"/>
      <c r="FZQ11" s="75"/>
      <c r="FZR11" s="75"/>
      <c r="FZS11" s="75"/>
      <c r="FZT11" s="75"/>
      <c r="FZU11" s="75"/>
      <c r="FZV11" s="75"/>
      <c r="FZW11" s="75"/>
      <c r="FZX11" s="75"/>
      <c r="FZY11" s="75"/>
      <c r="FZZ11" s="75"/>
      <c r="GAA11" s="75"/>
      <c r="GAB11" s="75"/>
      <c r="GAC11" s="75"/>
      <c r="GAD11" s="75"/>
      <c r="GAE11" s="75"/>
      <c r="GAF11" s="75"/>
      <c r="GAG11" s="75"/>
      <c r="GAH11" s="75"/>
      <c r="GAI11" s="75"/>
      <c r="GAJ11" s="75"/>
      <c r="GAK11" s="75"/>
      <c r="GAL11" s="75"/>
      <c r="GAM11" s="75"/>
      <c r="GAN11" s="75"/>
      <c r="GAO11" s="75"/>
      <c r="GAP11" s="75"/>
      <c r="GAQ11" s="75"/>
      <c r="GAR11" s="75"/>
      <c r="GAS11" s="75"/>
      <c r="GAT11" s="75"/>
      <c r="GAU11" s="75"/>
      <c r="GAV11" s="75"/>
      <c r="GAW11" s="75"/>
      <c r="GAX11" s="75"/>
      <c r="GAY11" s="75"/>
      <c r="GAZ11" s="75"/>
      <c r="GBA11" s="75"/>
      <c r="GBB11" s="75"/>
      <c r="GBC11" s="75"/>
      <c r="GBD11" s="75"/>
      <c r="GBE11" s="75"/>
      <c r="GBF11" s="75"/>
      <c r="GBG11" s="75"/>
      <c r="GBH11" s="75"/>
      <c r="GBI11" s="75"/>
      <c r="GBJ11" s="75"/>
      <c r="GBK11" s="75"/>
      <c r="GBL11" s="75"/>
      <c r="GBM11" s="75"/>
      <c r="GBN11" s="75"/>
      <c r="GBO11" s="75"/>
      <c r="GBP11" s="75"/>
      <c r="GBQ11" s="75"/>
      <c r="GBR11" s="75"/>
      <c r="GBS11" s="75"/>
      <c r="GBT11" s="75"/>
      <c r="GBU11" s="75"/>
      <c r="GBV11" s="75"/>
      <c r="GBW11" s="75"/>
      <c r="GBX11" s="75"/>
      <c r="GBY11" s="75"/>
      <c r="GBZ11" s="75"/>
      <c r="GCA11" s="75"/>
      <c r="GCB11" s="75"/>
      <c r="GCC11" s="75"/>
      <c r="GCD11" s="75"/>
      <c r="GCE11" s="75"/>
      <c r="GCF11" s="75"/>
      <c r="GCG11" s="75"/>
      <c r="GCH11" s="75"/>
      <c r="GCI11" s="75"/>
      <c r="GCJ11" s="75"/>
      <c r="GCK11" s="75"/>
      <c r="GCL11" s="75"/>
      <c r="GCM11" s="75"/>
      <c r="GCN11" s="75"/>
      <c r="GCO11" s="75"/>
      <c r="GCP11" s="75"/>
      <c r="GCQ11" s="75"/>
      <c r="GCR11" s="75"/>
      <c r="GCS11" s="75"/>
      <c r="GCT11" s="75"/>
      <c r="GCU11" s="75"/>
      <c r="GCV11" s="75"/>
      <c r="GCW11" s="75"/>
      <c r="GCX11" s="75"/>
      <c r="GCY11" s="75"/>
      <c r="GCZ11" s="75"/>
      <c r="GDA11" s="75"/>
      <c r="GDB11" s="75"/>
      <c r="GDC11" s="75"/>
      <c r="GDD11" s="75"/>
      <c r="GDE11" s="75"/>
      <c r="GDF11" s="75"/>
      <c r="GDG11" s="75"/>
      <c r="GDH11" s="75"/>
      <c r="GDI11" s="75"/>
      <c r="GDJ11" s="75"/>
      <c r="GDK11" s="75"/>
      <c r="GDL11" s="75"/>
      <c r="GDM11" s="75"/>
      <c r="GDN11" s="75"/>
      <c r="GDO11" s="75"/>
      <c r="GDP11" s="75"/>
      <c r="GDQ11" s="75"/>
      <c r="GDR11" s="75"/>
      <c r="GDS11" s="75"/>
      <c r="GDT11" s="75"/>
      <c r="GDU11" s="75"/>
      <c r="GDV11" s="75"/>
      <c r="GDW11" s="75"/>
      <c r="GDX11" s="75"/>
      <c r="GDY11" s="75"/>
      <c r="GDZ11" s="75"/>
      <c r="GEA11" s="75"/>
      <c r="GEB11" s="75"/>
      <c r="GEC11" s="75"/>
      <c r="GED11" s="75"/>
      <c r="GEE11" s="75"/>
      <c r="GEF11" s="75"/>
      <c r="GEG11" s="75"/>
      <c r="GEH11" s="75"/>
      <c r="GEI11" s="75"/>
      <c r="GEJ11" s="75"/>
      <c r="GEK11" s="75"/>
      <c r="GEL11" s="75"/>
      <c r="GEM11" s="75"/>
      <c r="GEN11" s="75"/>
      <c r="GEO11" s="75"/>
      <c r="GEP11" s="75"/>
      <c r="GEQ11" s="75"/>
      <c r="GER11" s="75"/>
      <c r="GES11" s="75"/>
      <c r="GET11" s="75"/>
      <c r="GEU11" s="75"/>
      <c r="GEV11" s="75"/>
      <c r="GEW11" s="75"/>
      <c r="GEX11" s="75"/>
      <c r="GEY11" s="75"/>
      <c r="GEZ11" s="75"/>
      <c r="GFA11" s="75"/>
      <c r="GFB11" s="75"/>
      <c r="GFC11" s="75"/>
      <c r="GFD11" s="75"/>
      <c r="GFE11" s="75"/>
      <c r="GFF11" s="75"/>
      <c r="GFG11" s="75"/>
      <c r="GFH11" s="75"/>
      <c r="GFI11" s="75"/>
      <c r="GFJ11" s="75"/>
      <c r="GFK11" s="75"/>
      <c r="GFL11" s="75"/>
      <c r="GFM11" s="75"/>
      <c r="GFN11" s="75"/>
      <c r="GFO11" s="75"/>
      <c r="GFP11" s="75"/>
      <c r="GFQ11" s="75"/>
      <c r="GFR11" s="75"/>
      <c r="GFS11" s="75"/>
      <c r="GFT11" s="75"/>
      <c r="GFU11" s="75"/>
      <c r="GFV11" s="75"/>
      <c r="GFW11" s="75"/>
      <c r="GFX11" s="75"/>
      <c r="GFY11" s="75"/>
      <c r="GFZ11" s="75"/>
      <c r="GGA11" s="75"/>
      <c r="GGB11" s="75"/>
      <c r="GGC11" s="75"/>
      <c r="GGD11" s="75"/>
      <c r="GGE11" s="75"/>
      <c r="GGF11" s="75"/>
      <c r="GGG11" s="75"/>
      <c r="GGH11" s="75"/>
      <c r="GGI11" s="75"/>
      <c r="GGJ11" s="75"/>
      <c r="GGK11" s="75"/>
      <c r="GGL11" s="75"/>
      <c r="GGM11" s="75"/>
      <c r="GGN11" s="75"/>
      <c r="GGO11" s="75"/>
      <c r="GGP11" s="75"/>
      <c r="GGQ11" s="75"/>
      <c r="GGR11" s="75"/>
      <c r="GGS11" s="75"/>
      <c r="GGT11" s="75"/>
      <c r="GGU11" s="75"/>
      <c r="GGV11" s="75"/>
      <c r="GGW11" s="75"/>
      <c r="GGX11" s="75"/>
      <c r="GGY11" s="75"/>
      <c r="GGZ11" s="75"/>
      <c r="GHA11" s="75"/>
      <c r="GHB11" s="75"/>
      <c r="GHC11" s="75"/>
      <c r="GHD11" s="75"/>
      <c r="GHE11" s="75"/>
      <c r="GHF11" s="75"/>
      <c r="GHG11" s="75"/>
      <c r="GHH11" s="75"/>
      <c r="GHI11" s="75"/>
      <c r="GHJ11" s="75"/>
      <c r="GHK11" s="75"/>
      <c r="GHL11" s="75"/>
      <c r="GHM11" s="75"/>
      <c r="GHN11" s="75"/>
      <c r="GHO11" s="75"/>
      <c r="GHP11" s="75"/>
      <c r="GHQ11" s="75"/>
      <c r="GHR11" s="75"/>
      <c r="GHS11" s="75"/>
      <c r="GHT11" s="75"/>
      <c r="GHU11" s="75"/>
      <c r="GHV11" s="75"/>
      <c r="GHW11" s="75"/>
      <c r="GHX11" s="75"/>
      <c r="GHY11" s="75"/>
      <c r="GHZ11" s="75"/>
      <c r="GIA11" s="75"/>
      <c r="GIB11" s="75"/>
      <c r="GIC11" s="75"/>
      <c r="GID11" s="75"/>
      <c r="GIE11" s="75"/>
      <c r="GIF11" s="75"/>
      <c r="GIG11" s="75"/>
      <c r="GIH11" s="75"/>
      <c r="GII11" s="75"/>
      <c r="GIJ11" s="75"/>
      <c r="GIK11" s="75"/>
      <c r="GIL11" s="75"/>
      <c r="GIM11" s="75"/>
      <c r="GIN11" s="75"/>
      <c r="GIO11" s="75"/>
      <c r="GIP11" s="75"/>
      <c r="GIQ11" s="75"/>
      <c r="GIR11" s="75"/>
      <c r="GIS11" s="75"/>
      <c r="GIT11" s="75"/>
      <c r="GIU11" s="75"/>
      <c r="GIV11" s="75"/>
      <c r="GIW11" s="75"/>
      <c r="GIX11" s="75"/>
      <c r="GIY11" s="75"/>
      <c r="GIZ11" s="75"/>
      <c r="GJA11" s="75"/>
      <c r="GJB11" s="75"/>
      <c r="GJC11" s="75"/>
      <c r="GJD11" s="75"/>
      <c r="GJE11" s="75"/>
      <c r="GJF11" s="75"/>
      <c r="GJG11" s="75"/>
      <c r="GJH11" s="75"/>
      <c r="GJI11" s="75"/>
      <c r="GJJ11" s="75"/>
      <c r="GJK11" s="75"/>
      <c r="GJL11" s="75"/>
      <c r="GJM11" s="75"/>
      <c r="GJN11" s="75"/>
      <c r="GJO11" s="75"/>
      <c r="GJP11" s="75"/>
      <c r="GJQ11" s="75"/>
      <c r="GJR11" s="75"/>
      <c r="GJS11" s="75"/>
      <c r="GJT11" s="75"/>
      <c r="GJU11" s="75"/>
      <c r="GJV11" s="75"/>
      <c r="GJW11" s="75"/>
      <c r="GJX11" s="75"/>
      <c r="GJY11" s="75"/>
      <c r="GJZ11" s="75"/>
      <c r="GKA11" s="75"/>
      <c r="GKB11" s="75"/>
      <c r="GKC11" s="75"/>
      <c r="GKD11" s="75"/>
      <c r="GKE11" s="75"/>
      <c r="GKF11" s="75"/>
      <c r="GKG11" s="75"/>
      <c r="GKH11" s="75"/>
      <c r="GKI11" s="75"/>
      <c r="GKJ11" s="75"/>
      <c r="GKK11" s="75"/>
      <c r="GKL11" s="75"/>
      <c r="GKM11" s="75"/>
      <c r="GKN11" s="75"/>
      <c r="GKO11" s="75"/>
      <c r="GKP11" s="75"/>
      <c r="GKQ11" s="75"/>
      <c r="GKR11" s="75"/>
      <c r="GKS11" s="75"/>
      <c r="GKT11" s="75"/>
      <c r="GKU11" s="75"/>
      <c r="GKV11" s="75"/>
      <c r="GKW11" s="75"/>
      <c r="GKX11" s="75"/>
      <c r="GKY11" s="75"/>
      <c r="GKZ11" s="75"/>
      <c r="GLA11" s="75"/>
      <c r="GLB11" s="75"/>
      <c r="GLC11" s="75"/>
      <c r="GLD11" s="75"/>
      <c r="GLE11" s="75"/>
      <c r="GLF11" s="75"/>
      <c r="GLG11" s="75"/>
      <c r="GLH11" s="75"/>
      <c r="GLI11" s="75"/>
      <c r="GLJ11" s="75"/>
      <c r="GLK11" s="75"/>
      <c r="GLL11" s="75"/>
      <c r="GLM11" s="75"/>
      <c r="GLN11" s="75"/>
      <c r="GLO11" s="75"/>
      <c r="GLP11" s="75"/>
      <c r="GLQ11" s="75"/>
      <c r="GLR11" s="75"/>
      <c r="GLS11" s="75"/>
      <c r="GLT11" s="75"/>
      <c r="GLU11" s="75"/>
      <c r="GLV11" s="75"/>
      <c r="GLW11" s="75"/>
      <c r="GLX11" s="75"/>
      <c r="GLY11" s="75"/>
      <c r="GLZ11" s="75"/>
      <c r="GMA11" s="75"/>
      <c r="GMB11" s="75"/>
      <c r="GMC11" s="75"/>
      <c r="GMD11" s="75"/>
      <c r="GME11" s="75"/>
      <c r="GMF11" s="75"/>
      <c r="GMG11" s="75"/>
      <c r="GMH11" s="75"/>
      <c r="GMI11" s="75"/>
      <c r="GMJ11" s="75"/>
      <c r="GMK11" s="75"/>
      <c r="GML11" s="75"/>
      <c r="GMM11" s="75"/>
      <c r="GMN11" s="75"/>
      <c r="GMO11" s="75"/>
      <c r="GMP11" s="75"/>
      <c r="GMQ11" s="75"/>
      <c r="GMR11" s="75"/>
      <c r="GMS11" s="75"/>
      <c r="GMT11" s="75"/>
      <c r="GMU11" s="75"/>
      <c r="GMV11" s="75"/>
      <c r="GMW11" s="75"/>
      <c r="GMX11" s="75"/>
      <c r="GMY11" s="75"/>
      <c r="GMZ11" s="75"/>
      <c r="GNA11" s="75"/>
      <c r="GNB11" s="75"/>
      <c r="GNC11" s="75"/>
      <c r="GND11" s="75"/>
      <c r="GNE11" s="75"/>
      <c r="GNF11" s="75"/>
      <c r="GNG11" s="75"/>
      <c r="GNH11" s="75"/>
      <c r="GNI11" s="75"/>
      <c r="GNJ11" s="75"/>
      <c r="GNK11" s="75"/>
      <c r="GNL11" s="75"/>
      <c r="GNM11" s="75"/>
      <c r="GNN11" s="75"/>
      <c r="GNO11" s="75"/>
      <c r="GNP11" s="75"/>
      <c r="GNQ11" s="75"/>
      <c r="GNR11" s="75"/>
      <c r="GNS11" s="75"/>
      <c r="GNT11" s="75"/>
      <c r="GNU11" s="75"/>
      <c r="GNV11" s="75"/>
      <c r="GNW11" s="75"/>
      <c r="GNX11" s="75"/>
      <c r="GNY11" s="75"/>
      <c r="GNZ11" s="75"/>
      <c r="GOA11" s="75"/>
      <c r="GOB11" s="75"/>
      <c r="GOC11" s="75"/>
      <c r="GOD11" s="75"/>
      <c r="GOE11" s="75"/>
      <c r="GOF11" s="75"/>
      <c r="GOG11" s="75"/>
      <c r="GOH11" s="75"/>
      <c r="GOI11" s="75"/>
      <c r="GOJ11" s="75"/>
      <c r="GOK11" s="75"/>
      <c r="GOL11" s="75"/>
      <c r="GOM11" s="75"/>
      <c r="GON11" s="75"/>
      <c r="GOO11" s="75"/>
      <c r="GOP11" s="75"/>
      <c r="GOQ11" s="75"/>
      <c r="GOR11" s="75"/>
      <c r="GOS11" s="75"/>
      <c r="GOT11" s="75"/>
      <c r="GOU11" s="75"/>
      <c r="GOV11" s="75"/>
      <c r="GOW11" s="75"/>
      <c r="GOX11" s="75"/>
      <c r="GOY11" s="75"/>
      <c r="GOZ11" s="75"/>
      <c r="GPA11" s="75"/>
      <c r="GPB11" s="75"/>
      <c r="GPC11" s="75"/>
      <c r="GPD11" s="75"/>
      <c r="GPE11" s="75"/>
      <c r="GPF11" s="75"/>
      <c r="GPG11" s="75"/>
      <c r="GPH11" s="75"/>
      <c r="GPI11" s="75"/>
      <c r="GPJ11" s="75"/>
      <c r="GPK11" s="75"/>
      <c r="GPL11" s="75"/>
      <c r="GPM11" s="75"/>
      <c r="GPN11" s="75"/>
      <c r="GPO11" s="75"/>
      <c r="GPP11" s="75"/>
      <c r="GPQ11" s="75"/>
      <c r="GPR11" s="75"/>
      <c r="GPS11" s="75"/>
      <c r="GPT11" s="75"/>
      <c r="GPU11" s="75"/>
      <c r="GPV11" s="75"/>
      <c r="GPW11" s="75"/>
      <c r="GPX11" s="75"/>
      <c r="GPY11" s="75"/>
      <c r="GPZ11" s="75"/>
      <c r="GQA11" s="75"/>
      <c r="GQB11" s="75"/>
      <c r="GQC11" s="75"/>
      <c r="GQD11" s="75"/>
      <c r="GQE11" s="75"/>
      <c r="GQF11" s="75"/>
      <c r="GQG11" s="75"/>
      <c r="GQH11" s="75"/>
      <c r="GQI11" s="75"/>
      <c r="GQJ11" s="75"/>
      <c r="GQK11" s="75"/>
      <c r="GQL11" s="75"/>
      <c r="GQM11" s="75"/>
      <c r="GQN11" s="75"/>
      <c r="GQO11" s="75"/>
      <c r="GQP11" s="75"/>
      <c r="GQQ11" s="75"/>
      <c r="GQR11" s="75"/>
      <c r="GQS11" s="75"/>
      <c r="GQT11" s="75"/>
      <c r="GQU11" s="75"/>
      <c r="GQV11" s="75"/>
      <c r="GQW11" s="75"/>
      <c r="GQX11" s="75"/>
      <c r="GQY11" s="75"/>
      <c r="GQZ11" s="75"/>
      <c r="GRA11" s="75"/>
      <c r="GRB11" s="75"/>
      <c r="GRC11" s="75"/>
      <c r="GRD11" s="75"/>
      <c r="GRE11" s="75"/>
      <c r="GRF11" s="75"/>
      <c r="GRG11" s="75"/>
      <c r="GRH11" s="75"/>
      <c r="GRI11" s="75"/>
      <c r="GRJ11" s="75"/>
      <c r="GRK11" s="75"/>
      <c r="GRL11" s="75"/>
      <c r="GRM11" s="75"/>
      <c r="GRN11" s="75"/>
      <c r="GRO11" s="75"/>
      <c r="GRP11" s="75"/>
      <c r="GRQ11" s="75"/>
      <c r="GRR11" s="75"/>
      <c r="GRS11" s="75"/>
      <c r="GRT11" s="75"/>
      <c r="GRU11" s="75"/>
      <c r="GRV11" s="75"/>
      <c r="GRW11" s="75"/>
      <c r="GRX11" s="75"/>
      <c r="GRY11" s="75"/>
      <c r="GRZ11" s="75"/>
      <c r="GSA11" s="75"/>
      <c r="GSB11" s="75"/>
      <c r="GSC11" s="75"/>
      <c r="GSD11" s="75"/>
      <c r="GSE11" s="75"/>
      <c r="GSF11" s="75"/>
      <c r="GSG11" s="75"/>
      <c r="GSH11" s="75"/>
      <c r="GSI11" s="75"/>
      <c r="GSJ11" s="75"/>
      <c r="GSK11" s="75"/>
      <c r="GSL11" s="75"/>
      <c r="GSM11" s="75"/>
      <c r="GSN11" s="75"/>
      <c r="GSO11" s="75"/>
      <c r="GSP11" s="75"/>
      <c r="GSQ11" s="75"/>
      <c r="GSR11" s="75"/>
      <c r="GSS11" s="75"/>
      <c r="GST11" s="75"/>
      <c r="GSU11" s="75"/>
      <c r="GSV11" s="75"/>
      <c r="GSW11" s="75"/>
      <c r="GSX11" s="75"/>
      <c r="GSY11" s="75"/>
      <c r="GSZ11" s="75"/>
      <c r="GTA11" s="75"/>
      <c r="GTB11" s="75"/>
      <c r="GTC11" s="75"/>
      <c r="GTD11" s="75"/>
      <c r="GTE11" s="75"/>
      <c r="GTF11" s="75"/>
      <c r="GTG11" s="75"/>
      <c r="GTH11" s="75"/>
      <c r="GTI11" s="75"/>
      <c r="GTJ11" s="75"/>
      <c r="GTK11" s="75"/>
      <c r="GTL11" s="75"/>
      <c r="GTM11" s="75"/>
      <c r="GTN11" s="75"/>
      <c r="GTO11" s="75"/>
      <c r="GTP11" s="75"/>
      <c r="GTQ11" s="75"/>
      <c r="GTR11" s="75"/>
      <c r="GTS11" s="75"/>
      <c r="GTT11" s="75"/>
      <c r="GTU11" s="75"/>
      <c r="GTV11" s="75"/>
      <c r="GTW11" s="75"/>
      <c r="GTX11" s="75"/>
      <c r="GTY11" s="75"/>
      <c r="GTZ11" s="75"/>
      <c r="GUA11" s="75"/>
      <c r="GUB11" s="75"/>
      <c r="GUC11" s="75"/>
      <c r="GUD11" s="75"/>
      <c r="GUE11" s="75"/>
      <c r="GUF11" s="75"/>
      <c r="GUG11" s="75"/>
      <c r="GUH11" s="75"/>
      <c r="GUI11" s="75"/>
      <c r="GUJ11" s="75"/>
      <c r="GUK11" s="75"/>
      <c r="GUL11" s="75"/>
      <c r="GUM11" s="75"/>
      <c r="GUN11" s="75"/>
      <c r="GUO11" s="75"/>
      <c r="GUP11" s="75"/>
      <c r="GUQ11" s="75"/>
      <c r="GUR11" s="75"/>
      <c r="GUS11" s="75"/>
      <c r="GUT11" s="75"/>
      <c r="GUU11" s="75"/>
      <c r="GUV11" s="75"/>
      <c r="GUW11" s="75"/>
      <c r="GUX11" s="75"/>
      <c r="GUY11" s="75"/>
      <c r="GUZ11" s="75"/>
      <c r="GVA11" s="75"/>
      <c r="GVB11" s="75"/>
      <c r="GVC11" s="75"/>
      <c r="GVD11" s="75"/>
      <c r="GVE11" s="75"/>
      <c r="GVF11" s="75"/>
      <c r="GVG11" s="75"/>
      <c r="GVH11" s="75"/>
      <c r="GVI11" s="75"/>
      <c r="GVJ11" s="75"/>
      <c r="GVK11" s="75"/>
      <c r="GVL11" s="75"/>
      <c r="GVM11" s="75"/>
      <c r="GVN11" s="75"/>
      <c r="GVO11" s="75"/>
      <c r="GVP11" s="75"/>
      <c r="GVQ11" s="75"/>
      <c r="GVR11" s="75"/>
      <c r="GVS11" s="75"/>
      <c r="GVT11" s="75"/>
      <c r="GVU11" s="75"/>
      <c r="GVV11" s="75"/>
      <c r="GVW11" s="75"/>
      <c r="GVX11" s="75"/>
      <c r="GVY11" s="75"/>
      <c r="GVZ11" s="75"/>
      <c r="GWA11" s="75"/>
      <c r="GWB11" s="75"/>
      <c r="GWC11" s="75"/>
      <c r="GWD11" s="75"/>
      <c r="GWE11" s="75"/>
      <c r="GWF11" s="75"/>
      <c r="GWG11" s="75"/>
      <c r="GWH11" s="75"/>
      <c r="GWI11" s="75"/>
      <c r="GWJ11" s="75"/>
      <c r="GWK11" s="75"/>
      <c r="GWL11" s="75"/>
      <c r="GWM11" s="75"/>
      <c r="GWN11" s="75"/>
      <c r="GWO11" s="75"/>
      <c r="GWP11" s="75"/>
      <c r="GWQ11" s="75"/>
      <c r="GWR11" s="75"/>
      <c r="GWS11" s="75"/>
      <c r="GWT11" s="75"/>
      <c r="GWU11" s="75"/>
      <c r="GWV11" s="75"/>
      <c r="GWW11" s="75"/>
      <c r="GWX11" s="75"/>
      <c r="GWY11" s="75"/>
      <c r="GWZ11" s="75"/>
      <c r="GXA11" s="75"/>
      <c r="GXB11" s="75"/>
      <c r="GXC11" s="75"/>
      <c r="GXD11" s="75"/>
      <c r="GXE11" s="75"/>
      <c r="GXF11" s="75"/>
      <c r="GXG11" s="75"/>
      <c r="GXH11" s="75"/>
      <c r="GXI11" s="75"/>
      <c r="GXJ11" s="75"/>
      <c r="GXK11" s="75"/>
      <c r="GXL11" s="75"/>
      <c r="GXM11" s="75"/>
      <c r="GXN11" s="75"/>
      <c r="GXO11" s="75"/>
      <c r="GXP11" s="75"/>
      <c r="GXQ11" s="75"/>
      <c r="GXR11" s="75"/>
      <c r="GXS11" s="75"/>
      <c r="GXT11" s="75"/>
      <c r="GXU11" s="75"/>
      <c r="GXV11" s="75"/>
      <c r="GXW11" s="75"/>
      <c r="GXX11" s="75"/>
      <c r="GXY11" s="75"/>
      <c r="GXZ11" s="75"/>
      <c r="GYA11" s="75"/>
      <c r="GYB11" s="75"/>
      <c r="GYC11" s="75"/>
      <c r="GYD11" s="75"/>
      <c r="GYE11" s="75"/>
      <c r="GYF11" s="75"/>
      <c r="GYG11" s="75"/>
      <c r="GYH11" s="75"/>
      <c r="GYI11" s="75"/>
      <c r="GYJ11" s="75"/>
      <c r="GYK11" s="75"/>
      <c r="GYL11" s="75"/>
      <c r="GYM11" s="75"/>
      <c r="GYN11" s="75"/>
      <c r="GYO11" s="75"/>
      <c r="GYP11" s="75"/>
      <c r="GYQ11" s="75"/>
      <c r="GYR11" s="75"/>
      <c r="GYS11" s="75"/>
      <c r="GYT11" s="75"/>
      <c r="GYU11" s="75"/>
      <c r="GYV11" s="75"/>
      <c r="GYW11" s="75"/>
      <c r="GYX11" s="75"/>
      <c r="GYY11" s="75"/>
      <c r="GYZ11" s="75"/>
      <c r="GZA11" s="75"/>
      <c r="GZB11" s="75"/>
      <c r="GZC11" s="75"/>
      <c r="GZD11" s="75"/>
      <c r="GZE11" s="75"/>
      <c r="GZF11" s="75"/>
      <c r="GZG11" s="75"/>
      <c r="GZH11" s="75"/>
      <c r="GZI11" s="75"/>
      <c r="GZJ11" s="75"/>
      <c r="GZK11" s="75"/>
      <c r="GZL11" s="75"/>
      <c r="GZM11" s="75"/>
      <c r="GZN11" s="75"/>
      <c r="GZO11" s="75"/>
      <c r="GZP11" s="75"/>
      <c r="GZQ11" s="75"/>
      <c r="GZR11" s="75"/>
      <c r="GZS11" s="75"/>
      <c r="GZT11" s="75"/>
      <c r="GZU11" s="75"/>
      <c r="GZV11" s="75"/>
      <c r="GZW11" s="75"/>
      <c r="GZX11" s="75"/>
      <c r="GZY11" s="75"/>
      <c r="GZZ11" s="75"/>
      <c r="HAA11" s="75"/>
      <c r="HAB11" s="75"/>
      <c r="HAC11" s="75"/>
      <c r="HAD11" s="75"/>
      <c r="HAE11" s="75"/>
      <c r="HAF11" s="75"/>
      <c r="HAG11" s="75"/>
      <c r="HAH11" s="75"/>
      <c r="HAI11" s="75"/>
      <c r="HAJ11" s="75"/>
      <c r="HAK11" s="75"/>
      <c r="HAL11" s="75"/>
      <c r="HAM11" s="75"/>
      <c r="HAN11" s="75"/>
      <c r="HAO11" s="75"/>
      <c r="HAP11" s="75"/>
      <c r="HAQ11" s="75"/>
      <c r="HAR11" s="75"/>
      <c r="HAS11" s="75"/>
      <c r="HAT11" s="75"/>
      <c r="HAU11" s="75"/>
      <c r="HAV11" s="75"/>
      <c r="HAW11" s="75"/>
      <c r="HAX11" s="75"/>
      <c r="HAY11" s="75"/>
      <c r="HAZ11" s="75"/>
      <c r="HBA11" s="75"/>
      <c r="HBB11" s="75"/>
      <c r="HBC11" s="75"/>
      <c r="HBD11" s="75"/>
      <c r="HBE11" s="75"/>
      <c r="HBF11" s="75"/>
      <c r="HBG11" s="75"/>
      <c r="HBH11" s="75"/>
      <c r="HBI11" s="75"/>
      <c r="HBJ11" s="75"/>
      <c r="HBK11" s="75"/>
      <c r="HBL11" s="75"/>
      <c r="HBM11" s="75"/>
      <c r="HBN11" s="75"/>
      <c r="HBO11" s="75"/>
      <c r="HBP11" s="75"/>
      <c r="HBQ11" s="75"/>
      <c r="HBR11" s="75"/>
      <c r="HBS11" s="75"/>
      <c r="HBT11" s="75"/>
      <c r="HBU11" s="75"/>
      <c r="HBV11" s="75"/>
      <c r="HBW11" s="75"/>
      <c r="HBX11" s="75"/>
      <c r="HBY11" s="75"/>
      <c r="HBZ11" s="75"/>
      <c r="HCA11" s="75"/>
      <c r="HCB11" s="75"/>
      <c r="HCC11" s="75"/>
      <c r="HCD11" s="75"/>
      <c r="HCE11" s="75"/>
      <c r="HCF11" s="75"/>
      <c r="HCG11" s="75"/>
      <c r="HCH11" s="75"/>
      <c r="HCI11" s="75"/>
      <c r="HCJ11" s="75"/>
      <c r="HCK11" s="75"/>
      <c r="HCL11" s="75"/>
      <c r="HCM11" s="75"/>
      <c r="HCN11" s="75"/>
      <c r="HCO11" s="75"/>
      <c r="HCP11" s="75"/>
      <c r="HCQ11" s="75"/>
      <c r="HCR11" s="75"/>
      <c r="HCS11" s="75"/>
      <c r="HCT11" s="75"/>
      <c r="HCU11" s="75"/>
      <c r="HCV11" s="75"/>
      <c r="HCW11" s="75"/>
      <c r="HCX11" s="75"/>
      <c r="HCY11" s="75"/>
      <c r="HCZ11" s="75"/>
      <c r="HDA11" s="75"/>
      <c r="HDB11" s="75"/>
      <c r="HDC11" s="75"/>
      <c r="HDD11" s="75"/>
      <c r="HDE11" s="75"/>
      <c r="HDF11" s="75"/>
      <c r="HDG11" s="75"/>
      <c r="HDH11" s="75"/>
      <c r="HDI11" s="75"/>
      <c r="HDJ11" s="75"/>
      <c r="HDK11" s="75"/>
      <c r="HDL11" s="75"/>
      <c r="HDM11" s="75"/>
      <c r="HDN11" s="75"/>
      <c r="HDO11" s="75"/>
      <c r="HDP11" s="75"/>
      <c r="HDQ11" s="75"/>
      <c r="HDR11" s="75"/>
      <c r="HDS11" s="75"/>
      <c r="HDT11" s="75"/>
      <c r="HDU11" s="75"/>
      <c r="HDV11" s="75"/>
      <c r="HDW11" s="75"/>
      <c r="HDX11" s="75"/>
      <c r="HDY11" s="75"/>
      <c r="HDZ11" s="75"/>
      <c r="HEA11" s="75"/>
      <c r="HEB11" s="75"/>
      <c r="HEC11" s="75"/>
      <c r="HED11" s="75"/>
      <c r="HEE11" s="75"/>
      <c r="HEF11" s="75"/>
      <c r="HEG11" s="75"/>
      <c r="HEH11" s="75"/>
      <c r="HEI11" s="75"/>
      <c r="HEJ11" s="75"/>
      <c r="HEK11" s="75"/>
      <c r="HEL11" s="75"/>
      <c r="HEM11" s="75"/>
      <c r="HEN11" s="75"/>
      <c r="HEO11" s="75"/>
      <c r="HEP11" s="75"/>
      <c r="HEQ11" s="75"/>
      <c r="HER11" s="75"/>
      <c r="HES11" s="75"/>
      <c r="HET11" s="75"/>
      <c r="HEU11" s="75"/>
      <c r="HEV11" s="75"/>
      <c r="HEW11" s="75"/>
      <c r="HEX11" s="75"/>
      <c r="HEY11" s="75"/>
      <c r="HEZ11" s="75"/>
      <c r="HFA11" s="75"/>
      <c r="HFB11" s="75"/>
      <c r="HFC11" s="75"/>
      <c r="HFD11" s="75"/>
      <c r="HFE11" s="75"/>
      <c r="HFF11" s="75"/>
      <c r="HFG11" s="75"/>
      <c r="HFH11" s="75"/>
      <c r="HFI11" s="75"/>
      <c r="HFJ11" s="75"/>
      <c r="HFK11" s="75"/>
      <c r="HFL11" s="75"/>
      <c r="HFM11" s="75"/>
      <c r="HFN11" s="75"/>
      <c r="HFO11" s="75"/>
      <c r="HFP11" s="75"/>
      <c r="HFQ11" s="75"/>
      <c r="HFR11" s="75"/>
      <c r="HFS11" s="75"/>
      <c r="HFT11" s="75"/>
      <c r="HFU11" s="75"/>
      <c r="HFV11" s="75"/>
      <c r="HFW11" s="75"/>
      <c r="HFX11" s="75"/>
      <c r="HFY11" s="75"/>
      <c r="HFZ11" s="75"/>
      <c r="HGA11" s="75"/>
      <c r="HGB11" s="75"/>
      <c r="HGC11" s="75"/>
      <c r="HGD11" s="75"/>
      <c r="HGE11" s="75"/>
      <c r="HGF11" s="75"/>
      <c r="HGG11" s="75"/>
      <c r="HGH11" s="75"/>
      <c r="HGI11" s="75"/>
      <c r="HGJ11" s="75"/>
      <c r="HGK11" s="75"/>
      <c r="HGL11" s="75"/>
      <c r="HGM11" s="75"/>
      <c r="HGN11" s="75"/>
      <c r="HGO11" s="75"/>
      <c r="HGP11" s="75"/>
      <c r="HGQ11" s="75"/>
      <c r="HGR11" s="75"/>
      <c r="HGS11" s="75"/>
      <c r="HGT11" s="75"/>
      <c r="HGU11" s="75"/>
      <c r="HGV11" s="75"/>
      <c r="HGW11" s="75"/>
      <c r="HGX11" s="75"/>
      <c r="HGY11" s="75"/>
      <c r="HGZ11" s="75"/>
      <c r="HHA11" s="75"/>
      <c r="HHB11" s="75"/>
      <c r="HHC11" s="75"/>
      <c r="HHD11" s="75"/>
      <c r="HHE11" s="75"/>
      <c r="HHF11" s="75"/>
      <c r="HHG11" s="75"/>
      <c r="HHH11" s="75"/>
      <c r="HHI11" s="75"/>
      <c r="HHJ11" s="75"/>
      <c r="HHK11" s="75"/>
      <c r="HHL11" s="75"/>
      <c r="HHM11" s="75"/>
      <c r="HHN11" s="75"/>
      <c r="HHO11" s="75"/>
      <c r="HHP11" s="75"/>
      <c r="HHQ11" s="75"/>
      <c r="HHR11" s="75"/>
      <c r="HHS11" s="75"/>
      <c r="HHT11" s="75"/>
      <c r="HHU11" s="75"/>
      <c r="HHV11" s="75"/>
      <c r="HHW11" s="75"/>
      <c r="HHX11" s="75"/>
      <c r="HHY11" s="75"/>
      <c r="HHZ11" s="75"/>
      <c r="HIA11" s="75"/>
      <c r="HIB11" s="75"/>
      <c r="HIC11" s="75"/>
      <c r="HID11" s="75"/>
      <c r="HIE11" s="75"/>
      <c r="HIF11" s="75"/>
      <c r="HIG11" s="75"/>
      <c r="HIH11" s="75"/>
      <c r="HII11" s="75"/>
      <c r="HIJ11" s="75"/>
      <c r="HIK11" s="75"/>
      <c r="HIL11" s="75"/>
      <c r="HIM11" s="75"/>
      <c r="HIN11" s="75"/>
      <c r="HIO11" s="75"/>
      <c r="HIP11" s="75"/>
      <c r="HIQ11" s="75"/>
      <c r="HIR11" s="75"/>
      <c r="HIS11" s="75"/>
      <c r="HIT11" s="75"/>
      <c r="HIU11" s="75"/>
      <c r="HIV11" s="75"/>
      <c r="HIW11" s="75"/>
      <c r="HIX11" s="75"/>
      <c r="HIY11" s="75"/>
      <c r="HIZ11" s="75"/>
      <c r="HJA11" s="75"/>
      <c r="HJB11" s="75"/>
      <c r="HJC11" s="75"/>
      <c r="HJD11" s="75"/>
      <c r="HJE11" s="75"/>
      <c r="HJF11" s="75"/>
      <c r="HJG11" s="75"/>
      <c r="HJH11" s="75"/>
      <c r="HJI11" s="75"/>
      <c r="HJJ11" s="75"/>
      <c r="HJK11" s="75"/>
      <c r="HJL11" s="75"/>
      <c r="HJM11" s="75"/>
      <c r="HJN11" s="75"/>
      <c r="HJO11" s="75"/>
      <c r="HJP11" s="75"/>
      <c r="HJQ11" s="75"/>
      <c r="HJR11" s="75"/>
      <c r="HJS11" s="75"/>
      <c r="HJT11" s="75"/>
      <c r="HJU11" s="75"/>
      <c r="HJV11" s="75"/>
      <c r="HJW11" s="75"/>
      <c r="HJX11" s="75"/>
      <c r="HJY11" s="75"/>
      <c r="HJZ11" s="75"/>
      <c r="HKA11" s="75"/>
      <c r="HKB11" s="75"/>
      <c r="HKC11" s="75"/>
      <c r="HKD11" s="75"/>
      <c r="HKE11" s="75"/>
      <c r="HKF11" s="75"/>
      <c r="HKG11" s="75"/>
      <c r="HKH11" s="75"/>
      <c r="HKI11" s="75"/>
      <c r="HKJ11" s="75"/>
      <c r="HKK11" s="75"/>
      <c r="HKL11" s="75"/>
      <c r="HKM11" s="75"/>
      <c r="HKN11" s="75"/>
      <c r="HKO11" s="75"/>
      <c r="HKP11" s="75"/>
      <c r="HKQ11" s="75"/>
      <c r="HKR11" s="75"/>
      <c r="HKS11" s="75"/>
      <c r="HKT11" s="75"/>
      <c r="HKU11" s="75"/>
      <c r="HKV11" s="75"/>
      <c r="HKW11" s="75"/>
      <c r="HKX11" s="75"/>
      <c r="HKY11" s="75"/>
      <c r="HKZ11" s="75"/>
      <c r="HLA11" s="75"/>
      <c r="HLB11" s="75"/>
      <c r="HLC11" s="75"/>
      <c r="HLD11" s="75"/>
      <c r="HLE11" s="75"/>
      <c r="HLF11" s="75"/>
      <c r="HLG11" s="75"/>
      <c r="HLH11" s="75"/>
      <c r="HLI11" s="75"/>
      <c r="HLJ11" s="75"/>
      <c r="HLK11" s="75"/>
      <c r="HLL11" s="75"/>
      <c r="HLM11" s="75"/>
      <c r="HLN11" s="75"/>
      <c r="HLO11" s="75"/>
      <c r="HLP11" s="75"/>
      <c r="HLQ11" s="75"/>
      <c r="HLR11" s="75"/>
      <c r="HLS11" s="75"/>
      <c r="HLT11" s="75"/>
      <c r="HLU11" s="75"/>
      <c r="HLV11" s="75"/>
      <c r="HLW11" s="75"/>
      <c r="HLX11" s="75"/>
      <c r="HLY11" s="75"/>
      <c r="HLZ11" s="75"/>
      <c r="HMA11" s="75"/>
      <c r="HMB11" s="75"/>
      <c r="HMC11" s="75"/>
      <c r="HMD11" s="75"/>
      <c r="HME11" s="75"/>
      <c r="HMF11" s="75"/>
      <c r="HMG11" s="75"/>
      <c r="HMH11" s="75"/>
      <c r="HMI11" s="75"/>
      <c r="HMJ11" s="75"/>
      <c r="HMK11" s="75"/>
      <c r="HML11" s="75"/>
      <c r="HMM11" s="75"/>
      <c r="HMN11" s="75"/>
      <c r="HMO11" s="75"/>
      <c r="HMP11" s="75"/>
      <c r="HMQ11" s="75"/>
      <c r="HMR11" s="75"/>
      <c r="HMS11" s="75"/>
      <c r="HMT11" s="75"/>
      <c r="HMU11" s="75"/>
      <c r="HMV11" s="75"/>
      <c r="HMW11" s="75"/>
      <c r="HMX11" s="75"/>
      <c r="HMY11" s="75"/>
      <c r="HMZ11" s="75"/>
      <c r="HNA11" s="75"/>
      <c r="HNB11" s="75"/>
      <c r="HNC11" s="75"/>
      <c r="HND11" s="75"/>
      <c r="HNE11" s="75"/>
      <c r="HNF11" s="75"/>
      <c r="HNG11" s="75"/>
      <c r="HNH11" s="75"/>
      <c r="HNI11" s="75"/>
      <c r="HNJ11" s="75"/>
      <c r="HNK11" s="75"/>
      <c r="HNL11" s="75"/>
      <c r="HNM11" s="75"/>
      <c r="HNN11" s="75"/>
      <c r="HNO11" s="75"/>
      <c r="HNP11" s="75"/>
      <c r="HNQ11" s="75"/>
      <c r="HNR11" s="75"/>
      <c r="HNS11" s="75"/>
      <c r="HNT11" s="75"/>
      <c r="HNU11" s="75"/>
      <c r="HNV11" s="75"/>
      <c r="HNW11" s="75"/>
      <c r="HNX11" s="75"/>
      <c r="HNY11" s="75"/>
      <c r="HNZ11" s="75"/>
      <c r="HOA11" s="75"/>
      <c r="HOB11" s="75"/>
      <c r="HOC11" s="75"/>
      <c r="HOD11" s="75"/>
      <c r="HOE11" s="75"/>
      <c r="HOF11" s="75"/>
      <c r="HOG11" s="75"/>
      <c r="HOH11" s="75"/>
      <c r="HOI11" s="75"/>
      <c r="HOJ11" s="75"/>
      <c r="HOK11" s="75"/>
      <c r="HOL11" s="75"/>
      <c r="HOM11" s="75"/>
      <c r="HON11" s="75"/>
      <c r="HOO11" s="75"/>
      <c r="HOP11" s="75"/>
      <c r="HOQ11" s="75"/>
      <c r="HOR11" s="75"/>
      <c r="HOS11" s="75"/>
      <c r="HOT11" s="75"/>
      <c r="HOU11" s="75"/>
      <c r="HOV11" s="75"/>
      <c r="HOW11" s="75"/>
      <c r="HOX11" s="75"/>
      <c r="HOY11" s="75"/>
      <c r="HOZ11" s="75"/>
      <c r="HPA11" s="75"/>
      <c r="HPB11" s="75"/>
      <c r="HPC11" s="75"/>
      <c r="HPD11" s="75"/>
      <c r="HPE11" s="75"/>
      <c r="HPF11" s="75"/>
      <c r="HPG11" s="75"/>
      <c r="HPH11" s="75"/>
      <c r="HPI11" s="75"/>
      <c r="HPJ11" s="75"/>
      <c r="HPK11" s="75"/>
      <c r="HPL11" s="75"/>
      <c r="HPM11" s="75"/>
      <c r="HPN11" s="75"/>
      <c r="HPO11" s="75"/>
      <c r="HPP11" s="75"/>
      <c r="HPQ11" s="75"/>
      <c r="HPR11" s="75"/>
      <c r="HPS11" s="75"/>
      <c r="HPT11" s="75"/>
      <c r="HPU11" s="75"/>
      <c r="HPV11" s="75"/>
      <c r="HPW11" s="75"/>
      <c r="HPX11" s="75"/>
      <c r="HPY11" s="75"/>
      <c r="HPZ11" s="75"/>
      <c r="HQA11" s="75"/>
      <c r="HQB11" s="75"/>
      <c r="HQC11" s="75"/>
      <c r="HQD11" s="75"/>
      <c r="HQE11" s="75"/>
      <c r="HQF11" s="75"/>
      <c r="HQG11" s="75"/>
      <c r="HQH11" s="75"/>
      <c r="HQI11" s="75"/>
      <c r="HQJ11" s="75"/>
      <c r="HQK11" s="75"/>
      <c r="HQL11" s="75"/>
      <c r="HQM11" s="75"/>
      <c r="HQN11" s="75"/>
      <c r="HQO11" s="75"/>
      <c r="HQP11" s="75"/>
      <c r="HQQ11" s="75"/>
      <c r="HQR11" s="75"/>
      <c r="HQS11" s="75"/>
      <c r="HQT11" s="75"/>
      <c r="HQU11" s="75"/>
      <c r="HQV11" s="75"/>
      <c r="HQW11" s="75"/>
      <c r="HQX11" s="75"/>
      <c r="HQY11" s="75"/>
      <c r="HQZ11" s="75"/>
      <c r="HRA11" s="75"/>
      <c r="HRB11" s="75"/>
      <c r="HRC11" s="75"/>
      <c r="HRD11" s="75"/>
      <c r="HRE11" s="75"/>
      <c r="HRF11" s="75"/>
      <c r="HRG11" s="75"/>
      <c r="HRH11" s="75"/>
      <c r="HRI11" s="75"/>
      <c r="HRJ11" s="75"/>
      <c r="HRK11" s="75"/>
      <c r="HRL11" s="75"/>
      <c r="HRM11" s="75"/>
      <c r="HRN11" s="75"/>
      <c r="HRO11" s="75"/>
      <c r="HRP11" s="75"/>
      <c r="HRQ11" s="75"/>
      <c r="HRR11" s="75"/>
      <c r="HRS11" s="75"/>
      <c r="HRT11" s="75"/>
      <c r="HRU11" s="75"/>
      <c r="HRV11" s="75"/>
      <c r="HRW11" s="75"/>
      <c r="HRX11" s="75"/>
      <c r="HRY11" s="75"/>
      <c r="HRZ11" s="75"/>
      <c r="HSA11" s="75"/>
      <c r="HSB11" s="75"/>
      <c r="HSC11" s="75"/>
      <c r="HSD11" s="75"/>
      <c r="HSE11" s="75"/>
      <c r="HSF11" s="75"/>
      <c r="HSG11" s="75"/>
      <c r="HSH11" s="75"/>
      <c r="HSI11" s="75"/>
      <c r="HSJ11" s="75"/>
      <c r="HSK11" s="75"/>
      <c r="HSL11" s="75"/>
      <c r="HSM11" s="75"/>
      <c r="HSN11" s="75"/>
      <c r="HSO11" s="75"/>
      <c r="HSP11" s="75"/>
      <c r="HSQ11" s="75"/>
      <c r="HSR11" s="75"/>
      <c r="HSS11" s="75"/>
      <c r="HST11" s="75"/>
      <c r="HSU11" s="75"/>
      <c r="HSV11" s="75"/>
      <c r="HSW11" s="75"/>
      <c r="HSX11" s="75"/>
      <c r="HSY11" s="75"/>
      <c r="HSZ11" s="75"/>
      <c r="HTA11" s="75"/>
      <c r="HTB11" s="75"/>
      <c r="HTC11" s="75"/>
      <c r="HTD11" s="75"/>
      <c r="HTE11" s="75"/>
      <c r="HTF11" s="75"/>
      <c r="HTG11" s="75"/>
      <c r="HTH11" s="75"/>
      <c r="HTI11" s="75"/>
      <c r="HTJ11" s="75"/>
      <c r="HTK11" s="75"/>
      <c r="HTL11" s="75"/>
      <c r="HTM11" s="75"/>
      <c r="HTN11" s="75"/>
      <c r="HTO11" s="75"/>
      <c r="HTP11" s="75"/>
      <c r="HTQ11" s="75"/>
      <c r="HTR11" s="75"/>
      <c r="HTS11" s="75"/>
      <c r="HTT11" s="75"/>
      <c r="HTU11" s="75"/>
      <c r="HTV11" s="75"/>
      <c r="HTW11" s="75"/>
      <c r="HTX11" s="75"/>
      <c r="HTY11" s="75"/>
      <c r="HTZ11" s="75"/>
      <c r="HUA11" s="75"/>
      <c r="HUB11" s="75"/>
      <c r="HUC11" s="75"/>
      <c r="HUD11" s="75"/>
      <c r="HUE11" s="75"/>
      <c r="HUF11" s="75"/>
      <c r="HUG11" s="75"/>
      <c r="HUH11" s="75"/>
      <c r="HUI11" s="75"/>
      <c r="HUJ11" s="75"/>
      <c r="HUK11" s="75"/>
      <c r="HUL11" s="75"/>
      <c r="HUM11" s="75"/>
      <c r="HUN11" s="75"/>
      <c r="HUO11" s="75"/>
      <c r="HUP11" s="75"/>
      <c r="HUQ11" s="75"/>
      <c r="HUR11" s="75"/>
      <c r="HUS11" s="75"/>
      <c r="HUT11" s="75"/>
      <c r="HUU11" s="75"/>
      <c r="HUV11" s="75"/>
      <c r="HUW11" s="75"/>
      <c r="HUX11" s="75"/>
      <c r="HUY11" s="75"/>
      <c r="HUZ11" s="75"/>
      <c r="HVA11" s="75"/>
      <c r="HVB11" s="75"/>
      <c r="HVC11" s="75"/>
      <c r="HVD11" s="75"/>
      <c r="HVE11" s="75"/>
      <c r="HVF11" s="75"/>
      <c r="HVG11" s="75"/>
      <c r="HVH11" s="75"/>
      <c r="HVI11" s="75"/>
      <c r="HVJ11" s="75"/>
      <c r="HVK11" s="75"/>
      <c r="HVL11" s="75"/>
      <c r="HVM11" s="75"/>
      <c r="HVN11" s="75"/>
      <c r="HVO11" s="75"/>
      <c r="HVP11" s="75"/>
      <c r="HVQ11" s="75"/>
      <c r="HVR11" s="75"/>
      <c r="HVS11" s="75"/>
      <c r="HVT11" s="75"/>
      <c r="HVU11" s="75"/>
      <c r="HVV11" s="75"/>
      <c r="HVW11" s="75"/>
      <c r="HVX11" s="75"/>
      <c r="HVY11" s="75"/>
      <c r="HVZ11" s="75"/>
      <c r="HWA11" s="75"/>
      <c r="HWB11" s="75"/>
      <c r="HWC11" s="75"/>
      <c r="HWD11" s="75"/>
      <c r="HWE11" s="75"/>
      <c r="HWF11" s="75"/>
      <c r="HWG11" s="75"/>
      <c r="HWH11" s="75"/>
      <c r="HWI11" s="75"/>
      <c r="HWJ11" s="75"/>
      <c r="HWK11" s="75"/>
      <c r="HWL11" s="75"/>
      <c r="HWM11" s="75"/>
      <c r="HWN11" s="75"/>
      <c r="HWO11" s="75"/>
      <c r="HWP11" s="75"/>
      <c r="HWQ11" s="75"/>
      <c r="HWR11" s="75"/>
      <c r="HWS11" s="75"/>
      <c r="HWT11" s="75"/>
      <c r="HWU11" s="75"/>
      <c r="HWV11" s="75"/>
      <c r="HWW11" s="75"/>
      <c r="HWX11" s="75"/>
      <c r="HWY11" s="75"/>
      <c r="HWZ11" s="75"/>
      <c r="HXA11" s="75"/>
      <c r="HXB11" s="75"/>
      <c r="HXC11" s="75"/>
      <c r="HXD11" s="75"/>
      <c r="HXE11" s="75"/>
      <c r="HXF11" s="75"/>
      <c r="HXG11" s="75"/>
      <c r="HXH11" s="75"/>
      <c r="HXI11" s="75"/>
      <c r="HXJ11" s="75"/>
      <c r="HXK11" s="75"/>
      <c r="HXL11" s="75"/>
      <c r="HXM11" s="75"/>
      <c r="HXN11" s="75"/>
      <c r="HXO11" s="75"/>
      <c r="HXP11" s="75"/>
      <c r="HXQ11" s="75"/>
      <c r="HXR11" s="75"/>
      <c r="HXS11" s="75"/>
      <c r="HXT11" s="75"/>
      <c r="HXU11" s="75"/>
      <c r="HXV11" s="75"/>
      <c r="HXW11" s="75"/>
      <c r="HXX11" s="75"/>
      <c r="HXY11" s="75"/>
      <c r="HXZ11" s="75"/>
      <c r="HYA11" s="75"/>
      <c r="HYB11" s="75"/>
      <c r="HYC11" s="75"/>
      <c r="HYD11" s="75"/>
      <c r="HYE11" s="75"/>
      <c r="HYF11" s="75"/>
      <c r="HYG11" s="75"/>
      <c r="HYH11" s="75"/>
      <c r="HYI11" s="75"/>
      <c r="HYJ11" s="75"/>
      <c r="HYK11" s="75"/>
      <c r="HYL11" s="75"/>
      <c r="HYM11" s="75"/>
      <c r="HYN11" s="75"/>
      <c r="HYO11" s="75"/>
      <c r="HYP11" s="75"/>
      <c r="HYQ11" s="75"/>
      <c r="HYR11" s="75"/>
      <c r="HYS11" s="75"/>
      <c r="HYT11" s="75"/>
      <c r="HYU11" s="75"/>
      <c r="HYV11" s="75"/>
      <c r="HYW11" s="75"/>
      <c r="HYX11" s="75"/>
      <c r="HYY11" s="75"/>
      <c r="HYZ11" s="75"/>
      <c r="HZA11" s="75"/>
      <c r="HZB11" s="75"/>
      <c r="HZC11" s="75"/>
      <c r="HZD11" s="75"/>
      <c r="HZE11" s="75"/>
      <c r="HZF11" s="75"/>
      <c r="HZG11" s="75"/>
      <c r="HZH11" s="75"/>
      <c r="HZI11" s="75"/>
      <c r="HZJ11" s="75"/>
      <c r="HZK11" s="75"/>
      <c r="HZL11" s="75"/>
      <c r="HZM11" s="75"/>
      <c r="HZN11" s="75"/>
      <c r="HZO11" s="75"/>
      <c r="HZP11" s="75"/>
      <c r="HZQ11" s="75"/>
      <c r="HZR11" s="75"/>
      <c r="HZS11" s="75"/>
      <c r="HZT11" s="75"/>
      <c r="HZU11" s="75"/>
      <c r="HZV11" s="75"/>
      <c r="HZW11" s="75"/>
      <c r="HZX11" s="75"/>
      <c r="HZY11" s="75"/>
      <c r="HZZ11" s="75"/>
      <c r="IAA11" s="75"/>
      <c r="IAB11" s="75"/>
      <c r="IAC11" s="75"/>
      <c r="IAD11" s="75"/>
      <c r="IAE11" s="75"/>
      <c r="IAF11" s="75"/>
      <c r="IAG11" s="75"/>
      <c r="IAH11" s="75"/>
      <c r="IAI11" s="75"/>
      <c r="IAJ11" s="75"/>
      <c r="IAK11" s="75"/>
      <c r="IAL11" s="75"/>
      <c r="IAM11" s="75"/>
      <c r="IAN11" s="75"/>
      <c r="IAO11" s="75"/>
      <c r="IAP11" s="75"/>
      <c r="IAQ11" s="75"/>
      <c r="IAR11" s="75"/>
      <c r="IAS11" s="75"/>
      <c r="IAT11" s="75"/>
      <c r="IAU11" s="75"/>
      <c r="IAV11" s="75"/>
      <c r="IAW11" s="75"/>
      <c r="IAX11" s="75"/>
      <c r="IAY11" s="75"/>
      <c r="IAZ11" s="75"/>
      <c r="IBA11" s="75"/>
      <c r="IBB11" s="75"/>
      <c r="IBC11" s="75"/>
      <c r="IBD11" s="75"/>
      <c r="IBE11" s="75"/>
      <c r="IBF11" s="75"/>
      <c r="IBG11" s="75"/>
      <c r="IBH11" s="75"/>
      <c r="IBI11" s="75"/>
      <c r="IBJ11" s="75"/>
      <c r="IBK11" s="75"/>
      <c r="IBL11" s="75"/>
      <c r="IBM11" s="75"/>
      <c r="IBN11" s="75"/>
      <c r="IBO11" s="75"/>
      <c r="IBP11" s="75"/>
      <c r="IBQ11" s="75"/>
      <c r="IBR11" s="75"/>
      <c r="IBS11" s="75"/>
      <c r="IBT11" s="75"/>
      <c r="IBU11" s="75"/>
      <c r="IBV11" s="75"/>
      <c r="IBW11" s="75"/>
      <c r="IBX11" s="75"/>
      <c r="IBY11" s="75"/>
      <c r="IBZ11" s="75"/>
      <c r="ICA11" s="75"/>
      <c r="ICB11" s="75"/>
      <c r="ICC11" s="75"/>
      <c r="ICD11" s="75"/>
      <c r="ICE11" s="75"/>
      <c r="ICF11" s="75"/>
      <c r="ICG11" s="75"/>
      <c r="ICH11" s="75"/>
      <c r="ICI11" s="75"/>
      <c r="ICJ11" s="75"/>
      <c r="ICK11" s="75"/>
      <c r="ICL11" s="75"/>
      <c r="ICM11" s="75"/>
      <c r="ICN11" s="75"/>
      <c r="ICO11" s="75"/>
      <c r="ICP11" s="75"/>
      <c r="ICQ11" s="75"/>
      <c r="ICR11" s="75"/>
      <c r="ICS11" s="75"/>
      <c r="ICT11" s="75"/>
      <c r="ICU11" s="75"/>
      <c r="ICV11" s="75"/>
      <c r="ICW11" s="75"/>
      <c r="ICX11" s="75"/>
      <c r="ICY11" s="75"/>
      <c r="ICZ11" s="75"/>
      <c r="IDA11" s="75"/>
      <c r="IDB11" s="75"/>
      <c r="IDC11" s="75"/>
      <c r="IDD11" s="75"/>
      <c r="IDE11" s="75"/>
      <c r="IDF11" s="75"/>
      <c r="IDG11" s="75"/>
      <c r="IDH11" s="75"/>
      <c r="IDI11" s="75"/>
      <c r="IDJ11" s="75"/>
      <c r="IDK11" s="75"/>
      <c r="IDL11" s="75"/>
      <c r="IDM11" s="75"/>
      <c r="IDN11" s="75"/>
      <c r="IDO11" s="75"/>
      <c r="IDP11" s="75"/>
      <c r="IDQ11" s="75"/>
      <c r="IDR11" s="75"/>
      <c r="IDS11" s="75"/>
      <c r="IDT11" s="75"/>
      <c r="IDU11" s="75"/>
      <c r="IDV11" s="75"/>
      <c r="IDW11" s="75"/>
      <c r="IDX11" s="75"/>
      <c r="IDY11" s="75"/>
      <c r="IDZ11" s="75"/>
      <c r="IEA11" s="75"/>
      <c r="IEB11" s="75"/>
      <c r="IEC11" s="75"/>
      <c r="IED11" s="75"/>
      <c r="IEE11" s="75"/>
      <c r="IEF11" s="75"/>
      <c r="IEG11" s="75"/>
      <c r="IEH11" s="75"/>
      <c r="IEI11" s="75"/>
      <c r="IEJ11" s="75"/>
      <c r="IEK11" s="75"/>
      <c r="IEL11" s="75"/>
      <c r="IEM11" s="75"/>
      <c r="IEN11" s="75"/>
      <c r="IEO11" s="75"/>
      <c r="IEP11" s="75"/>
      <c r="IEQ11" s="75"/>
      <c r="IER11" s="75"/>
      <c r="IES11" s="75"/>
      <c r="IET11" s="75"/>
      <c r="IEU11" s="75"/>
      <c r="IEV11" s="75"/>
      <c r="IEW11" s="75"/>
      <c r="IEX11" s="75"/>
      <c r="IEY11" s="75"/>
      <c r="IEZ11" s="75"/>
      <c r="IFA11" s="75"/>
      <c r="IFB11" s="75"/>
      <c r="IFC11" s="75"/>
      <c r="IFD11" s="75"/>
      <c r="IFE11" s="75"/>
      <c r="IFF11" s="75"/>
      <c r="IFG11" s="75"/>
      <c r="IFH11" s="75"/>
      <c r="IFI11" s="75"/>
      <c r="IFJ11" s="75"/>
      <c r="IFK11" s="75"/>
      <c r="IFL11" s="75"/>
      <c r="IFM11" s="75"/>
      <c r="IFN11" s="75"/>
      <c r="IFO11" s="75"/>
      <c r="IFP11" s="75"/>
      <c r="IFQ11" s="75"/>
      <c r="IFR11" s="75"/>
      <c r="IFS11" s="75"/>
      <c r="IFT11" s="75"/>
      <c r="IFU11" s="75"/>
      <c r="IFV11" s="75"/>
      <c r="IFW11" s="75"/>
      <c r="IFX11" s="75"/>
      <c r="IFY11" s="75"/>
      <c r="IFZ11" s="75"/>
      <c r="IGA11" s="75"/>
      <c r="IGB11" s="75"/>
      <c r="IGC11" s="75"/>
      <c r="IGD11" s="75"/>
      <c r="IGE11" s="75"/>
      <c r="IGF11" s="75"/>
      <c r="IGG11" s="75"/>
      <c r="IGH11" s="75"/>
      <c r="IGI11" s="75"/>
      <c r="IGJ11" s="75"/>
      <c r="IGK11" s="75"/>
      <c r="IGL11" s="75"/>
      <c r="IGM11" s="75"/>
      <c r="IGN11" s="75"/>
      <c r="IGO11" s="75"/>
      <c r="IGP11" s="75"/>
      <c r="IGQ11" s="75"/>
      <c r="IGR11" s="75"/>
      <c r="IGS11" s="75"/>
      <c r="IGT11" s="75"/>
      <c r="IGU11" s="75"/>
      <c r="IGV11" s="75"/>
      <c r="IGW11" s="75"/>
      <c r="IGX11" s="75"/>
      <c r="IGY11" s="75"/>
      <c r="IGZ11" s="75"/>
      <c r="IHA11" s="75"/>
      <c r="IHB11" s="75"/>
      <c r="IHC11" s="75"/>
      <c r="IHD11" s="75"/>
      <c r="IHE11" s="75"/>
      <c r="IHF11" s="75"/>
      <c r="IHG11" s="75"/>
      <c r="IHH11" s="75"/>
      <c r="IHI11" s="75"/>
      <c r="IHJ11" s="75"/>
      <c r="IHK11" s="75"/>
      <c r="IHL11" s="75"/>
      <c r="IHM11" s="75"/>
      <c r="IHN11" s="75"/>
      <c r="IHO11" s="75"/>
      <c r="IHP11" s="75"/>
      <c r="IHQ11" s="75"/>
      <c r="IHR11" s="75"/>
      <c r="IHS11" s="75"/>
      <c r="IHT11" s="75"/>
      <c r="IHU11" s="75"/>
      <c r="IHV11" s="75"/>
      <c r="IHW11" s="75"/>
      <c r="IHX11" s="75"/>
      <c r="IHY11" s="75"/>
      <c r="IHZ11" s="75"/>
      <c r="IIA11" s="75"/>
      <c r="IIB11" s="75"/>
      <c r="IIC11" s="75"/>
      <c r="IID11" s="75"/>
      <c r="IIE11" s="75"/>
      <c r="IIF11" s="75"/>
      <c r="IIG11" s="75"/>
      <c r="IIH11" s="75"/>
      <c r="III11" s="75"/>
      <c r="IIJ11" s="75"/>
      <c r="IIK11" s="75"/>
      <c r="IIL11" s="75"/>
      <c r="IIM11" s="75"/>
      <c r="IIN11" s="75"/>
      <c r="IIO11" s="75"/>
      <c r="IIP11" s="75"/>
      <c r="IIQ11" s="75"/>
      <c r="IIR11" s="75"/>
      <c r="IIS11" s="75"/>
      <c r="IIT11" s="75"/>
      <c r="IIU11" s="75"/>
      <c r="IIV11" s="75"/>
      <c r="IIW11" s="75"/>
      <c r="IIX11" s="75"/>
      <c r="IIY11" s="75"/>
      <c r="IIZ11" s="75"/>
      <c r="IJA11" s="75"/>
      <c r="IJB11" s="75"/>
      <c r="IJC11" s="75"/>
      <c r="IJD11" s="75"/>
      <c r="IJE11" s="75"/>
      <c r="IJF11" s="75"/>
      <c r="IJG11" s="75"/>
      <c r="IJH11" s="75"/>
      <c r="IJI11" s="75"/>
      <c r="IJJ11" s="75"/>
      <c r="IJK11" s="75"/>
      <c r="IJL11" s="75"/>
      <c r="IJM11" s="75"/>
      <c r="IJN11" s="75"/>
      <c r="IJO11" s="75"/>
      <c r="IJP11" s="75"/>
      <c r="IJQ11" s="75"/>
      <c r="IJR11" s="75"/>
      <c r="IJS11" s="75"/>
      <c r="IJT11" s="75"/>
      <c r="IJU11" s="75"/>
      <c r="IJV11" s="75"/>
      <c r="IJW11" s="75"/>
      <c r="IJX11" s="75"/>
      <c r="IJY11" s="75"/>
      <c r="IJZ11" s="75"/>
      <c r="IKA11" s="75"/>
      <c r="IKB11" s="75"/>
      <c r="IKC11" s="75"/>
      <c r="IKD11" s="75"/>
      <c r="IKE11" s="75"/>
      <c r="IKF11" s="75"/>
      <c r="IKG11" s="75"/>
      <c r="IKH11" s="75"/>
      <c r="IKI11" s="75"/>
      <c r="IKJ11" s="75"/>
      <c r="IKK11" s="75"/>
      <c r="IKL11" s="75"/>
      <c r="IKM11" s="75"/>
      <c r="IKN11" s="75"/>
      <c r="IKO11" s="75"/>
      <c r="IKP11" s="75"/>
      <c r="IKQ11" s="75"/>
      <c r="IKR11" s="75"/>
      <c r="IKS11" s="75"/>
      <c r="IKT11" s="75"/>
      <c r="IKU11" s="75"/>
      <c r="IKV11" s="75"/>
      <c r="IKW11" s="75"/>
      <c r="IKX11" s="75"/>
      <c r="IKY11" s="75"/>
      <c r="IKZ11" s="75"/>
      <c r="ILA11" s="75"/>
      <c r="ILB11" s="75"/>
      <c r="ILC11" s="75"/>
      <c r="ILD11" s="75"/>
      <c r="ILE11" s="75"/>
      <c r="ILF11" s="75"/>
      <c r="ILG11" s="75"/>
      <c r="ILH11" s="75"/>
      <c r="ILI11" s="75"/>
      <c r="ILJ11" s="75"/>
      <c r="ILK11" s="75"/>
      <c r="ILL11" s="75"/>
      <c r="ILM11" s="75"/>
      <c r="ILN11" s="75"/>
      <c r="ILO11" s="75"/>
      <c r="ILP11" s="75"/>
      <c r="ILQ11" s="75"/>
      <c r="ILR11" s="75"/>
      <c r="ILS11" s="75"/>
      <c r="ILT11" s="75"/>
      <c r="ILU11" s="75"/>
      <c r="ILV11" s="75"/>
      <c r="ILW11" s="75"/>
      <c r="ILX11" s="75"/>
      <c r="ILY11" s="75"/>
      <c r="ILZ11" s="75"/>
      <c r="IMA11" s="75"/>
      <c r="IMB11" s="75"/>
      <c r="IMC11" s="75"/>
      <c r="IMD11" s="75"/>
      <c r="IME11" s="75"/>
      <c r="IMF11" s="75"/>
      <c r="IMG11" s="75"/>
      <c r="IMH11" s="75"/>
      <c r="IMI11" s="75"/>
      <c r="IMJ11" s="75"/>
      <c r="IMK11" s="75"/>
      <c r="IML11" s="75"/>
      <c r="IMM11" s="75"/>
      <c r="IMN11" s="75"/>
      <c r="IMO11" s="75"/>
      <c r="IMP11" s="75"/>
      <c r="IMQ11" s="75"/>
      <c r="IMR11" s="75"/>
      <c r="IMS11" s="75"/>
      <c r="IMT11" s="75"/>
      <c r="IMU11" s="75"/>
      <c r="IMV11" s="75"/>
      <c r="IMW11" s="75"/>
      <c r="IMX11" s="75"/>
      <c r="IMY11" s="75"/>
      <c r="IMZ11" s="75"/>
      <c r="INA11" s="75"/>
      <c r="INB11" s="75"/>
      <c r="INC11" s="75"/>
      <c r="IND11" s="75"/>
      <c r="INE11" s="75"/>
      <c r="INF11" s="75"/>
      <c r="ING11" s="75"/>
      <c r="INH11" s="75"/>
      <c r="INI11" s="75"/>
      <c r="INJ11" s="75"/>
      <c r="INK11" s="75"/>
      <c r="INL11" s="75"/>
      <c r="INM11" s="75"/>
      <c r="INN11" s="75"/>
      <c r="INO11" s="75"/>
      <c r="INP11" s="75"/>
      <c r="INQ11" s="75"/>
      <c r="INR11" s="75"/>
      <c r="INS11" s="75"/>
      <c r="INT11" s="75"/>
      <c r="INU11" s="75"/>
      <c r="INV11" s="75"/>
      <c r="INW11" s="75"/>
      <c r="INX11" s="75"/>
      <c r="INY11" s="75"/>
      <c r="INZ11" s="75"/>
      <c r="IOA11" s="75"/>
      <c r="IOB11" s="75"/>
      <c r="IOC11" s="75"/>
      <c r="IOD11" s="75"/>
      <c r="IOE11" s="75"/>
      <c r="IOF11" s="75"/>
      <c r="IOG11" s="75"/>
      <c r="IOH11" s="75"/>
      <c r="IOI11" s="75"/>
      <c r="IOJ11" s="75"/>
      <c r="IOK11" s="75"/>
      <c r="IOL11" s="75"/>
      <c r="IOM11" s="75"/>
      <c r="ION11" s="75"/>
      <c r="IOO11" s="75"/>
      <c r="IOP11" s="75"/>
      <c r="IOQ11" s="75"/>
      <c r="IOR11" s="75"/>
      <c r="IOS11" s="75"/>
      <c r="IOT11" s="75"/>
      <c r="IOU11" s="75"/>
      <c r="IOV11" s="75"/>
      <c r="IOW11" s="75"/>
      <c r="IOX11" s="75"/>
      <c r="IOY11" s="75"/>
      <c r="IOZ11" s="75"/>
      <c r="IPA11" s="75"/>
      <c r="IPB11" s="75"/>
      <c r="IPC11" s="75"/>
      <c r="IPD11" s="75"/>
      <c r="IPE11" s="75"/>
      <c r="IPF11" s="75"/>
      <c r="IPG11" s="75"/>
      <c r="IPH11" s="75"/>
      <c r="IPI11" s="75"/>
      <c r="IPJ11" s="75"/>
      <c r="IPK11" s="75"/>
      <c r="IPL11" s="75"/>
      <c r="IPM11" s="75"/>
      <c r="IPN11" s="75"/>
      <c r="IPO11" s="75"/>
      <c r="IPP11" s="75"/>
      <c r="IPQ11" s="75"/>
      <c r="IPR11" s="75"/>
      <c r="IPS11" s="75"/>
      <c r="IPT11" s="75"/>
      <c r="IPU11" s="75"/>
      <c r="IPV11" s="75"/>
      <c r="IPW11" s="75"/>
      <c r="IPX11" s="75"/>
      <c r="IPY11" s="75"/>
      <c r="IPZ11" s="75"/>
      <c r="IQA11" s="75"/>
      <c r="IQB11" s="75"/>
      <c r="IQC11" s="75"/>
      <c r="IQD11" s="75"/>
      <c r="IQE11" s="75"/>
      <c r="IQF11" s="75"/>
      <c r="IQG11" s="75"/>
      <c r="IQH11" s="75"/>
      <c r="IQI11" s="75"/>
      <c r="IQJ11" s="75"/>
      <c r="IQK11" s="75"/>
      <c r="IQL11" s="75"/>
      <c r="IQM11" s="75"/>
      <c r="IQN11" s="75"/>
      <c r="IQO11" s="75"/>
      <c r="IQP11" s="75"/>
      <c r="IQQ11" s="75"/>
      <c r="IQR11" s="75"/>
      <c r="IQS11" s="75"/>
      <c r="IQT11" s="75"/>
      <c r="IQU11" s="75"/>
      <c r="IQV11" s="75"/>
      <c r="IQW11" s="75"/>
      <c r="IQX11" s="75"/>
      <c r="IQY11" s="75"/>
      <c r="IQZ11" s="75"/>
      <c r="IRA11" s="75"/>
      <c r="IRB11" s="75"/>
      <c r="IRC11" s="75"/>
      <c r="IRD11" s="75"/>
      <c r="IRE11" s="75"/>
      <c r="IRF11" s="75"/>
      <c r="IRG11" s="75"/>
      <c r="IRH11" s="75"/>
      <c r="IRI11" s="75"/>
      <c r="IRJ11" s="75"/>
      <c r="IRK11" s="75"/>
      <c r="IRL11" s="75"/>
      <c r="IRM11" s="75"/>
      <c r="IRN11" s="75"/>
      <c r="IRO11" s="75"/>
      <c r="IRP11" s="75"/>
      <c r="IRQ11" s="75"/>
      <c r="IRR11" s="75"/>
      <c r="IRS11" s="75"/>
      <c r="IRT11" s="75"/>
      <c r="IRU11" s="75"/>
      <c r="IRV11" s="75"/>
      <c r="IRW11" s="75"/>
      <c r="IRX11" s="75"/>
      <c r="IRY11" s="75"/>
      <c r="IRZ11" s="75"/>
      <c r="ISA11" s="75"/>
      <c r="ISB11" s="75"/>
      <c r="ISC11" s="75"/>
      <c r="ISD11" s="75"/>
      <c r="ISE11" s="75"/>
      <c r="ISF11" s="75"/>
      <c r="ISG11" s="75"/>
      <c r="ISH11" s="75"/>
      <c r="ISI11" s="75"/>
      <c r="ISJ11" s="75"/>
      <c r="ISK11" s="75"/>
      <c r="ISL11" s="75"/>
      <c r="ISM11" s="75"/>
      <c r="ISN11" s="75"/>
      <c r="ISO11" s="75"/>
      <c r="ISP11" s="75"/>
      <c r="ISQ11" s="75"/>
      <c r="ISR11" s="75"/>
      <c r="ISS11" s="75"/>
      <c r="IST11" s="75"/>
      <c r="ISU11" s="75"/>
      <c r="ISV11" s="75"/>
      <c r="ISW11" s="75"/>
      <c r="ISX11" s="75"/>
      <c r="ISY11" s="75"/>
      <c r="ISZ11" s="75"/>
      <c r="ITA11" s="75"/>
      <c r="ITB11" s="75"/>
      <c r="ITC11" s="75"/>
      <c r="ITD11" s="75"/>
      <c r="ITE11" s="75"/>
      <c r="ITF11" s="75"/>
      <c r="ITG11" s="75"/>
      <c r="ITH11" s="75"/>
      <c r="ITI11" s="75"/>
      <c r="ITJ11" s="75"/>
      <c r="ITK11" s="75"/>
      <c r="ITL11" s="75"/>
      <c r="ITM11" s="75"/>
      <c r="ITN11" s="75"/>
      <c r="ITO11" s="75"/>
      <c r="ITP11" s="75"/>
      <c r="ITQ11" s="75"/>
      <c r="ITR11" s="75"/>
      <c r="ITS11" s="75"/>
      <c r="ITT11" s="75"/>
      <c r="ITU11" s="75"/>
      <c r="ITV11" s="75"/>
      <c r="ITW11" s="75"/>
      <c r="ITX11" s="75"/>
      <c r="ITY11" s="75"/>
      <c r="ITZ11" s="75"/>
      <c r="IUA11" s="75"/>
      <c r="IUB11" s="75"/>
      <c r="IUC11" s="75"/>
      <c r="IUD11" s="75"/>
      <c r="IUE11" s="75"/>
      <c r="IUF11" s="75"/>
      <c r="IUG11" s="75"/>
      <c r="IUH11" s="75"/>
      <c r="IUI11" s="75"/>
      <c r="IUJ11" s="75"/>
      <c r="IUK11" s="75"/>
      <c r="IUL11" s="75"/>
      <c r="IUM11" s="75"/>
      <c r="IUN11" s="75"/>
      <c r="IUO11" s="75"/>
      <c r="IUP11" s="75"/>
      <c r="IUQ11" s="75"/>
      <c r="IUR11" s="75"/>
      <c r="IUS11" s="75"/>
      <c r="IUT11" s="75"/>
      <c r="IUU11" s="75"/>
      <c r="IUV11" s="75"/>
      <c r="IUW11" s="75"/>
      <c r="IUX11" s="75"/>
      <c r="IUY11" s="75"/>
      <c r="IUZ11" s="75"/>
      <c r="IVA11" s="75"/>
      <c r="IVB11" s="75"/>
      <c r="IVC11" s="75"/>
      <c r="IVD11" s="75"/>
      <c r="IVE11" s="75"/>
      <c r="IVF11" s="75"/>
      <c r="IVG11" s="75"/>
      <c r="IVH11" s="75"/>
      <c r="IVI11" s="75"/>
      <c r="IVJ11" s="75"/>
      <c r="IVK11" s="75"/>
      <c r="IVL11" s="75"/>
      <c r="IVM11" s="75"/>
      <c r="IVN11" s="75"/>
      <c r="IVO11" s="75"/>
      <c r="IVP11" s="75"/>
      <c r="IVQ11" s="75"/>
      <c r="IVR11" s="75"/>
      <c r="IVS11" s="75"/>
      <c r="IVT11" s="75"/>
      <c r="IVU11" s="75"/>
      <c r="IVV11" s="75"/>
      <c r="IVW11" s="75"/>
      <c r="IVX11" s="75"/>
      <c r="IVY11" s="75"/>
      <c r="IVZ11" s="75"/>
      <c r="IWA11" s="75"/>
      <c r="IWB11" s="75"/>
      <c r="IWC11" s="75"/>
      <c r="IWD11" s="75"/>
      <c r="IWE11" s="75"/>
      <c r="IWF11" s="75"/>
      <c r="IWG11" s="75"/>
      <c r="IWH11" s="75"/>
      <c r="IWI11" s="75"/>
      <c r="IWJ11" s="75"/>
      <c r="IWK11" s="75"/>
      <c r="IWL11" s="75"/>
      <c r="IWM11" s="75"/>
      <c r="IWN11" s="75"/>
      <c r="IWO11" s="75"/>
      <c r="IWP11" s="75"/>
      <c r="IWQ11" s="75"/>
      <c r="IWR11" s="75"/>
      <c r="IWS11" s="75"/>
      <c r="IWT11" s="75"/>
      <c r="IWU11" s="75"/>
      <c r="IWV11" s="75"/>
      <c r="IWW11" s="75"/>
      <c r="IWX11" s="75"/>
      <c r="IWY11" s="75"/>
      <c r="IWZ11" s="75"/>
      <c r="IXA11" s="75"/>
      <c r="IXB11" s="75"/>
      <c r="IXC11" s="75"/>
      <c r="IXD11" s="75"/>
      <c r="IXE11" s="75"/>
      <c r="IXF11" s="75"/>
      <c r="IXG11" s="75"/>
      <c r="IXH11" s="75"/>
      <c r="IXI11" s="75"/>
      <c r="IXJ11" s="75"/>
      <c r="IXK11" s="75"/>
      <c r="IXL11" s="75"/>
      <c r="IXM11" s="75"/>
      <c r="IXN11" s="75"/>
      <c r="IXO11" s="75"/>
      <c r="IXP11" s="75"/>
      <c r="IXQ11" s="75"/>
      <c r="IXR11" s="75"/>
      <c r="IXS11" s="75"/>
      <c r="IXT11" s="75"/>
      <c r="IXU11" s="75"/>
      <c r="IXV11" s="75"/>
      <c r="IXW11" s="75"/>
      <c r="IXX11" s="75"/>
      <c r="IXY11" s="75"/>
      <c r="IXZ11" s="75"/>
      <c r="IYA11" s="75"/>
      <c r="IYB11" s="75"/>
      <c r="IYC11" s="75"/>
      <c r="IYD11" s="75"/>
      <c r="IYE11" s="75"/>
      <c r="IYF11" s="75"/>
      <c r="IYG11" s="75"/>
      <c r="IYH11" s="75"/>
      <c r="IYI11" s="75"/>
      <c r="IYJ11" s="75"/>
      <c r="IYK11" s="75"/>
      <c r="IYL11" s="75"/>
      <c r="IYM11" s="75"/>
      <c r="IYN11" s="75"/>
      <c r="IYO11" s="75"/>
      <c r="IYP11" s="75"/>
      <c r="IYQ11" s="75"/>
      <c r="IYR11" s="75"/>
      <c r="IYS11" s="75"/>
      <c r="IYT11" s="75"/>
      <c r="IYU11" s="75"/>
      <c r="IYV11" s="75"/>
      <c r="IYW11" s="75"/>
      <c r="IYX11" s="75"/>
      <c r="IYY11" s="75"/>
      <c r="IYZ11" s="75"/>
      <c r="IZA11" s="75"/>
      <c r="IZB11" s="75"/>
      <c r="IZC11" s="75"/>
      <c r="IZD11" s="75"/>
      <c r="IZE11" s="75"/>
      <c r="IZF11" s="75"/>
      <c r="IZG11" s="75"/>
      <c r="IZH11" s="75"/>
      <c r="IZI11" s="75"/>
      <c r="IZJ11" s="75"/>
      <c r="IZK11" s="75"/>
      <c r="IZL11" s="75"/>
      <c r="IZM11" s="75"/>
      <c r="IZN11" s="75"/>
      <c r="IZO11" s="75"/>
      <c r="IZP11" s="75"/>
      <c r="IZQ11" s="75"/>
      <c r="IZR11" s="75"/>
      <c r="IZS11" s="75"/>
      <c r="IZT11" s="75"/>
      <c r="IZU11" s="75"/>
      <c r="IZV11" s="75"/>
      <c r="IZW11" s="75"/>
      <c r="IZX11" s="75"/>
      <c r="IZY11" s="75"/>
      <c r="IZZ11" s="75"/>
      <c r="JAA11" s="75"/>
      <c r="JAB11" s="75"/>
      <c r="JAC11" s="75"/>
      <c r="JAD11" s="75"/>
      <c r="JAE11" s="75"/>
      <c r="JAF11" s="75"/>
      <c r="JAG11" s="75"/>
      <c r="JAH11" s="75"/>
      <c r="JAI11" s="75"/>
      <c r="JAJ11" s="75"/>
      <c r="JAK11" s="75"/>
      <c r="JAL11" s="75"/>
      <c r="JAM11" s="75"/>
      <c r="JAN11" s="75"/>
      <c r="JAO11" s="75"/>
      <c r="JAP11" s="75"/>
      <c r="JAQ11" s="75"/>
      <c r="JAR11" s="75"/>
      <c r="JAS11" s="75"/>
      <c r="JAT11" s="75"/>
      <c r="JAU11" s="75"/>
      <c r="JAV11" s="75"/>
      <c r="JAW11" s="75"/>
      <c r="JAX11" s="75"/>
      <c r="JAY11" s="75"/>
      <c r="JAZ11" s="75"/>
      <c r="JBA11" s="75"/>
      <c r="JBB11" s="75"/>
      <c r="JBC11" s="75"/>
      <c r="JBD11" s="75"/>
      <c r="JBE11" s="75"/>
      <c r="JBF11" s="75"/>
      <c r="JBG11" s="75"/>
      <c r="JBH11" s="75"/>
      <c r="JBI11" s="75"/>
      <c r="JBJ11" s="75"/>
      <c r="JBK11" s="75"/>
      <c r="JBL11" s="75"/>
      <c r="JBM11" s="75"/>
      <c r="JBN11" s="75"/>
      <c r="JBO11" s="75"/>
      <c r="JBP11" s="75"/>
      <c r="JBQ11" s="75"/>
      <c r="JBR11" s="75"/>
      <c r="JBS11" s="75"/>
      <c r="JBT11" s="75"/>
      <c r="JBU11" s="75"/>
      <c r="JBV11" s="75"/>
      <c r="JBW11" s="75"/>
      <c r="JBX11" s="75"/>
      <c r="JBY11" s="75"/>
      <c r="JBZ11" s="75"/>
      <c r="JCA11" s="75"/>
      <c r="JCB11" s="75"/>
      <c r="JCC11" s="75"/>
      <c r="JCD11" s="75"/>
      <c r="JCE11" s="75"/>
      <c r="JCF11" s="75"/>
      <c r="JCG11" s="75"/>
      <c r="JCH11" s="75"/>
      <c r="JCI11" s="75"/>
      <c r="JCJ11" s="75"/>
      <c r="JCK11" s="75"/>
      <c r="JCL11" s="75"/>
      <c r="JCM11" s="75"/>
      <c r="JCN11" s="75"/>
      <c r="JCO11" s="75"/>
      <c r="JCP11" s="75"/>
      <c r="JCQ11" s="75"/>
      <c r="JCR11" s="75"/>
      <c r="JCS11" s="75"/>
      <c r="JCT11" s="75"/>
      <c r="JCU11" s="75"/>
      <c r="JCV11" s="75"/>
      <c r="JCW11" s="75"/>
      <c r="JCX11" s="75"/>
      <c r="JCY11" s="75"/>
      <c r="JCZ11" s="75"/>
      <c r="JDA11" s="75"/>
      <c r="JDB11" s="75"/>
      <c r="JDC11" s="75"/>
      <c r="JDD11" s="75"/>
      <c r="JDE11" s="75"/>
      <c r="JDF11" s="75"/>
      <c r="JDG11" s="75"/>
      <c r="JDH11" s="75"/>
      <c r="JDI11" s="75"/>
      <c r="JDJ11" s="75"/>
      <c r="JDK11" s="75"/>
      <c r="JDL11" s="75"/>
      <c r="JDM11" s="75"/>
      <c r="JDN11" s="75"/>
      <c r="JDO11" s="75"/>
      <c r="JDP11" s="75"/>
      <c r="JDQ11" s="75"/>
      <c r="JDR11" s="75"/>
      <c r="JDS11" s="75"/>
      <c r="JDT11" s="75"/>
      <c r="JDU11" s="75"/>
      <c r="JDV11" s="75"/>
      <c r="JDW11" s="75"/>
      <c r="JDX11" s="75"/>
      <c r="JDY11" s="75"/>
      <c r="JDZ11" s="75"/>
      <c r="JEA11" s="75"/>
      <c r="JEB11" s="75"/>
      <c r="JEC11" s="75"/>
      <c r="JED11" s="75"/>
      <c r="JEE11" s="75"/>
      <c r="JEF11" s="75"/>
      <c r="JEG11" s="75"/>
      <c r="JEH11" s="75"/>
      <c r="JEI11" s="75"/>
      <c r="JEJ11" s="75"/>
      <c r="JEK11" s="75"/>
      <c r="JEL11" s="75"/>
      <c r="JEM11" s="75"/>
      <c r="JEN11" s="75"/>
      <c r="JEO11" s="75"/>
      <c r="JEP11" s="75"/>
      <c r="JEQ11" s="75"/>
      <c r="JER11" s="75"/>
      <c r="JES11" s="75"/>
      <c r="JET11" s="75"/>
      <c r="JEU11" s="75"/>
      <c r="JEV11" s="75"/>
      <c r="JEW11" s="75"/>
      <c r="JEX11" s="75"/>
      <c r="JEY11" s="75"/>
      <c r="JEZ11" s="75"/>
      <c r="JFA11" s="75"/>
      <c r="JFB11" s="75"/>
      <c r="JFC11" s="75"/>
      <c r="JFD11" s="75"/>
      <c r="JFE11" s="75"/>
      <c r="JFF11" s="75"/>
      <c r="JFG11" s="75"/>
      <c r="JFH11" s="75"/>
      <c r="JFI11" s="75"/>
      <c r="JFJ11" s="75"/>
      <c r="JFK11" s="75"/>
      <c r="JFL11" s="75"/>
      <c r="JFM11" s="75"/>
      <c r="JFN11" s="75"/>
      <c r="JFO11" s="75"/>
      <c r="JFP11" s="75"/>
      <c r="JFQ11" s="75"/>
      <c r="JFR11" s="75"/>
      <c r="JFS11" s="75"/>
      <c r="JFT11" s="75"/>
      <c r="JFU11" s="75"/>
      <c r="JFV11" s="75"/>
      <c r="JFW11" s="75"/>
      <c r="JFX11" s="75"/>
      <c r="JFY11" s="75"/>
      <c r="JFZ11" s="75"/>
      <c r="JGA11" s="75"/>
      <c r="JGB11" s="75"/>
      <c r="JGC11" s="75"/>
      <c r="JGD11" s="75"/>
      <c r="JGE11" s="75"/>
      <c r="JGF11" s="75"/>
      <c r="JGG11" s="75"/>
      <c r="JGH11" s="75"/>
      <c r="JGI11" s="75"/>
      <c r="JGJ11" s="75"/>
      <c r="JGK11" s="75"/>
      <c r="JGL11" s="75"/>
      <c r="JGM11" s="75"/>
      <c r="JGN11" s="75"/>
      <c r="JGO11" s="75"/>
      <c r="JGP11" s="75"/>
      <c r="JGQ11" s="75"/>
      <c r="JGR11" s="75"/>
      <c r="JGS11" s="75"/>
      <c r="JGT11" s="75"/>
      <c r="JGU11" s="75"/>
      <c r="JGV11" s="75"/>
      <c r="JGW11" s="75"/>
      <c r="JGX11" s="75"/>
      <c r="JGY11" s="75"/>
      <c r="JGZ11" s="75"/>
      <c r="JHA11" s="75"/>
      <c r="JHB11" s="75"/>
      <c r="JHC11" s="75"/>
      <c r="JHD11" s="75"/>
      <c r="JHE11" s="75"/>
      <c r="JHF11" s="75"/>
      <c r="JHG11" s="75"/>
      <c r="JHH11" s="75"/>
      <c r="JHI11" s="75"/>
      <c r="JHJ11" s="75"/>
      <c r="JHK11" s="75"/>
      <c r="JHL11" s="75"/>
      <c r="JHM11" s="75"/>
      <c r="JHN11" s="75"/>
      <c r="JHO11" s="75"/>
      <c r="JHP11" s="75"/>
      <c r="JHQ11" s="75"/>
      <c r="JHR11" s="75"/>
      <c r="JHS11" s="75"/>
      <c r="JHT11" s="75"/>
      <c r="JHU11" s="75"/>
      <c r="JHV11" s="75"/>
      <c r="JHW11" s="75"/>
      <c r="JHX11" s="75"/>
      <c r="JHY11" s="75"/>
      <c r="JHZ11" s="75"/>
      <c r="JIA11" s="75"/>
      <c r="JIB11" s="75"/>
      <c r="JIC11" s="75"/>
      <c r="JID11" s="75"/>
      <c r="JIE11" s="75"/>
      <c r="JIF11" s="75"/>
      <c r="JIG11" s="75"/>
      <c r="JIH11" s="75"/>
      <c r="JII11" s="75"/>
      <c r="JIJ11" s="75"/>
      <c r="JIK11" s="75"/>
      <c r="JIL11" s="75"/>
      <c r="JIM11" s="75"/>
      <c r="JIN11" s="75"/>
      <c r="JIO11" s="75"/>
      <c r="JIP11" s="75"/>
      <c r="JIQ11" s="75"/>
      <c r="JIR11" s="75"/>
      <c r="JIS11" s="75"/>
      <c r="JIT11" s="75"/>
      <c r="JIU11" s="75"/>
      <c r="JIV11" s="75"/>
      <c r="JIW11" s="75"/>
      <c r="JIX11" s="75"/>
      <c r="JIY11" s="75"/>
      <c r="JIZ11" s="75"/>
      <c r="JJA11" s="75"/>
      <c r="JJB11" s="75"/>
      <c r="JJC11" s="75"/>
      <c r="JJD11" s="75"/>
      <c r="JJE11" s="75"/>
      <c r="JJF11" s="75"/>
      <c r="JJG11" s="75"/>
      <c r="JJH11" s="75"/>
      <c r="JJI11" s="75"/>
      <c r="JJJ11" s="75"/>
      <c r="JJK11" s="75"/>
      <c r="JJL11" s="75"/>
      <c r="JJM11" s="75"/>
      <c r="JJN11" s="75"/>
      <c r="JJO11" s="75"/>
      <c r="JJP11" s="75"/>
      <c r="JJQ11" s="75"/>
      <c r="JJR11" s="75"/>
      <c r="JJS11" s="75"/>
      <c r="JJT11" s="75"/>
      <c r="JJU11" s="75"/>
      <c r="JJV11" s="75"/>
      <c r="JJW11" s="75"/>
      <c r="JJX11" s="75"/>
      <c r="JJY11" s="75"/>
      <c r="JJZ11" s="75"/>
      <c r="JKA11" s="75"/>
      <c r="JKB11" s="75"/>
      <c r="JKC11" s="75"/>
      <c r="JKD11" s="75"/>
      <c r="JKE11" s="75"/>
      <c r="JKF11" s="75"/>
      <c r="JKG11" s="75"/>
      <c r="JKH11" s="75"/>
      <c r="JKI11" s="75"/>
      <c r="JKJ11" s="75"/>
      <c r="JKK11" s="75"/>
      <c r="JKL11" s="75"/>
      <c r="JKM11" s="75"/>
      <c r="JKN11" s="75"/>
      <c r="JKO11" s="75"/>
      <c r="JKP11" s="75"/>
      <c r="JKQ11" s="75"/>
      <c r="JKR11" s="75"/>
      <c r="JKS11" s="75"/>
      <c r="JKT11" s="75"/>
      <c r="JKU11" s="75"/>
      <c r="JKV11" s="75"/>
      <c r="JKW11" s="75"/>
      <c r="JKX11" s="75"/>
      <c r="JKY11" s="75"/>
      <c r="JKZ11" s="75"/>
      <c r="JLA11" s="75"/>
      <c r="JLB11" s="75"/>
      <c r="JLC11" s="75"/>
      <c r="JLD11" s="75"/>
      <c r="JLE11" s="75"/>
      <c r="JLF11" s="75"/>
      <c r="JLG11" s="75"/>
      <c r="JLH11" s="75"/>
      <c r="JLI11" s="75"/>
      <c r="JLJ11" s="75"/>
      <c r="JLK11" s="75"/>
      <c r="JLL11" s="75"/>
      <c r="JLM11" s="75"/>
      <c r="JLN11" s="75"/>
      <c r="JLO11" s="75"/>
      <c r="JLP11" s="75"/>
      <c r="JLQ11" s="75"/>
      <c r="JLR11" s="75"/>
      <c r="JLS11" s="75"/>
      <c r="JLT11" s="75"/>
      <c r="JLU11" s="75"/>
      <c r="JLV11" s="75"/>
      <c r="JLW11" s="75"/>
      <c r="JLX11" s="75"/>
      <c r="JLY11" s="75"/>
      <c r="JLZ11" s="75"/>
      <c r="JMA11" s="75"/>
      <c r="JMB11" s="75"/>
      <c r="JMC11" s="75"/>
      <c r="JMD11" s="75"/>
      <c r="JME11" s="75"/>
      <c r="JMF11" s="75"/>
      <c r="JMG11" s="75"/>
      <c r="JMH11" s="75"/>
      <c r="JMI11" s="75"/>
      <c r="JMJ11" s="75"/>
      <c r="JMK11" s="75"/>
      <c r="JML11" s="75"/>
      <c r="JMM11" s="75"/>
      <c r="JMN11" s="75"/>
      <c r="JMO11" s="75"/>
      <c r="JMP11" s="75"/>
      <c r="JMQ11" s="75"/>
      <c r="JMR11" s="75"/>
      <c r="JMS11" s="75"/>
      <c r="JMT11" s="75"/>
      <c r="JMU11" s="75"/>
      <c r="JMV11" s="75"/>
      <c r="JMW11" s="75"/>
      <c r="JMX11" s="75"/>
      <c r="JMY11" s="75"/>
      <c r="JMZ11" s="75"/>
      <c r="JNA11" s="75"/>
      <c r="JNB11" s="75"/>
      <c r="JNC11" s="75"/>
      <c r="JND11" s="75"/>
      <c r="JNE11" s="75"/>
      <c r="JNF11" s="75"/>
      <c r="JNG11" s="75"/>
      <c r="JNH11" s="75"/>
      <c r="JNI11" s="75"/>
      <c r="JNJ11" s="75"/>
      <c r="JNK11" s="75"/>
      <c r="JNL11" s="75"/>
      <c r="JNM11" s="75"/>
      <c r="JNN11" s="75"/>
      <c r="JNO11" s="75"/>
      <c r="JNP11" s="75"/>
      <c r="JNQ11" s="75"/>
      <c r="JNR11" s="75"/>
      <c r="JNS11" s="75"/>
      <c r="JNT11" s="75"/>
      <c r="JNU11" s="75"/>
      <c r="JNV11" s="75"/>
      <c r="JNW11" s="75"/>
      <c r="JNX11" s="75"/>
      <c r="JNY11" s="75"/>
      <c r="JNZ11" s="75"/>
      <c r="JOA11" s="75"/>
      <c r="JOB11" s="75"/>
      <c r="JOC11" s="75"/>
      <c r="JOD11" s="75"/>
      <c r="JOE11" s="75"/>
      <c r="JOF11" s="75"/>
      <c r="JOG11" s="75"/>
      <c r="JOH11" s="75"/>
      <c r="JOI11" s="75"/>
      <c r="JOJ11" s="75"/>
      <c r="JOK11" s="75"/>
      <c r="JOL11" s="75"/>
      <c r="JOM11" s="75"/>
      <c r="JON11" s="75"/>
      <c r="JOO11" s="75"/>
      <c r="JOP11" s="75"/>
      <c r="JOQ11" s="75"/>
      <c r="JOR11" s="75"/>
      <c r="JOS11" s="75"/>
      <c r="JOT11" s="75"/>
      <c r="JOU11" s="75"/>
      <c r="JOV11" s="75"/>
      <c r="JOW11" s="75"/>
      <c r="JOX11" s="75"/>
      <c r="JOY11" s="75"/>
      <c r="JOZ11" s="75"/>
      <c r="JPA11" s="75"/>
      <c r="JPB11" s="75"/>
      <c r="JPC11" s="75"/>
      <c r="JPD11" s="75"/>
      <c r="JPE11" s="75"/>
      <c r="JPF11" s="75"/>
      <c r="JPG11" s="75"/>
      <c r="JPH11" s="75"/>
      <c r="JPI11" s="75"/>
      <c r="JPJ11" s="75"/>
      <c r="JPK11" s="75"/>
      <c r="JPL11" s="75"/>
      <c r="JPM11" s="75"/>
      <c r="JPN11" s="75"/>
      <c r="JPO11" s="75"/>
      <c r="JPP11" s="75"/>
      <c r="JPQ11" s="75"/>
      <c r="JPR11" s="75"/>
      <c r="JPS11" s="75"/>
      <c r="JPT11" s="75"/>
      <c r="JPU11" s="75"/>
      <c r="JPV11" s="75"/>
      <c r="JPW11" s="75"/>
      <c r="JPX11" s="75"/>
      <c r="JPY11" s="75"/>
      <c r="JPZ11" s="75"/>
      <c r="JQA11" s="75"/>
      <c r="JQB11" s="75"/>
      <c r="JQC11" s="75"/>
      <c r="JQD11" s="75"/>
      <c r="JQE11" s="75"/>
      <c r="JQF11" s="75"/>
      <c r="JQG11" s="75"/>
      <c r="JQH11" s="75"/>
      <c r="JQI11" s="75"/>
      <c r="JQJ11" s="75"/>
      <c r="JQK11" s="75"/>
      <c r="JQL11" s="75"/>
      <c r="JQM11" s="75"/>
      <c r="JQN11" s="75"/>
      <c r="JQO11" s="75"/>
      <c r="JQP11" s="75"/>
      <c r="JQQ11" s="75"/>
      <c r="JQR11" s="75"/>
      <c r="JQS11" s="75"/>
      <c r="JQT11" s="75"/>
      <c r="JQU11" s="75"/>
      <c r="JQV11" s="75"/>
      <c r="JQW11" s="75"/>
      <c r="JQX11" s="75"/>
      <c r="JQY11" s="75"/>
      <c r="JQZ11" s="75"/>
      <c r="JRA11" s="75"/>
      <c r="JRB11" s="75"/>
      <c r="JRC11" s="75"/>
      <c r="JRD11" s="75"/>
      <c r="JRE11" s="75"/>
      <c r="JRF11" s="75"/>
      <c r="JRG11" s="75"/>
      <c r="JRH11" s="75"/>
      <c r="JRI11" s="75"/>
      <c r="JRJ11" s="75"/>
      <c r="JRK11" s="75"/>
      <c r="JRL11" s="75"/>
      <c r="JRM11" s="75"/>
      <c r="JRN11" s="75"/>
      <c r="JRO11" s="75"/>
      <c r="JRP11" s="75"/>
      <c r="JRQ11" s="75"/>
      <c r="JRR11" s="75"/>
      <c r="JRS11" s="75"/>
      <c r="JRT11" s="75"/>
      <c r="JRU11" s="75"/>
      <c r="JRV11" s="75"/>
      <c r="JRW11" s="75"/>
      <c r="JRX11" s="75"/>
      <c r="JRY11" s="75"/>
      <c r="JRZ11" s="75"/>
      <c r="JSA11" s="75"/>
      <c r="JSB11" s="75"/>
      <c r="JSC11" s="75"/>
      <c r="JSD11" s="75"/>
      <c r="JSE11" s="75"/>
      <c r="JSF11" s="75"/>
      <c r="JSG11" s="75"/>
      <c r="JSH11" s="75"/>
      <c r="JSI11" s="75"/>
      <c r="JSJ11" s="75"/>
      <c r="JSK11" s="75"/>
      <c r="JSL11" s="75"/>
      <c r="JSM11" s="75"/>
      <c r="JSN11" s="75"/>
      <c r="JSO11" s="75"/>
      <c r="JSP11" s="75"/>
      <c r="JSQ11" s="75"/>
      <c r="JSR11" s="75"/>
      <c r="JSS11" s="75"/>
      <c r="JST11" s="75"/>
      <c r="JSU11" s="75"/>
      <c r="JSV11" s="75"/>
      <c r="JSW11" s="75"/>
      <c r="JSX11" s="75"/>
      <c r="JSY11" s="75"/>
      <c r="JSZ11" s="75"/>
      <c r="JTA11" s="75"/>
      <c r="JTB11" s="75"/>
      <c r="JTC11" s="75"/>
      <c r="JTD11" s="75"/>
      <c r="JTE11" s="75"/>
      <c r="JTF11" s="75"/>
      <c r="JTG11" s="75"/>
      <c r="JTH11" s="75"/>
      <c r="JTI11" s="75"/>
      <c r="JTJ11" s="75"/>
      <c r="JTK11" s="75"/>
      <c r="JTL11" s="75"/>
      <c r="JTM11" s="75"/>
      <c r="JTN11" s="75"/>
      <c r="JTO11" s="75"/>
      <c r="JTP11" s="75"/>
      <c r="JTQ11" s="75"/>
      <c r="JTR11" s="75"/>
      <c r="JTS11" s="75"/>
      <c r="JTT11" s="75"/>
      <c r="JTU11" s="75"/>
      <c r="JTV11" s="75"/>
      <c r="JTW11" s="75"/>
      <c r="JTX11" s="75"/>
      <c r="JTY11" s="75"/>
      <c r="JTZ11" s="75"/>
      <c r="JUA11" s="75"/>
      <c r="JUB11" s="75"/>
      <c r="JUC11" s="75"/>
      <c r="JUD11" s="75"/>
      <c r="JUE11" s="75"/>
      <c r="JUF11" s="75"/>
      <c r="JUG11" s="75"/>
      <c r="JUH11" s="75"/>
      <c r="JUI11" s="75"/>
      <c r="JUJ11" s="75"/>
      <c r="JUK11" s="75"/>
      <c r="JUL11" s="75"/>
      <c r="JUM11" s="75"/>
      <c r="JUN11" s="75"/>
      <c r="JUO11" s="75"/>
      <c r="JUP11" s="75"/>
      <c r="JUQ11" s="75"/>
      <c r="JUR11" s="75"/>
      <c r="JUS11" s="75"/>
      <c r="JUT11" s="75"/>
      <c r="JUU11" s="75"/>
      <c r="JUV11" s="75"/>
      <c r="JUW11" s="75"/>
      <c r="JUX11" s="75"/>
      <c r="JUY11" s="75"/>
      <c r="JUZ11" s="75"/>
      <c r="JVA11" s="75"/>
      <c r="JVB11" s="75"/>
      <c r="JVC11" s="75"/>
      <c r="JVD11" s="75"/>
      <c r="JVE11" s="75"/>
      <c r="JVF11" s="75"/>
      <c r="JVG11" s="75"/>
      <c r="JVH11" s="75"/>
      <c r="JVI11" s="75"/>
      <c r="JVJ11" s="75"/>
      <c r="JVK11" s="75"/>
      <c r="JVL11" s="75"/>
      <c r="JVM11" s="75"/>
      <c r="JVN11" s="75"/>
      <c r="JVO11" s="75"/>
      <c r="JVP11" s="75"/>
      <c r="JVQ11" s="75"/>
      <c r="JVR11" s="75"/>
      <c r="JVS11" s="75"/>
      <c r="JVT11" s="75"/>
      <c r="JVU11" s="75"/>
      <c r="JVV11" s="75"/>
      <c r="JVW11" s="75"/>
      <c r="JVX11" s="75"/>
      <c r="JVY11" s="75"/>
      <c r="JVZ11" s="75"/>
      <c r="JWA11" s="75"/>
      <c r="JWB11" s="75"/>
      <c r="JWC11" s="75"/>
      <c r="JWD11" s="75"/>
      <c r="JWE11" s="75"/>
      <c r="JWF11" s="75"/>
      <c r="JWG11" s="75"/>
      <c r="JWH11" s="75"/>
      <c r="JWI11" s="75"/>
      <c r="JWJ11" s="75"/>
      <c r="JWK11" s="75"/>
      <c r="JWL11" s="75"/>
      <c r="JWM11" s="75"/>
      <c r="JWN11" s="75"/>
      <c r="JWO11" s="75"/>
      <c r="JWP11" s="75"/>
      <c r="JWQ11" s="75"/>
      <c r="JWR11" s="75"/>
      <c r="JWS11" s="75"/>
      <c r="JWT11" s="75"/>
      <c r="JWU11" s="75"/>
      <c r="JWV11" s="75"/>
      <c r="JWW11" s="75"/>
      <c r="JWX11" s="75"/>
      <c r="JWY11" s="75"/>
      <c r="JWZ11" s="75"/>
      <c r="JXA11" s="75"/>
      <c r="JXB11" s="75"/>
      <c r="JXC11" s="75"/>
      <c r="JXD11" s="75"/>
      <c r="JXE11" s="75"/>
      <c r="JXF11" s="75"/>
      <c r="JXG11" s="75"/>
      <c r="JXH11" s="75"/>
      <c r="JXI11" s="75"/>
      <c r="JXJ11" s="75"/>
      <c r="JXK11" s="75"/>
      <c r="JXL11" s="75"/>
      <c r="JXM11" s="75"/>
      <c r="JXN11" s="75"/>
      <c r="JXO11" s="75"/>
      <c r="JXP11" s="75"/>
      <c r="JXQ11" s="75"/>
      <c r="JXR11" s="75"/>
      <c r="JXS11" s="75"/>
      <c r="JXT11" s="75"/>
      <c r="JXU11" s="75"/>
      <c r="JXV11" s="75"/>
      <c r="JXW11" s="75"/>
      <c r="JXX11" s="75"/>
      <c r="JXY11" s="75"/>
      <c r="JXZ11" s="75"/>
      <c r="JYA11" s="75"/>
      <c r="JYB11" s="75"/>
      <c r="JYC11" s="75"/>
      <c r="JYD11" s="75"/>
      <c r="JYE11" s="75"/>
      <c r="JYF11" s="75"/>
      <c r="JYG11" s="75"/>
      <c r="JYH11" s="75"/>
      <c r="JYI11" s="75"/>
      <c r="JYJ11" s="75"/>
      <c r="JYK11" s="75"/>
      <c r="JYL11" s="75"/>
      <c r="JYM11" s="75"/>
      <c r="JYN11" s="75"/>
      <c r="JYO11" s="75"/>
      <c r="JYP11" s="75"/>
      <c r="JYQ11" s="75"/>
      <c r="JYR11" s="75"/>
      <c r="JYS11" s="75"/>
      <c r="JYT11" s="75"/>
      <c r="JYU11" s="75"/>
      <c r="JYV11" s="75"/>
      <c r="JYW11" s="75"/>
      <c r="JYX11" s="75"/>
      <c r="JYY11" s="75"/>
      <c r="JYZ11" s="75"/>
      <c r="JZA11" s="75"/>
      <c r="JZB11" s="75"/>
      <c r="JZC11" s="75"/>
      <c r="JZD11" s="75"/>
      <c r="JZE11" s="75"/>
      <c r="JZF11" s="75"/>
      <c r="JZG11" s="75"/>
      <c r="JZH11" s="75"/>
      <c r="JZI11" s="75"/>
      <c r="JZJ11" s="75"/>
      <c r="JZK11" s="75"/>
      <c r="JZL11" s="75"/>
      <c r="JZM11" s="75"/>
      <c r="JZN11" s="75"/>
      <c r="JZO11" s="75"/>
      <c r="JZP11" s="75"/>
      <c r="JZQ11" s="75"/>
      <c r="JZR11" s="75"/>
      <c r="JZS11" s="75"/>
      <c r="JZT11" s="75"/>
      <c r="JZU11" s="75"/>
      <c r="JZV11" s="75"/>
      <c r="JZW11" s="75"/>
      <c r="JZX11" s="75"/>
      <c r="JZY11" s="75"/>
      <c r="JZZ11" s="75"/>
      <c r="KAA11" s="75"/>
      <c r="KAB11" s="75"/>
      <c r="KAC11" s="75"/>
      <c r="KAD11" s="75"/>
      <c r="KAE11" s="75"/>
      <c r="KAF11" s="75"/>
      <c r="KAG11" s="75"/>
      <c r="KAH11" s="75"/>
      <c r="KAI11" s="75"/>
      <c r="KAJ11" s="75"/>
      <c r="KAK11" s="75"/>
      <c r="KAL11" s="75"/>
      <c r="KAM11" s="75"/>
      <c r="KAN11" s="75"/>
      <c r="KAO11" s="75"/>
      <c r="KAP11" s="75"/>
      <c r="KAQ11" s="75"/>
      <c r="KAR11" s="75"/>
      <c r="KAS11" s="75"/>
      <c r="KAT11" s="75"/>
      <c r="KAU11" s="75"/>
      <c r="KAV11" s="75"/>
      <c r="KAW11" s="75"/>
      <c r="KAX11" s="75"/>
      <c r="KAY11" s="75"/>
      <c r="KAZ11" s="75"/>
      <c r="KBA11" s="75"/>
      <c r="KBB11" s="75"/>
      <c r="KBC11" s="75"/>
      <c r="KBD11" s="75"/>
      <c r="KBE11" s="75"/>
      <c r="KBF11" s="75"/>
      <c r="KBG11" s="75"/>
      <c r="KBH11" s="75"/>
      <c r="KBI11" s="75"/>
      <c r="KBJ11" s="75"/>
      <c r="KBK11" s="75"/>
      <c r="KBL11" s="75"/>
      <c r="KBM11" s="75"/>
      <c r="KBN11" s="75"/>
      <c r="KBO11" s="75"/>
      <c r="KBP11" s="75"/>
      <c r="KBQ11" s="75"/>
      <c r="KBR11" s="75"/>
      <c r="KBS11" s="75"/>
      <c r="KBT11" s="75"/>
      <c r="KBU11" s="75"/>
      <c r="KBV11" s="75"/>
      <c r="KBW11" s="75"/>
      <c r="KBX11" s="75"/>
      <c r="KBY11" s="75"/>
      <c r="KBZ11" s="75"/>
      <c r="KCA11" s="75"/>
      <c r="KCB11" s="75"/>
      <c r="KCC11" s="75"/>
      <c r="KCD11" s="75"/>
      <c r="KCE11" s="75"/>
      <c r="KCF11" s="75"/>
      <c r="KCG11" s="75"/>
      <c r="KCH11" s="75"/>
      <c r="KCI11" s="75"/>
      <c r="KCJ11" s="75"/>
      <c r="KCK11" s="75"/>
      <c r="KCL11" s="75"/>
      <c r="KCM11" s="75"/>
      <c r="KCN11" s="75"/>
      <c r="KCO11" s="75"/>
      <c r="KCP11" s="75"/>
      <c r="KCQ11" s="75"/>
      <c r="KCR11" s="75"/>
      <c r="KCS11" s="75"/>
      <c r="KCT11" s="75"/>
      <c r="KCU11" s="75"/>
      <c r="KCV11" s="75"/>
      <c r="KCW11" s="75"/>
      <c r="KCX11" s="75"/>
      <c r="KCY11" s="75"/>
      <c r="KCZ11" s="75"/>
      <c r="KDA11" s="75"/>
      <c r="KDB11" s="75"/>
      <c r="KDC11" s="75"/>
      <c r="KDD11" s="75"/>
      <c r="KDE11" s="75"/>
      <c r="KDF11" s="75"/>
      <c r="KDG11" s="75"/>
      <c r="KDH11" s="75"/>
      <c r="KDI11" s="75"/>
      <c r="KDJ11" s="75"/>
      <c r="KDK11" s="75"/>
      <c r="KDL11" s="75"/>
      <c r="KDM11" s="75"/>
      <c r="KDN11" s="75"/>
      <c r="KDO11" s="75"/>
      <c r="KDP11" s="75"/>
      <c r="KDQ11" s="75"/>
      <c r="KDR11" s="75"/>
      <c r="KDS11" s="75"/>
      <c r="KDT11" s="75"/>
      <c r="KDU11" s="75"/>
      <c r="KDV11" s="75"/>
      <c r="KDW11" s="75"/>
      <c r="KDX11" s="75"/>
      <c r="KDY11" s="75"/>
      <c r="KDZ11" s="75"/>
      <c r="KEA11" s="75"/>
      <c r="KEB11" s="75"/>
      <c r="KEC11" s="75"/>
      <c r="KED11" s="75"/>
      <c r="KEE11" s="75"/>
      <c r="KEF11" s="75"/>
      <c r="KEG11" s="75"/>
      <c r="KEH11" s="75"/>
      <c r="KEI11" s="75"/>
      <c r="KEJ11" s="75"/>
      <c r="KEK11" s="75"/>
      <c r="KEL11" s="75"/>
      <c r="KEM11" s="75"/>
      <c r="KEN11" s="75"/>
      <c r="KEO11" s="75"/>
      <c r="KEP11" s="75"/>
      <c r="KEQ11" s="75"/>
      <c r="KER11" s="75"/>
      <c r="KES11" s="75"/>
      <c r="KET11" s="75"/>
      <c r="KEU11" s="75"/>
      <c r="KEV11" s="75"/>
      <c r="KEW11" s="75"/>
      <c r="KEX11" s="75"/>
      <c r="KEY11" s="75"/>
      <c r="KEZ11" s="75"/>
      <c r="KFA11" s="75"/>
      <c r="KFB11" s="75"/>
      <c r="KFC11" s="75"/>
      <c r="KFD11" s="75"/>
      <c r="KFE11" s="75"/>
      <c r="KFF11" s="75"/>
      <c r="KFG11" s="75"/>
      <c r="KFH11" s="75"/>
      <c r="KFI11" s="75"/>
      <c r="KFJ11" s="75"/>
      <c r="KFK11" s="75"/>
      <c r="KFL11" s="75"/>
      <c r="KFM11" s="75"/>
      <c r="KFN11" s="75"/>
      <c r="KFO11" s="75"/>
      <c r="KFP11" s="75"/>
      <c r="KFQ11" s="75"/>
      <c r="KFR11" s="75"/>
      <c r="KFS11" s="75"/>
      <c r="KFT11" s="75"/>
      <c r="KFU11" s="75"/>
      <c r="KFV11" s="75"/>
      <c r="KFW11" s="75"/>
      <c r="KFX11" s="75"/>
      <c r="KFY11" s="75"/>
      <c r="KFZ11" s="75"/>
      <c r="KGA11" s="75"/>
      <c r="KGB11" s="75"/>
      <c r="KGC11" s="75"/>
      <c r="KGD11" s="75"/>
      <c r="KGE11" s="75"/>
      <c r="KGF11" s="75"/>
      <c r="KGG11" s="75"/>
      <c r="KGH11" s="75"/>
      <c r="KGI11" s="75"/>
      <c r="KGJ11" s="75"/>
      <c r="KGK11" s="75"/>
      <c r="KGL11" s="75"/>
      <c r="KGM11" s="75"/>
      <c r="KGN11" s="75"/>
      <c r="KGO11" s="75"/>
      <c r="KGP11" s="75"/>
      <c r="KGQ11" s="75"/>
      <c r="KGR11" s="75"/>
      <c r="KGS11" s="75"/>
      <c r="KGT11" s="75"/>
      <c r="KGU11" s="75"/>
      <c r="KGV11" s="75"/>
      <c r="KGW11" s="75"/>
      <c r="KGX11" s="75"/>
      <c r="KGY11" s="75"/>
      <c r="KGZ11" s="75"/>
      <c r="KHA11" s="75"/>
      <c r="KHB11" s="75"/>
      <c r="KHC11" s="75"/>
      <c r="KHD11" s="75"/>
      <c r="KHE11" s="75"/>
      <c r="KHF11" s="75"/>
      <c r="KHG11" s="75"/>
      <c r="KHH11" s="75"/>
      <c r="KHI11" s="75"/>
      <c r="KHJ11" s="75"/>
      <c r="KHK11" s="75"/>
      <c r="KHL11" s="75"/>
      <c r="KHM11" s="75"/>
      <c r="KHN11" s="75"/>
      <c r="KHO11" s="75"/>
      <c r="KHP11" s="75"/>
      <c r="KHQ11" s="75"/>
      <c r="KHR11" s="75"/>
      <c r="KHS11" s="75"/>
      <c r="KHT11" s="75"/>
      <c r="KHU11" s="75"/>
      <c r="KHV11" s="75"/>
      <c r="KHW11" s="75"/>
      <c r="KHX11" s="75"/>
      <c r="KHY11" s="75"/>
      <c r="KHZ11" s="75"/>
      <c r="KIA11" s="75"/>
      <c r="KIB11" s="75"/>
      <c r="KIC11" s="75"/>
      <c r="KID11" s="75"/>
      <c r="KIE11" s="75"/>
      <c r="KIF11" s="75"/>
      <c r="KIG11" s="75"/>
      <c r="KIH11" s="75"/>
      <c r="KII11" s="75"/>
      <c r="KIJ11" s="75"/>
      <c r="KIK11" s="75"/>
      <c r="KIL11" s="75"/>
      <c r="KIM11" s="75"/>
      <c r="KIN11" s="75"/>
      <c r="KIO11" s="75"/>
      <c r="KIP11" s="75"/>
      <c r="KIQ11" s="75"/>
      <c r="KIR11" s="75"/>
      <c r="KIS11" s="75"/>
      <c r="KIT11" s="75"/>
      <c r="KIU11" s="75"/>
      <c r="KIV11" s="75"/>
      <c r="KIW11" s="75"/>
      <c r="KIX11" s="75"/>
      <c r="KIY11" s="75"/>
      <c r="KIZ11" s="75"/>
      <c r="KJA11" s="75"/>
      <c r="KJB11" s="75"/>
      <c r="KJC11" s="75"/>
      <c r="KJD11" s="75"/>
      <c r="KJE11" s="75"/>
      <c r="KJF11" s="75"/>
      <c r="KJG11" s="75"/>
      <c r="KJH11" s="75"/>
      <c r="KJI11" s="75"/>
      <c r="KJJ11" s="75"/>
      <c r="KJK11" s="75"/>
      <c r="KJL11" s="75"/>
      <c r="KJM11" s="75"/>
      <c r="KJN11" s="75"/>
      <c r="KJO11" s="75"/>
      <c r="KJP11" s="75"/>
      <c r="KJQ11" s="75"/>
      <c r="KJR11" s="75"/>
      <c r="KJS11" s="75"/>
      <c r="KJT11" s="75"/>
      <c r="KJU11" s="75"/>
      <c r="KJV11" s="75"/>
      <c r="KJW11" s="75"/>
      <c r="KJX11" s="75"/>
      <c r="KJY11" s="75"/>
      <c r="KJZ11" s="75"/>
      <c r="KKA11" s="75"/>
      <c r="KKB11" s="75"/>
      <c r="KKC11" s="75"/>
      <c r="KKD11" s="75"/>
      <c r="KKE11" s="75"/>
      <c r="KKF11" s="75"/>
      <c r="KKG11" s="75"/>
      <c r="KKH11" s="75"/>
      <c r="KKI11" s="75"/>
      <c r="KKJ11" s="75"/>
      <c r="KKK11" s="75"/>
      <c r="KKL11" s="75"/>
      <c r="KKM11" s="75"/>
      <c r="KKN11" s="75"/>
      <c r="KKO11" s="75"/>
      <c r="KKP11" s="75"/>
      <c r="KKQ11" s="75"/>
      <c r="KKR11" s="75"/>
      <c r="KKS11" s="75"/>
      <c r="KKT11" s="75"/>
      <c r="KKU11" s="75"/>
      <c r="KKV11" s="75"/>
      <c r="KKW11" s="75"/>
      <c r="KKX11" s="75"/>
      <c r="KKY11" s="75"/>
      <c r="KKZ11" s="75"/>
      <c r="KLA11" s="75"/>
      <c r="KLB11" s="75"/>
      <c r="KLC11" s="75"/>
      <c r="KLD11" s="75"/>
      <c r="KLE11" s="75"/>
      <c r="KLF11" s="75"/>
      <c r="KLG11" s="75"/>
      <c r="KLH11" s="75"/>
      <c r="KLI11" s="75"/>
      <c r="KLJ11" s="75"/>
      <c r="KLK11" s="75"/>
      <c r="KLL11" s="75"/>
      <c r="KLM11" s="75"/>
      <c r="KLN11" s="75"/>
      <c r="KLO11" s="75"/>
      <c r="KLP11" s="75"/>
      <c r="KLQ11" s="75"/>
      <c r="KLR11" s="75"/>
      <c r="KLS11" s="75"/>
      <c r="KLT11" s="75"/>
      <c r="KLU11" s="75"/>
      <c r="KLV11" s="75"/>
      <c r="KLW11" s="75"/>
      <c r="KLX11" s="75"/>
      <c r="KLY11" s="75"/>
      <c r="KLZ11" s="75"/>
      <c r="KMA11" s="75"/>
      <c r="KMB11" s="75"/>
      <c r="KMC11" s="75"/>
      <c r="KMD11" s="75"/>
      <c r="KME11" s="75"/>
      <c r="KMF11" s="75"/>
      <c r="KMG11" s="75"/>
      <c r="KMH11" s="75"/>
      <c r="KMI11" s="75"/>
      <c r="KMJ11" s="75"/>
      <c r="KMK11" s="75"/>
      <c r="KML11" s="75"/>
      <c r="KMM11" s="75"/>
      <c r="KMN11" s="75"/>
      <c r="KMO11" s="75"/>
      <c r="KMP11" s="75"/>
      <c r="KMQ11" s="75"/>
      <c r="KMR11" s="75"/>
      <c r="KMS11" s="75"/>
      <c r="KMT11" s="75"/>
      <c r="KMU11" s="75"/>
      <c r="KMV11" s="75"/>
      <c r="KMW11" s="75"/>
      <c r="KMX11" s="75"/>
      <c r="KMY11" s="75"/>
      <c r="KMZ11" s="75"/>
      <c r="KNA11" s="75"/>
      <c r="KNB11" s="75"/>
      <c r="KNC11" s="75"/>
      <c r="KND11" s="75"/>
      <c r="KNE11" s="75"/>
      <c r="KNF11" s="75"/>
      <c r="KNG11" s="75"/>
      <c r="KNH11" s="75"/>
      <c r="KNI11" s="75"/>
      <c r="KNJ11" s="75"/>
      <c r="KNK11" s="75"/>
      <c r="KNL11" s="75"/>
      <c r="KNM11" s="75"/>
      <c r="KNN11" s="75"/>
      <c r="KNO11" s="75"/>
      <c r="KNP11" s="75"/>
      <c r="KNQ11" s="75"/>
      <c r="KNR11" s="75"/>
      <c r="KNS11" s="75"/>
      <c r="KNT11" s="75"/>
      <c r="KNU11" s="75"/>
      <c r="KNV11" s="75"/>
      <c r="KNW11" s="75"/>
      <c r="KNX11" s="75"/>
      <c r="KNY11" s="75"/>
      <c r="KNZ11" s="75"/>
      <c r="KOA11" s="75"/>
      <c r="KOB11" s="75"/>
      <c r="KOC11" s="75"/>
      <c r="KOD11" s="75"/>
      <c r="KOE11" s="75"/>
      <c r="KOF11" s="75"/>
      <c r="KOG11" s="75"/>
      <c r="KOH11" s="75"/>
      <c r="KOI11" s="75"/>
      <c r="KOJ11" s="75"/>
      <c r="KOK11" s="75"/>
      <c r="KOL11" s="75"/>
      <c r="KOM11" s="75"/>
      <c r="KON11" s="75"/>
      <c r="KOO11" s="75"/>
      <c r="KOP11" s="75"/>
      <c r="KOQ11" s="75"/>
      <c r="KOR11" s="75"/>
      <c r="KOS11" s="75"/>
      <c r="KOT11" s="75"/>
      <c r="KOU11" s="75"/>
      <c r="KOV11" s="75"/>
      <c r="KOW11" s="75"/>
      <c r="KOX11" s="75"/>
      <c r="KOY11" s="75"/>
      <c r="KOZ11" s="75"/>
      <c r="KPA11" s="75"/>
      <c r="KPB11" s="75"/>
      <c r="KPC11" s="75"/>
      <c r="KPD11" s="75"/>
      <c r="KPE11" s="75"/>
      <c r="KPF11" s="75"/>
      <c r="KPG11" s="75"/>
      <c r="KPH11" s="75"/>
      <c r="KPI11" s="75"/>
      <c r="KPJ11" s="75"/>
      <c r="KPK11" s="75"/>
      <c r="KPL11" s="75"/>
      <c r="KPM11" s="75"/>
      <c r="KPN11" s="75"/>
      <c r="KPO11" s="75"/>
      <c r="KPP11" s="75"/>
      <c r="KPQ11" s="75"/>
      <c r="KPR11" s="75"/>
      <c r="KPS11" s="75"/>
      <c r="KPT11" s="75"/>
      <c r="KPU11" s="75"/>
      <c r="KPV11" s="75"/>
      <c r="KPW11" s="75"/>
      <c r="KPX11" s="75"/>
      <c r="KPY11" s="75"/>
      <c r="KPZ11" s="75"/>
      <c r="KQA11" s="75"/>
      <c r="KQB11" s="75"/>
      <c r="KQC11" s="75"/>
      <c r="KQD11" s="75"/>
      <c r="KQE11" s="75"/>
      <c r="KQF11" s="75"/>
      <c r="KQG11" s="75"/>
      <c r="KQH11" s="75"/>
      <c r="KQI11" s="75"/>
      <c r="KQJ11" s="75"/>
      <c r="KQK11" s="75"/>
      <c r="KQL11" s="75"/>
      <c r="KQM11" s="75"/>
      <c r="KQN11" s="75"/>
      <c r="KQO11" s="75"/>
      <c r="KQP11" s="75"/>
      <c r="KQQ11" s="75"/>
      <c r="KQR11" s="75"/>
      <c r="KQS11" s="75"/>
      <c r="KQT11" s="75"/>
      <c r="KQU11" s="75"/>
      <c r="KQV11" s="75"/>
      <c r="KQW11" s="75"/>
      <c r="KQX11" s="75"/>
      <c r="KQY11" s="75"/>
      <c r="KQZ11" s="75"/>
      <c r="KRA11" s="75"/>
      <c r="KRB11" s="75"/>
      <c r="KRC11" s="75"/>
      <c r="KRD11" s="75"/>
      <c r="KRE11" s="75"/>
      <c r="KRF11" s="75"/>
      <c r="KRG11" s="75"/>
      <c r="KRH11" s="75"/>
      <c r="KRI11" s="75"/>
      <c r="KRJ11" s="75"/>
      <c r="KRK11" s="75"/>
      <c r="KRL11" s="75"/>
      <c r="KRM11" s="75"/>
      <c r="KRN11" s="75"/>
      <c r="KRO11" s="75"/>
      <c r="KRP11" s="75"/>
      <c r="KRQ11" s="75"/>
      <c r="KRR11" s="75"/>
      <c r="KRS11" s="75"/>
      <c r="KRT11" s="75"/>
      <c r="KRU11" s="75"/>
      <c r="KRV11" s="75"/>
      <c r="KRW11" s="75"/>
      <c r="KRX11" s="75"/>
      <c r="KRY11" s="75"/>
      <c r="KRZ11" s="75"/>
      <c r="KSA11" s="75"/>
      <c r="KSB11" s="75"/>
      <c r="KSC11" s="75"/>
      <c r="KSD11" s="75"/>
      <c r="KSE11" s="75"/>
      <c r="KSF11" s="75"/>
      <c r="KSG11" s="75"/>
      <c r="KSH11" s="75"/>
      <c r="KSI11" s="75"/>
      <c r="KSJ11" s="75"/>
      <c r="KSK11" s="75"/>
      <c r="KSL11" s="75"/>
      <c r="KSM11" s="75"/>
      <c r="KSN11" s="75"/>
      <c r="KSO11" s="75"/>
      <c r="KSP11" s="75"/>
      <c r="KSQ11" s="75"/>
      <c r="KSR11" s="75"/>
      <c r="KSS11" s="75"/>
      <c r="KST11" s="75"/>
      <c r="KSU11" s="75"/>
      <c r="KSV11" s="75"/>
      <c r="KSW11" s="75"/>
      <c r="KSX11" s="75"/>
      <c r="KSY11" s="75"/>
      <c r="KSZ11" s="75"/>
      <c r="KTA11" s="75"/>
      <c r="KTB11" s="75"/>
      <c r="KTC11" s="75"/>
      <c r="KTD11" s="75"/>
      <c r="KTE11" s="75"/>
      <c r="KTF11" s="75"/>
      <c r="KTG11" s="75"/>
      <c r="KTH11" s="75"/>
      <c r="KTI11" s="75"/>
      <c r="KTJ11" s="75"/>
      <c r="KTK11" s="75"/>
      <c r="KTL11" s="75"/>
      <c r="KTM11" s="75"/>
      <c r="KTN11" s="75"/>
      <c r="KTO11" s="75"/>
      <c r="KTP11" s="75"/>
      <c r="KTQ11" s="75"/>
      <c r="KTR11" s="75"/>
      <c r="KTS11" s="75"/>
      <c r="KTT11" s="75"/>
      <c r="KTU11" s="75"/>
      <c r="KTV11" s="75"/>
      <c r="KTW11" s="75"/>
      <c r="KTX11" s="75"/>
      <c r="KTY11" s="75"/>
      <c r="KTZ11" s="75"/>
      <c r="KUA11" s="75"/>
      <c r="KUB11" s="75"/>
      <c r="KUC11" s="75"/>
      <c r="KUD11" s="75"/>
      <c r="KUE11" s="75"/>
      <c r="KUF11" s="75"/>
      <c r="KUG11" s="75"/>
      <c r="KUH11" s="75"/>
      <c r="KUI11" s="75"/>
      <c r="KUJ11" s="75"/>
      <c r="KUK11" s="75"/>
      <c r="KUL11" s="75"/>
      <c r="KUM11" s="75"/>
      <c r="KUN11" s="75"/>
      <c r="KUO11" s="75"/>
      <c r="KUP11" s="75"/>
      <c r="KUQ11" s="75"/>
      <c r="KUR11" s="75"/>
      <c r="KUS11" s="75"/>
      <c r="KUT11" s="75"/>
      <c r="KUU11" s="75"/>
      <c r="KUV11" s="75"/>
      <c r="KUW11" s="75"/>
      <c r="KUX11" s="75"/>
      <c r="KUY11" s="75"/>
      <c r="KUZ11" s="75"/>
      <c r="KVA11" s="75"/>
      <c r="KVB11" s="75"/>
      <c r="KVC11" s="75"/>
      <c r="KVD11" s="75"/>
      <c r="KVE11" s="75"/>
      <c r="KVF11" s="75"/>
      <c r="KVG11" s="75"/>
      <c r="KVH11" s="75"/>
      <c r="KVI11" s="75"/>
      <c r="KVJ11" s="75"/>
      <c r="KVK11" s="75"/>
      <c r="KVL11" s="75"/>
      <c r="KVM11" s="75"/>
      <c r="KVN11" s="75"/>
      <c r="KVO11" s="75"/>
      <c r="KVP11" s="75"/>
      <c r="KVQ11" s="75"/>
      <c r="KVR11" s="75"/>
      <c r="KVS11" s="75"/>
      <c r="KVT11" s="75"/>
      <c r="KVU11" s="75"/>
      <c r="KVV11" s="75"/>
      <c r="KVW11" s="75"/>
      <c r="KVX11" s="75"/>
      <c r="KVY11" s="75"/>
      <c r="KVZ11" s="75"/>
      <c r="KWA11" s="75"/>
      <c r="KWB11" s="75"/>
      <c r="KWC11" s="75"/>
      <c r="KWD11" s="75"/>
      <c r="KWE11" s="75"/>
      <c r="KWF11" s="75"/>
      <c r="KWG11" s="75"/>
      <c r="KWH11" s="75"/>
      <c r="KWI11" s="75"/>
      <c r="KWJ11" s="75"/>
      <c r="KWK11" s="75"/>
      <c r="KWL11" s="75"/>
      <c r="KWM11" s="75"/>
      <c r="KWN11" s="75"/>
      <c r="KWO11" s="75"/>
      <c r="KWP11" s="75"/>
      <c r="KWQ11" s="75"/>
      <c r="KWR11" s="75"/>
      <c r="KWS11" s="75"/>
      <c r="KWT11" s="75"/>
      <c r="KWU11" s="75"/>
      <c r="KWV11" s="75"/>
      <c r="KWW11" s="75"/>
      <c r="KWX11" s="75"/>
      <c r="KWY11" s="75"/>
      <c r="KWZ11" s="75"/>
      <c r="KXA11" s="75"/>
      <c r="KXB11" s="75"/>
      <c r="KXC11" s="75"/>
      <c r="KXD11" s="75"/>
      <c r="KXE11" s="75"/>
      <c r="KXF11" s="75"/>
      <c r="KXG11" s="75"/>
      <c r="KXH11" s="75"/>
      <c r="KXI11" s="75"/>
      <c r="KXJ11" s="75"/>
      <c r="KXK11" s="75"/>
      <c r="KXL11" s="75"/>
      <c r="KXM11" s="75"/>
      <c r="KXN11" s="75"/>
      <c r="KXO11" s="75"/>
      <c r="KXP11" s="75"/>
      <c r="KXQ11" s="75"/>
      <c r="KXR11" s="75"/>
      <c r="KXS11" s="75"/>
      <c r="KXT11" s="75"/>
      <c r="KXU11" s="75"/>
      <c r="KXV11" s="75"/>
      <c r="KXW11" s="75"/>
      <c r="KXX11" s="75"/>
      <c r="KXY11" s="75"/>
      <c r="KXZ11" s="75"/>
      <c r="KYA11" s="75"/>
      <c r="KYB11" s="75"/>
      <c r="KYC11" s="75"/>
      <c r="KYD11" s="75"/>
      <c r="KYE11" s="75"/>
      <c r="KYF11" s="75"/>
      <c r="KYG11" s="75"/>
      <c r="KYH11" s="75"/>
      <c r="KYI11" s="75"/>
      <c r="KYJ11" s="75"/>
      <c r="KYK11" s="75"/>
      <c r="KYL11" s="75"/>
      <c r="KYM11" s="75"/>
      <c r="KYN11" s="75"/>
      <c r="KYO11" s="75"/>
      <c r="KYP11" s="75"/>
      <c r="KYQ11" s="75"/>
      <c r="KYR11" s="75"/>
      <c r="KYS11" s="75"/>
      <c r="KYT11" s="75"/>
      <c r="KYU11" s="75"/>
      <c r="KYV11" s="75"/>
      <c r="KYW11" s="75"/>
      <c r="KYX11" s="75"/>
      <c r="KYY11" s="75"/>
      <c r="KYZ11" s="75"/>
      <c r="KZA11" s="75"/>
      <c r="KZB11" s="75"/>
      <c r="KZC11" s="75"/>
      <c r="KZD11" s="75"/>
      <c r="KZE11" s="75"/>
      <c r="KZF11" s="75"/>
      <c r="KZG11" s="75"/>
      <c r="KZH11" s="75"/>
      <c r="KZI11" s="75"/>
      <c r="KZJ11" s="75"/>
      <c r="KZK11" s="75"/>
      <c r="KZL11" s="75"/>
      <c r="KZM11" s="75"/>
      <c r="KZN11" s="75"/>
      <c r="KZO11" s="75"/>
      <c r="KZP11" s="75"/>
      <c r="KZQ11" s="75"/>
      <c r="KZR11" s="75"/>
      <c r="KZS11" s="75"/>
      <c r="KZT11" s="75"/>
      <c r="KZU11" s="75"/>
      <c r="KZV11" s="75"/>
      <c r="KZW11" s="75"/>
      <c r="KZX11" s="75"/>
      <c r="KZY11" s="75"/>
      <c r="KZZ11" s="75"/>
      <c r="LAA11" s="75"/>
      <c r="LAB11" s="75"/>
      <c r="LAC11" s="75"/>
      <c r="LAD11" s="75"/>
      <c r="LAE11" s="75"/>
      <c r="LAF11" s="75"/>
      <c r="LAG11" s="75"/>
      <c r="LAH11" s="75"/>
      <c r="LAI11" s="75"/>
      <c r="LAJ11" s="75"/>
      <c r="LAK11" s="75"/>
      <c r="LAL11" s="75"/>
      <c r="LAM11" s="75"/>
      <c r="LAN11" s="75"/>
      <c r="LAO11" s="75"/>
      <c r="LAP11" s="75"/>
      <c r="LAQ11" s="75"/>
      <c r="LAR11" s="75"/>
      <c r="LAS11" s="75"/>
      <c r="LAT11" s="75"/>
      <c r="LAU11" s="75"/>
      <c r="LAV11" s="75"/>
      <c r="LAW11" s="75"/>
      <c r="LAX11" s="75"/>
      <c r="LAY11" s="75"/>
      <c r="LAZ11" s="75"/>
      <c r="LBA11" s="75"/>
      <c r="LBB11" s="75"/>
      <c r="LBC11" s="75"/>
      <c r="LBD11" s="75"/>
      <c r="LBE11" s="75"/>
      <c r="LBF11" s="75"/>
      <c r="LBG11" s="75"/>
      <c r="LBH11" s="75"/>
      <c r="LBI11" s="75"/>
      <c r="LBJ11" s="75"/>
      <c r="LBK11" s="75"/>
      <c r="LBL11" s="75"/>
      <c r="LBM11" s="75"/>
      <c r="LBN11" s="75"/>
      <c r="LBO11" s="75"/>
      <c r="LBP11" s="75"/>
      <c r="LBQ11" s="75"/>
      <c r="LBR11" s="75"/>
      <c r="LBS11" s="75"/>
      <c r="LBT11" s="75"/>
      <c r="LBU11" s="75"/>
      <c r="LBV11" s="75"/>
      <c r="LBW11" s="75"/>
      <c r="LBX11" s="75"/>
      <c r="LBY11" s="75"/>
      <c r="LBZ11" s="75"/>
      <c r="LCA11" s="75"/>
      <c r="LCB11" s="75"/>
      <c r="LCC11" s="75"/>
      <c r="LCD11" s="75"/>
      <c r="LCE11" s="75"/>
      <c r="LCF11" s="75"/>
      <c r="LCG11" s="75"/>
      <c r="LCH11" s="75"/>
      <c r="LCI11" s="75"/>
      <c r="LCJ11" s="75"/>
      <c r="LCK11" s="75"/>
      <c r="LCL11" s="75"/>
      <c r="LCM11" s="75"/>
      <c r="LCN11" s="75"/>
      <c r="LCO11" s="75"/>
      <c r="LCP11" s="75"/>
      <c r="LCQ11" s="75"/>
      <c r="LCR11" s="75"/>
      <c r="LCS11" s="75"/>
      <c r="LCT11" s="75"/>
      <c r="LCU11" s="75"/>
      <c r="LCV11" s="75"/>
      <c r="LCW11" s="75"/>
      <c r="LCX11" s="75"/>
      <c r="LCY11" s="75"/>
      <c r="LCZ11" s="75"/>
      <c r="LDA11" s="75"/>
      <c r="LDB11" s="75"/>
      <c r="LDC11" s="75"/>
      <c r="LDD11" s="75"/>
      <c r="LDE11" s="75"/>
      <c r="LDF11" s="75"/>
      <c r="LDG11" s="75"/>
      <c r="LDH11" s="75"/>
      <c r="LDI11" s="75"/>
      <c r="LDJ11" s="75"/>
      <c r="LDK11" s="75"/>
      <c r="LDL11" s="75"/>
      <c r="LDM11" s="75"/>
      <c r="LDN11" s="75"/>
      <c r="LDO11" s="75"/>
      <c r="LDP11" s="75"/>
      <c r="LDQ11" s="75"/>
      <c r="LDR11" s="75"/>
      <c r="LDS11" s="75"/>
      <c r="LDT11" s="75"/>
      <c r="LDU11" s="75"/>
      <c r="LDV11" s="75"/>
      <c r="LDW11" s="75"/>
      <c r="LDX11" s="75"/>
      <c r="LDY11" s="75"/>
      <c r="LDZ11" s="75"/>
      <c r="LEA11" s="75"/>
      <c r="LEB11" s="75"/>
      <c r="LEC11" s="75"/>
      <c r="LED11" s="75"/>
      <c r="LEE11" s="75"/>
      <c r="LEF11" s="75"/>
      <c r="LEG11" s="75"/>
      <c r="LEH11" s="75"/>
      <c r="LEI11" s="75"/>
      <c r="LEJ11" s="75"/>
      <c r="LEK11" s="75"/>
      <c r="LEL11" s="75"/>
      <c r="LEM11" s="75"/>
      <c r="LEN11" s="75"/>
      <c r="LEO11" s="75"/>
      <c r="LEP11" s="75"/>
      <c r="LEQ11" s="75"/>
      <c r="LER11" s="75"/>
      <c r="LES11" s="75"/>
      <c r="LET11" s="75"/>
      <c r="LEU11" s="75"/>
      <c r="LEV11" s="75"/>
      <c r="LEW11" s="75"/>
      <c r="LEX11" s="75"/>
      <c r="LEY11" s="75"/>
      <c r="LEZ11" s="75"/>
      <c r="LFA11" s="75"/>
      <c r="LFB11" s="75"/>
      <c r="LFC11" s="75"/>
      <c r="LFD11" s="75"/>
      <c r="LFE11" s="75"/>
      <c r="LFF11" s="75"/>
      <c r="LFG11" s="75"/>
      <c r="LFH11" s="75"/>
      <c r="LFI11" s="75"/>
      <c r="LFJ11" s="75"/>
      <c r="LFK11" s="75"/>
      <c r="LFL11" s="75"/>
      <c r="LFM11" s="75"/>
      <c r="LFN11" s="75"/>
      <c r="LFO11" s="75"/>
      <c r="LFP11" s="75"/>
      <c r="LFQ11" s="75"/>
      <c r="LFR11" s="75"/>
      <c r="LFS11" s="75"/>
      <c r="LFT11" s="75"/>
      <c r="LFU11" s="75"/>
      <c r="LFV11" s="75"/>
      <c r="LFW11" s="75"/>
      <c r="LFX11" s="75"/>
      <c r="LFY11" s="75"/>
      <c r="LFZ11" s="75"/>
      <c r="LGA11" s="75"/>
      <c r="LGB11" s="75"/>
      <c r="LGC11" s="75"/>
      <c r="LGD11" s="75"/>
      <c r="LGE11" s="75"/>
      <c r="LGF11" s="75"/>
      <c r="LGG11" s="75"/>
      <c r="LGH11" s="75"/>
      <c r="LGI11" s="75"/>
      <c r="LGJ11" s="75"/>
      <c r="LGK11" s="75"/>
      <c r="LGL11" s="75"/>
      <c r="LGM11" s="75"/>
      <c r="LGN11" s="75"/>
      <c r="LGO11" s="75"/>
      <c r="LGP11" s="75"/>
      <c r="LGQ11" s="75"/>
      <c r="LGR11" s="75"/>
      <c r="LGS11" s="75"/>
      <c r="LGT11" s="75"/>
      <c r="LGU11" s="75"/>
      <c r="LGV11" s="75"/>
      <c r="LGW11" s="75"/>
      <c r="LGX11" s="75"/>
      <c r="LGY11" s="75"/>
      <c r="LGZ11" s="75"/>
      <c r="LHA11" s="75"/>
      <c r="LHB11" s="75"/>
      <c r="LHC11" s="75"/>
      <c r="LHD11" s="75"/>
      <c r="LHE11" s="75"/>
      <c r="LHF11" s="75"/>
      <c r="LHG11" s="75"/>
      <c r="LHH11" s="75"/>
      <c r="LHI11" s="75"/>
      <c r="LHJ11" s="75"/>
      <c r="LHK11" s="75"/>
      <c r="LHL11" s="75"/>
      <c r="LHM11" s="75"/>
      <c r="LHN11" s="75"/>
      <c r="LHO11" s="75"/>
      <c r="LHP11" s="75"/>
      <c r="LHQ11" s="75"/>
      <c r="LHR11" s="75"/>
      <c r="LHS11" s="75"/>
      <c r="LHT11" s="75"/>
      <c r="LHU11" s="75"/>
      <c r="LHV11" s="75"/>
      <c r="LHW11" s="75"/>
      <c r="LHX11" s="75"/>
      <c r="LHY11" s="75"/>
      <c r="LHZ11" s="75"/>
      <c r="LIA11" s="75"/>
      <c r="LIB11" s="75"/>
      <c r="LIC11" s="75"/>
      <c r="LID11" s="75"/>
      <c r="LIE11" s="75"/>
      <c r="LIF11" s="75"/>
      <c r="LIG11" s="75"/>
      <c r="LIH11" s="75"/>
      <c r="LII11" s="75"/>
      <c r="LIJ11" s="75"/>
      <c r="LIK11" s="75"/>
      <c r="LIL11" s="75"/>
      <c r="LIM11" s="75"/>
      <c r="LIN11" s="75"/>
      <c r="LIO11" s="75"/>
      <c r="LIP11" s="75"/>
      <c r="LIQ11" s="75"/>
      <c r="LIR11" s="75"/>
      <c r="LIS11" s="75"/>
      <c r="LIT11" s="75"/>
      <c r="LIU11" s="75"/>
      <c r="LIV11" s="75"/>
      <c r="LIW11" s="75"/>
      <c r="LIX11" s="75"/>
      <c r="LIY11" s="75"/>
      <c r="LIZ11" s="75"/>
      <c r="LJA11" s="75"/>
      <c r="LJB11" s="75"/>
      <c r="LJC11" s="75"/>
      <c r="LJD11" s="75"/>
      <c r="LJE11" s="75"/>
      <c r="LJF11" s="75"/>
      <c r="LJG11" s="75"/>
      <c r="LJH11" s="75"/>
      <c r="LJI11" s="75"/>
      <c r="LJJ11" s="75"/>
      <c r="LJK11" s="75"/>
      <c r="LJL11" s="75"/>
      <c r="LJM11" s="75"/>
      <c r="LJN11" s="75"/>
      <c r="LJO11" s="75"/>
      <c r="LJP11" s="75"/>
      <c r="LJQ11" s="75"/>
      <c r="LJR11" s="75"/>
      <c r="LJS11" s="75"/>
      <c r="LJT11" s="75"/>
      <c r="LJU11" s="75"/>
      <c r="LJV11" s="75"/>
      <c r="LJW11" s="75"/>
      <c r="LJX11" s="75"/>
      <c r="LJY11" s="75"/>
      <c r="LJZ11" s="75"/>
      <c r="LKA11" s="75"/>
      <c r="LKB11" s="75"/>
      <c r="LKC11" s="75"/>
      <c r="LKD11" s="75"/>
      <c r="LKE11" s="75"/>
      <c r="LKF11" s="75"/>
      <c r="LKG11" s="75"/>
      <c r="LKH11" s="75"/>
      <c r="LKI11" s="75"/>
      <c r="LKJ11" s="75"/>
      <c r="LKK11" s="75"/>
      <c r="LKL11" s="75"/>
      <c r="LKM11" s="75"/>
      <c r="LKN11" s="75"/>
      <c r="LKO11" s="75"/>
      <c r="LKP11" s="75"/>
      <c r="LKQ11" s="75"/>
      <c r="LKR11" s="75"/>
      <c r="LKS11" s="75"/>
      <c r="LKT11" s="75"/>
      <c r="LKU11" s="75"/>
      <c r="LKV11" s="75"/>
      <c r="LKW11" s="75"/>
      <c r="LKX11" s="75"/>
      <c r="LKY11" s="75"/>
      <c r="LKZ11" s="75"/>
      <c r="LLA11" s="75"/>
      <c r="LLB11" s="75"/>
      <c r="LLC11" s="75"/>
      <c r="LLD11" s="75"/>
      <c r="LLE11" s="75"/>
      <c r="LLF11" s="75"/>
      <c r="LLG11" s="75"/>
      <c r="LLH11" s="75"/>
      <c r="LLI11" s="75"/>
      <c r="LLJ11" s="75"/>
      <c r="LLK11" s="75"/>
      <c r="LLL11" s="75"/>
      <c r="LLM11" s="75"/>
      <c r="LLN11" s="75"/>
      <c r="LLO11" s="75"/>
      <c r="LLP11" s="75"/>
      <c r="LLQ11" s="75"/>
      <c r="LLR11" s="75"/>
      <c r="LLS11" s="75"/>
      <c r="LLT11" s="75"/>
      <c r="LLU11" s="75"/>
      <c r="LLV11" s="75"/>
      <c r="LLW11" s="75"/>
      <c r="LLX11" s="75"/>
      <c r="LLY11" s="75"/>
      <c r="LLZ11" s="75"/>
      <c r="LMA11" s="75"/>
      <c r="LMB11" s="75"/>
      <c r="LMC11" s="75"/>
      <c r="LMD11" s="75"/>
      <c r="LME11" s="75"/>
      <c r="LMF11" s="75"/>
      <c r="LMG11" s="75"/>
      <c r="LMH11" s="75"/>
      <c r="LMI11" s="75"/>
      <c r="LMJ11" s="75"/>
      <c r="LMK11" s="75"/>
      <c r="LML11" s="75"/>
      <c r="LMM11" s="75"/>
      <c r="LMN11" s="75"/>
      <c r="LMO11" s="75"/>
      <c r="LMP11" s="75"/>
      <c r="LMQ11" s="75"/>
      <c r="LMR11" s="75"/>
      <c r="LMS11" s="75"/>
      <c r="LMT11" s="75"/>
      <c r="LMU11" s="75"/>
      <c r="LMV11" s="75"/>
      <c r="LMW11" s="75"/>
      <c r="LMX11" s="75"/>
      <c r="LMY11" s="75"/>
      <c r="LMZ11" s="75"/>
      <c r="LNA11" s="75"/>
      <c r="LNB11" s="75"/>
      <c r="LNC11" s="75"/>
      <c r="LND11" s="75"/>
      <c r="LNE11" s="75"/>
      <c r="LNF11" s="75"/>
      <c r="LNG11" s="75"/>
      <c r="LNH11" s="75"/>
      <c r="LNI11" s="75"/>
      <c r="LNJ11" s="75"/>
      <c r="LNK11" s="75"/>
      <c r="LNL11" s="75"/>
      <c r="LNM11" s="75"/>
      <c r="LNN11" s="75"/>
      <c r="LNO11" s="75"/>
      <c r="LNP11" s="75"/>
      <c r="LNQ11" s="75"/>
      <c r="LNR11" s="75"/>
      <c r="LNS11" s="75"/>
      <c r="LNT11" s="75"/>
      <c r="LNU11" s="75"/>
      <c r="LNV11" s="75"/>
      <c r="LNW11" s="75"/>
      <c r="LNX11" s="75"/>
      <c r="LNY11" s="75"/>
      <c r="LNZ11" s="75"/>
      <c r="LOA11" s="75"/>
      <c r="LOB11" s="75"/>
      <c r="LOC11" s="75"/>
      <c r="LOD11" s="75"/>
      <c r="LOE11" s="75"/>
      <c r="LOF11" s="75"/>
      <c r="LOG11" s="75"/>
      <c r="LOH11" s="75"/>
      <c r="LOI11" s="75"/>
      <c r="LOJ11" s="75"/>
      <c r="LOK11" s="75"/>
      <c r="LOL11" s="75"/>
      <c r="LOM11" s="75"/>
      <c r="LON11" s="75"/>
      <c r="LOO11" s="75"/>
      <c r="LOP11" s="75"/>
      <c r="LOQ11" s="75"/>
      <c r="LOR11" s="75"/>
      <c r="LOS11" s="75"/>
      <c r="LOT11" s="75"/>
      <c r="LOU11" s="75"/>
      <c r="LOV11" s="75"/>
      <c r="LOW11" s="75"/>
      <c r="LOX11" s="75"/>
      <c r="LOY11" s="75"/>
      <c r="LOZ11" s="75"/>
      <c r="LPA11" s="75"/>
      <c r="LPB11" s="75"/>
      <c r="LPC11" s="75"/>
      <c r="LPD11" s="75"/>
      <c r="LPE11" s="75"/>
      <c r="LPF11" s="75"/>
      <c r="LPG11" s="75"/>
      <c r="LPH11" s="75"/>
      <c r="LPI11" s="75"/>
      <c r="LPJ11" s="75"/>
      <c r="LPK11" s="75"/>
      <c r="LPL11" s="75"/>
      <c r="LPM11" s="75"/>
      <c r="LPN11" s="75"/>
      <c r="LPO11" s="75"/>
      <c r="LPP11" s="75"/>
      <c r="LPQ11" s="75"/>
      <c r="LPR11" s="75"/>
      <c r="LPS11" s="75"/>
      <c r="LPT11" s="75"/>
      <c r="LPU11" s="75"/>
      <c r="LPV11" s="75"/>
      <c r="LPW11" s="75"/>
      <c r="LPX11" s="75"/>
      <c r="LPY11" s="75"/>
      <c r="LPZ11" s="75"/>
      <c r="LQA11" s="75"/>
      <c r="LQB11" s="75"/>
      <c r="LQC11" s="75"/>
      <c r="LQD11" s="75"/>
      <c r="LQE11" s="75"/>
      <c r="LQF11" s="75"/>
      <c r="LQG11" s="75"/>
      <c r="LQH11" s="75"/>
      <c r="LQI11" s="75"/>
      <c r="LQJ11" s="75"/>
      <c r="LQK11" s="75"/>
      <c r="LQL11" s="75"/>
      <c r="LQM11" s="75"/>
      <c r="LQN11" s="75"/>
      <c r="LQO11" s="75"/>
      <c r="LQP11" s="75"/>
      <c r="LQQ11" s="75"/>
      <c r="LQR11" s="75"/>
      <c r="LQS11" s="75"/>
      <c r="LQT11" s="75"/>
      <c r="LQU11" s="75"/>
      <c r="LQV11" s="75"/>
      <c r="LQW11" s="75"/>
      <c r="LQX11" s="75"/>
      <c r="LQY11" s="75"/>
      <c r="LQZ11" s="75"/>
      <c r="LRA11" s="75"/>
      <c r="LRB11" s="75"/>
      <c r="LRC11" s="75"/>
      <c r="LRD11" s="75"/>
      <c r="LRE11" s="75"/>
      <c r="LRF11" s="75"/>
      <c r="LRG11" s="75"/>
      <c r="LRH11" s="75"/>
      <c r="LRI11" s="75"/>
      <c r="LRJ11" s="75"/>
      <c r="LRK11" s="75"/>
      <c r="LRL11" s="75"/>
      <c r="LRM11" s="75"/>
      <c r="LRN11" s="75"/>
      <c r="LRO11" s="75"/>
      <c r="LRP11" s="75"/>
      <c r="LRQ11" s="75"/>
      <c r="LRR11" s="75"/>
      <c r="LRS11" s="75"/>
      <c r="LRT11" s="75"/>
      <c r="LRU11" s="75"/>
      <c r="LRV11" s="75"/>
      <c r="LRW11" s="75"/>
      <c r="LRX11" s="75"/>
      <c r="LRY11" s="75"/>
      <c r="LRZ11" s="75"/>
      <c r="LSA11" s="75"/>
      <c r="LSB11" s="75"/>
      <c r="LSC11" s="75"/>
      <c r="LSD11" s="75"/>
      <c r="LSE11" s="75"/>
      <c r="LSF11" s="75"/>
      <c r="LSG11" s="75"/>
      <c r="LSH11" s="75"/>
      <c r="LSI11" s="75"/>
      <c r="LSJ11" s="75"/>
      <c r="LSK11" s="75"/>
      <c r="LSL11" s="75"/>
      <c r="LSM11" s="75"/>
      <c r="LSN11" s="75"/>
      <c r="LSO11" s="75"/>
      <c r="LSP11" s="75"/>
      <c r="LSQ11" s="75"/>
      <c r="LSR11" s="75"/>
      <c r="LSS11" s="75"/>
      <c r="LST11" s="75"/>
      <c r="LSU11" s="75"/>
      <c r="LSV11" s="75"/>
      <c r="LSW11" s="75"/>
      <c r="LSX11" s="75"/>
      <c r="LSY11" s="75"/>
      <c r="LSZ11" s="75"/>
      <c r="LTA11" s="75"/>
      <c r="LTB11" s="75"/>
      <c r="LTC11" s="75"/>
      <c r="LTD11" s="75"/>
      <c r="LTE11" s="75"/>
      <c r="LTF11" s="75"/>
      <c r="LTG11" s="75"/>
      <c r="LTH11" s="75"/>
      <c r="LTI11" s="75"/>
      <c r="LTJ11" s="75"/>
      <c r="LTK11" s="75"/>
      <c r="LTL11" s="75"/>
      <c r="LTM11" s="75"/>
      <c r="LTN11" s="75"/>
      <c r="LTO11" s="75"/>
      <c r="LTP11" s="75"/>
      <c r="LTQ11" s="75"/>
      <c r="LTR11" s="75"/>
      <c r="LTS11" s="75"/>
      <c r="LTT11" s="75"/>
      <c r="LTU11" s="75"/>
      <c r="LTV11" s="75"/>
      <c r="LTW11" s="75"/>
      <c r="LTX11" s="75"/>
      <c r="LTY11" s="75"/>
      <c r="LTZ11" s="75"/>
      <c r="LUA11" s="75"/>
      <c r="LUB11" s="75"/>
      <c r="LUC11" s="75"/>
      <c r="LUD11" s="75"/>
      <c r="LUE11" s="75"/>
      <c r="LUF11" s="75"/>
      <c r="LUG11" s="75"/>
      <c r="LUH11" s="75"/>
      <c r="LUI11" s="75"/>
      <c r="LUJ11" s="75"/>
      <c r="LUK11" s="75"/>
      <c r="LUL11" s="75"/>
      <c r="LUM11" s="75"/>
      <c r="LUN11" s="75"/>
      <c r="LUO11" s="75"/>
      <c r="LUP11" s="75"/>
      <c r="LUQ11" s="75"/>
      <c r="LUR11" s="75"/>
      <c r="LUS11" s="75"/>
      <c r="LUT11" s="75"/>
      <c r="LUU11" s="75"/>
      <c r="LUV11" s="75"/>
      <c r="LUW11" s="75"/>
      <c r="LUX11" s="75"/>
      <c r="LUY11" s="75"/>
      <c r="LUZ11" s="75"/>
      <c r="LVA11" s="75"/>
      <c r="LVB11" s="75"/>
      <c r="LVC11" s="75"/>
      <c r="LVD11" s="75"/>
      <c r="LVE11" s="75"/>
      <c r="LVF11" s="75"/>
      <c r="LVG11" s="75"/>
      <c r="LVH11" s="75"/>
      <c r="LVI11" s="75"/>
      <c r="LVJ11" s="75"/>
      <c r="LVK11" s="75"/>
      <c r="LVL11" s="75"/>
      <c r="LVM11" s="75"/>
      <c r="LVN11" s="75"/>
      <c r="LVO11" s="75"/>
      <c r="LVP11" s="75"/>
      <c r="LVQ11" s="75"/>
      <c r="LVR11" s="75"/>
      <c r="LVS11" s="75"/>
      <c r="LVT11" s="75"/>
      <c r="LVU11" s="75"/>
      <c r="LVV11" s="75"/>
      <c r="LVW11" s="75"/>
      <c r="LVX11" s="75"/>
      <c r="LVY11" s="75"/>
      <c r="LVZ11" s="75"/>
      <c r="LWA11" s="75"/>
      <c r="LWB11" s="75"/>
      <c r="LWC11" s="75"/>
      <c r="LWD11" s="75"/>
      <c r="LWE11" s="75"/>
      <c r="LWF11" s="75"/>
      <c r="LWG11" s="75"/>
      <c r="LWH11" s="75"/>
      <c r="LWI11" s="75"/>
      <c r="LWJ11" s="75"/>
      <c r="LWK11" s="75"/>
      <c r="LWL11" s="75"/>
      <c r="LWM11" s="75"/>
      <c r="LWN11" s="75"/>
      <c r="LWO11" s="75"/>
      <c r="LWP11" s="75"/>
      <c r="LWQ11" s="75"/>
      <c r="LWR11" s="75"/>
      <c r="LWS11" s="75"/>
      <c r="LWT11" s="75"/>
      <c r="LWU11" s="75"/>
      <c r="LWV11" s="75"/>
      <c r="LWW11" s="75"/>
      <c r="LWX11" s="75"/>
      <c r="LWY11" s="75"/>
      <c r="LWZ11" s="75"/>
      <c r="LXA11" s="75"/>
      <c r="LXB11" s="75"/>
      <c r="LXC11" s="75"/>
      <c r="LXD11" s="75"/>
      <c r="LXE11" s="75"/>
      <c r="LXF11" s="75"/>
      <c r="LXG11" s="75"/>
      <c r="LXH11" s="75"/>
      <c r="LXI11" s="75"/>
      <c r="LXJ11" s="75"/>
      <c r="LXK11" s="75"/>
      <c r="LXL11" s="75"/>
      <c r="LXM11" s="75"/>
      <c r="LXN11" s="75"/>
      <c r="LXO11" s="75"/>
      <c r="LXP11" s="75"/>
      <c r="LXQ11" s="75"/>
      <c r="LXR11" s="75"/>
      <c r="LXS11" s="75"/>
      <c r="LXT11" s="75"/>
      <c r="LXU11" s="75"/>
      <c r="LXV11" s="75"/>
      <c r="LXW11" s="75"/>
      <c r="LXX11" s="75"/>
      <c r="LXY11" s="75"/>
      <c r="LXZ11" s="75"/>
      <c r="LYA11" s="75"/>
      <c r="LYB11" s="75"/>
      <c r="LYC11" s="75"/>
      <c r="LYD11" s="75"/>
      <c r="LYE11" s="75"/>
      <c r="LYF11" s="75"/>
      <c r="LYG11" s="75"/>
      <c r="LYH11" s="75"/>
      <c r="LYI11" s="75"/>
      <c r="LYJ11" s="75"/>
      <c r="LYK11" s="75"/>
      <c r="LYL11" s="75"/>
      <c r="LYM11" s="75"/>
      <c r="LYN11" s="75"/>
      <c r="LYO11" s="75"/>
      <c r="LYP11" s="75"/>
      <c r="LYQ11" s="75"/>
      <c r="LYR11" s="75"/>
      <c r="LYS11" s="75"/>
      <c r="LYT11" s="75"/>
      <c r="LYU11" s="75"/>
      <c r="LYV11" s="75"/>
      <c r="LYW11" s="75"/>
      <c r="LYX11" s="75"/>
      <c r="LYY11" s="75"/>
      <c r="LYZ11" s="75"/>
      <c r="LZA11" s="75"/>
      <c r="LZB11" s="75"/>
      <c r="LZC11" s="75"/>
      <c r="LZD11" s="75"/>
      <c r="LZE11" s="75"/>
      <c r="LZF11" s="75"/>
      <c r="LZG11" s="75"/>
      <c r="LZH11" s="75"/>
      <c r="LZI11" s="75"/>
      <c r="LZJ11" s="75"/>
      <c r="LZK11" s="75"/>
      <c r="LZL11" s="75"/>
      <c r="LZM11" s="75"/>
      <c r="LZN11" s="75"/>
      <c r="LZO11" s="75"/>
      <c r="LZP11" s="75"/>
      <c r="LZQ11" s="75"/>
      <c r="LZR11" s="75"/>
      <c r="LZS11" s="75"/>
      <c r="LZT11" s="75"/>
      <c r="LZU11" s="75"/>
      <c r="LZV11" s="75"/>
      <c r="LZW11" s="75"/>
      <c r="LZX11" s="75"/>
      <c r="LZY11" s="75"/>
      <c r="LZZ11" s="75"/>
      <c r="MAA11" s="75"/>
      <c r="MAB11" s="75"/>
      <c r="MAC11" s="75"/>
      <c r="MAD11" s="75"/>
      <c r="MAE11" s="75"/>
      <c r="MAF11" s="75"/>
      <c r="MAG11" s="75"/>
      <c r="MAH11" s="75"/>
      <c r="MAI11" s="75"/>
      <c r="MAJ11" s="75"/>
      <c r="MAK11" s="75"/>
      <c r="MAL11" s="75"/>
      <c r="MAM11" s="75"/>
      <c r="MAN11" s="75"/>
      <c r="MAO11" s="75"/>
      <c r="MAP11" s="75"/>
      <c r="MAQ11" s="75"/>
      <c r="MAR11" s="75"/>
      <c r="MAS11" s="75"/>
      <c r="MAT11" s="75"/>
      <c r="MAU11" s="75"/>
      <c r="MAV11" s="75"/>
      <c r="MAW11" s="75"/>
      <c r="MAX11" s="75"/>
      <c r="MAY11" s="75"/>
      <c r="MAZ11" s="75"/>
      <c r="MBA11" s="75"/>
      <c r="MBB11" s="75"/>
      <c r="MBC11" s="75"/>
      <c r="MBD11" s="75"/>
      <c r="MBE11" s="75"/>
      <c r="MBF11" s="75"/>
      <c r="MBG11" s="75"/>
      <c r="MBH11" s="75"/>
      <c r="MBI11" s="75"/>
      <c r="MBJ11" s="75"/>
      <c r="MBK11" s="75"/>
      <c r="MBL11" s="75"/>
      <c r="MBM11" s="75"/>
      <c r="MBN11" s="75"/>
      <c r="MBO11" s="75"/>
      <c r="MBP11" s="75"/>
      <c r="MBQ11" s="75"/>
      <c r="MBR11" s="75"/>
      <c r="MBS11" s="75"/>
      <c r="MBT11" s="75"/>
      <c r="MBU11" s="75"/>
      <c r="MBV11" s="75"/>
      <c r="MBW11" s="75"/>
      <c r="MBX11" s="75"/>
      <c r="MBY11" s="75"/>
      <c r="MBZ11" s="75"/>
      <c r="MCA11" s="75"/>
      <c r="MCB11" s="75"/>
      <c r="MCC11" s="75"/>
      <c r="MCD11" s="75"/>
      <c r="MCE11" s="75"/>
      <c r="MCF11" s="75"/>
      <c r="MCG11" s="75"/>
      <c r="MCH11" s="75"/>
      <c r="MCI11" s="75"/>
      <c r="MCJ11" s="75"/>
      <c r="MCK11" s="75"/>
      <c r="MCL11" s="75"/>
      <c r="MCM11" s="75"/>
      <c r="MCN11" s="75"/>
      <c r="MCO11" s="75"/>
      <c r="MCP11" s="75"/>
      <c r="MCQ11" s="75"/>
      <c r="MCR11" s="75"/>
      <c r="MCS11" s="75"/>
      <c r="MCT11" s="75"/>
      <c r="MCU11" s="75"/>
      <c r="MCV11" s="75"/>
      <c r="MCW11" s="75"/>
      <c r="MCX11" s="75"/>
      <c r="MCY11" s="75"/>
      <c r="MCZ11" s="75"/>
      <c r="MDA11" s="75"/>
      <c r="MDB11" s="75"/>
      <c r="MDC11" s="75"/>
      <c r="MDD11" s="75"/>
      <c r="MDE11" s="75"/>
      <c r="MDF11" s="75"/>
      <c r="MDG11" s="75"/>
      <c r="MDH11" s="75"/>
      <c r="MDI11" s="75"/>
      <c r="MDJ11" s="75"/>
      <c r="MDK11" s="75"/>
      <c r="MDL11" s="75"/>
      <c r="MDM11" s="75"/>
      <c r="MDN11" s="75"/>
      <c r="MDO11" s="75"/>
      <c r="MDP11" s="75"/>
      <c r="MDQ11" s="75"/>
      <c r="MDR11" s="75"/>
      <c r="MDS11" s="75"/>
      <c r="MDT11" s="75"/>
      <c r="MDU11" s="75"/>
      <c r="MDV11" s="75"/>
      <c r="MDW11" s="75"/>
      <c r="MDX11" s="75"/>
      <c r="MDY11" s="75"/>
      <c r="MDZ11" s="75"/>
      <c r="MEA11" s="75"/>
      <c r="MEB11" s="75"/>
      <c r="MEC11" s="75"/>
      <c r="MED11" s="75"/>
      <c r="MEE11" s="75"/>
      <c r="MEF11" s="75"/>
      <c r="MEG11" s="75"/>
      <c r="MEH11" s="75"/>
      <c r="MEI11" s="75"/>
      <c r="MEJ11" s="75"/>
      <c r="MEK11" s="75"/>
      <c r="MEL11" s="75"/>
      <c r="MEM11" s="75"/>
      <c r="MEN11" s="75"/>
      <c r="MEO11" s="75"/>
      <c r="MEP11" s="75"/>
      <c r="MEQ11" s="75"/>
      <c r="MER11" s="75"/>
      <c r="MES11" s="75"/>
      <c r="MET11" s="75"/>
      <c r="MEU11" s="75"/>
      <c r="MEV11" s="75"/>
      <c r="MEW11" s="75"/>
      <c r="MEX11" s="75"/>
      <c r="MEY11" s="75"/>
      <c r="MEZ11" s="75"/>
      <c r="MFA11" s="75"/>
      <c r="MFB11" s="75"/>
      <c r="MFC11" s="75"/>
      <c r="MFD11" s="75"/>
      <c r="MFE11" s="75"/>
      <c r="MFF11" s="75"/>
      <c r="MFG11" s="75"/>
      <c r="MFH11" s="75"/>
      <c r="MFI11" s="75"/>
      <c r="MFJ11" s="75"/>
      <c r="MFK11" s="75"/>
      <c r="MFL11" s="75"/>
      <c r="MFM11" s="75"/>
      <c r="MFN11" s="75"/>
      <c r="MFO11" s="75"/>
      <c r="MFP11" s="75"/>
      <c r="MFQ11" s="75"/>
      <c r="MFR11" s="75"/>
      <c r="MFS11" s="75"/>
      <c r="MFT11" s="75"/>
      <c r="MFU11" s="75"/>
      <c r="MFV11" s="75"/>
      <c r="MFW11" s="75"/>
      <c r="MFX11" s="75"/>
      <c r="MFY11" s="75"/>
      <c r="MFZ11" s="75"/>
      <c r="MGA11" s="75"/>
      <c r="MGB11" s="75"/>
      <c r="MGC11" s="75"/>
      <c r="MGD11" s="75"/>
      <c r="MGE11" s="75"/>
      <c r="MGF11" s="75"/>
      <c r="MGG11" s="75"/>
      <c r="MGH11" s="75"/>
      <c r="MGI11" s="75"/>
      <c r="MGJ11" s="75"/>
      <c r="MGK11" s="75"/>
      <c r="MGL11" s="75"/>
      <c r="MGM11" s="75"/>
      <c r="MGN11" s="75"/>
      <c r="MGO11" s="75"/>
      <c r="MGP11" s="75"/>
      <c r="MGQ11" s="75"/>
      <c r="MGR11" s="75"/>
      <c r="MGS11" s="75"/>
      <c r="MGT11" s="75"/>
      <c r="MGU11" s="75"/>
      <c r="MGV11" s="75"/>
      <c r="MGW11" s="75"/>
      <c r="MGX11" s="75"/>
      <c r="MGY11" s="75"/>
      <c r="MGZ11" s="75"/>
      <c r="MHA11" s="75"/>
      <c r="MHB11" s="75"/>
      <c r="MHC11" s="75"/>
      <c r="MHD11" s="75"/>
      <c r="MHE11" s="75"/>
      <c r="MHF11" s="75"/>
      <c r="MHG11" s="75"/>
      <c r="MHH11" s="75"/>
      <c r="MHI11" s="75"/>
      <c r="MHJ11" s="75"/>
      <c r="MHK11" s="75"/>
      <c r="MHL11" s="75"/>
      <c r="MHM11" s="75"/>
      <c r="MHN11" s="75"/>
      <c r="MHO11" s="75"/>
      <c r="MHP11" s="75"/>
      <c r="MHQ11" s="75"/>
      <c r="MHR11" s="75"/>
      <c r="MHS11" s="75"/>
      <c r="MHT11" s="75"/>
      <c r="MHU11" s="75"/>
      <c r="MHV11" s="75"/>
      <c r="MHW11" s="75"/>
      <c r="MHX11" s="75"/>
      <c r="MHY11" s="75"/>
      <c r="MHZ11" s="75"/>
      <c r="MIA11" s="75"/>
      <c r="MIB11" s="75"/>
      <c r="MIC11" s="75"/>
      <c r="MID11" s="75"/>
      <c r="MIE11" s="75"/>
      <c r="MIF11" s="75"/>
      <c r="MIG11" s="75"/>
      <c r="MIH11" s="75"/>
      <c r="MII11" s="75"/>
      <c r="MIJ11" s="75"/>
      <c r="MIK11" s="75"/>
      <c r="MIL11" s="75"/>
      <c r="MIM11" s="75"/>
      <c r="MIN11" s="75"/>
      <c r="MIO11" s="75"/>
      <c r="MIP11" s="75"/>
      <c r="MIQ11" s="75"/>
      <c r="MIR11" s="75"/>
      <c r="MIS11" s="75"/>
      <c r="MIT11" s="75"/>
      <c r="MIU11" s="75"/>
      <c r="MIV11" s="75"/>
      <c r="MIW11" s="75"/>
      <c r="MIX11" s="75"/>
      <c r="MIY11" s="75"/>
      <c r="MIZ11" s="75"/>
      <c r="MJA11" s="75"/>
      <c r="MJB11" s="75"/>
      <c r="MJC11" s="75"/>
      <c r="MJD11" s="75"/>
      <c r="MJE11" s="75"/>
      <c r="MJF11" s="75"/>
      <c r="MJG11" s="75"/>
      <c r="MJH11" s="75"/>
      <c r="MJI11" s="75"/>
      <c r="MJJ11" s="75"/>
      <c r="MJK11" s="75"/>
      <c r="MJL11" s="75"/>
      <c r="MJM11" s="75"/>
      <c r="MJN11" s="75"/>
      <c r="MJO11" s="75"/>
      <c r="MJP11" s="75"/>
      <c r="MJQ11" s="75"/>
      <c r="MJR11" s="75"/>
      <c r="MJS11" s="75"/>
      <c r="MJT11" s="75"/>
      <c r="MJU11" s="75"/>
      <c r="MJV11" s="75"/>
      <c r="MJW11" s="75"/>
      <c r="MJX11" s="75"/>
      <c r="MJY11" s="75"/>
      <c r="MJZ11" s="75"/>
      <c r="MKA11" s="75"/>
      <c r="MKB11" s="75"/>
      <c r="MKC11" s="75"/>
      <c r="MKD11" s="75"/>
      <c r="MKE11" s="75"/>
      <c r="MKF11" s="75"/>
      <c r="MKG11" s="75"/>
      <c r="MKH11" s="75"/>
      <c r="MKI11" s="75"/>
      <c r="MKJ11" s="75"/>
      <c r="MKK11" s="75"/>
      <c r="MKL11" s="75"/>
      <c r="MKM11" s="75"/>
      <c r="MKN11" s="75"/>
      <c r="MKO11" s="75"/>
      <c r="MKP11" s="75"/>
      <c r="MKQ11" s="75"/>
      <c r="MKR11" s="75"/>
      <c r="MKS11" s="75"/>
      <c r="MKT11" s="75"/>
      <c r="MKU11" s="75"/>
      <c r="MKV11" s="75"/>
      <c r="MKW11" s="75"/>
      <c r="MKX11" s="75"/>
      <c r="MKY11" s="75"/>
      <c r="MKZ11" s="75"/>
      <c r="MLA11" s="75"/>
      <c r="MLB11" s="75"/>
      <c r="MLC11" s="75"/>
      <c r="MLD11" s="75"/>
      <c r="MLE11" s="75"/>
      <c r="MLF11" s="75"/>
      <c r="MLG11" s="75"/>
      <c r="MLH11" s="75"/>
      <c r="MLI11" s="75"/>
      <c r="MLJ11" s="75"/>
      <c r="MLK11" s="75"/>
      <c r="MLL11" s="75"/>
      <c r="MLM11" s="75"/>
      <c r="MLN11" s="75"/>
      <c r="MLO11" s="75"/>
      <c r="MLP11" s="75"/>
      <c r="MLQ11" s="75"/>
      <c r="MLR11" s="75"/>
      <c r="MLS11" s="75"/>
      <c r="MLT11" s="75"/>
      <c r="MLU11" s="75"/>
      <c r="MLV11" s="75"/>
      <c r="MLW11" s="75"/>
      <c r="MLX11" s="75"/>
      <c r="MLY11" s="75"/>
      <c r="MLZ11" s="75"/>
      <c r="MMA11" s="75"/>
      <c r="MMB11" s="75"/>
      <c r="MMC11" s="75"/>
      <c r="MMD11" s="75"/>
      <c r="MME11" s="75"/>
      <c r="MMF11" s="75"/>
      <c r="MMG11" s="75"/>
      <c r="MMH11" s="75"/>
      <c r="MMI11" s="75"/>
      <c r="MMJ11" s="75"/>
      <c r="MMK11" s="75"/>
      <c r="MML11" s="75"/>
      <c r="MMM11" s="75"/>
      <c r="MMN11" s="75"/>
      <c r="MMO11" s="75"/>
      <c r="MMP11" s="75"/>
      <c r="MMQ11" s="75"/>
      <c r="MMR11" s="75"/>
      <c r="MMS11" s="75"/>
      <c r="MMT11" s="75"/>
      <c r="MMU11" s="75"/>
      <c r="MMV11" s="75"/>
      <c r="MMW11" s="75"/>
      <c r="MMX11" s="75"/>
      <c r="MMY11" s="75"/>
      <c r="MMZ11" s="75"/>
      <c r="MNA11" s="75"/>
      <c r="MNB11" s="75"/>
      <c r="MNC11" s="75"/>
      <c r="MND11" s="75"/>
      <c r="MNE11" s="75"/>
      <c r="MNF11" s="75"/>
      <c r="MNG11" s="75"/>
      <c r="MNH11" s="75"/>
      <c r="MNI11" s="75"/>
      <c r="MNJ11" s="75"/>
      <c r="MNK11" s="75"/>
      <c r="MNL11" s="75"/>
      <c r="MNM11" s="75"/>
      <c r="MNN11" s="75"/>
      <c r="MNO11" s="75"/>
      <c r="MNP11" s="75"/>
      <c r="MNQ11" s="75"/>
      <c r="MNR11" s="75"/>
      <c r="MNS11" s="75"/>
      <c r="MNT11" s="75"/>
      <c r="MNU11" s="75"/>
      <c r="MNV11" s="75"/>
      <c r="MNW11" s="75"/>
      <c r="MNX11" s="75"/>
      <c r="MNY11" s="75"/>
      <c r="MNZ11" s="75"/>
      <c r="MOA11" s="75"/>
      <c r="MOB11" s="75"/>
      <c r="MOC11" s="75"/>
      <c r="MOD11" s="75"/>
      <c r="MOE11" s="75"/>
      <c r="MOF11" s="75"/>
      <c r="MOG11" s="75"/>
      <c r="MOH11" s="75"/>
      <c r="MOI11" s="75"/>
      <c r="MOJ11" s="75"/>
      <c r="MOK11" s="75"/>
      <c r="MOL11" s="75"/>
      <c r="MOM11" s="75"/>
      <c r="MON11" s="75"/>
      <c r="MOO11" s="75"/>
      <c r="MOP11" s="75"/>
      <c r="MOQ11" s="75"/>
      <c r="MOR11" s="75"/>
      <c r="MOS11" s="75"/>
      <c r="MOT11" s="75"/>
      <c r="MOU11" s="75"/>
      <c r="MOV11" s="75"/>
      <c r="MOW11" s="75"/>
      <c r="MOX11" s="75"/>
      <c r="MOY11" s="75"/>
      <c r="MOZ11" s="75"/>
      <c r="MPA11" s="75"/>
      <c r="MPB11" s="75"/>
      <c r="MPC11" s="75"/>
      <c r="MPD11" s="75"/>
      <c r="MPE11" s="75"/>
      <c r="MPF11" s="75"/>
      <c r="MPG11" s="75"/>
      <c r="MPH11" s="75"/>
      <c r="MPI11" s="75"/>
      <c r="MPJ11" s="75"/>
      <c r="MPK11" s="75"/>
      <c r="MPL11" s="75"/>
      <c r="MPM11" s="75"/>
      <c r="MPN11" s="75"/>
      <c r="MPO11" s="75"/>
      <c r="MPP11" s="75"/>
      <c r="MPQ11" s="75"/>
      <c r="MPR11" s="75"/>
      <c r="MPS11" s="75"/>
      <c r="MPT11" s="75"/>
      <c r="MPU11" s="75"/>
      <c r="MPV11" s="75"/>
      <c r="MPW11" s="75"/>
      <c r="MPX11" s="75"/>
      <c r="MPY11" s="75"/>
      <c r="MPZ11" s="75"/>
      <c r="MQA11" s="75"/>
      <c r="MQB11" s="75"/>
      <c r="MQC11" s="75"/>
      <c r="MQD11" s="75"/>
      <c r="MQE11" s="75"/>
      <c r="MQF11" s="75"/>
      <c r="MQG11" s="75"/>
      <c r="MQH11" s="75"/>
      <c r="MQI11" s="75"/>
      <c r="MQJ11" s="75"/>
      <c r="MQK11" s="75"/>
      <c r="MQL11" s="75"/>
      <c r="MQM11" s="75"/>
      <c r="MQN11" s="75"/>
      <c r="MQO11" s="75"/>
      <c r="MQP11" s="75"/>
      <c r="MQQ11" s="75"/>
      <c r="MQR11" s="75"/>
      <c r="MQS11" s="75"/>
      <c r="MQT11" s="75"/>
      <c r="MQU11" s="75"/>
      <c r="MQV11" s="75"/>
      <c r="MQW11" s="75"/>
      <c r="MQX11" s="75"/>
      <c r="MQY11" s="75"/>
      <c r="MQZ11" s="75"/>
      <c r="MRA11" s="75"/>
      <c r="MRB11" s="75"/>
      <c r="MRC11" s="75"/>
      <c r="MRD11" s="75"/>
      <c r="MRE11" s="75"/>
      <c r="MRF11" s="75"/>
      <c r="MRG11" s="75"/>
      <c r="MRH11" s="75"/>
      <c r="MRI11" s="75"/>
      <c r="MRJ11" s="75"/>
      <c r="MRK11" s="75"/>
      <c r="MRL11" s="75"/>
      <c r="MRM11" s="75"/>
      <c r="MRN11" s="75"/>
      <c r="MRO11" s="75"/>
      <c r="MRP11" s="75"/>
      <c r="MRQ11" s="75"/>
      <c r="MRR11" s="75"/>
      <c r="MRS11" s="75"/>
      <c r="MRT11" s="75"/>
      <c r="MRU11" s="75"/>
      <c r="MRV11" s="75"/>
      <c r="MRW11" s="75"/>
      <c r="MRX11" s="75"/>
      <c r="MRY11" s="75"/>
      <c r="MRZ11" s="75"/>
      <c r="MSA11" s="75"/>
      <c r="MSB11" s="75"/>
      <c r="MSC11" s="75"/>
      <c r="MSD11" s="75"/>
      <c r="MSE11" s="75"/>
      <c r="MSF11" s="75"/>
      <c r="MSG11" s="75"/>
      <c r="MSH11" s="75"/>
      <c r="MSI11" s="75"/>
      <c r="MSJ11" s="75"/>
      <c r="MSK11" s="75"/>
      <c r="MSL11" s="75"/>
      <c r="MSM11" s="75"/>
      <c r="MSN11" s="75"/>
      <c r="MSO11" s="75"/>
      <c r="MSP11" s="75"/>
      <c r="MSQ11" s="75"/>
      <c r="MSR11" s="75"/>
      <c r="MSS11" s="75"/>
      <c r="MST11" s="75"/>
      <c r="MSU11" s="75"/>
      <c r="MSV11" s="75"/>
      <c r="MSW11" s="75"/>
      <c r="MSX11" s="75"/>
      <c r="MSY11" s="75"/>
      <c r="MSZ11" s="75"/>
      <c r="MTA11" s="75"/>
      <c r="MTB11" s="75"/>
      <c r="MTC11" s="75"/>
      <c r="MTD11" s="75"/>
      <c r="MTE11" s="75"/>
      <c r="MTF11" s="75"/>
      <c r="MTG11" s="75"/>
      <c r="MTH11" s="75"/>
      <c r="MTI11" s="75"/>
      <c r="MTJ11" s="75"/>
      <c r="MTK11" s="75"/>
      <c r="MTL11" s="75"/>
      <c r="MTM11" s="75"/>
      <c r="MTN11" s="75"/>
      <c r="MTO11" s="75"/>
      <c r="MTP11" s="75"/>
      <c r="MTQ11" s="75"/>
      <c r="MTR11" s="75"/>
      <c r="MTS11" s="75"/>
      <c r="MTT11" s="75"/>
      <c r="MTU11" s="75"/>
      <c r="MTV11" s="75"/>
      <c r="MTW11" s="75"/>
      <c r="MTX11" s="75"/>
      <c r="MTY11" s="75"/>
      <c r="MTZ11" s="75"/>
      <c r="MUA11" s="75"/>
      <c r="MUB11" s="75"/>
      <c r="MUC11" s="75"/>
      <c r="MUD11" s="75"/>
      <c r="MUE11" s="75"/>
      <c r="MUF11" s="75"/>
      <c r="MUG11" s="75"/>
      <c r="MUH11" s="75"/>
      <c r="MUI11" s="75"/>
      <c r="MUJ11" s="75"/>
      <c r="MUK11" s="75"/>
      <c r="MUL11" s="75"/>
      <c r="MUM11" s="75"/>
      <c r="MUN11" s="75"/>
      <c r="MUO11" s="75"/>
      <c r="MUP11" s="75"/>
      <c r="MUQ11" s="75"/>
      <c r="MUR11" s="75"/>
      <c r="MUS11" s="75"/>
      <c r="MUT11" s="75"/>
      <c r="MUU11" s="75"/>
      <c r="MUV11" s="75"/>
      <c r="MUW11" s="75"/>
      <c r="MUX11" s="75"/>
      <c r="MUY11" s="75"/>
      <c r="MUZ11" s="75"/>
      <c r="MVA11" s="75"/>
      <c r="MVB11" s="75"/>
      <c r="MVC11" s="75"/>
      <c r="MVD11" s="75"/>
      <c r="MVE11" s="75"/>
      <c r="MVF11" s="75"/>
      <c r="MVG11" s="75"/>
      <c r="MVH11" s="75"/>
      <c r="MVI11" s="75"/>
      <c r="MVJ11" s="75"/>
      <c r="MVK11" s="75"/>
      <c r="MVL11" s="75"/>
      <c r="MVM11" s="75"/>
      <c r="MVN11" s="75"/>
      <c r="MVO11" s="75"/>
      <c r="MVP11" s="75"/>
      <c r="MVQ11" s="75"/>
      <c r="MVR11" s="75"/>
      <c r="MVS11" s="75"/>
      <c r="MVT11" s="75"/>
      <c r="MVU11" s="75"/>
      <c r="MVV11" s="75"/>
      <c r="MVW11" s="75"/>
      <c r="MVX11" s="75"/>
      <c r="MVY11" s="75"/>
      <c r="MVZ11" s="75"/>
      <c r="MWA11" s="75"/>
      <c r="MWB11" s="75"/>
      <c r="MWC11" s="75"/>
      <c r="MWD11" s="75"/>
      <c r="MWE11" s="75"/>
      <c r="MWF11" s="75"/>
      <c r="MWG11" s="75"/>
      <c r="MWH11" s="75"/>
      <c r="MWI11" s="75"/>
      <c r="MWJ11" s="75"/>
      <c r="MWK11" s="75"/>
      <c r="MWL11" s="75"/>
      <c r="MWM11" s="75"/>
      <c r="MWN11" s="75"/>
      <c r="MWO11" s="75"/>
      <c r="MWP11" s="75"/>
      <c r="MWQ11" s="75"/>
      <c r="MWR11" s="75"/>
      <c r="MWS11" s="75"/>
      <c r="MWT11" s="75"/>
      <c r="MWU11" s="75"/>
      <c r="MWV11" s="75"/>
      <c r="MWW11" s="75"/>
      <c r="MWX11" s="75"/>
      <c r="MWY11" s="75"/>
      <c r="MWZ11" s="75"/>
      <c r="MXA11" s="75"/>
      <c r="MXB11" s="75"/>
      <c r="MXC11" s="75"/>
      <c r="MXD11" s="75"/>
      <c r="MXE11" s="75"/>
      <c r="MXF11" s="75"/>
      <c r="MXG11" s="75"/>
      <c r="MXH11" s="75"/>
      <c r="MXI11" s="75"/>
      <c r="MXJ11" s="75"/>
      <c r="MXK11" s="75"/>
      <c r="MXL11" s="75"/>
      <c r="MXM11" s="75"/>
      <c r="MXN11" s="75"/>
      <c r="MXO11" s="75"/>
      <c r="MXP11" s="75"/>
      <c r="MXQ11" s="75"/>
      <c r="MXR11" s="75"/>
      <c r="MXS11" s="75"/>
      <c r="MXT11" s="75"/>
      <c r="MXU11" s="75"/>
      <c r="MXV11" s="75"/>
      <c r="MXW11" s="75"/>
      <c r="MXX11" s="75"/>
      <c r="MXY11" s="75"/>
      <c r="MXZ11" s="75"/>
      <c r="MYA11" s="75"/>
      <c r="MYB11" s="75"/>
      <c r="MYC11" s="75"/>
      <c r="MYD11" s="75"/>
      <c r="MYE11" s="75"/>
      <c r="MYF11" s="75"/>
      <c r="MYG11" s="75"/>
      <c r="MYH11" s="75"/>
      <c r="MYI11" s="75"/>
      <c r="MYJ11" s="75"/>
      <c r="MYK11" s="75"/>
      <c r="MYL11" s="75"/>
      <c r="MYM11" s="75"/>
      <c r="MYN11" s="75"/>
      <c r="MYO11" s="75"/>
      <c r="MYP11" s="75"/>
      <c r="MYQ11" s="75"/>
      <c r="MYR11" s="75"/>
      <c r="MYS11" s="75"/>
      <c r="MYT11" s="75"/>
      <c r="MYU11" s="75"/>
      <c r="MYV11" s="75"/>
      <c r="MYW11" s="75"/>
      <c r="MYX11" s="75"/>
      <c r="MYY11" s="75"/>
      <c r="MYZ11" s="75"/>
      <c r="MZA11" s="75"/>
      <c r="MZB11" s="75"/>
      <c r="MZC11" s="75"/>
      <c r="MZD11" s="75"/>
      <c r="MZE11" s="75"/>
      <c r="MZF11" s="75"/>
      <c r="MZG11" s="75"/>
      <c r="MZH11" s="75"/>
      <c r="MZI11" s="75"/>
      <c r="MZJ11" s="75"/>
      <c r="MZK11" s="75"/>
      <c r="MZL11" s="75"/>
      <c r="MZM11" s="75"/>
      <c r="MZN11" s="75"/>
      <c r="MZO11" s="75"/>
      <c r="MZP11" s="75"/>
      <c r="MZQ11" s="75"/>
      <c r="MZR11" s="75"/>
      <c r="MZS11" s="75"/>
      <c r="MZT11" s="75"/>
      <c r="MZU11" s="75"/>
      <c r="MZV11" s="75"/>
      <c r="MZW11" s="75"/>
      <c r="MZX11" s="75"/>
      <c r="MZY11" s="75"/>
      <c r="MZZ11" s="75"/>
      <c r="NAA11" s="75"/>
      <c r="NAB11" s="75"/>
      <c r="NAC11" s="75"/>
      <c r="NAD11" s="75"/>
      <c r="NAE11" s="75"/>
      <c r="NAF11" s="75"/>
      <c r="NAG11" s="75"/>
      <c r="NAH11" s="75"/>
      <c r="NAI11" s="75"/>
      <c r="NAJ11" s="75"/>
      <c r="NAK11" s="75"/>
      <c r="NAL11" s="75"/>
      <c r="NAM11" s="75"/>
      <c r="NAN11" s="75"/>
      <c r="NAO11" s="75"/>
      <c r="NAP11" s="75"/>
      <c r="NAQ11" s="75"/>
      <c r="NAR11" s="75"/>
      <c r="NAS11" s="75"/>
      <c r="NAT11" s="75"/>
      <c r="NAU11" s="75"/>
      <c r="NAV11" s="75"/>
      <c r="NAW11" s="75"/>
      <c r="NAX11" s="75"/>
      <c r="NAY11" s="75"/>
      <c r="NAZ11" s="75"/>
      <c r="NBA11" s="75"/>
      <c r="NBB11" s="75"/>
      <c r="NBC11" s="75"/>
      <c r="NBD11" s="75"/>
      <c r="NBE11" s="75"/>
      <c r="NBF11" s="75"/>
      <c r="NBG11" s="75"/>
      <c r="NBH11" s="75"/>
      <c r="NBI11" s="75"/>
      <c r="NBJ11" s="75"/>
      <c r="NBK11" s="75"/>
      <c r="NBL11" s="75"/>
      <c r="NBM11" s="75"/>
      <c r="NBN11" s="75"/>
      <c r="NBO11" s="75"/>
      <c r="NBP11" s="75"/>
      <c r="NBQ11" s="75"/>
      <c r="NBR11" s="75"/>
      <c r="NBS11" s="75"/>
      <c r="NBT11" s="75"/>
      <c r="NBU11" s="75"/>
      <c r="NBV11" s="75"/>
      <c r="NBW11" s="75"/>
      <c r="NBX11" s="75"/>
      <c r="NBY11" s="75"/>
      <c r="NBZ11" s="75"/>
      <c r="NCA11" s="75"/>
      <c r="NCB11" s="75"/>
      <c r="NCC11" s="75"/>
      <c r="NCD11" s="75"/>
      <c r="NCE11" s="75"/>
      <c r="NCF11" s="75"/>
      <c r="NCG11" s="75"/>
      <c r="NCH11" s="75"/>
      <c r="NCI11" s="75"/>
      <c r="NCJ11" s="75"/>
      <c r="NCK11" s="75"/>
      <c r="NCL11" s="75"/>
      <c r="NCM11" s="75"/>
      <c r="NCN11" s="75"/>
      <c r="NCO11" s="75"/>
      <c r="NCP11" s="75"/>
      <c r="NCQ11" s="75"/>
      <c r="NCR11" s="75"/>
      <c r="NCS11" s="75"/>
      <c r="NCT11" s="75"/>
      <c r="NCU11" s="75"/>
      <c r="NCV11" s="75"/>
      <c r="NCW11" s="75"/>
      <c r="NCX11" s="75"/>
      <c r="NCY11" s="75"/>
      <c r="NCZ11" s="75"/>
      <c r="NDA11" s="75"/>
      <c r="NDB11" s="75"/>
      <c r="NDC11" s="75"/>
      <c r="NDD11" s="75"/>
      <c r="NDE11" s="75"/>
      <c r="NDF11" s="75"/>
      <c r="NDG11" s="75"/>
      <c r="NDH11" s="75"/>
      <c r="NDI11" s="75"/>
      <c r="NDJ11" s="75"/>
      <c r="NDK11" s="75"/>
      <c r="NDL11" s="75"/>
      <c r="NDM11" s="75"/>
      <c r="NDN11" s="75"/>
      <c r="NDO11" s="75"/>
      <c r="NDP11" s="75"/>
      <c r="NDQ11" s="75"/>
      <c r="NDR11" s="75"/>
      <c r="NDS11" s="75"/>
      <c r="NDT11" s="75"/>
      <c r="NDU11" s="75"/>
      <c r="NDV11" s="75"/>
      <c r="NDW11" s="75"/>
      <c r="NDX11" s="75"/>
      <c r="NDY11" s="75"/>
      <c r="NDZ11" s="75"/>
      <c r="NEA11" s="75"/>
      <c r="NEB11" s="75"/>
      <c r="NEC11" s="75"/>
      <c r="NED11" s="75"/>
      <c r="NEE11" s="75"/>
      <c r="NEF11" s="75"/>
      <c r="NEG11" s="75"/>
      <c r="NEH11" s="75"/>
      <c r="NEI11" s="75"/>
      <c r="NEJ11" s="75"/>
      <c r="NEK11" s="75"/>
      <c r="NEL11" s="75"/>
      <c r="NEM11" s="75"/>
      <c r="NEN11" s="75"/>
      <c r="NEO11" s="75"/>
      <c r="NEP11" s="75"/>
      <c r="NEQ11" s="75"/>
      <c r="NER11" s="75"/>
      <c r="NES11" s="75"/>
      <c r="NET11" s="75"/>
      <c r="NEU11" s="75"/>
      <c r="NEV11" s="75"/>
      <c r="NEW11" s="75"/>
      <c r="NEX11" s="75"/>
      <c r="NEY11" s="75"/>
      <c r="NEZ11" s="75"/>
      <c r="NFA11" s="75"/>
      <c r="NFB11" s="75"/>
      <c r="NFC11" s="75"/>
      <c r="NFD11" s="75"/>
      <c r="NFE11" s="75"/>
      <c r="NFF11" s="75"/>
      <c r="NFG11" s="75"/>
      <c r="NFH11" s="75"/>
      <c r="NFI11" s="75"/>
      <c r="NFJ11" s="75"/>
      <c r="NFK11" s="75"/>
      <c r="NFL11" s="75"/>
      <c r="NFM11" s="75"/>
      <c r="NFN11" s="75"/>
      <c r="NFO11" s="75"/>
      <c r="NFP11" s="75"/>
      <c r="NFQ11" s="75"/>
      <c r="NFR11" s="75"/>
      <c r="NFS11" s="75"/>
      <c r="NFT11" s="75"/>
      <c r="NFU11" s="75"/>
      <c r="NFV11" s="75"/>
      <c r="NFW11" s="75"/>
      <c r="NFX11" s="75"/>
      <c r="NFY11" s="75"/>
      <c r="NFZ11" s="75"/>
      <c r="NGA11" s="75"/>
      <c r="NGB11" s="75"/>
      <c r="NGC11" s="75"/>
      <c r="NGD11" s="75"/>
      <c r="NGE11" s="75"/>
      <c r="NGF11" s="75"/>
      <c r="NGG11" s="75"/>
      <c r="NGH11" s="75"/>
      <c r="NGI11" s="75"/>
      <c r="NGJ11" s="75"/>
      <c r="NGK11" s="75"/>
      <c r="NGL11" s="75"/>
      <c r="NGM11" s="75"/>
      <c r="NGN11" s="75"/>
      <c r="NGO11" s="75"/>
      <c r="NGP11" s="75"/>
      <c r="NGQ11" s="75"/>
      <c r="NGR11" s="75"/>
      <c r="NGS11" s="75"/>
      <c r="NGT11" s="75"/>
      <c r="NGU11" s="75"/>
      <c r="NGV11" s="75"/>
      <c r="NGW11" s="75"/>
      <c r="NGX11" s="75"/>
      <c r="NGY11" s="75"/>
      <c r="NGZ11" s="75"/>
      <c r="NHA11" s="75"/>
      <c r="NHB11" s="75"/>
      <c r="NHC11" s="75"/>
      <c r="NHD11" s="75"/>
      <c r="NHE11" s="75"/>
      <c r="NHF11" s="75"/>
      <c r="NHG11" s="75"/>
      <c r="NHH11" s="75"/>
      <c r="NHI11" s="75"/>
      <c r="NHJ11" s="75"/>
      <c r="NHK11" s="75"/>
      <c r="NHL11" s="75"/>
      <c r="NHM11" s="75"/>
      <c r="NHN11" s="75"/>
      <c r="NHO11" s="75"/>
      <c r="NHP11" s="75"/>
      <c r="NHQ11" s="75"/>
      <c r="NHR11" s="75"/>
      <c r="NHS11" s="75"/>
      <c r="NHT11" s="75"/>
      <c r="NHU11" s="75"/>
      <c r="NHV11" s="75"/>
      <c r="NHW11" s="75"/>
      <c r="NHX11" s="75"/>
      <c r="NHY11" s="75"/>
      <c r="NHZ11" s="75"/>
      <c r="NIA11" s="75"/>
      <c r="NIB11" s="75"/>
      <c r="NIC11" s="75"/>
      <c r="NID11" s="75"/>
      <c r="NIE11" s="75"/>
      <c r="NIF11" s="75"/>
      <c r="NIG11" s="75"/>
      <c r="NIH11" s="75"/>
      <c r="NII11" s="75"/>
      <c r="NIJ11" s="75"/>
      <c r="NIK11" s="75"/>
      <c r="NIL11" s="75"/>
      <c r="NIM11" s="75"/>
      <c r="NIN11" s="75"/>
      <c r="NIO11" s="75"/>
      <c r="NIP11" s="75"/>
      <c r="NIQ11" s="75"/>
      <c r="NIR11" s="75"/>
      <c r="NIS11" s="75"/>
      <c r="NIT11" s="75"/>
      <c r="NIU11" s="75"/>
      <c r="NIV11" s="75"/>
      <c r="NIW11" s="75"/>
      <c r="NIX11" s="75"/>
      <c r="NIY11" s="75"/>
      <c r="NIZ11" s="75"/>
      <c r="NJA11" s="75"/>
      <c r="NJB11" s="75"/>
      <c r="NJC11" s="75"/>
      <c r="NJD11" s="75"/>
      <c r="NJE11" s="75"/>
      <c r="NJF11" s="75"/>
      <c r="NJG11" s="75"/>
      <c r="NJH11" s="75"/>
      <c r="NJI11" s="75"/>
      <c r="NJJ11" s="75"/>
      <c r="NJK11" s="75"/>
      <c r="NJL11" s="75"/>
      <c r="NJM11" s="75"/>
      <c r="NJN11" s="75"/>
      <c r="NJO11" s="75"/>
      <c r="NJP11" s="75"/>
      <c r="NJQ11" s="75"/>
      <c r="NJR11" s="75"/>
      <c r="NJS11" s="75"/>
      <c r="NJT11" s="75"/>
      <c r="NJU11" s="75"/>
      <c r="NJV11" s="75"/>
      <c r="NJW11" s="75"/>
      <c r="NJX11" s="75"/>
      <c r="NJY11" s="75"/>
      <c r="NJZ11" s="75"/>
      <c r="NKA11" s="75"/>
      <c r="NKB11" s="75"/>
      <c r="NKC11" s="75"/>
      <c r="NKD11" s="75"/>
      <c r="NKE11" s="75"/>
      <c r="NKF11" s="75"/>
      <c r="NKG11" s="75"/>
      <c r="NKH11" s="75"/>
      <c r="NKI11" s="75"/>
      <c r="NKJ11" s="75"/>
      <c r="NKK11" s="75"/>
      <c r="NKL11" s="75"/>
      <c r="NKM11" s="75"/>
      <c r="NKN11" s="75"/>
      <c r="NKO11" s="75"/>
      <c r="NKP11" s="75"/>
      <c r="NKQ11" s="75"/>
      <c r="NKR11" s="75"/>
      <c r="NKS11" s="75"/>
      <c r="NKT11" s="75"/>
      <c r="NKU11" s="75"/>
      <c r="NKV11" s="75"/>
      <c r="NKW11" s="75"/>
      <c r="NKX11" s="75"/>
      <c r="NKY11" s="75"/>
      <c r="NKZ11" s="75"/>
      <c r="NLA11" s="75"/>
      <c r="NLB11" s="75"/>
      <c r="NLC11" s="75"/>
      <c r="NLD11" s="75"/>
      <c r="NLE11" s="75"/>
      <c r="NLF11" s="75"/>
      <c r="NLG11" s="75"/>
      <c r="NLH11" s="75"/>
      <c r="NLI11" s="75"/>
      <c r="NLJ11" s="75"/>
      <c r="NLK11" s="75"/>
      <c r="NLL11" s="75"/>
      <c r="NLM11" s="75"/>
      <c r="NLN11" s="75"/>
      <c r="NLO11" s="75"/>
      <c r="NLP11" s="75"/>
      <c r="NLQ11" s="75"/>
      <c r="NLR11" s="75"/>
      <c r="NLS11" s="75"/>
      <c r="NLT11" s="75"/>
      <c r="NLU11" s="75"/>
      <c r="NLV11" s="75"/>
      <c r="NLW11" s="75"/>
      <c r="NLX11" s="75"/>
      <c r="NLY11" s="75"/>
      <c r="NLZ11" s="75"/>
      <c r="NMA11" s="75"/>
      <c r="NMB11" s="75"/>
      <c r="NMC11" s="75"/>
      <c r="NMD11" s="75"/>
      <c r="NME11" s="75"/>
      <c r="NMF11" s="75"/>
      <c r="NMG11" s="75"/>
      <c r="NMH11" s="75"/>
      <c r="NMI11" s="75"/>
      <c r="NMJ11" s="75"/>
      <c r="NMK11" s="75"/>
      <c r="NML11" s="75"/>
      <c r="NMM11" s="75"/>
      <c r="NMN11" s="75"/>
      <c r="NMO11" s="75"/>
      <c r="NMP11" s="75"/>
      <c r="NMQ11" s="75"/>
      <c r="NMR11" s="75"/>
      <c r="NMS11" s="75"/>
      <c r="NMT11" s="75"/>
      <c r="NMU11" s="75"/>
      <c r="NMV11" s="75"/>
      <c r="NMW11" s="75"/>
      <c r="NMX11" s="75"/>
      <c r="NMY11" s="75"/>
      <c r="NMZ11" s="75"/>
      <c r="NNA11" s="75"/>
      <c r="NNB11" s="75"/>
      <c r="NNC11" s="75"/>
      <c r="NND11" s="75"/>
      <c r="NNE11" s="75"/>
      <c r="NNF11" s="75"/>
      <c r="NNG11" s="75"/>
      <c r="NNH11" s="75"/>
      <c r="NNI11" s="75"/>
      <c r="NNJ11" s="75"/>
      <c r="NNK11" s="75"/>
      <c r="NNL11" s="75"/>
      <c r="NNM11" s="75"/>
      <c r="NNN11" s="75"/>
      <c r="NNO11" s="75"/>
      <c r="NNP11" s="75"/>
      <c r="NNQ11" s="75"/>
      <c r="NNR11" s="75"/>
      <c r="NNS11" s="75"/>
      <c r="NNT11" s="75"/>
      <c r="NNU11" s="75"/>
      <c r="NNV11" s="75"/>
      <c r="NNW11" s="75"/>
      <c r="NNX11" s="75"/>
      <c r="NNY11" s="75"/>
      <c r="NNZ11" s="75"/>
      <c r="NOA11" s="75"/>
      <c r="NOB11" s="75"/>
      <c r="NOC11" s="75"/>
      <c r="NOD11" s="75"/>
      <c r="NOE11" s="75"/>
      <c r="NOF11" s="75"/>
      <c r="NOG11" s="75"/>
      <c r="NOH11" s="75"/>
      <c r="NOI11" s="75"/>
      <c r="NOJ11" s="75"/>
      <c r="NOK11" s="75"/>
      <c r="NOL11" s="75"/>
      <c r="NOM11" s="75"/>
      <c r="NON11" s="75"/>
      <c r="NOO11" s="75"/>
      <c r="NOP11" s="75"/>
      <c r="NOQ11" s="75"/>
      <c r="NOR11" s="75"/>
      <c r="NOS11" s="75"/>
      <c r="NOT11" s="75"/>
      <c r="NOU11" s="75"/>
      <c r="NOV11" s="75"/>
      <c r="NOW11" s="75"/>
      <c r="NOX11" s="75"/>
      <c r="NOY11" s="75"/>
      <c r="NOZ11" s="75"/>
      <c r="NPA11" s="75"/>
      <c r="NPB11" s="75"/>
      <c r="NPC11" s="75"/>
      <c r="NPD11" s="75"/>
      <c r="NPE11" s="75"/>
      <c r="NPF11" s="75"/>
      <c r="NPG11" s="75"/>
      <c r="NPH11" s="75"/>
      <c r="NPI11" s="75"/>
      <c r="NPJ11" s="75"/>
      <c r="NPK11" s="75"/>
      <c r="NPL11" s="75"/>
      <c r="NPM11" s="75"/>
      <c r="NPN11" s="75"/>
      <c r="NPO11" s="75"/>
      <c r="NPP11" s="75"/>
      <c r="NPQ11" s="75"/>
      <c r="NPR11" s="75"/>
      <c r="NPS11" s="75"/>
      <c r="NPT11" s="75"/>
      <c r="NPU11" s="75"/>
      <c r="NPV11" s="75"/>
      <c r="NPW11" s="75"/>
      <c r="NPX11" s="75"/>
      <c r="NPY11" s="75"/>
      <c r="NPZ11" s="75"/>
      <c r="NQA11" s="75"/>
      <c r="NQB11" s="75"/>
      <c r="NQC11" s="75"/>
      <c r="NQD11" s="75"/>
      <c r="NQE11" s="75"/>
      <c r="NQF11" s="75"/>
      <c r="NQG11" s="75"/>
      <c r="NQH11" s="75"/>
      <c r="NQI11" s="75"/>
      <c r="NQJ11" s="75"/>
      <c r="NQK11" s="75"/>
      <c r="NQL11" s="75"/>
      <c r="NQM11" s="75"/>
      <c r="NQN11" s="75"/>
      <c r="NQO11" s="75"/>
      <c r="NQP11" s="75"/>
      <c r="NQQ11" s="75"/>
      <c r="NQR11" s="75"/>
      <c r="NQS11" s="75"/>
      <c r="NQT11" s="75"/>
      <c r="NQU11" s="75"/>
      <c r="NQV11" s="75"/>
      <c r="NQW11" s="75"/>
      <c r="NQX11" s="75"/>
      <c r="NQY11" s="75"/>
      <c r="NQZ11" s="75"/>
      <c r="NRA11" s="75"/>
      <c r="NRB11" s="75"/>
      <c r="NRC11" s="75"/>
      <c r="NRD11" s="75"/>
      <c r="NRE11" s="75"/>
      <c r="NRF11" s="75"/>
      <c r="NRG11" s="75"/>
      <c r="NRH11" s="75"/>
      <c r="NRI11" s="75"/>
      <c r="NRJ11" s="75"/>
      <c r="NRK11" s="75"/>
      <c r="NRL11" s="75"/>
      <c r="NRM11" s="75"/>
      <c r="NRN11" s="75"/>
      <c r="NRO11" s="75"/>
      <c r="NRP11" s="75"/>
      <c r="NRQ11" s="75"/>
      <c r="NRR11" s="75"/>
      <c r="NRS11" s="75"/>
      <c r="NRT11" s="75"/>
      <c r="NRU11" s="75"/>
      <c r="NRV11" s="75"/>
      <c r="NRW11" s="75"/>
      <c r="NRX11" s="75"/>
      <c r="NRY11" s="75"/>
      <c r="NRZ11" s="75"/>
      <c r="NSA11" s="75"/>
      <c r="NSB11" s="75"/>
      <c r="NSC11" s="75"/>
      <c r="NSD11" s="75"/>
      <c r="NSE11" s="75"/>
      <c r="NSF11" s="75"/>
      <c r="NSG11" s="75"/>
      <c r="NSH11" s="75"/>
      <c r="NSI11" s="75"/>
      <c r="NSJ11" s="75"/>
      <c r="NSK11" s="75"/>
      <c r="NSL11" s="75"/>
      <c r="NSM11" s="75"/>
      <c r="NSN11" s="75"/>
      <c r="NSO11" s="75"/>
      <c r="NSP11" s="75"/>
      <c r="NSQ11" s="75"/>
      <c r="NSR11" s="75"/>
      <c r="NSS11" s="75"/>
      <c r="NST11" s="75"/>
      <c r="NSU11" s="75"/>
      <c r="NSV11" s="75"/>
      <c r="NSW11" s="75"/>
      <c r="NSX11" s="75"/>
      <c r="NSY11" s="75"/>
      <c r="NSZ11" s="75"/>
      <c r="NTA11" s="75"/>
      <c r="NTB11" s="75"/>
      <c r="NTC11" s="75"/>
      <c r="NTD11" s="75"/>
      <c r="NTE11" s="75"/>
      <c r="NTF11" s="75"/>
      <c r="NTG11" s="75"/>
      <c r="NTH11" s="75"/>
      <c r="NTI11" s="75"/>
      <c r="NTJ11" s="75"/>
      <c r="NTK11" s="75"/>
      <c r="NTL11" s="75"/>
      <c r="NTM11" s="75"/>
      <c r="NTN11" s="75"/>
      <c r="NTO11" s="75"/>
      <c r="NTP11" s="75"/>
      <c r="NTQ11" s="75"/>
      <c r="NTR11" s="75"/>
      <c r="NTS11" s="75"/>
      <c r="NTT11" s="75"/>
      <c r="NTU11" s="75"/>
      <c r="NTV11" s="75"/>
      <c r="NTW11" s="75"/>
      <c r="NTX11" s="75"/>
      <c r="NTY11" s="75"/>
      <c r="NTZ11" s="75"/>
      <c r="NUA11" s="75"/>
      <c r="NUB11" s="75"/>
      <c r="NUC11" s="75"/>
      <c r="NUD11" s="75"/>
      <c r="NUE11" s="75"/>
      <c r="NUF11" s="75"/>
      <c r="NUG11" s="75"/>
      <c r="NUH11" s="75"/>
      <c r="NUI11" s="75"/>
      <c r="NUJ11" s="75"/>
      <c r="NUK11" s="75"/>
      <c r="NUL11" s="75"/>
      <c r="NUM11" s="75"/>
      <c r="NUN11" s="75"/>
      <c r="NUO11" s="75"/>
      <c r="NUP11" s="75"/>
      <c r="NUQ11" s="75"/>
      <c r="NUR11" s="75"/>
      <c r="NUS11" s="75"/>
      <c r="NUT11" s="75"/>
      <c r="NUU11" s="75"/>
      <c r="NUV11" s="75"/>
      <c r="NUW11" s="75"/>
      <c r="NUX11" s="75"/>
      <c r="NUY11" s="75"/>
      <c r="NUZ11" s="75"/>
      <c r="NVA11" s="75"/>
      <c r="NVB11" s="75"/>
      <c r="NVC11" s="75"/>
      <c r="NVD11" s="75"/>
      <c r="NVE11" s="75"/>
      <c r="NVF11" s="75"/>
      <c r="NVG11" s="75"/>
      <c r="NVH11" s="75"/>
      <c r="NVI11" s="75"/>
      <c r="NVJ11" s="75"/>
      <c r="NVK11" s="75"/>
      <c r="NVL11" s="75"/>
      <c r="NVM11" s="75"/>
      <c r="NVN11" s="75"/>
      <c r="NVO11" s="75"/>
      <c r="NVP11" s="75"/>
      <c r="NVQ11" s="75"/>
      <c r="NVR11" s="75"/>
      <c r="NVS11" s="75"/>
      <c r="NVT11" s="75"/>
      <c r="NVU11" s="75"/>
      <c r="NVV11" s="75"/>
      <c r="NVW11" s="75"/>
      <c r="NVX11" s="75"/>
      <c r="NVY11" s="75"/>
      <c r="NVZ11" s="75"/>
      <c r="NWA11" s="75"/>
      <c r="NWB11" s="75"/>
      <c r="NWC11" s="75"/>
      <c r="NWD11" s="75"/>
      <c r="NWE11" s="75"/>
      <c r="NWF11" s="75"/>
      <c r="NWG11" s="75"/>
      <c r="NWH11" s="75"/>
      <c r="NWI11" s="75"/>
      <c r="NWJ11" s="75"/>
      <c r="NWK11" s="75"/>
      <c r="NWL11" s="75"/>
      <c r="NWM11" s="75"/>
      <c r="NWN11" s="75"/>
      <c r="NWO11" s="75"/>
      <c r="NWP11" s="75"/>
      <c r="NWQ11" s="75"/>
      <c r="NWR11" s="75"/>
      <c r="NWS11" s="75"/>
      <c r="NWT11" s="75"/>
      <c r="NWU11" s="75"/>
      <c r="NWV11" s="75"/>
      <c r="NWW11" s="75"/>
      <c r="NWX11" s="75"/>
      <c r="NWY11" s="75"/>
      <c r="NWZ11" s="75"/>
      <c r="NXA11" s="75"/>
      <c r="NXB11" s="75"/>
      <c r="NXC11" s="75"/>
      <c r="NXD11" s="75"/>
      <c r="NXE11" s="75"/>
      <c r="NXF11" s="75"/>
      <c r="NXG11" s="75"/>
      <c r="NXH11" s="75"/>
      <c r="NXI11" s="75"/>
      <c r="NXJ11" s="75"/>
      <c r="NXK11" s="75"/>
      <c r="NXL11" s="75"/>
      <c r="NXM11" s="75"/>
      <c r="NXN11" s="75"/>
      <c r="NXO11" s="75"/>
      <c r="NXP11" s="75"/>
      <c r="NXQ11" s="75"/>
      <c r="NXR11" s="75"/>
      <c r="NXS11" s="75"/>
      <c r="NXT11" s="75"/>
      <c r="NXU11" s="75"/>
      <c r="NXV11" s="75"/>
      <c r="NXW11" s="75"/>
      <c r="NXX11" s="75"/>
      <c r="NXY11" s="75"/>
      <c r="NXZ11" s="75"/>
      <c r="NYA11" s="75"/>
      <c r="NYB11" s="75"/>
      <c r="NYC11" s="75"/>
      <c r="NYD11" s="75"/>
      <c r="NYE11" s="75"/>
      <c r="NYF11" s="75"/>
      <c r="NYG11" s="75"/>
      <c r="NYH11" s="75"/>
      <c r="NYI11" s="75"/>
      <c r="NYJ11" s="75"/>
      <c r="NYK11" s="75"/>
      <c r="NYL11" s="75"/>
      <c r="NYM11" s="75"/>
      <c r="NYN11" s="75"/>
      <c r="NYO11" s="75"/>
      <c r="NYP11" s="75"/>
      <c r="NYQ11" s="75"/>
      <c r="NYR11" s="75"/>
      <c r="NYS11" s="75"/>
      <c r="NYT11" s="75"/>
      <c r="NYU11" s="75"/>
      <c r="NYV11" s="75"/>
      <c r="NYW11" s="75"/>
      <c r="NYX11" s="75"/>
      <c r="NYY11" s="75"/>
      <c r="NYZ11" s="75"/>
      <c r="NZA11" s="75"/>
      <c r="NZB11" s="75"/>
      <c r="NZC11" s="75"/>
      <c r="NZD11" s="75"/>
      <c r="NZE11" s="75"/>
      <c r="NZF11" s="75"/>
      <c r="NZG11" s="75"/>
      <c r="NZH11" s="75"/>
      <c r="NZI11" s="75"/>
      <c r="NZJ11" s="75"/>
      <c r="NZK11" s="75"/>
      <c r="NZL11" s="75"/>
      <c r="NZM11" s="75"/>
      <c r="NZN11" s="75"/>
      <c r="NZO11" s="75"/>
      <c r="NZP11" s="75"/>
      <c r="NZQ11" s="75"/>
      <c r="NZR11" s="75"/>
      <c r="NZS11" s="75"/>
      <c r="NZT11" s="75"/>
      <c r="NZU11" s="75"/>
      <c r="NZV11" s="75"/>
      <c r="NZW11" s="75"/>
      <c r="NZX11" s="75"/>
      <c r="NZY11" s="75"/>
      <c r="NZZ11" s="75"/>
      <c r="OAA11" s="75"/>
      <c r="OAB11" s="75"/>
      <c r="OAC11" s="75"/>
      <c r="OAD11" s="75"/>
      <c r="OAE11" s="75"/>
      <c r="OAF11" s="75"/>
      <c r="OAG11" s="75"/>
      <c r="OAH11" s="75"/>
      <c r="OAI11" s="75"/>
      <c r="OAJ11" s="75"/>
      <c r="OAK11" s="75"/>
      <c r="OAL11" s="75"/>
      <c r="OAM11" s="75"/>
      <c r="OAN11" s="75"/>
      <c r="OAO11" s="75"/>
      <c r="OAP11" s="75"/>
      <c r="OAQ11" s="75"/>
      <c r="OAR11" s="75"/>
      <c r="OAS11" s="75"/>
      <c r="OAT11" s="75"/>
      <c r="OAU11" s="75"/>
      <c r="OAV11" s="75"/>
      <c r="OAW11" s="75"/>
      <c r="OAX11" s="75"/>
      <c r="OAY11" s="75"/>
      <c r="OAZ11" s="75"/>
      <c r="OBA11" s="75"/>
      <c r="OBB11" s="75"/>
      <c r="OBC11" s="75"/>
      <c r="OBD11" s="75"/>
      <c r="OBE11" s="75"/>
      <c r="OBF11" s="75"/>
      <c r="OBG11" s="75"/>
      <c r="OBH11" s="75"/>
      <c r="OBI11" s="75"/>
      <c r="OBJ11" s="75"/>
      <c r="OBK11" s="75"/>
      <c r="OBL11" s="75"/>
      <c r="OBM11" s="75"/>
      <c r="OBN11" s="75"/>
      <c r="OBO11" s="75"/>
      <c r="OBP11" s="75"/>
      <c r="OBQ11" s="75"/>
      <c r="OBR11" s="75"/>
      <c r="OBS11" s="75"/>
      <c r="OBT11" s="75"/>
      <c r="OBU11" s="75"/>
      <c r="OBV11" s="75"/>
      <c r="OBW11" s="75"/>
      <c r="OBX11" s="75"/>
      <c r="OBY11" s="75"/>
      <c r="OBZ11" s="75"/>
      <c r="OCA11" s="75"/>
      <c r="OCB11" s="75"/>
      <c r="OCC11" s="75"/>
      <c r="OCD11" s="75"/>
      <c r="OCE11" s="75"/>
      <c r="OCF11" s="75"/>
      <c r="OCG11" s="75"/>
      <c r="OCH11" s="75"/>
      <c r="OCI11" s="75"/>
      <c r="OCJ11" s="75"/>
      <c r="OCK11" s="75"/>
      <c r="OCL11" s="75"/>
      <c r="OCM11" s="75"/>
      <c r="OCN11" s="75"/>
      <c r="OCO11" s="75"/>
      <c r="OCP11" s="75"/>
      <c r="OCQ11" s="75"/>
      <c r="OCR11" s="75"/>
      <c r="OCS11" s="75"/>
      <c r="OCT11" s="75"/>
      <c r="OCU11" s="75"/>
      <c r="OCV11" s="75"/>
      <c r="OCW11" s="75"/>
      <c r="OCX11" s="75"/>
      <c r="OCY11" s="75"/>
      <c r="OCZ11" s="75"/>
      <c r="ODA11" s="75"/>
      <c r="ODB11" s="75"/>
      <c r="ODC11" s="75"/>
      <c r="ODD11" s="75"/>
      <c r="ODE11" s="75"/>
      <c r="ODF11" s="75"/>
      <c r="ODG11" s="75"/>
      <c r="ODH11" s="75"/>
      <c r="ODI11" s="75"/>
      <c r="ODJ11" s="75"/>
      <c r="ODK11" s="75"/>
      <c r="ODL11" s="75"/>
      <c r="ODM11" s="75"/>
      <c r="ODN11" s="75"/>
      <c r="ODO11" s="75"/>
      <c r="ODP11" s="75"/>
      <c r="ODQ11" s="75"/>
      <c r="ODR11" s="75"/>
      <c r="ODS11" s="75"/>
      <c r="ODT11" s="75"/>
      <c r="ODU11" s="75"/>
      <c r="ODV11" s="75"/>
      <c r="ODW11" s="75"/>
      <c r="ODX11" s="75"/>
      <c r="ODY11" s="75"/>
      <c r="ODZ11" s="75"/>
      <c r="OEA11" s="75"/>
      <c r="OEB11" s="75"/>
      <c r="OEC11" s="75"/>
      <c r="OED11" s="75"/>
      <c r="OEE11" s="75"/>
      <c r="OEF11" s="75"/>
      <c r="OEG11" s="75"/>
      <c r="OEH11" s="75"/>
      <c r="OEI11" s="75"/>
      <c r="OEJ11" s="75"/>
      <c r="OEK11" s="75"/>
      <c r="OEL11" s="75"/>
      <c r="OEM11" s="75"/>
      <c r="OEN11" s="75"/>
      <c r="OEO11" s="75"/>
      <c r="OEP11" s="75"/>
      <c r="OEQ11" s="75"/>
      <c r="OER11" s="75"/>
      <c r="OES11" s="75"/>
      <c r="OET11" s="75"/>
      <c r="OEU11" s="75"/>
      <c r="OEV11" s="75"/>
      <c r="OEW11" s="75"/>
      <c r="OEX11" s="75"/>
      <c r="OEY11" s="75"/>
      <c r="OEZ11" s="75"/>
      <c r="OFA11" s="75"/>
      <c r="OFB11" s="75"/>
      <c r="OFC11" s="75"/>
      <c r="OFD11" s="75"/>
      <c r="OFE11" s="75"/>
      <c r="OFF11" s="75"/>
      <c r="OFG11" s="75"/>
      <c r="OFH11" s="75"/>
      <c r="OFI11" s="75"/>
      <c r="OFJ11" s="75"/>
      <c r="OFK11" s="75"/>
      <c r="OFL11" s="75"/>
      <c r="OFM11" s="75"/>
      <c r="OFN11" s="75"/>
      <c r="OFO11" s="75"/>
      <c r="OFP11" s="75"/>
      <c r="OFQ11" s="75"/>
      <c r="OFR11" s="75"/>
      <c r="OFS11" s="75"/>
      <c r="OFT11" s="75"/>
      <c r="OFU11" s="75"/>
      <c r="OFV11" s="75"/>
      <c r="OFW11" s="75"/>
      <c r="OFX11" s="75"/>
      <c r="OFY11" s="75"/>
      <c r="OFZ11" s="75"/>
      <c r="OGA11" s="75"/>
      <c r="OGB11" s="75"/>
      <c r="OGC11" s="75"/>
      <c r="OGD11" s="75"/>
      <c r="OGE11" s="75"/>
      <c r="OGF11" s="75"/>
      <c r="OGG11" s="75"/>
      <c r="OGH11" s="75"/>
      <c r="OGI11" s="75"/>
      <c r="OGJ11" s="75"/>
      <c r="OGK11" s="75"/>
      <c r="OGL11" s="75"/>
      <c r="OGM11" s="75"/>
      <c r="OGN11" s="75"/>
      <c r="OGO11" s="75"/>
      <c r="OGP11" s="75"/>
      <c r="OGQ11" s="75"/>
      <c r="OGR11" s="75"/>
      <c r="OGS11" s="75"/>
      <c r="OGT11" s="75"/>
      <c r="OGU11" s="75"/>
      <c r="OGV11" s="75"/>
      <c r="OGW11" s="75"/>
      <c r="OGX11" s="75"/>
      <c r="OGY11" s="75"/>
      <c r="OGZ11" s="75"/>
      <c r="OHA11" s="75"/>
      <c r="OHB11" s="75"/>
      <c r="OHC11" s="75"/>
      <c r="OHD11" s="75"/>
      <c r="OHE11" s="75"/>
      <c r="OHF11" s="75"/>
      <c r="OHG11" s="75"/>
      <c r="OHH11" s="75"/>
      <c r="OHI11" s="75"/>
      <c r="OHJ11" s="75"/>
      <c r="OHK11" s="75"/>
      <c r="OHL11" s="75"/>
      <c r="OHM11" s="75"/>
      <c r="OHN11" s="75"/>
      <c r="OHO11" s="75"/>
      <c r="OHP11" s="75"/>
      <c r="OHQ11" s="75"/>
      <c r="OHR11" s="75"/>
      <c r="OHS11" s="75"/>
      <c r="OHT11" s="75"/>
      <c r="OHU11" s="75"/>
      <c r="OHV11" s="75"/>
      <c r="OHW11" s="75"/>
      <c r="OHX11" s="75"/>
      <c r="OHY11" s="75"/>
      <c r="OHZ11" s="75"/>
      <c r="OIA11" s="75"/>
      <c r="OIB11" s="75"/>
      <c r="OIC11" s="75"/>
      <c r="OID11" s="75"/>
      <c r="OIE11" s="75"/>
      <c r="OIF11" s="75"/>
      <c r="OIG11" s="75"/>
      <c r="OIH11" s="75"/>
      <c r="OII11" s="75"/>
      <c r="OIJ11" s="75"/>
      <c r="OIK11" s="75"/>
      <c r="OIL11" s="75"/>
      <c r="OIM11" s="75"/>
      <c r="OIN11" s="75"/>
      <c r="OIO11" s="75"/>
      <c r="OIP11" s="75"/>
      <c r="OIQ11" s="75"/>
      <c r="OIR11" s="75"/>
      <c r="OIS11" s="75"/>
      <c r="OIT11" s="75"/>
      <c r="OIU11" s="75"/>
      <c r="OIV11" s="75"/>
      <c r="OIW11" s="75"/>
      <c r="OIX11" s="75"/>
      <c r="OIY11" s="75"/>
      <c r="OIZ11" s="75"/>
      <c r="OJA11" s="75"/>
      <c r="OJB11" s="75"/>
      <c r="OJC11" s="75"/>
      <c r="OJD11" s="75"/>
      <c r="OJE11" s="75"/>
      <c r="OJF11" s="75"/>
      <c r="OJG11" s="75"/>
      <c r="OJH11" s="75"/>
      <c r="OJI11" s="75"/>
      <c r="OJJ11" s="75"/>
      <c r="OJK11" s="75"/>
      <c r="OJL11" s="75"/>
      <c r="OJM11" s="75"/>
      <c r="OJN11" s="75"/>
      <c r="OJO11" s="75"/>
      <c r="OJP11" s="75"/>
      <c r="OJQ11" s="75"/>
      <c r="OJR11" s="75"/>
      <c r="OJS11" s="75"/>
      <c r="OJT11" s="75"/>
      <c r="OJU11" s="75"/>
      <c r="OJV11" s="75"/>
      <c r="OJW11" s="75"/>
      <c r="OJX11" s="75"/>
      <c r="OJY11" s="75"/>
      <c r="OJZ11" s="75"/>
      <c r="OKA11" s="75"/>
      <c r="OKB11" s="75"/>
      <c r="OKC11" s="75"/>
      <c r="OKD11" s="75"/>
      <c r="OKE11" s="75"/>
      <c r="OKF11" s="75"/>
      <c r="OKG11" s="75"/>
      <c r="OKH11" s="75"/>
      <c r="OKI11" s="75"/>
      <c r="OKJ11" s="75"/>
      <c r="OKK11" s="75"/>
      <c r="OKL11" s="75"/>
      <c r="OKM11" s="75"/>
      <c r="OKN11" s="75"/>
      <c r="OKO11" s="75"/>
      <c r="OKP11" s="75"/>
      <c r="OKQ11" s="75"/>
      <c r="OKR11" s="75"/>
      <c r="OKS11" s="75"/>
      <c r="OKT11" s="75"/>
      <c r="OKU11" s="75"/>
      <c r="OKV11" s="75"/>
      <c r="OKW11" s="75"/>
      <c r="OKX11" s="75"/>
      <c r="OKY11" s="75"/>
      <c r="OKZ11" s="75"/>
      <c r="OLA11" s="75"/>
      <c r="OLB11" s="75"/>
      <c r="OLC11" s="75"/>
      <c r="OLD11" s="75"/>
      <c r="OLE11" s="75"/>
      <c r="OLF11" s="75"/>
      <c r="OLG11" s="75"/>
      <c r="OLH11" s="75"/>
      <c r="OLI11" s="75"/>
      <c r="OLJ11" s="75"/>
      <c r="OLK11" s="75"/>
      <c r="OLL11" s="75"/>
      <c r="OLM11" s="75"/>
      <c r="OLN11" s="75"/>
      <c r="OLO11" s="75"/>
      <c r="OLP11" s="75"/>
      <c r="OLQ11" s="75"/>
      <c r="OLR11" s="75"/>
      <c r="OLS11" s="75"/>
      <c r="OLT11" s="75"/>
      <c r="OLU11" s="75"/>
      <c r="OLV11" s="75"/>
      <c r="OLW11" s="75"/>
      <c r="OLX11" s="75"/>
      <c r="OLY11" s="75"/>
      <c r="OLZ11" s="75"/>
      <c r="OMA11" s="75"/>
      <c r="OMB11" s="75"/>
      <c r="OMC11" s="75"/>
      <c r="OMD11" s="75"/>
      <c r="OME11" s="75"/>
      <c r="OMF11" s="75"/>
      <c r="OMG11" s="75"/>
      <c r="OMH11" s="75"/>
      <c r="OMI11" s="75"/>
      <c r="OMJ11" s="75"/>
      <c r="OMK11" s="75"/>
      <c r="OML11" s="75"/>
      <c r="OMM11" s="75"/>
      <c r="OMN11" s="75"/>
      <c r="OMO11" s="75"/>
      <c r="OMP11" s="75"/>
      <c r="OMQ11" s="75"/>
      <c r="OMR11" s="75"/>
      <c r="OMS11" s="75"/>
      <c r="OMT11" s="75"/>
      <c r="OMU11" s="75"/>
      <c r="OMV11" s="75"/>
      <c r="OMW11" s="75"/>
      <c r="OMX11" s="75"/>
      <c r="OMY11" s="75"/>
      <c r="OMZ11" s="75"/>
      <c r="ONA11" s="75"/>
      <c r="ONB11" s="75"/>
      <c r="ONC11" s="75"/>
      <c r="OND11" s="75"/>
      <c r="ONE11" s="75"/>
      <c r="ONF11" s="75"/>
      <c r="ONG11" s="75"/>
      <c r="ONH11" s="75"/>
      <c r="ONI11" s="75"/>
      <c r="ONJ11" s="75"/>
      <c r="ONK11" s="75"/>
      <c r="ONL11" s="75"/>
      <c r="ONM11" s="75"/>
      <c r="ONN11" s="75"/>
      <c r="ONO11" s="75"/>
      <c r="ONP11" s="75"/>
      <c r="ONQ11" s="75"/>
      <c r="ONR11" s="75"/>
      <c r="ONS11" s="75"/>
      <c r="ONT11" s="75"/>
      <c r="ONU11" s="75"/>
      <c r="ONV11" s="75"/>
      <c r="ONW11" s="75"/>
      <c r="ONX11" s="75"/>
      <c r="ONY11" s="75"/>
      <c r="ONZ11" s="75"/>
      <c r="OOA11" s="75"/>
      <c r="OOB11" s="75"/>
      <c r="OOC11" s="75"/>
      <c r="OOD11" s="75"/>
      <c r="OOE11" s="75"/>
      <c r="OOF11" s="75"/>
      <c r="OOG11" s="75"/>
      <c r="OOH11" s="75"/>
      <c r="OOI11" s="75"/>
      <c r="OOJ11" s="75"/>
      <c r="OOK11" s="75"/>
      <c r="OOL11" s="75"/>
      <c r="OOM11" s="75"/>
      <c r="OON11" s="75"/>
      <c r="OOO11" s="75"/>
      <c r="OOP11" s="75"/>
      <c r="OOQ11" s="75"/>
      <c r="OOR11" s="75"/>
      <c r="OOS11" s="75"/>
      <c r="OOT11" s="75"/>
      <c r="OOU11" s="75"/>
      <c r="OOV11" s="75"/>
      <c r="OOW11" s="75"/>
      <c r="OOX11" s="75"/>
      <c r="OOY11" s="75"/>
      <c r="OOZ11" s="75"/>
      <c r="OPA11" s="75"/>
      <c r="OPB11" s="75"/>
      <c r="OPC11" s="75"/>
      <c r="OPD11" s="75"/>
      <c r="OPE11" s="75"/>
      <c r="OPF11" s="75"/>
      <c r="OPG11" s="75"/>
      <c r="OPH11" s="75"/>
      <c r="OPI11" s="75"/>
      <c r="OPJ11" s="75"/>
      <c r="OPK11" s="75"/>
      <c r="OPL11" s="75"/>
      <c r="OPM11" s="75"/>
      <c r="OPN11" s="75"/>
      <c r="OPO11" s="75"/>
      <c r="OPP11" s="75"/>
      <c r="OPQ11" s="75"/>
      <c r="OPR11" s="75"/>
      <c r="OPS11" s="75"/>
      <c r="OPT11" s="75"/>
      <c r="OPU11" s="75"/>
      <c r="OPV11" s="75"/>
      <c r="OPW11" s="75"/>
      <c r="OPX11" s="75"/>
      <c r="OPY11" s="75"/>
      <c r="OPZ11" s="75"/>
      <c r="OQA11" s="75"/>
      <c r="OQB11" s="75"/>
      <c r="OQC11" s="75"/>
      <c r="OQD11" s="75"/>
      <c r="OQE11" s="75"/>
      <c r="OQF11" s="75"/>
      <c r="OQG11" s="75"/>
      <c r="OQH11" s="75"/>
      <c r="OQI11" s="75"/>
      <c r="OQJ11" s="75"/>
      <c r="OQK11" s="75"/>
      <c r="OQL11" s="75"/>
      <c r="OQM11" s="75"/>
      <c r="OQN11" s="75"/>
      <c r="OQO11" s="75"/>
      <c r="OQP11" s="75"/>
      <c r="OQQ11" s="75"/>
      <c r="OQR11" s="75"/>
      <c r="OQS11" s="75"/>
      <c r="OQT11" s="75"/>
      <c r="OQU11" s="75"/>
      <c r="OQV11" s="75"/>
      <c r="OQW11" s="75"/>
      <c r="OQX11" s="75"/>
      <c r="OQY11" s="75"/>
      <c r="OQZ11" s="75"/>
      <c r="ORA11" s="75"/>
      <c r="ORB11" s="75"/>
      <c r="ORC11" s="75"/>
      <c r="ORD11" s="75"/>
      <c r="ORE11" s="75"/>
      <c r="ORF11" s="75"/>
      <c r="ORG11" s="75"/>
      <c r="ORH11" s="75"/>
      <c r="ORI11" s="75"/>
      <c r="ORJ11" s="75"/>
      <c r="ORK11" s="75"/>
      <c r="ORL11" s="75"/>
      <c r="ORM11" s="75"/>
      <c r="ORN11" s="75"/>
      <c r="ORO11" s="75"/>
      <c r="ORP11" s="75"/>
      <c r="ORQ11" s="75"/>
      <c r="ORR11" s="75"/>
      <c r="ORS11" s="75"/>
      <c r="ORT11" s="75"/>
      <c r="ORU11" s="75"/>
      <c r="ORV11" s="75"/>
      <c r="ORW11" s="75"/>
      <c r="ORX11" s="75"/>
      <c r="ORY11" s="75"/>
      <c r="ORZ11" s="75"/>
      <c r="OSA11" s="75"/>
      <c r="OSB11" s="75"/>
      <c r="OSC11" s="75"/>
      <c r="OSD11" s="75"/>
      <c r="OSE11" s="75"/>
      <c r="OSF11" s="75"/>
      <c r="OSG11" s="75"/>
      <c r="OSH11" s="75"/>
      <c r="OSI11" s="75"/>
      <c r="OSJ11" s="75"/>
      <c r="OSK11" s="75"/>
      <c r="OSL11" s="75"/>
      <c r="OSM11" s="75"/>
      <c r="OSN11" s="75"/>
      <c r="OSO11" s="75"/>
      <c r="OSP11" s="75"/>
      <c r="OSQ11" s="75"/>
      <c r="OSR11" s="75"/>
      <c r="OSS11" s="75"/>
      <c r="OST11" s="75"/>
      <c r="OSU11" s="75"/>
      <c r="OSV11" s="75"/>
      <c r="OSW11" s="75"/>
      <c r="OSX11" s="75"/>
      <c r="OSY11" s="75"/>
      <c r="OSZ11" s="75"/>
      <c r="OTA11" s="75"/>
      <c r="OTB11" s="75"/>
      <c r="OTC11" s="75"/>
      <c r="OTD11" s="75"/>
      <c r="OTE11" s="75"/>
      <c r="OTF11" s="75"/>
      <c r="OTG11" s="75"/>
      <c r="OTH11" s="75"/>
      <c r="OTI11" s="75"/>
      <c r="OTJ11" s="75"/>
      <c r="OTK11" s="75"/>
      <c r="OTL11" s="75"/>
      <c r="OTM11" s="75"/>
      <c r="OTN11" s="75"/>
      <c r="OTO11" s="75"/>
      <c r="OTP11" s="75"/>
      <c r="OTQ11" s="75"/>
      <c r="OTR11" s="75"/>
      <c r="OTS11" s="75"/>
      <c r="OTT11" s="75"/>
      <c r="OTU11" s="75"/>
      <c r="OTV11" s="75"/>
      <c r="OTW11" s="75"/>
      <c r="OTX11" s="75"/>
      <c r="OTY11" s="75"/>
      <c r="OTZ11" s="75"/>
      <c r="OUA11" s="75"/>
      <c r="OUB11" s="75"/>
      <c r="OUC11" s="75"/>
      <c r="OUD11" s="75"/>
      <c r="OUE11" s="75"/>
      <c r="OUF11" s="75"/>
      <c r="OUG11" s="75"/>
      <c r="OUH11" s="75"/>
      <c r="OUI11" s="75"/>
      <c r="OUJ11" s="75"/>
      <c r="OUK11" s="75"/>
      <c r="OUL11" s="75"/>
      <c r="OUM11" s="75"/>
      <c r="OUN11" s="75"/>
      <c r="OUO11" s="75"/>
      <c r="OUP11" s="75"/>
      <c r="OUQ11" s="75"/>
      <c r="OUR11" s="75"/>
      <c r="OUS11" s="75"/>
      <c r="OUT11" s="75"/>
      <c r="OUU11" s="75"/>
      <c r="OUV11" s="75"/>
      <c r="OUW11" s="75"/>
      <c r="OUX11" s="75"/>
      <c r="OUY11" s="75"/>
      <c r="OUZ11" s="75"/>
      <c r="OVA11" s="75"/>
      <c r="OVB11" s="75"/>
      <c r="OVC11" s="75"/>
      <c r="OVD11" s="75"/>
      <c r="OVE11" s="75"/>
      <c r="OVF11" s="75"/>
      <c r="OVG11" s="75"/>
      <c r="OVH11" s="75"/>
      <c r="OVI11" s="75"/>
      <c r="OVJ11" s="75"/>
      <c r="OVK11" s="75"/>
      <c r="OVL11" s="75"/>
      <c r="OVM11" s="75"/>
      <c r="OVN11" s="75"/>
      <c r="OVO11" s="75"/>
      <c r="OVP11" s="75"/>
      <c r="OVQ11" s="75"/>
      <c r="OVR11" s="75"/>
      <c r="OVS11" s="75"/>
      <c r="OVT11" s="75"/>
      <c r="OVU11" s="75"/>
      <c r="OVV11" s="75"/>
      <c r="OVW11" s="75"/>
      <c r="OVX11" s="75"/>
      <c r="OVY11" s="75"/>
      <c r="OVZ11" s="75"/>
      <c r="OWA11" s="75"/>
      <c r="OWB11" s="75"/>
      <c r="OWC11" s="75"/>
      <c r="OWD11" s="75"/>
      <c r="OWE11" s="75"/>
      <c r="OWF11" s="75"/>
      <c r="OWG11" s="75"/>
      <c r="OWH11" s="75"/>
      <c r="OWI11" s="75"/>
      <c r="OWJ11" s="75"/>
      <c r="OWK11" s="75"/>
      <c r="OWL11" s="75"/>
      <c r="OWM11" s="75"/>
      <c r="OWN11" s="75"/>
      <c r="OWO11" s="75"/>
      <c r="OWP11" s="75"/>
      <c r="OWQ11" s="75"/>
      <c r="OWR11" s="75"/>
      <c r="OWS11" s="75"/>
      <c r="OWT11" s="75"/>
      <c r="OWU11" s="75"/>
      <c r="OWV11" s="75"/>
      <c r="OWW11" s="75"/>
      <c r="OWX11" s="75"/>
      <c r="OWY11" s="75"/>
      <c r="OWZ11" s="75"/>
      <c r="OXA11" s="75"/>
      <c r="OXB11" s="75"/>
      <c r="OXC11" s="75"/>
      <c r="OXD11" s="75"/>
      <c r="OXE11" s="75"/>
      <c r="OXF11" s="75"/>
      <c r="OXG11" s="75"/>
      <c r="OXH11" s="75"/>
      <c r="OXI11" s="75"/>
      <c r="OXJ11" s="75"/>
      <c r="OXK11" s="75"/>
      <c r="OXL11" s="75"/>
      <c r="OXM11" s="75"/>
      <c r="OXN11" s="75"/>
      <c r="OXO11" s="75"/>
      <c r="OXP11" s="75"/>
      <c r="OXQ11" s="75"/>
      <c r="OXR11" s="75"/>
      <c r="OXS11" s="75"/>
      <c r="OXT11" s="75"/>
      <c r="OXU11" s="75"/>
      <c r="OXV11" s="75"/>
      <c r="OXW11" s="75"/>
      <c r="OXX11" s="75"/>
      <c r="OXY11" s="75"/>
      <c r="OXZ11" s="75"/>
      <c r="OYA11" s="75"/>
      <c r="OYB11" s="75"/>
      <c r="OYC11" s="75"/>
      <c r="OYD11" s="75"/>
      <c r="OYE11" s="75"/>
      <c r="OYF11" s="75"/>
      <c r="OYG11" s="75"/>
      <c r="OYH11" s="75"/>
      <c r="OYI11" s="75"/>
      <c r="OYJ11" s="75"/>
      <c r="OYK11" s="75"/>
      <c r="OYL11" s="75"/>
      <c r="OYM11" s="75"/>
      <c r="OYN11" s="75"/>
      <c r="OYO11" s="75"/>
      <c r="OYP11" s="75"/>
      <c r="OYQ11" s="75"/>
      <c r="OYR11" s="75"/>
      <c r="OYS11" s="75"/>
      <c r="OYT11" s="75"/>
      <c r="OYU11" s="75"/>
      <c r="OYV11" s="75"/>
      <c r="OYW11" s="75"/>
      <c r="OYX11" s="75"/>
      <c r="OYY11" s="75"/>
      <c r="OYZ11" s="75"/>
      <c r="OZA11" s="75"/>
      <c r="OZB11" s="75"/>
      <c r="OZC11" s="75"/>
      <c r="OZD11" s="75"/>
      <c r="OZE11" s="75"/>
      <c r="OZF11" s="75"/>
      <c r="OZG11" s="75"/>
      <c r="OZH11" s="75"/>
      <c r="OZI11" s="75"/>
      <c r="OZJ11" s="75"/>
      <c r="OZK11" s="75"/>
      <c r="OZL11" s="75"/>
      <c r="OZM11" s="75"/>
      <c r="OZN11" s="75"/>
      <c r="OZO11" s="75"/>
      <c r="OZP11" s="75"/>
      <c r="OZQ11" s="75"/>
      <c r="OZR11" s="75"/>
      <c r="OZS11" s="75"/>
      <c r="OZT11" s="75"/>
      <c r="OZU11" s="75"/>
      <c r="OZV11" s="75"/>
      <c r="OZW11" s="75"/>
      <c r="OZX11" s="75"/>
      <c r="OZY11" s="75"/>
      <c r="OZZ11" s="75"/>
      <c r="PAA11" s="75"/>
      <c r="PAB11" s="75"/>
      <c r="PAC11" s="75"/>
      <c r="PAD11" s="75"/>
      <c r="PAE11" s="75"/>
      <c r="PAF11" s="75"/>
      <c r="PAG11" s="75"/>
      <c r="PAH11" s="75"/>
      <c r="PAI11" s="75"/>
      <c r="PAJ11" s="75"/>
      <c r="PAK11" s="75"/>
      <c r="PAL11" s="75"/>
      <c r="PAM11" s="75"/>
      <c r="PAN11" s="75"/>
      <c r="PAO11" s="75"/>
      <c r="PAP11" s="75"/>
      <c r="PAQ11" s="75"/>
      <c r="PAR11" s="75"/>
      <c r="PAS11" s="75"/>
      <c r="PAT11" s="75"/>
      <c r="PAU11" s="75"/>
      <c r="PAV11" s="75"/>
      <c r="PAW11" s="75"/>
      <c r="PAX11" s="75"/>
      <c r="PAY11" s="75"/>
      <c r="PAZ11" s="75"/>
      <c r="PBA11" s="75"/>
      <c r="PBB11" s="75"/>
      <c r="PBC11" s="75"/>
      <c r="PBD11" s="75"/>
      <c r="PBE11" s="75"/>
      <c r="PBF11" s="75"/>
      <c r="PBG11" s="75"/>
      <c r="PBH11" s="75"/>
      <c r="PBI11" s="75"/>
      <c r="PBJ11" s="75"/>
      <c r="PBK11" s="75"/>
      <c r="PBL11" s="75"/>
      <c r="PBM11" s="75"/>
      <c r="PBN11" s="75"/>
      <c r="PBO11" s="75"/>
      <c r="PBP11" s="75"/>
      <c r="PBQ11" s="75"/>
      <c r="PBR11" s="75"/>
      <c r="PBS11" s="75"/>
      <c r="PBT11" s="75"/>
      <c r="PBU11" s="75"/>
      <c r="PBV11" s="75"/>
      <c r="PBW11" s="75"/>
      <c r="PBX11" s="75"/>
      <c r="PBY11" s="75"/>
      <c r="PBZ11" s="75"/>
      <c r="PCA11" s="75"/>
      <c r="PCB11" s="75"/>
      <c r="PCC11" s="75"/>
      <c r="PCD11" s="75"/>
      <c r="PCE11" s="75"/>
      <c r="PCF11" s="75"/>
      <c r="PCG11" s="75"/>
      <c r="PCH11" s="75"/>
      <c r="PCI11" s="75"/>
      <c r="PCJ11" s="75"/>
      <c r="PCK11" s="75"/>
      <c r="PCL11" s="75"/>
      <c r="PCM11" s="75"/>
      <c r="PCN11" s="75"/>
      <c r="PCO11" s="75"/>
      <c r="PCP11" s="75"/>
      <c r="PCQ11" s="75"/>
      <c r="PCR11" s="75"/>
      <c r="PCS11" s="75"/>
      <c r="PCT11" s="75"/>
      <c r="PCU11" s="75"/>
      <c r="PCV11" s="75"/>
      <c r="PCW11" s="75"/>
      <c r="PCX11" s="75"/>
      <c r="PCY11" s="75"/>
      <c r="PCZ11" s="75"/>
      <c r="PDA11" s="75"/>
      <c r="PDB11" s="75"/>
      <c r="PDC11" s="75"/>
      <c r="PDD11" s="75"/>
      <c r="PDE11" s="75"/>
      <c r="PDF11" s="75"/>
      <c r="PDG11" s="75"/>
      <c r="PDH11" s="75"/>
      <c r="PDI11" s="75"/>
      <c r="PDJ11" s="75"/>
      <c r="PDK11" s="75"/>
      <c r="PDL11" s="75"/>
      <c r="PDM11" s="75"/>
      <c r="PDN11" s="75"/>
      <c r="PDO11" s="75"/>
      <c r="PDP11" s="75"/>
      <c r="PDQ11" s="75"/>
      <c r="PDR11" s="75"/>
      <c r="PDS11" s="75"/>
      <c r="PDT11" s="75"/>
      <c r="PDU11" s="75"/>
      <c r="PDV11" s="75"/>
      <c r="PDW11" s="75"/>
      <c r="PDX11" s="75"/>
      <c r="PDY11" s="75"/>
      <c r="PDZ11" s="75"/>
      <c r="PEA11" s="75"/>
      <c r="PEB11" s="75"/>
      <c r="PEC11" s="75"/>
      <c r="PED11" s="75"/>
      <c r="PEE11" s="75"/>
      <c r="PEF11" s="75"/>
      <c r="PEG11" s="75"/>
      <c r="PEH11" s="75"/>
      <c r="PEI11" s="75"/>
      <c r="PEJ11" s="75"/>
      <c r="PEK11" s="75"/>
      <c r="PEL11" s="75"/>
      <c r="PEM11" s="75"/>
      <c r="PEN11" s="75"/>
      <c r="PEO11" s="75"/>
      <c r="PEP11" s="75"/>
      <c r="PEQ11" s="75"/>
      <c r="PER11" s="75"/>
      <c r="PES11" s="75"/>
      <c r="PET11" s="75"/>
      <c r="PEU11" s="75"/>
      <c r="PEV11" s="75"/>
      <c r="PEW11" s="75"/>
      <c r="PEX11" s="75"/>
      <c r="PEY11" s="75"/>
      <c r="PEZ11" s="75"/>
      <c r="PFA11" s="75"/>
      <c r="PFB11" s="75"/>
      <c r="PFC11" s="75"/>
      <c r="PFD11" s="75"/>
      <c r="PFE11" s="75"/>
      <c r="PFF11" s="75"/>
      <c r="PFG11" s="75"/>
      <c r="PFH11" s="75"/>
      <c r="PFI11" s="75"/>
      <c r="PFJ11" s="75"/>
      <c r="PFK11" s="75"/>
      <c r="PFL11" s="75"/>
      <c r="PFM11" s="75"/>
      <c r="PFN11" s="75"/>
      <c r="PFO11" s="75"/>
      <c r="PFP11" s="75"/>
      <c r="PFQ11" s="75"/>
      <c r="PFR11" s="75"/>
      <c r="PFS11" s="75"/>
      <c r="PFT11" s="75"/>
      <c r="PFU11" s="75"/>
      <c r="PFV11" s="75"/>
      <c r="PFW11" s="75"/>
      <c r="PFX11" s="75"/>
      <c r="PFY11" s="75"/>
      <c r="PFZ11" s="75"/>
      <c r="PGA11" s="75"/>
      <c r="PGB11" s="75"/>
      <c r="PGC11" s="75"/>
      <c r="PGD11" s="75"/>
      <c r="PGE11" s="75"/>
      <c r="PGF11" s="75"/>
      <c r="PGG11" s="75"/>
      <c r="PGH11" s="75"/>
      <c r="PGI11" s="75"/>
      <c r="PGJ11" s="75"/>
      <c r="PGK11" s="75"/>
      <c r="PGL11" s="75"/>
      <c r="PGM11" s="75"/>
      <c r="PGN11" s="75"/>
      <c r="PGO11" s="75"/>
      <c r="PGP11" s="75"/>
      <c r="PGQ11" s="75"/>
      <c r="PGR11" s="75"/>
      <c r="PGS11" s="75"/>
      <c r="PGT11" s="75"/>
      <c r="PGU11" s="75"/>
      <c r="PGV11" s="75"/>
      <c r="PGW11" s="75"/>
      <c r="PGX11" s="75"/>
      <c r="PGY11" s="75"/>
      <c r="PGZ11" s="75"/>
      <c r="PHA11" s="75"/>
      <c r="PHB11" s="75"/>
      <c r="PHC11" s="75"/>
      <c r="PHD11" s="75"/>
      <c r="PHE11" s="75"/>
      <c r="PHF11" s="75"/>
      <c r="PHG11" s="75"/>
      <c r="PHH11" s="75"/>
      <c r="PHI11" s="75"/>
      <c r="PHJ11" s="75"/>
      <c r="PHK11" s="75"/>
      <c r="PHL11" s="75"/>
      <c r="PHM11" s="75"/>
      <c r="PHN11" s="75"/>
      <c r="PHO11" s="75"/>
      <c r="PHP11" s="75"/>
      <c r="PHQ11" s="75"/>
      <c r="PHR11" s="75"/>
      <c r="PHS11" s="75"/>
      <c r="PHT11" s="75"/>
      <c r="PHU11" s="75"/>
      <c r="PHV11" s="75"/>
      <c r="PHW11" s="75"/>
      <c r="PHX11" s="75"/>
      <c r="PHY11" s="75"/>
      <c r="PHZ11" s="75"/>
      <c r="PIA11" s="75"/>
      <c r="PIB11" s="75"/>
      <c r="PIC11" s="75"/>
      <c r="PID11" s="75"/>
      <c r="PIE11" s="75"/>
      <c r="PIF11" s="75"/>
      <c r="PIG11" s="75"/>
      <c r="PIH11" s="75"/>
      <c r="PII11" s="75"/>
      <c r="PIJ11" s="75"/>
      <c r="PIK11" s="75"/>
      <c r="PIL11" s="75"/>
      <c r="PIM11" s="75"/>
      <c r="PIN11" s="75"/>
      <c r="PIO11" s="75"/>
      <c r="PIP11" s="75"/>
      <c r="PIQ11" s="75"/>
      <c r="PIR11" s="75"/>
      <c r="PIS11" s="75"/>
      <c r="PIT11" s="75"/>
      <c r="PIU11" s="75"/>
      <c r="PIV11" s="75"/>
      <c r="PIW11" s="75"/>
      <c r="PIX11" s="75"/>
      <c r="PIY11" s="75"/>
      <c r="PIZ11" s="75"/>
      <c r="PJA11" s="75"/>
      <c r="PJB11" s="75"/>
      <c r="PJC11" s="75"/>
      <c r="PJD11" s="75"/>
      <c r="PJE11" s="75"/>
      <c r="PJF11" s="75"/>
      <c r="PJG11" s="75"/>
      <c r="PJH11" s="75"/>
      <c r="PJI11" s="75"/>
      <c r="PJJ11" s="75"/>
      <c r="PJK11" s="75"/>
      <c r="PJL11" s="75"/>
      <c r="PJM11" s="75"/>
      <c r="PJN11" s="75"/>
      <c r="PJO11" s="75"/>
      <c r="PJP11" s="75"/>
      <c r="PJQ11" s="75"/>
      <c r="PJR11" s="75"/>
      <c r="PJS11" s="75"/>
      <c r="PJT11" s="75"/>
      <c r="PJU11" s="75"/>
      <c r="PJV11" s="75"/>
      <c r="PJW11" s="75"/>
      <c r="PJX11" s="75"/>
      <c r="PJY11" s="75"/>
      <c r="PJZ11" s="75"/>
      <c r="PKA11" s="75"/>
      <c r="PKB11" s="75"/>
      <c r="PKC11" s="75"/>
      <c r="PKD11" s="75"/>
      <c r="PKE11" s="75"/>
      <c r="PKF11" s="75"/>
      <c r="PKG11" s="75"/>
      <c r="PKH11" s="75"/>
      <c r="PKI11" s="75"/>
      <c r="PKJ11" s="75"/>
      <c r="PKK11" s="75"/>
      <c r="PKL11" s="75"/>
      <c r="PKM11" s="75"/>
      <c r="PKN11" s="75"/>
      <c r="PKO11" s="75"/>
      <c r="PKP11" s="75"/>
      <c r="PKQ11" s="75"/>
      <c r="PKR11" s="75"/>
      <c r="PKS11" s="75"/>
      <c r="PKT11" s="75"/>
      <c r="PKU11" s="75"/>
      <c r="PKV11" s="75"/>
      <c r="PKW11" s="75"/>
      <c r="PKX11" s="75"/>
      <c r="PKY11" s="75"/>
      <c r="PKZ11" s="75"/>
      <c r="PLA11" s="75"/>
      <c r="PLB11" s="75"/>
      <c r="PLC11" s="75"/>
      <c r="PLD11" s="75"/>
      <c r="PLE11" s="75"/>
      <c r="PLF11" s="75"/>
      <c r="PLG11" s="75"/>
      <c r="PLH11" s="75"/>
      <c r="PLI11" s="75"/>
      <c r="PLJ11" s="75"/>
      <c r="PLK11" s="75"/>
      <c r="PLL11" s="75"/>
      <c r="PLM11" s="75"/>
      <c r="PLN11" s="75"/>
      <c r="PLO11" s="75"/>
      <c r="PLP11" s="75"/>
      <c r="PLQ11" s="75"/>
      <c r="PLR11" s="75"/>
      <c r="PLS11" s="75"/>
      <c r="PLT11" s="75"/>
      <c r="PLU11" s="75"/>
      <c r="PLV11" s="75"/>
      <c r="PLW11" s="75"/>
      <c r="PLX11" s="75"/>
      <c r="PLY11" s="75"/>
      <c r="PLZ11" s="75"/>
      <c r="PMA11" s="75"/>
      <c r="PMB11" s="75"/>
      <c r="PMC11" s="75"/>
      <c r="PMD11" s="75"/>
      <c r="PME11" s="75"/>
      <c r="PMF11" s="75"/>
      <c r="PMG11" s="75"/>
      <c r="PMH11" s="75"/>
      <c r="PMI11" s="75"/>
      <c r="PMJ11" s="75"/>
      <c r="PMK11" s="75"/>
      <c r="PML11" s="75"/>
      <c r="PMM11" s="75"/>
      <c r="PMN11" s="75"/>
      <c r="PMO11" s="75"/>
      <c r="PMP11" s="75"/>
      <c r="PMQ11" s="75"/>
      <c r="PMR11" s="75"/>
      <c r="PMS11" s="75"/>
      <c r="PMT11" s="75"/>
      <c r="PMU11" s="75"/>
      <c r="PMV11" s="75"/>
      <c r="PMW11" s="75"/>
      <c r="PMX11" s="75"/>
      <c r="PMY11" s="75"/>
      <c r="PMZ11" s="75"/>
      <c r="PNA11" s="75"/>
      <c r="PNB11" s="75"/>
      <c r="PNC11" s="75"/>
      <c r="PND11" s="75"/>
      <c r="PNE11" s="75"/>
      <c r="PNF11" s="75"/>
      <c r="PNG11" s="75"/>
      <c r="PNH11" s="75"/>
      <c r="PNI11" s="75"/>
      <c r="PNJ11" s="75"/>
      <c r="PNK11" s="75"/>
      <c r="PNL11" s="75"/>
      <c r="PNM11" s="75"/>
      <c r="PNN11" s="75"/>
      <c r="PNO11" s="75"/>
      <c r="PNP11" s="75"/>
      <c r="PNQ11" s="75"/>
      <c r="PNR11" s="75"/>
      <c r="PNS11" s="75"/>
      <c r="PNT11" s="75"/>
      <c r="PNU11" s="75"/>
      <c r="PNV11" s="75"/>
      <c r="PNW11" s="75"/>
      <c r="PNX11" s="75"/>
      <c r="PNY11" s="75"/>
      <c r="PNZ11" s="75"/>
      <c r="POA11" s="75"/>
      <c r="POB11" s="75"/>
      <c r="POC11" s="75"/>
      <c r="POD11" s="75"/>
      <c r="POE11" s="75"/>
      <c r="POF11" s="75"/>
      <c r="POG11" s="75"/>
      <c r="POH11" s="75"/>
      <c r="POI11" s="75"/>
      <c r="POJ11" s="75"/>
      <c r="POK11" s="75"/>
      <c r="POL11" s="75"/>
      <c r="POM11" s="75"/>
      <c r="PON11" s="75"/>
      <c r="POO11" s="75"/>
      <c r="POP11" s="75"/>
      <c r="POQ11" s="75"/>
      <c r="POR11" s="75"/>
      <c r="POS11" s="75"/>
      <c r="POT11" s="75"/>
      <c r="POU11" s="75"/>
      <c r="POV11" s="75"/>
      <c r="POW11" s="75"/>
      <c r="POX11" s="75"/>
      <c r="POY11" s="75"/>
      <c r="POZ11" s="75"/>
      <c r="PPA11" s="75"/>
      <c r="PPB11" s="75"/>
      <c r="PPC11" s="75"/>
      <c r="PPD11" s="75"/>
      <c r="PPE11" s="75"/>
      <c r="PPF11" s="75"/>
      <c r="PPG11" s="75"/>
      <c r="PPH11" s="75"/>
      <c r="PPI11" s="75"/>
      <c r="PPJ11" s="75"/>
      <c r="PPK11" s="75"/>
      <c r="PPL11" s="75"/>
      <c r="PPM11" s="75"/>
      <c r="PPN11" s="75"/>
      <c r="PPO11" s="75"/>
      <c r="PPP11" s="75"/>
      <c r="PPQ11" s="75"/>
      <c r="PPR11" s="75"/>
      <c r="PPS11" s="75"/>
      <c r="PPT11" s="75"/>
      <c r="PPU11" s="75"/>
      <c r="PPV11" s="75"/>
      <c r="PPW11" s="75"/>
      <c r="PPX11" s="75"/>
      <c r="PPY11" s="75"/>
      <c r="PPZ11" s="75"/>
      <c r="PQA11" s="75"/>
      <c r="PQB11" s="75"/>
      <c r="PQC11" s="75"/>
      <c r="PQD11" s="75"/>
      <c r="PQE11" s="75"/>
      <c r="PQF11" s="75"/>
      <c r="PQG11" s="75"/>
      <c r="PQH11" s="75"/>
      <c r="PQI11" s="75"/>
      <c r="PQJ11" s="75"/>
      <c r="PQK11" s="75"/>
      <c r="PQL11" s="75"/>
      <c r="PQM11" s="75"/>
      <c r="PQN11" s="75"/>
      <c r="PQO11" s="75"/>
      <c r="PQP11" s="75"/>
      <c r="PQQ11" s="75"/>
      <c r="PQR11" s="75"/>
      <c r="PQS11" s="75"/>
      <c r="PQT11" s="75"/>
      <c r="PQU11" s="75"/>
      <c r="PQV11" s="75"/>
      <c r="PQW11" s="75"/>
      <c r="PQX11" s="75"/>
      <c r="PQY11" s="75"/>
      <c r="PQZ11" s="75"/>
      <c r="PRA11" s="75"/>
      <c r="PRB11" s="75"/>
      <c r="PRC11" s="75"/>
      <c r="PRD11" s="75"/>
      <c r="PRE11" s="75"/>
      <c r="PRF11" s="75"/>
      <c r="PRG11" s="75"/>
      <c r="PRH11" s="75"/>
      <c r="PRI11" s="75"/>
      <c r="PRJ11" s="75"/>
      <c r="PRK11" s="75"/>
      <c r="PRL11" s="75"/>
      <c r="PRM11" s="75"/>
      <c r="PRN11" s="75"/>
      <c r="PRO11" s="75"/>
      <c r="PRP11" s="75"/>
      <c r="PRQ11" s="75"/>
      <c r="PRR11" s="75"/>
      <c r="PRS11" s="75"/>
      <c r="PRT11" s="75"/>
      <c r="PRU11" s="75"/>
      <c r="PRV11" s="75"/>
      <c r="PRW11" s="75"/>
      <c r="PRX11" s="75"/>
      <c r="PRY11" s="75"/>
      <c r="PRZ11" s="75"/>
      <c r="PSA11" s="75"/>
      <c r="PSB11" s="75"/>
      <c r="PSC11" s="75"/>
      <c r="PSD11" s="75"/>
      <c r="PSE11" s="75"/>
      <c r="PSF11" s="75"/>
      <c r="PSG11" s="75"/>
      <c r="PSH11" s="75"/>
      <c r="PSI11" s="75"/>
      <c r="PSJ11" s="75"/>
      <c r="PSK11" s="75"/>
      <c r="PSL11" s="75"/>
      <c r="PSM11" s="75"/>
      <c r="PSN11" s="75"/>
      <c r="PSO11" s="75"/>
      <c r="PSP11" s="75"/>
      <c r="PSQ11" s="75"/>
      <c r="PSR11" s="75"/>
      <c r="PSS11" s="75"/>
      <c r="PST11" s="75"/>
      <c r="PSU11" s="75"/>
      <c r="PSV11" s="75"/>
      <c r="PSW11" s="75"/>
      <c r="PSX11" s="75"/>
      <c r="PSY11" s="75"/>
      <c r="PSZ11" s="75"/>
      <c r="PTA11" s="75"/>
      <c r="PTB11" s="75"/>
      <c r="PTC11" s="75"/>
      <c r="PTD11" s="75"/>
      <c r="PTE11" s="75"/>
      <c r="PTF11" s="75"/>
      <c r="PTG11" s="75"/>
      <c r="PTH11" s="75"/>
      <c r="PTI11" s="75"/>
      <c r="PTJ11" s="75"/>
      <c r="PTK11" s="75"/>
      <c r="PTL11" s="75"/>
      <c r="PTM11" s="75"/>
      <c r="PTN11" s="75"/>
      <c r="PTO11" s="75"/>
      <c r="PTP11" s="75"/>
      <c r="PTQ11" s="75"/>
      <c r="PTR11" s="75"/>
      <c r="PTS11" s="75"/>
      <c r="PTT11" s="75"/>
      <c r="PTU11" s="75"/>
      <c r="PTV11" s="75"/>
      <c r="PTW11" s="75"/>
      <c r="PTX11" s="75"/>
      <c r="PTY11" s="75"/>
      <c r="PTZ11" s="75"/>
      <c r="PUA11" s="75"/>
      <c r="PUB11" s="75"/>
      <c r="PUC11" s="75"/>
      <c r="PUD11" s="75"/>
      <c r="PUE11" s="75"/>
      <c r="PUF11" s="75"/>
      <c r="PUG11" s="75"/>
      <c r="PUH11" s="75"/>
      <c r="PUI11" s="75"/>
      <c r="PUJ11" s="75"/>
      <c r="PUK11" s="75"/>
      <c r="PUL11" s="75"/>
      <c r="PUM11" s="75"/>
      <c r="PUN11" s="75"/>
      <c r="PUO11" s="75"/>
      <c r="PUP11" s="75"/>
      <c r="PUQ11" s="75"/>
      <c r="PUR11" s="75"/>
      <c r="PUS11" s="75"/>
      <c r="PUT11" s="75"/>
      <c r="PUU11" s="75"/>
      <c r="PUV11" s="75"/>
      <c r="PUW11" s="75"/>
      <c r="PUX11" s="75"/>
      <c r="PUY11" s="75"/>
      <c r="PUZ11" s="75"/>
      <c r="PVA11" s="75"/>
      <c r="PVB11" s="75"/>
      <c r="PVC11" s="75"/>
      <c r="PVD11" s="75"/>
      <c r="PVE11" s="75"/>
      <c r="PVF11" s="75"/>
      <c r="PVG11" s="75"/>
      <c r="PVH11" s="75"/>
      <c r="PVI11" s="75"/>
      <c r="PVJ11" s="75"/>
      <c r="PVK11" s="75"/>
      <c r="PVL11" s="75"/>
      <c r="PVM11" s="75"/>
      <c r="PVN11" s="75"/>
      <c r="PVO11" s="75"/>
      <c r="PVP11" s="75"/>
      <c r="PVQ11" s="75"/>
      <c r="PVR11" s="75"/>
      <c r="PVS11" s="75"/>
      <c r="PVT11" s="75"/>
      <c r="PVU11" s="75"/>
      <c r="PVV11" s="75"/>
      <c r="PVW11" s="75"/>
      <c r="PVX11" s="75"/>
      <c r="PVY11" s="75"/>
      <c r="PVZ11" s="75"/>
      <c r="PWA11" s="75"/>
      <c r="PWB11" s="75"/>
      <c r="PWC11" s="75"/>
      <c r="PWD11" s="75"/>
      <c r="PWE11" s="75"/>
      <c r="PWF11" s="75"/>
      <c r="PWG11" s="75"/>
      <c r="PWH11" s="75"/>
      <c r="PWI11" s="75"/>
      <c r="PWJ11" s="75"/>
      <c r="PWK11" s="75"/>
      <c r="PWL11" s="75"/>
      <c r="PWM11" s="75"/>
      <c r="PWN11" s="75"/>
      <c r="PWO11" s="75"/>
      <c r="PWP11" s="75"/>
      <c r="PWQ11" s="75"/>
      <c r="PWR11" s="75"/>
      <c r="PWS11" s="75"/>
      <c r="PWT11" s="75"/>
      <c r="PWU11" s="75"/>
      <c r="PWV11" s="75"/>
      <c r="PWW11" s="75"/>
      <c r="PWX11" s="75"/>
      <c r="PWY11" s="75"/>
      <c r="PWZ11" s="75"/>
      <c r="PXA11" s="75"/>
      <c r="PXB11" s="75"/>
      <c r="PXC11" s="75"/>
      <c r="PXD11" s="75"/>
      <c r="PXE11" s="75"/>
      <c r="PXF11" s="75"/>
      <c r="PXG11" s="75"/>
      <c r="PXH11" s="75"/>
      <c r="PXI11" s="75"/>
      <c r="PXJ11" s="75"/>
      <c r="PXK11" s="75"/>
      <c r="PXL11" s="75"/>
      <c r="PXM11" s="75"/>
      <c r="PXN11" s="75"/>
      <c r="PXO11" s="75"/>
      <c r="PXP11" s="75"/>
      <c r="PXQ11" s="75"/>
      <c r="PXR11" s="75"/>
      <c r="PXS11" s="75"/>
      <c r="PXT11" s="75"/>
      <c r="PXU11" s="75"/>
      <c r="PXV11" s="75"/>
      <c r="PXW11" s="75"/>
      <c r="PXX11" s="75"/>
      <c r="PXY11" s="75"/>
      <c r="PXZ11" s="75"/>
      <c r="PYA11" s="75"/>
      <c r="PYB11" s="75"/>
      <c r="PYC11" s="75"/>
      <c r="PYD11" s="75"/>
      <c r="PYE11" s="75"/>
      <c r="PYF11" s="75"/>
      <c r="PYG11" s="75"/>
      <c r="PYH11" s="75"/>
      <c r="PYI11" s="75"/>
      <c r="PYJ11" s="75"/>
      <c r="PYK11" s="75"/>
      <c r="PYL11" s="75"/>
      <c r="PYM11" s="75"/>
      <c r="PYN11" s="75"/>
      <c r="PYO11" s="75"/>
      <c r="PYP11" s="75"/>
      <c r="PYQ11" s="75"/>
      <c r="PYR11" s="75"/>
      <c r="PYS11" s="75"/>
      <c r="PYT11" s="75"/>
      <c r="PYU11" s="75"/>
      <c r="PYV11" s="75"/>
      <c r="PYW11" s="75"/>
      <c r="PYX11" s="75"/>
      <c r="PYY11" s="75"/>
      <c r="PYZ11" s="75"/>
      <c r="PZA11" s="75"/>
      <c r="PZB11" s="75"/>
      <c r="PZC11" s="75"/>
      <c r="PZD11" s="75"/>
      <c r="PZE11" s="75"/>
      <c r="PZF11" s="75"/>
      <c r="PZG11" s="75"/>
      <c r="PZH11" s="75"/>
      <c r="PZI11" s="75"/>
      <c r="PZJ11" s="75"/>
      <c r="PZK11" s="75"/>
      <c r="PZL11" s="75"/>
      <c r="PZM11" s="75"/>
      <c r="PZN11" s="75"/>
      <c r="PZO11" s="75"/>
      <c r="PZP11" s="75"/>
      <c r="PZQ11" s="75"/>
      <c r="PZR11" s="75"/>
      <c r="PZS11" s="75"/>
      <c r="PZT11" s="75"/>
      <c r="PZU11" s="75"/>
      <c r="PZV11" s="75"/>
      <c r="PZW11" s="75"/>
      <c r="PZX11" s="75"/>
      <c r="PZY11" s="75"/>
      <c r="PZZ11" s="75"/>
      <c r="QAA11" s="75"/>
      <c r="QAB11" s="75"/>
      <c r="QAC11" s="75"/>
      <c r="QAD11" s="75"/>
      <c r="QAE11" s="75"/>
      <c r="QAF11" s="75"/>
      <c r="QAG11" s="75"/>
      <c r="QAH11" s="75"/>
      <c r="QAI11" s="75"/>
      <c r="QAJ11" s="75"/>
      <c r="QAK11" s="75"/>
      <c r="QAL11" s="75"/>
      <c r="QAM11" s="75"/>
      <c r="QAN11" s="75"/>
      <c r="QAO11" s="75"/>
      <c r="QAP11" s="75"/>
      <c r="QAQ11" s="75"/>
      <c r="QAR11" s="75"/>
      <c r="QAS11" s="75"/>
      <c r="QAT11" s="75"/>
      <c r="QAU11" s="75"/>
      <c r="QAV11" s="75"/>
      <c r="QAW11" s="75"/>
      <c r="QAX11" s="75"/>
      <c r="QAY11" s="75"/>
      <c r="QAZ11" s="75"/>
      <c r="QBA11" s="75"/>
      <c r="QBB11" s="75"/>
      <c r="QBC11" s="75"/>
      <c r="QBD11" s="75"/>
      <c r="QBE11" s="75"/>
      <c r="QBF11" s="75"/>
      <c r="QBG11" s="75"/>
      <c r="QBH11" s="75"/>
      <c r="QBI11" s="75"/>
      <c r="QBJ11" s="75"/>
      <c r="QBK11" s="75"/>
      <c r="QBL11" s="75"/>
      <c r="QBM11" s="75"/>
      <c r="QBN11" s="75"/>
      <c r="QBO11" s="75"/>
      <c r="QBP11" s="75"/>
      <c r="QBQ11" s="75"/>
      <c r="QBR11" s="75"/>
      <c r="QBS11" s="75"/>
      <c r="QBT11" s="75"/>
      <c r="QBU11" s="75"/>
      <c r="QBV11" s="75"/>
      <c r="QBW11" s="75"/>
      <c r="QBX11" s="75"/>
      <c r="QBY11" s="75"/>
      <c r="QBZ11" s="75"/>
      <c r="QCA11" s="75"/>
      <c r="QCB11" s="75"/>
      <c r="QCC11" s="75"/>
      <c r="QCD11" s="75"/>
      <c r="QCE11" s="75"/>
      <c r="QCF11" s="75"/>
      <c r="QCG11" s="75"/>
      <c r="QCH11" s="75"/>
      <c r="QCI11" s="75"/>
      <c r="QCJ11" s="75"/>
      <c r="QCK11" s="75"/>
      <c r="QCL11" s="75"/>
      <c r="QCM11" s="75"/>
      <c r="QCN11" s="75"/>
      <c r="QCO11" s="75"/>
      <c r="QCP11" s="75"/>
      <c r="QCQ11" s="75"/>
      <c r="QCR11" s="75"/>
      <c r="QCS11" s="75"/>
      <c r="QCT11" s="75"/>
      <c r="QCU11" s="75"/>
      <c r="QCV11" s="75"/>
      <c r="QCW11" s="75"/>
      <c r="QCX11" s="75"/>
      <c r="QCY11" s="75"/>
      <c r="QCZ11" s="75"/>
      <c r="QDA11" s="75"/>
      <c r="QDB11" s="75"/>
      <c r="QDC11" s="75"/>
      <c r="QDD11" s="75"/>
      <c r="QDE11" s="75"/>
      <c r="QDF11" s="75"/>
      <c r="QDG11" s="75"/>
      <c r="QDH11" s="75"/>
      <c r="QDI11" s="75"/>
      <c r="QDJ11" s="75"/>
      <c r="QDK11" s="75"/>
      <c r="QDL11" s="75"/>
      <c r="QDM11" s="75"/>
      <c r="QDN11" s="75"/>
      <c r="QDO11" s="75"/>
      <c r="QDP11" s="75"/>
      <c r="QDQ11" s="75"/>
      <c r="QDR11" s="75"/>
      <c r="QDS11" s="75"/>
      <c r="QDT11" s="75"/>
      <c r="QDU11" s="75"/>
      <c r="QDV11" s="75"/>
      <c r="QDW11" s="75"/>
      <c r="QDX11" s="75"/>
      <c r="QDY11" s="75"/>
      <c r="QDZ11" s="75"/>
      <c r="QEA11" s="75"/>
      <c r="QEB11" s="75"/>
      <c r="QEC11" s="75"/>
      <c r="QED11" s="75"/>
      <c r="QEE11" s="75"/>
      <c r="QEF11" s="75"/>
      <c r="QEG11" s="75"/>
      <c r="QEH11" s="75"/>
      <c r="QEI11" s="75"/>
      <c r="QEJ11" s="75"/>
      <c r="QEK11" s="75"/>
      <c r="QEL11" s="75"/>
      <c r="QEM11" s="75"/>
      <c r="QEN11" s="75"/>
      <c r="QEO11" s="75"/>
      <c r="QEP11" s="75"/>
      <c r="QEQ11" s="75"/>
      <c r="QER11" s="75"/>
      <c r="QES11" s="75"/>
      <c r="QET11" s="75"/>
      <c r="QEU11" s="75"/>
      <c r="QEV11" s="75"/>
      <c r="QEW11" s="75"/>
      <c r="QEX11" s="75"/>
      <c r="QEY11" s="75"/>
      <c r="QEZ11" s="75"/>
      <c r="QFA11" s="75"/>
      <c r="QFB11" s="75"/>
      <c r="QFC11" s="75"/>
      <c r="QFD11" s="75"/>
      <c r="QFE11" s="75"/>
      <c r="QFF11" s="75"/>
      <c r="QFG11" s="75"/>
      <c r="QFH11" s="75"/>
      <c r="QFI11" s="75"/>
      <c r="QFJ11" s="75"/>
      <c r="QFK11" s="75"/>
      <c r="QFL11" s="75"/>
      <c r="QFM11" s="75"/>
      <c r="QFN11" s="75"/>
      <c r="QFO11" s="75"/>
      <c r="QFP11" s="75"/>
      <c r="QFQ11" s="75"/>
      <c r="QFR11" s="75"/>
      <c r="QFS11" s="75"/>
      <c r="QFT11" s="75"/>
      <c r="QFU11" s="75"/>
      <c r="QFV11" s="75"/>
      <c r="QFW11" s="75"/>
      <c r="QFX11" s="75"/>
      <c r="QFY11" s="75"/>
      <c r="QFZ11" s="75"/>
      <c r="QGA11" s="75"/>
      <c r="QGB11" s="75"/>
      <c r="QGC11" s="75"/>
      <c r="QGD11" s="75"/>
      <c r="QGE11" s="75"/>
      <c r="QGF11" s="75"/>
      <c r="QGG11" s="75"/>
      <c r="QGH11" s="75"/>
      <c r="QGI11" s="75"/>
      <c r="QGJ11" s="75"/>
      <c r="QGK11" s="75"/>
      <c r="QGL11" s="75"/>
      <c r="QGM11" s="75"/>
      <c r="QGN11" s="75"/>
      <c r="QGO11" s="75"/>
      <c r="QGP11" s="75"/>
      <c r="QGQ11" s="75"/>
      <c r="QGR11" s="75"/>
      <c r="QGS11" s="75"/>
      <c r="QGT11" s="75"/>
      <c r="QGU11" s="75"/>
      <c r="QGV11" s="75"/>
      <c r="QGW11" s="75"/>
      <c r="QGX11" s="75"/>
      <c r="QGY11" s="75"/>
      <c r="QGZ11" s="75"/>
      <c r="QHA11" s="75"/>
      <c r="QHB11" s="75"/>
      <c r="QHC11" s="75"/>
      <c r="QHD11" s="75"/>
      <c r="QHE11" s="75"/>
      <c r="QHF11" s="75"/>
      <c r="QHG11" s="75"/>
      <c r="QHH11" s="75"/>
      <c r="QHI11" s="75"/>
      <c r="QHJ11" s="75"/>
      <c r="QHK11" s="75"/>
      <c r="QHL11" s="75"/>
      <c r="QHM11" s="75"/>
      <c r="QHN11" s="75"/>
      <c r="QHO11" s="75"/>
      <c r="QHP11" s="75"/>
      <c r="QHQ11" s="75"/>
      <c r="QHR11" s="75"/>
      <c r="QHS11" s="75"/>
      <c r="QHT11" s="75"/>
      <c r="QHU11" s="75"/>
      <c r="QHV11" s="75"/>
      <c r="QHW11" s="75"/>
      <c r="QHX11" s="75"/>
      <c r="QHY11" s="75"/>
      <c r="QHZ11" s="75"/>
      <c r="QIA11" s="75"/>
      <c r="QIB11" s="75"/>
      <c r="QIC11" s="75"/>
      <c r="QID11" s="75"/>
      <c r="QIE11" s="75"/>
      <c r="QIF11" s="75"/>
      <c r="QIG11" s="75"/>
      <c r="QIH11" s="75"/>
      <c r="QII11" s="75"/>
      <c r="QIJ11" s="75"/>
      <c r="QIK11" s="75"/>
      <c r="QIL11" s="75"/>
      <c r="QIM11" s="75"/>
      <c r="QIN11" s="75"/>
      <c r="QIO11" s="75"/>
      <c r="QIP11" s="75"/>
      <c r="QIQ11" s="75"/>
      <c r="QIR11" s="75"/>
      <c r="QIS11" s="75"/>
      <c r="QIT11" s="75"/>
      <c r="QIU11" s="75"/>
      <c r="QIV11" s="75"/>
      <c r="QIW11" s="75"/>
      <c r="QIX11" s="75"/>
      <c r="QIY11" s="75"/>
      <c r="QIZ11" s="75"/>
      <c r="QJA11" s="75"/>
      <c r="QJB11" s="75"/>
      <c r="QJC11" s="75"/>
      <c r="QJD11" s="75"/>
      <c r="QJE11" s="75"/>
      <c r="QJF11" s="75"/>
      <c r="QJG11" s="75"/>
      <c r="QJH11" s="75"/>
      <c r="QJI11" s="75"/>
      <c r="QJJ11" s="75"/>
      <c r="QJK11" s="75"/>
      <c r="QJL11" s="75"/>
      <c r="QJM11" s="75"/>
      <c r="QJN11" s="75"/>
      <c r="QJO11" s="75"/>
      <c r="QJP11" s="75"/>
      <c r="QJQ11" s="75"/>
      <c r="QJR11" s="75"/>
      <c r="QJS11" s="75"/>
      <c r="QJT11" s="75"/>
      <c r="QJU11" s="75"/>
      <c r="QJV11" s="75"/>
      <c r="QJW11" s="75"/>
      <c r="QJX11" s="75"/>
      <c r="QJY11" s="75"/>
      <c r="QJZ11" s="75"/>
      <c r="QKA11" s="75"/>
      <c r="QKB11" s="75"/>
      <c r="QKC11" s="75"/>
      <c r="QKD11" s="75"/>
      <c r="QKE11" s="75"/>
      <c r="QKF11" s="75"/>
      <c r="QKG11" s="75"/>
      <c r="QKH11" s="75"/>
      <c r="QKI11" s="75"/>
      <c r="QKJ11" s="75"/>
      <c r="QKK11" s="75"/>
      <c r="QKL11" s="75"/>
      <c r="QKM11" s="75"/>
      <c r="QKN11" s="75"/>
      <c r="QKO11" s="75"/>
      <c r="QKP11" s="75"/>
      <c r="QKQ11" s="75"/>
      <c r="QKR11" s="75"/>
      <c r="QKS11" s="75"/>
      <c r="QKT11" s="75"/>
      <c r="QKU11" s="75"/>
      <c r="QKV11" s="75"/>
      <c r="QKW11" s="75"/>
      <c r="QKX11" s="75"/>
      <c r="QKY11" s="75"/>
      <c r="QKZ11" s="75"/>
      <c r="QLA11" s="75"/>
      <c r="QLB11" s="75"/>
      <c r="QLC11" s="75"/>
      <c r="QLD11" s="75"/>
      <c r="QLE11" s="75"/>
      <c r="QLF11" s="75"/>
      <c r="QLG11" s="75"/>
      <c r="QLH11" s="75"/>
      <c r="QLI11" s="75"/>
      <c r="QLJ11" s="75"/>
      <c r="QLK11" s="75"/>
      <c r="QLL11" s="75"/>
      <c r="QLM11" s="75"/>
      <c r="QLN11" s="75"/>
      <c r="QLO11" s="75"/>
      <c r="QLP11" s="75"/>
      <c r="QLQ11" s="75"/>
      <c r="QLR11" s="75"/>
      <c r="QLS11" s="75"/>
      <c r="QLT11" s="75"/>
      <c r="QLU11" s="75"/>
      <c r="QLV11" s="75"/>
      <c r="QLW11" s="75"/>
      <c r="QLX11" s="75"/>
      <c r="QLY11" s="75"/>
      <c r="QLZ11" s="75"/>
      <c r="QMA11" s="75"/>
      <c r="QMB11" s="75"/>
      <c r="QMC11" s="75"/>
      <c r="QMD11" s="75"/>
      <c r="QME11" s="75"/>
      <c r="QMF11" s="75"/>
      <c r="QMG11" s="75"/>
      <c r="QMH11" s="75"/>
      <c r="QMI11" s="75"/>
      <c r="QMJ11" s="75"/>
      <c r="QMK11" s="75"/>
      <c r="QML11" s="75"/>
      <c r="QMM11" s="75"/>
      <c r="QMN11" s="75"/>
      <c r="QMO11" s="75"/>
      <c r="QMP11" s="75"/>
      <c r="QMQ11" s="75"/>
      <c r="QMR11" s="75"/>
      <c r="QMS11" s="75"/>
      <c r="QMT11" s="75"/>
      <c r="QMU11" s="75"/>
      <c r="QMV11" s="75"/>
      <c r="QMW11" s="75"/>
      <c r="QMX11" s="75"/>
      <c r="QMY11" s="75"/>
      <c r="QMZ11" s="75"/>
      <c r="QNA11" s="75"/>
      <c r="QNB11" s="75"/>
      <c r="QNC11" s="75"/>
      <c r="QND11" s="75"/>
      <c r="QNE11" s="75"/>
      <c r="QNF11" s="75"/>
      <c r="QNG11" s="75"/>
      <c r="QNH11" s="75"/>
      <c r="QNI11" s="75"/>
      <c r="QNJ11" s="75"/>
      <c r="QNK11" s="75"/>
      <c r="QNL11" s="75"/>
      <c r="QNM11" s="75"/>
      <c r="QNN11" s="75"/>
      <c r="QNO11" s="75"/>
      <c r="QNP11" s="75"/>
      <c r="QNQ11" s="75"/>
      <c r="QNR11" s="75"/>
      <c r="QNS11" s="75"/>
      <c r="QNT11" s="75"/>
      <c r="QNU11" s="75"/>
      <c r="QNV11" s="75"/>
      <c r="QNW11" s="75"/>
      <c r="QNX11" s="75"/>
      <c r="QNY11" s="75"/>
      <c r="QNZ11" s="75"/>
      <c r="QOA11" s="75"/>
      <c r="QOB11" s="75"/>
      <c r="QOC11" s="75"/>
      <c r="QOD11" s="75"/>
      <c r="QOE11" s="75"/>
      <c r="QOF11" s="75"/>
      <c r="QOG11" s="75"/>
      <c r="QOH11" s="75"/>
      <c r="QOI11" s="75"/>
      <c r="QOJ11" s="75"/>
      <c r="QOK11" s="75"/>
      <c r="QOL11" s="75"/>
      <c r="QOM11" s="75"/>
      <c r="QON11" s="75"/>
      <c r="QOO11" s="75"/>
      <c r="QOP11" s="75"/>
      <c r="QOQ11" s="75"/>
      <c r="QOR11" s="75"/>
      <c r="QOS11" s="75"/>
      <c r="QOT11" s="75"/>
      <c r="QOU11" s="75"/>
      <c r="QOV11" s="75"/>
      <c r="QOW11" s="75"/>
      <c r="QOX11" s="75"/>
      <c r="QOY11" s="75"/>
      <c r="QOZ11" s="75"/>
      <c r="QPA11" s="75"/>
      <c r="QPB11" s="75"/>
      <c r="QPC11" s="75"/>
      <c r="QPD11" s="75"/>
      <c r="QPE11" s="75"/>
      <c r="QPF11" s="75"/>
      <c r="QPG11" s="75"/>
      <c r="QPH11" s="75"/>
      <c r="QPI11" s="75"/>
      <c r="QPJ11" s="75"/>
      <c r="QPK11" s="75"/>
      <c r="QPL11" s="75"/>
      <c r="QPM11" s="75"/>
      <c r="QPN11" s="75"/>
      <c r="QPO11" s="75"/>
      <c r="QPP11" s="75"/>
      <c r="QPQ11" s="75"/>
      <c r="QPR11" s="75"/>
      <c r="QPS11" s="75"/>
      <c r="QPT11" s="75"/>
      <c r="QPU11" s="75"/>
      <c r="QPV11" s="75"/>
      <c r="QPW11" s="75"/>
      <c r="QPX11" s="75"/>
      <c r="QPY11" s="75"/>
      <c r="QPZ11" s="75"/>
      <c r="QQA11" s="75"/>
      <c r="QQB11" s="75"/>
      <c r="QQC11" s="75"/>
      <c r="QQD11" s="75"/>
      <c r="QQE11" s="75"/>
      <c r="QQF11" s="75"/>
      <c r="QQG11" s="75"/>
      <c r="QQH11" s="75"/>
      <c r="QQI11" s="75"/>
      <c r="QQJ11" s="75"/>
      <c r="QQK11" s="75"/>
      <c r="QQL11" s="75"/>
      <c r="QQM11" s="75"/>
      <c r="QQN11" s="75"/>
      <c r="QQO11" s="75"/>
      <c r="QQP11" s="75"/>
      <c r="QQQ11" s="75"/>
      <c r="QQR11" s="75"/>
      <c r="QQS11" s="75"/>
      <c r="QQT11" s="75"/>
      <c r="QQU11" s="75"/>
      <c r="QQV11" s="75"/>
      <c r="QQW11" s="75"/>
      <c r="QQX11" s="75"/>
      <c r="QQY11" s="75"/>
      <c r="QQZ11" s="75"/>
      <c r="QRA11" s="75"/>
      <c r="QRB11" s="75"/>
      <c r="QRC11" s="75"/>
      <c r="QRD11" s="75"/>
      <c r="QRE11" s="75"/>
      <c r="QRF11" s="75"/>
      <c r="QRG11" s="75"/>
      <c r="QRH11" s="75"/>
      <c r="QRI11" s="75"/>
      <c r="QRJ11" s="75"/>
      <c r="QRK11" s="75"/>
      <c r="QRL11" s="75"/>
      <c r="QRM11" s="75"/>
      <c r="QRN11" s="75"/>
      <c r="QRO11" s="75"/>
      <c r="QRP11" s="75"/>
      <c r="QRQ11" s="75"/>
      <c r="QRR11" s="75"/>
      <c r="QRS11" s="75"/>
      <c r="QRT11" s="75"/>
      <c r="QRU11" s="75"/>
      <c r="QRV11" s="75"/>
      <c r="QRW11" s="75"/>
      <c r="QRX11" s="75"/>
      <c r="QRY11" s="75"/>
      <c r="QRZ11" s="75"/>
      <c r="QSA11" s="75"/>
      <c r="QSB11" s="75"/>
      <c r="QSC11" s="75"/>
      <c r="QSD11" s="75"/>
      <c r="QSE11" s="75"/>
      <c r="QSF11" s="75"/>
      <c r="QSG11" s="75"/>
      <c r="QSH11" s="75"/>
      <c r="QSI11" s="75"/>
      <c r="QSJ11" s="75"/>
      <c r="QSK11" s="75"/>
      <c r="QSL11" s="75"/>
      <c r="QSM11" s="75"/>
      <c r="QSN11" s="75"/>
      <c r="QSO11" s="75"/>
      <c r="QSP11" s="75"/>
      <c r="QSQ11" s="75"/>
      <c r="QSR11" s="75"/>
      <c r="QSS11" s="75"/>
      <c r="QST11" s="75"/>
      <c r="QSU11" s="75"/>
      <c r="QSV11" s="75"/>
      <c r="QSW11" s="75"/>
      <c r="QSX11" s="75"/>
      <c r="QSY11" s="75"/>
      <c r="QSZ11" s="75"/>
      <c r="QTA11" s="75"/>
      <c r="QTB11" s="75"/>
      <c r="QTC11" s="75"/>
      <c r="QTD11" s="75"/>
      <c r="QTE11" s="75"/>
      <c r="QTF11" s="75"/>
      <c r="QTG11" s="75"/>
      <c r="QTH11" s="75"/>
      <c r="QTI11" s="75"/>
      <c r="QTJ11" s="75"/>
      <c r="QTK11" s="75"/>
      <c r="QTL11" s="75"/>
      <c r="QTM11" s="75"/>
      <c r="QTN11" s="75"/>
      <c r="QTO11" s="75"/>
      <c r="QTP11" s="75"/>
      <c r="QTQ11" s="75"/>
      <c r="QTR11" s="75"/>
      <c r="QTS11" s="75"/>
      <c r="QTT11" s="75"/>
      <c r="QTU11" s="75"/>
      <c r="QTV11" s="75"/>
      <c r="QTW11" s="75"/>
      <c r="QTX11" s="75"/>
      <c r="QTY11" s="75"/>
      <c r="QTZ11" s="75"/>
      <c r="QUA11" s="75"/>
      <c r="QUB11" s="75"/>
      <c r="QUC11" s="75"/>
      <c r="QUD11" s="75"/>
      <c r="QUE11" s="75"/>
      <c r="QUF11" s="75"/>
      <c r="QUG11" s="75"/>
      <c r="QUH11" s="75"/>
      <c r="QUI11" s="75"/>
      <c r="QUJ11" s="75"/>
      <c r="QUK11" s="75"/>
      <c r="QUL11" s="75"/>
      <c r="QUM11" s="75"/>
      <c r="QUN11" s="75"/>
      <c r="QUO11" s="75"/>
      <c r="QUP11" s="75"/>
      <c r="QUQ11" s="75"/>
      <c r="QUR11" s="75"/>
      <c r="QUS11" s="75"/>
      <c r="QUT11" s="75"/>
      <c r="QUU11" s="75"/>
      <c r="QUV11" s="75"/>
      <c r="QUW11" s="75"/>
      <c r="QUX11" s="75"/>
      <c r="QUY11" s="75"/>
      <c r="QUZ11" s="75"/>
      <c r="QVA11" s="75"/>
      <c r="QVB11" s="75"/>
      <c r="QVC11" s="75"/>
      <c r="QVD11" s="75"/>
      <c r="QVE11" s="75"/>
      <c r="QVF11" s="75"/>
      <c r="QVG11" s="75"/>
      <c r="QVH11" s="75"/>
      <c r="QVI11" s="75"/>
      <c r="QVJ11" s="75"/>
      <c r="QVK11" s="75"/>
      <c r="QVL11" s="75"/>
      <c r="QVM11" s="75"/>
      <c r="QVN11" s="75"/>
      <c r="QVO11" s="75"/>
      <c r="QVP11" s="75"/>
      <c r="QVQ11" s="75"/>
      <c r="QVR11" s="75"/>
      <c r="QVS11" s="75"/>
      <c r="QVT11" s="75"/>
      <c r="QVU11" s="75"/>
      <c r="QVV11" s="75"/>
      <c r="QVW11" s="75"/>
      <c r="QVX11" s="75"/>
      <c r="QVY11" s="75"/>
      <c r="QVZ11" s="75"/>
      <c r="QWA11" s="75"/>
      <c r="QWB11" s="75"/>
      <c r="QWC11" s="75"/>
      <c r="QWD11" s="75"/>
      <c r="QWE11" s="75"/>
      <c r="QWF11" s="75"/>
      <c r="QWG11" s="75"/>
      <c r="QWH11" s="75"/>
      <c r="QWI11" s="75"/>
      <c r="QWJ11" s="75"/>
      <c r="QWK11" s="75"/>
      <c r="QWL11" s="75"/>
      <c r="QWM11" s="75"/>
      <c r="QWN11" s="75"/>
      <c r="QWO11" s="75"/>
      <c r="QWP11" s="75"/>
      <c r="QWQ11" s="75"/>
      <c r="QWR11" s="75"/>
      <c r="QWS11" s="75"/>
      <c r="QWT11" s="75"/>
      <c r="QWU11" s="75"/>
      <c r="QWV11" s="75"/>
      <c r="QWW11" s="75"/>
      <c r="QWX11" s="75"/>
      <c r="QWY11" s="75"/>
      <c r="QWZ11" s="75"/>
      <c r="QXA11" s="75"/>
      <c r="QXB11" s="75"/>
      <c r="QXC11" s="75"/>
      <c r="QXD11" s="75"/>
      <c r="QXE11" s="75"/>
      <c r="QXF11" s="75"/>
      <c r="QXG11" s="75"/>
      <c r="QXH11" s="75"/>
      <c r="QXI11" s="75"/>
      <c r="QXJ11" s="75"/>
      <c r="QXK11" s="75"/>
      <c r="QXL11" s="75"/>
      <c r="QXM11" s="75"/>
      <c r="QXN11" s="75"/>
      <c r="QXO11" s="75"/>
      <c r="QXP11" s="75"/>
      <c r="QXQ11" s="75"/>
      <c r="QXR11" s="75"/>
      <c r="QXS11" s="75"/>
      <c r="QXT11" s="75"/>
      <c r="QXU11" s="75"/>
      <c r="QXV11" s="75"/>
      <c r="QXW11" s="75"/>
      <c r="QXX11" s="75"/>
      <c r="QXY11" s="75"/>
      <c r="QXZ11" s="75"/>
      <c r="QYA11" s="75"/>
      <c r="QYB11" s="75"/>
      <c r="QYC11" s="75"/>
      <c r="QYD11" s="75"/>
      <c r="QYE11" s="75"/>
      <c r="QYF11" s="75"/>
      <c r="QYG11" s="75"/>
      <c r="QYH11" s="75"/>
      <c r="QYI11" s="75"/>
      <c r="QYJ11" s="75"/>
      <c r="QYK11" s="75"/>
      <c r="QYL11" s="75"/>
      <c r="QYM11" s="75"/>
      <c r="QYN11" s="75"/>
      <c r="QYO11" s="75"/>
      <c r="QYP11" s="75"/>
      <c r="QYQ11" s="75"/>
      <c r="QYR11" s="75"/>
      <c r="QYS11" s="75"/>
      <c r="QYT11" s="75"/>
      <c r="QYU11" s="75"/>
      <c r="QYV11" s="75"/>
      <c r="QYW11" s="75"/>
      <c r="QYX11" s="75"/>
      <c r="QYY11" s="75"/>
      <c r="QYZ11" s="75"/>
      <c r="QZA11" s="75"/>
      <c r="QZB11" s="75"/>
      <c r="QZC11" s="75"/>
      <c r="QZD11" s="75"/>
      <c r="QZE11" s="75"/>
      <c r="QZF11" s="75"/>
      <c r="QZG11" s="75"/>
      <c r="QZH11" s="75"/>
      <c r="QZI11" s="75"/>
      <c r="QZJ11" s="75"/>
      <c r="QZK11" s="75"/>
      <c r="QZL11" s="75"/>
      <c r="QZM11" s="75"/>
      <c r="QZN11" s="75"/>
      <c r="QZO11" s="75"/>
      <c r="QZP11" s="75"/>
      <c r="QZQ11" s="75"/>
      <c r="QZR11" s="75"/>
      <c r="QZS11" s="75"/>
      <c r="QZT11" s="75"/>
      <c r="QZU11" s="75"/>
      <c r="QZV11" s="75"/>
      <c r="QZW11" s="75"/>
      <c r="QZX11" s="75"/>
      <c r="QZY11" s="75"/>
      <c r="QZZ11" s="75"/>
      <c r="RAA11" s="75"/>
      <c r="RAB11" s="75"/>
      <c r="RAC11" s="75"/>
      <c r="RAD11" s="75"/>
      <c r="RAE11" s="75"/>
      <c r="RAF11" s="75"/>
      <c r="RAG11" s="75"/>
      <c r="RAH11" s="75"/>
      <c r="RAI11" s="75"/>
      <c r="RAJ11" s="75"/>
      <c r="RAK11" s="75"/>
      <c r="RAL11" s="75"/>
      <c r="RAM11" s="75"/>
      <c r="RAN11" s="75"/>
      <c r="RAO11" s="75"/>
      <c r="RAP11" s="75"/>
      <c r="RAQ11" s="75"/>
      <c r="RAR11" s="75"/>
      <c r="RAS11" s="75"/>
      <c r="RAT11" s="75"/>
      <c r="RAU11" s="75"/>
      <c r="RAV11" s="75"/>
      <c r="RAW11" s="75"/>
      <c r="RAX11" s="75"/>
      <c r="RAY11" s="75"/>
      <c r="RAZ11" s="75"/>
      <c r="RBA11" s="75"/>
      <c r="RBB11" s="75"/>
      <c r="RBC11" s="75"/>
      <c r="RBD11" s="75"/>
      <c r="RBE11" s="75"/>
      <c r="RBF11" s="75"/>
      <c r="RBG11" s="75"/>
      <c r="RBH11" s="75"/>
      <c r="RBI11" s="75"/>
      <c r="RBJ11" s="75"/>
      <c r="RBK11" s="75"/>
      <c r="RBL11" s="75"/>
      <c r="RBM11" s="75"/>
      <c r="RBN11" s="75"/>
      <c r="RBO11" s="75"/>
      <c r="RBP11" s="75"/>
      <c r="RBQ11" s="75"/>
      <c r="RBR11" s="75"/>
      <c r="RBS11" s="75"/>
      <c r="RBT11" s="75"/>
      <c r="RBU11" s="75"/>
      <c r="RBV11" s="75"/>
      <c r="RBW11" s="75"/>
      <c r="RBX11" s="75"/>
      <c r="RBY11" s="75"/>
      <c r="RBZ11" s="75"/>
      <c r="RCA11" s="75"/>
      <c r="RCB11" s="75"/>
      <c r="RCC11" s="75"/>
      <c r="RCD11" s="75"/>
      <c r="RCE11" s="75"/>
      <c r="RCF11" s="75"/>
      <c r="RCG11" s="75"/>
      <c r="RCH11" s="75"/>
      <c r="RCI11" s="75"/>
      <c r="RCJ11" s="75"/>
      <c r="RCK11" s="75"/>
      <c r="RCL11" s="75"/>
      <c r="RCM11" s="75"/>
      <c r="RCN11" s="75"/>
      <c r="RCO11" s="75"/>
      <c r="RCP11" s="75"/>
      <c r="RCQ11" s="75"/>
      <c r="RCR11" s="75"/>
      <c r="RCS11" s="75"/>
      <c r="RCT11" s="75"/>
      <c r="RCU11" s="75"/>
      <c r="RCV11" s="75"/>
      <c r="RCW11" s="75"/>
      <c r="RCX11" s="75"/>
      <c r="RCY11" s="75"/>
      <c r="RCZ11" s="75"/>
      <c r="RDA11" s="75"/>
      <c r="RDB11" s="75"/>
      <c r="RDC11" s="75"/>
      <c r="RDD11" s="75"/>
      <c r="RDE11" s="75"/>
      <c r="RDF11" s="75"/>
      <c r="RDG11" s="75"/>
      <c r="RDH11" s="75"/>
      <c r="RDI11" s="75"/>
      <c r="RDJ11" s="75"/>
      <c r="RDK11" s="75"/>
      <c r="RDL11" s="75"/>
      <c r="RDM11" s="75"/>
      <c r="RDN11" s="75"/>
      <c r="RDO11" s="75"/>
      <c r="RDP11" s="75"/>
      <c r="RDQ11" s="75"/>
      <c r="RDR11" s="75"/>
      <c r="RDS11" s="75"/>
      <c r="RDT11" s="75"/>
      <c r="RDU11" s="75"/>
      <c r="RDV11" s="75"/>
      <c r="RDW11" s="75"/>
      <c r="RDX11" s="75"/>
      <c r="RDY11" s="75"/>
      <c r="RDZ11" s="75"/>
      <c r="REA11" s="75"/>
      <c r="REB11" s="75"/>
      <c r="REC11" s="75"/>
      <c r="RED11" s="75"/>
      <c r="REE11" s="75"/>
      <c r="REF11" s="75"/>
      <c r="REG11" s="75"/>
      <c r="REH11" s="75"/>
      <c r="REI11" s="75"/>
      <c r="REJ11" s="75"/>
      <c r="REK11" s="75"/>
      <c r="REL11" s="75"/>
      <c r="REM11" s="75"/>
      <c r="REN11" s="75"/>
      <c r="REO11" s="75"/>
      <c r="REP11" s="75"/>
      <c r="REQ11" s="75"/>
      <c r="RER11" s="75"/>
      <c r="RES11" s="75"/>
      <c r="RET11" s="75"/>
      <c r="REU11" s="75"/>
      <c r="REV11" s="75"/>
      <c r="REW11" s="75"/>
      <c r="REX11" s="75"/>
      <c r="REY11" s="75"/>
      <c r="REZ11" s="75"/>
      <c r="RFA11" s="75"/>
      <c r="RFB11" s="75"/>
      <c r="RFC11" s="75"/>
      <c r="RFD11" s="75"/>
      <c r="RFE11" s="75"/>
      <c r="RFF11" s="75"/>
      <c r="RFG11" s="75"/>
      <c r="RFH11" s="75"/>
      <c r="RFI11" s="75"/>
      <c r="RFJ11" s="75"/>
      <c r="RFK11" s="75"/>
      <c r="RFL11" s="75"/>
      <c r="RFM11" s="75"/>
      <c r="RFN11" s="75"/>
      <c r="RFO11" s="75"/>
      <c r="RFP11" s="75"/>
      <c r="RFQ11" s="75"/>
      <c r="RFR11" s="75"/>
      <c r="RFS11" s="75"/>
      <c r="RFT11" s="75"/>
      <c r="RFU11" s="75"/>
      <c r="RFV11" s="75"/>
      <c r="RFW11" s="75"/>
      <c r="RFX11" s="75"/>
      <c r="RFY11" s="75"/>
      <c r="RFZ11" s="75"/>
      <c r="RGA11" s="75"/>
      <c r="RGB11" s="75"/>
      <c r="RGC11" s="75"/>
      <c r="RGD11" s="75"/>
      <c r="RGE11" s="75"/>
      <c r="RGF11" s="75"/>
      <c r="RGG11" s="75"/>
      <c r="RGH11" s="75"/>
      <c r="RGI11" s="75"/>
      <c r="RGJ11" s="75"/>
      <c r="RGK11" s="75"/>
      <c r="RGL11" s="75"/>
      <c r="RGM11" s="75"/>
      <c r="RGN11" s="75"/>
      <c r="RGO11" s="75"/>
      <c r="RGP11" s="75"/>
      <c r="RGQ11" s="75"/>
      <c r="RGR11" s="75"/>
      <c r="RGS11" s="75"/>
      <c r="RGT11" s="75"/>
      <c r="RGU11" s="75"/>
      <c r="RGV11" s="75"/>
      <c r="RGW11" s="75"/>
      <c r="RGX11" s="75"/>
      <c r="RGY11" s="75"/>
      <c r="RGZ11" s="75"/>
      <c r="RHA11" s="75"/>
      <c r="RHB11" s="75"/>
      <c r="RHC11" s="75"/>
      <c r="RHD11" s="75"/>
      <c r="RHE11" s="75"/>
      <c r="RHF11" s="75"/>
      <c r="RHG11" s="75"/>
      <c r="RHH11" s="75"/>
      <c r="RHI11" s="75"/>
      <c r="RHJ11" s="75"/>
      <c r="RHK11" s="75"/>
      <c r="RHL11" s="75"/>
      <c r="RHM11" s="75"/>
      <c r="RHN11" s="75"/>
      <c r="RHO11" s="75"/>
      <c r="RHP11" s="75"/>
      <c r="RHQ11" s="75"/>
      <c r="RHR11" s="75"/>
      <c r="RHS11" s="75"/>
      <c r="RHT11" s="75"/>
      <c r="RHU11" s="75"/>
      <c r="RHV11" s="75"/>
      <c r="RHW11" s="75"/>
      <c r="RHX11" s="75"/>
      <c r="RHY11" s="75"/>
      <c r="RHZ11" s="75"/>
      <c r="RIA11" s="75"/>
      <c r="RIB11" s="75"/>
      <c r="RIC11" s="75"/>
      <c r="RID11" s="75"/>
      <c r="RIE11" s="75"/>
      <c r="RIF11" s="75"/>
      <c r="RIG11" s="75"/>
      <c r="RIH11" s="75"/>
      <c r="RII11" s="75"/>
      <c r="RIJ11" s="75"/>
      <c r="RIK11" s="75"/>
      <c r="RIL11" s="75"/>
      <c r="RIM11" s="75"/>
      <c r="RIN11" s="75"/>
      <c r="RIO11" s="75"/>
      <c r="RIP11" s="75"/>
      <c r="RIQ11" s="75"/>
      <c r="RIR11" s="75"/>
      <c r="RIS11" s="75"/>
      <c r="RIT11" s="75"/>
      <c r="RIU11" s="75"/>
      <c r="RIV11" s="75"/>
      <c r="RIW11" s="75"/>
      <c r="RIX11" s="75"/>
      <c r="RIY11" s="75"/>
      <c r="RIZ11" s="75"/>
      <c r="RJA11" s="75"/>
      <c r="RJB11" s="75"/>
      <c r="RJC11" s="75"/>
      <c r="RJD11" s="75"/>
      <c r="RJE11" s="75"/>
      <c r="RJF11" s="75"/>
      <c r="RJG11" s="75"/>
      <c r="RJH11" s="75"/>
      <c r="RJI11" s="75"/>
      <c r="RJJ11" s="75"/>
      <c r="RJK11" s="75"/>
      <c r="RJL11" s="75"/>
      <c r="RJM11" s="75"/>
      <c r="RJN11" s="75"/>
      <c r="RJO11" s="75"/>
      <c r="RJP11" s="75"/>
      <c r="RJQ11" s="75"/>
      <c r="RJR11" s="75"/>
      <c r="RJS11" s="75"/>
      <c r="RJT11" s="75"/>
      <c r="RJU11" s="75"/>
      <c r="RJV11" s="75"/>
      <c r="RJW11" s="75"/>
      <c r="RJX11" s="75"/>
      <c r="RJY11" s="75"/>
      <c r="RJZ11" s="75"/>
      <c r="RKA11" s="75"/>
      <c r="RKB11" s="75"/>
      <c r="RKC11" s="75"/>
      <c r="RKD11" s="75"/>
      <c r="RKE11" s="75"/>
      <c r="RKF11" s="75"/>
      <c r="RKG11" s="75"/>
      <c r="RKH11" s="75"/>
      <c r="RKI11" s="75"/>
      <c r="RKJ11" s="75"/>
      <c r="RKK11" s="75"/>
      <c r="RKL11" s="75"/>
      <c r="RKM11" s="75"/>
      <c r="RKN11" s="75"/>
      <c r="RKO11" s="75"/>
      <c r="RKP11" s="75"/>
      <c r="RKQ11" s="75"/>
      <c r="RKR11" s="75"/>
      <c r="RKS11" s="75"/>
      <c r="RKT11" s="75"/>
      <c r="RKU11" s="75"/>
      <c r="RKV11" s="75"/>
      <c r="RKW11" s="75"/>
      <c r="RKX11" s="75"/>
      <c r="RKY11" s="75"/>
      <c r="RKZ11" s="75"/>
      <c r="RLA11" s="75"/>
      <c r="RLB11" s="75"/>
      <c r="RLC11" s="75"/>
      <c r="RLD11" s="75"/>
      <c r="RLE11" s="75"/>
      <c r="RLF11" s="75"/>
      <c r="RLG11" s="75"/>
      <c r="RLH11" s="75"/>
      <c r="RLI11" s="75"/>
      <c r="RLJ11" s="75"/>
      <c r="RLK11" s="75"/>
      <c r="RLL11" s="75"/>
      <c r="RLM11" s="75"/>
      <c r="RLN11" s="75"/>
      <c r="RLO11" s="75"/>
      <c r="RLP11" s="75"/>
      <c r="RLQ11" s="75"/>
      <c r="RLR11" s="75"/>
      <c r="RLS11" s="75"/>
      <c r="RLT11" s="75"/>
      <c r="RLU11" s="75"/>
      <c r="RLV11" s="75"/>
      <c r="RLW11" s="75"/>
      <c r="RLX11" s="75"/>
      <c r="RLY11" s="75"/>
      <c r="RLZ11" s="75"/>
      <c r="RMA11" s="75"/>
      <c r="RMB11" s="75"/>
      <c r="RMC11" s="75"/>
      <c r="RMD11" s="75"/>
      <c r="RME11" s="75"/>
      <c r="RMF11" s="75"/>
      <c r="RMG11" s="75"/>
      <c r="RMH11" s="75"/>
      <c r="RMI11" s="75"/>
      <c r="RMJ11" s="75"/>
      <c r="RMK11" s="75"/>
      <c r="RML11" s="75"/>
      <c r="RMM11" s="75"/>
      <c r="RMN11" s="75"/>
      <c r="RMO11" s="75"/>
      <c r="RMP11" s="75"/>
      <c r="RMQ11" s="75"/>
      <c r="RMR11" s="75"/>
      <c r="RMS11" s="75"/>
      <c r="RMT11" s="75"/>
      <c r="RMU11" s="75"/>
      <c r="RMV11" s="75"/>
      <c r="RMW11" s="75"/>
      <c r="RMX11" s="75"/>
      <c r="RMY11" s="75"/>
      <c r="RMZ11" s="75"/>
      <c r="RNA11" s="75"/>
      <c r="RNB11" s="75"/>
      <c r="RNC11" s="75"/>
      <c r="RND11" s="75"/>
      <c r="RNE11" s="75"/>
      <c r="RNF11" s="75"/>
      <c r="RNG11" s="75"/>
      <c r="RNH11" s="75"/>
      <c r="RNI11" s="75"/>
      <c r="RNJ11" s="75"/>
      <c r="RNK11" s="75"/>
      <c r="RNL11" s="75"/>
      <c r="RNM11" s="75"/>
      <c r="RNN11" s="75"/>
      <c r="RNO11" s="75"/>
      <c r="RNP11" s="75"/>
      <c r="RNQ11" s="75"/>
      <c r="RNR11" s="75"/>
      <c r="RNS11" s="75"/>
      <c r="RNT11" s="75"/>
      <c r="RNU11" s="75"/>
      <c r="RNV11" s="75"/>
      <c r="RNW11" s="75"/>
      <c r="RNX11" s="75"/>
      <c r="RNY11" s="75"/>
      <c r="RNZ11" s="75"/>
      <c r="ROA11" s="75"/>
      <c r="ROB11" s="75"/>
      <c r="ROC11" s="75"/>
      <c r="ROD11" s="75"/>
      <c r="ROE11" s="75"/>
      <c r="ROF11" s="75"/>
      <c r="ROG11" s="75"/>
      <c r="ROH11" s="75"/>
      <c r="ROI11" s="75"/>
      <c r="ROJ11" s="75"/>
      <c r="ROK11" s="75"/>
      <c r="ROL11" s="75"/>
      <c r="ROM11" s="75"/>
      <c r="RON11" s="75"/>
      <c r="ROO11" s="75"/>
      <c r="ROP11" s="75"/>
      <c r="ROQ11" s="75"/>
      <c r="ROR11" s="75"/>
      <c r="ROS11" s="75"/>
      <c r="ROT11" s="75"/>
      <c r="ROU11" s="75"/>
      <c r="ROV11" s="75"/>
      <c r="ROW11" s="75"/>
      <c r="ROX11" s="75"/>
      <c r="ROY11" s="75"/>
      <c r="ROZ11" s="75"/>
      <c r="RPA11" s="75"/>
      <c r="RPB11" s="75"/>
      <c r="RPC11" s="75"/>
      <c r="RPD11" s="75"/>
      <c r="RPE11" s="75"/>
      <c r="RPF11" s="75"/>
      <c r="RPG11" s="75"/>
      <c r="RPH11" s="75"/>
      <c r="RPI11" s="75"/>
      <c r="RPJ11" s="75"/>
      <c r="RPK11" s="75"/>
      <c r="RPL11" s="75"/>
      <c r="RPM11" s="75"/>
      <c r="RPN11" s="75"/>
      <c r="RPO11" s="75"/>
      <c r="RPP11" s="75"/>
      <c r="RPQ11" s="75"/>
      <c r="RPR11" s="75"/>
      <c r="RPS11" s="75"/>
      <c r="RPT11" s="75"/>
      <c r="RPU11" s="75"/>
      <c r="RPV11" s="75"/>
      <c r="RPW11" s="75"/>
      <c r="RPX11" s="75"/>
      <c r="RPY11" s="75"/>
      <c r="RPZ11" s="75"/>
      <c r="RQA11" s="75"/>
      <c r="RQB11" s="75"/>
      <c r="RQC11" s="75"/>
      <c r="RQD11" s="75"/>
      <c r="RQE11" s="75"/>
      <c r="RQF11" s="75"/>
      <c r="RQG11" s="75"/>
      <c r="RQH11" s="75"/>
      <c r="RQI11" s="75"/>
      <c r="RQJ11" s="75"/>
      <c r="RQK11" s="75"/>
      <c r="RQL11" s="75"/>
      <c r="RQM11" s="75"/>
      <c r="RQN11" s="75"/>
      <c r="RQO11" s="75"/>
      <c r="RQP11" s="75"/>
      <c r="RQQ11" s="75"/>
      <c r="RQR11" s="75"/>
      <c r="RQS11" s="75"/>
      <c r="RQT11" s="75"/>
      <c r="RQU11" s="75"/>
      <c r="RQV11" s="75"/>
      <c r="RQW11" s="75"/>
      <c r="RQX11" s="75"/>
      <c r="RQY11" s="75"/>
      <c r="RQZ11" s="75"/>
      <c r="RRA11" s="75"/>
      <c r="RRB11" s="75"/>
      <c r="RRC11" s="75"/>
      <c r="RRD11" s="75"/>
      <c r="RRE11" s="75"/>
      <c r="RRF11" s="75"/>
      <c r="RRG11" s="75"/>
      <c r="RRH11" s="75"/>
      <c r="RRI11" s="75"/>
      <c r="RRJ11" s="75"/>
      <c r="RRK11" s="75"/>
      <c r="RRL11" s="75"/>
      <c r="RRM11" s="75"/>
      <c r="RRN11" s="75"/>
      <c r="RRO11" s="75"/>
      <c r="RRP11" s="75"/>
      <c r="RRQ11" s="75"/>
      <c r="RRR11" s="75"/>
      <c r="RRS11" s="75"/>
      <c r="RRT11" s="75"/>
      <c r="RRU11" s="75"/>
      <c r="RRV11" s="75"/>
      <c r="RRW11" s="75"/>
      <c r="RRX11" s="75"/>
      <c r="RRY11" s="75"/>
      <c r="RRZ11" s="75"/>
      <c r="RSA11" s="75"/>
      <c r="RSB11" s="75"/>
      <c r="RSC11" s="75"/>
      <c r="RSD11" s="75"/>
      <c r="RSE11" s="75"/>
      <c r="RSF11" s="75"/>
      <c r="RSG11" s="75"/>
      <c r="RSH11" s="75"/>
      <c r="RSI11" s="75"/>
      <c r="RSJ11" s="75"/>
      <c r="RSK11" s="75"/>
      <c r="RSL11" s="75"/>
      <c r="RSM11" s="75"/>
      <c r="RSN11" s="75"/>
      <c r="RSO11" s="75"/>
      <c r="RSP11" s="75"/>
      <c r="RSQ11" s="75"/>
      <c r="RSR11" s="75"/>
      <c r="RSS11" s="75"/>
      <c r="RST11" s="75"/>
      <c r="RSU11" s="75"/>
      <c r="RSV11" s="75"/>
      <c r="RSW11" s="75"/>
      <c r="RSX11" s="75"/>
      <c r="RSY11" s="75"/>
      <c r="RSZ11" s="75"/>
      <c r="RTA11" s="75"/>
      <c r="RTB11" s="75"/>
      <c r="RTC11" s="75"/>
      <c r="RTD11" s="75"/>
      <c r="RTE11" s="75"/>
      <c r="RTF11" s="75"/>
      <c r="RTG11" s="75"/>
      <c r="RTH11" s="75"/>
      <c r="RTI11" s="75"/>
      <c r="RTJ11" s="75"/>
      <c r="RTK11" s="75"/>
      <c r="RTL11" s="75"/>
      <c r="RTM11" s="75"/>
      <c r="RTN11" s="75"/>
      <c r="RTO11" s="75"/>
      <c r="RTP11" s="75"/>
      <c r="RTQ11" s="75"/>
      <c r="RTR11" s="75"/>
      <c r="RTS11" s="75"/>
      <c r="RTT11" s="75"/>
      <c r="RTU11" s="75"/>
      <c r="RTV11" s="75"/>
      <c r="RTW11" s="75"/>
      <c r="RTX11" s="75"/>
      <c r="RTY11" s="75"/>
      <c r="RTZ11" s="75"/>
      <c r="RUA11" s="75"/>
      <c r="RUB11" s="75"/>
      <c r="RUC11" s="75"/>
      <c r="RUD11" s="75"/>
      <c r="RUE11" s="75"/>
      <c r="RUF11" s="75"/>
      <c r="RUG11" s="75"/>
      <c r="RUH11" s="75"/>
      <c r="RUI11" s="75"/>
      <c r="RUJ11" s="75"/>
      <c r="RUK11" s="75"/>
      <c r="RUL11" s="75"/>
      <c r="RUM11" s="75"/>
      <c r="RUN11" s="75"/>
      <c r="RUO11" s="75"/>
      <c r="RUP11" s="75"/>
      <c r="RUQ11" s="75"/>
      <c r="RUR11" s="75"/>
      <c r="RUS11" s="75"/>
      <c r="RUT11" s="75"/>
      <c r="RUU11" s="75"/>
      <c r="RUV11" s="75"/>
      <c r="RUW11" s="75"/>
      <c r="RUX11" s="75"/>
      <c r="RUY11" s="75"/>
      <c r="RUZ11" s="75"/>
      <c r="RVA11" s="75"/>
      <c r="RVB11" s="75"/>
      <c r="RVC11" s="75"/>
      <c r="RVD11" s="75"/>
      <c r="RVE11" s="75"/>
      <c r="RVF11" s="75"/>
      <c r="RVG11" s="75"/>
      <c r="RVH11" s="75"/>
      <c r="RVI11" s="75"/>
      <c r="RVJ11" s="75"/>
      <c r="RVK11" s="75"/>
      <c r="RVL11" s="75"/>
      <c r="RVM11" s="75"/>
      <c r="RVN11" s="75"/>
      <c r="RVO11" s="75"/>
      <c r="RVP11" s="75"/>
      <c r="RVQ11" s="75"/>
      <c r="RVR11" s="75"/>
      <c r="RVS11" s="75"/>
      <c r="RVT11" s="75"/>
      <c r="RVU11" s="75"/>
      <c r="RVV11" s="75"/>
      <c r="RVW11" s="75"/>
      <c r="RVX11" s="75"/>
      <c r="RVY11" s="75"/>
      <c r="RVZ11" s="75"/>
      <c r="RWA11" s="75"/>
      <c r="RWB11" s="75"/>
      <c r="RWC11" s="75"/>
      <c r="RWD11" s="75"/>
      <c r="RWE11" s="75"/>
      <c r="RWF11" s="75"/>
      <c r="RWG11" s="75"/>
      <c r="RWH11" s="75"/>
      <c r="RWI11" s="75"/>
      <c r="RWJ11" s="75"/>
      <c r="RWK11" s="75"/>
      <c r="RWL11" s="75"/>
      <c r="RWM11" s="75"/>
      <c r="RWN11" s="75"/>
      <c r="RWO11" s="75"/>
      <c r="RWP11" s="75"/>
      <c r="RWQ11" s="75"/>
      <c r="RWR11" s="75"/>
      <c r="RWS11" s="75"/>
      <c r="RWT11" s="75"/>
      <c r="RWU11" s="75"/>
      <c r="RWV11" s="75"/>
      <c r="RWW11" s="75"/>
      <c r="RWX11" s="75"/>
      <c r="RWY11" s="75"/>
      <c r="RWZ11" s="75"/>
      <c r="RXA11" s="75"/>
      <c r="RXB11" s="75"/>
      <c r="RXC11" s="75"/>
      <c r="RXD11" s="75"/>
      <c r="RXE11" s="75"/>
      <c r="RXF11" s="75"/>
      <c r="RXG11" s="75"/>
      <c r="RXH11" s="75"/>
      <c r="RXI11" s="75"/>
      <c r="RXJ11" s="75"/>
      <c r="RXK11" s="75"/>
      <c r="RXL11" s="75"/>
      <c r="RXM11" s="75"/>
      <c r="RXN11" s="75"/>
      <c r="RXO11" s="75"/>
      <c r="RXP11" s="75"/>
      <c r="RXQ11" s="75"/>
      <c r="RXR11" s="75"/>
      <c r="RXS11" s="75"/>
      <c r="RXT11" s="75"/>
      <c r="RXU11" s="75"/>
      <c r="RXV11" s="75"/>
      <c r="RXW11" s="75"/>
      <c r="RXX11" s="75"/>
      <c r="RXY11" s="75"/>
      <c r="RXZ11" s="75"/>
      <c r="RYA11" s="75"/>
      <c r="RYB11" s="75"/>
      <c r="RYC11" s="75"/>
      <c r="RYD11" s="75"/>
      <c r="RYE11" s="75"/>
      <c r="RYF11" s="75"/>
      <c r="RYG11" s="75"/>
      <c r="RYH11" s="75"/>
      <c r="RYI11" s="75"/>
      <c r="RYJ11" s="75"/>
      <c r="RYK11" s="75"/>
      <c r="RYL11" s="75"/>
      <c r="RYM11" s="75"/>
      <c r="RYN11" s="75"/>
      <c r="RYO11" s="75"/>
      <c r="RYP11" s="75"/>
      <c r="RYQ11" s="75"/>
      <c r="RYR11" s="75"/>
      <c r="RYS11" s="75"/>
      <c r="RYT11" s="75"/>
      <c r="RYU11" s="75"/>
      <c r="RYV11" s="75"/>
      <c r="RYW11" s="75"/>
      <c r="RYX11" s="75"/>
      <c r="RYY11" s="75"/>
      <c r="RYZ11" s="75"/>
      <c r="RZA11" s="75"/>
      <c r="RZB11" s="75"/>
      <c r="RZC11" s="75"/>
      <c r="RZD11" s="75"/>
      <c r="RZE11" s="75"/>
      <c r="RZF11" s="75"/>
      <c r="RZG11" s="75"/>
      <c r="RZH11" s="75"/>
      <c r="RZI11" s="75"/>
      <c r="RZJ11" s="75"/>
      <c r="RZK11" s="75"/>
      <c r="RZL11" s="75"/>
      <c r="RZM11" s="75"/>
      <c r="RZN11" s="75"/>
      <c r="RZO11" s="75"/>
      <c r="RZP11" s="75"/>
      <c r="RZQ11" s="75"/>
      <c r="RZR11" s="75"/>
      <c r="RZS11" s="75"/>
      <c r="RZT11" s="75"/>
      <c r="RZU11" s="75"/>
      <c r="RZV11" s="75"/>
      <c r="RZW11" s="75"/>
      <c r="RZX11" s="75"/>
      <c r="RZY11" s="75"/>
      <c r="RZZ11" s="75"/>
      <c r="SAA11" s="75"/>
      <c r="SAB11" s="75"/>
      <c r="SAC11" s="75"/>
      <c r="SAD11" s="75"/>
      <c r="SAE11" s="75"/>
      <c r="SAF11" s="75"/>
      <c r="SAG11" s="75"/>
      <c r="SAH11" s="75"/>
      <c r="SAI11" s="75"/>
      <c r="SAJ11" s="75"/>
      <c r="SAK11" s="75"/>
      <c r="SAL11" s="75"/>
      <c r="SAM11" s="75"/>
      <c r="SAN11" s="75"/>
      <c r="SAO11" s="75"/>
      <c r="SAP11" s="75"/>
      <c r="SAQ11" s="75"/>
      <c r="SAR11" s="75"/>
      <c r="SAS11" s="75"/>
      <c r="SAT11" s="75"/>
      <c r="SAU11" s="75"/>
      <c r="SAV11" s="75"/>
      <c r="SAW11" s="75"/>
      <c r="SAX11" s="75"/>
      <c r="SAY11" s="75"/>
      <c r="SAZ11" s="75"/>
      <c r="SBA11" s="75"/>
      <c r="SBB11" s="75"/>
      <c r="SBC11" s="75"/>
      <c r="SBD11" s="75"/>
      <c r="SBE11" s="75"/>
      <c r="SBF11" s="75"/>
      <c r="SBG11" s="75"/>
      <c r="SBH11" s="75"/>
      <c r="SBI11" s="75"/>
      <c r="SBJ11" s="75"/>
      <c r="SBK11" s="75"/>
      <c r="SBL11" s="75"/>
      <c r="SBM11" s="75"/>
      <c r="SBN11" s="75"/>
      <c r="SBO11" s="75"/>
      <c r="SBP11" s="75"/>
      <c r="SBQ11" s="75"/>
      <c r="SBR11" s="75"/>
      <c r="SBS11" s="75"/>
      <c r="SBT11" s="75"/>
      <c r="SBU11" s="75"/>
      <c r="SBV11" s="75"/>
      <c r="SBW11" s="75"/>
      <c r="SBX11" s="75"/>
      <c r="SBY11" s="75"/>
      <c r="SBZ11" s="75"/>
      <c r="SCA11" s="75"/>
      <c r="SCB11" s="75"/>
      <c r="SCC11" s="75"/>
      <c r="SCD11" s="75"/>
      <c r="SCE11" s="75"/>
      <c r="SCF11" s="75"/>
      <c r="SCG11" s="75"/>
      <c r="SCH11" s="75"/>
      <c r="SCI11" s="75"/>
      <c r="SCJ11" s="75"/>
      <c r="SCK11" s="75"/>
      <c r="SCL11" s="75"/>
      <c r="SCM11" s="75"/>
      <c r="SCN11" s="75"/>
      <c r="SCO11" s="75"/>
      <c r="SCP11" s="75"/>
      <c r="SCQ11" s="75"/>
      <c r="SCR11" s="75"/>
      <c r="SCS11" s="75"/>
      <c r="SCT11" s="75"/>
      <c r="SCU11" s="75"/>
      <c r="SCV11" s="75"/>
      <c r="SCW11" s="75"/>
      <c r="SCX11" s="75"/>
      <c r="SCY11" s="75"/>
      <c r="SCZ11" s="75"/>
      <c r="SDA11" s="75"/>
      <c r="SDB11" s="75"/>
      <c r="SDC11" s="75"/>
      <c r="SDD11" s="75"/>
      <c r="SDE11" s="75"/>
      <c r="SDF11" s="75"/>
      <c r="SDG11" s="75"/>
      <c r="SDH11" s="75"/>
      <c r="SDI11" s="75"/>
      <c r="SDJ11" s="75"/>
      <c r="SDK11" s="75"/>
      <c r="SDL11" s="75"/>
      <c r="SDM11" s="75"/>
      <c r="SDN11" s="75"/>
      <c r="SDO11" s="75"/>
      <c r="SDP11" s="75"/>
      <c r="SDQ11" s="75"/>
      <c r="SDR11" s="75"/>
      <c r="SDS11" s="75"/>
      <c r="SDT11" s="75"/>
      <c r="SDU11" s="75"/>
      <c r="SDV11" s="75"/>
      <c r="SDW11" s="75"/>
      <c r="SDX11" s="75"/>
      <c r="SDY11" s="75"/>
      <c r="SDZ11" s="75"/>
      <c r="SEA11" s="75"/>
      <c r="SEB11" s="75"/>
      <c r="SEC11" s="75"/>
      <c r="SED11" s="75"/>
      <c r="SEE11" s="75"/>
      <c r="SEF11" s="75"/>
      <c r="SEG11" s="75"/>
      <c r="SEH11" s="75"/>
      <c r="SEI11" s="75"/>
      <c r="SEJ11" s="75"/>
      <c r="SEK11" s="75"/>
      <c r="SEL11" s="75"/>
      <c r="SEM11" s="75"/>
      <c r="SEN11" s="75"/>
      <c r="SEO11" s="75"/>
      <c r="SEP11" s="75"/>
      <c r="SEQ11" s="75"/>
      <c r="SER11" s="75"/>
      <c r="SES11" s="75"/>
      <c r="SET11" s="75"/>
      <c r="SEU11" s="75"/>
      <c r="SEV11" s="75"/>
      <c r="SEW11" s="75"/>
      <c r="SEX11" s="75"/>
      <c r="SEY11" s="75"/>
      <c r="SEZ11" s="75"/>
      <c r="SFA11" s="75"/>
      <c r="SFB11" s="75"/>
      <c r="SFC11" s="75"/>
      <c r="SFD11" s="75"/>
      <c r="SFE11" s="75"/>
      <c r="SFF11" s="75"/>
      <c r="SFG11" s="75"/>
      <c r="SFH11" s="75"/>
      <c r="SFI11" s="75"/>
      <c r="SFJ11" s="75"/>
      <c r="SFK11" s="75"/>
      <c r="SFL11" s="75"/>
      <c r="SFM11" s="75"/>
      <c r="SFN11" s="75"/>
      <c r="SFO11" s="75"/>
      <c r="SFP11" s="75"/>
      <c r="SFQ11" s="75"/>
      <c r="SFR11" s="75"/>
      <c r="SFS11" s="75"/>
      <c r="SFT11" s="75"/>
      <c r="SFU11" s="75"/>
      <c r="SFV11" s="75"/>
      <c r="SFW11" s="75"/>
      <c r="SFX11" s="75"/>
      <c r="SFY11" s="75"/>
      <c r="SFZ11" s="75"/>
      <c r="SGA11" s="75"/>
      <c r="SGB11" s="75"/>
      <c r="SGC11" s="75"/>
      <c r="SGD11" s="75"/>
      <c r="SGE11" s="75"/>
      <c r="SGF11" s="75"/>
      <c r="SGG11" s="75"/>
      <c r="SGH11" s="75"/>
      <c r="SGI11" s="75"/>
      <c r="SGJ11" s="75"/>
      <c r="SGK11" s="75"/>
      <c r="SGL11" s="75"/>
      <c r="SGM11" s="75"/>
      <c r="SGN11" s="75"/>
      <c r="SGO11" s="75"/>
      <c r="SGP11" s="75"/>
      <c r="SGQ11" s="75"/>
      <c r="SGR11" s="75"/>
      <c r="SGS11" s="75"/>
      <c r="SGT11" s="75"/>
      <c r="SGU11" s="75"/>
      <c r="SGV11" s="75"/>
      <c r="SGW11" s="75"/>
      <c r="SGX11" s="75"/>
      <c r="SGY11" s="75"/>
      <c r="SGZ11" s="75"/>
      <c r="SHA11" s="75"/>
      <c r="SHB11" s="75"/>
      <c r="SHC11" s="75"/>
      <c r="SHD11" s="75"/>
      <c r="SHE11" s="75"/>
      <c r="SHF11" s="75"/>
      <c r="SHG11" s="75"/>
      <c r="SHH11" s="75"/>
      <c r="SHI11" s="75"/>
      <c r="SHJ11" s="75"/>
      <c r="SHK11" s="75"/>
      <c r="SHL11" s="75"/>
      <c r="SHM11" s="75"/>
      <c r="SHN11" s="75"/>
      <c r="SHO11" s="75"/>
      <c r="SHP11" s="75"/>
      <c r="SHQ11" s="75"/>
      <c r="SHR11" s="75"/>
      <c r="SHS11" s="75"/>
      <c r="SHT11" s="75"/>
      <c r="SHU11" s="75"/>
      <c r="SHV11" s="75"/>
      <c r="SHW11" s="75"/>
      <c r="SHX11" s="75"/>
      <c r="SHY11" s="75"/>
      <c r="SHZ11" s="75"/>
      <c r="SIA11" s="75"/>
      <c r="SIB11" s="75"/>
      <c r="SIC11" s="75"/>
      <c r="SID11" s="75"/>
      <c r="SIE11" s="75"/>
      <c r="SIF11" s="75"/>
      <c r="SIG11" s="75"/>
      <c r="SIH11" s="75"/>
      <c r="SII11" s="75"/>
      <c r="SIJ11" s="75"/>
      <c r="SIK11" s="75"/>
      <c r="SIL11" s="75"/>
      <c r="SIM11" s="75"/>
      <c r="SIN11" s="75"/>
      <c r="SIO11" s="75"/>
      <c r="SIP11" s="75"/>
      <c r="SIQ11" s="75"/>
      <c r="SIR11" s="75"/>
      <c r="SIS11" s="75"/>
      <c r="SIT11" s="75"/>
      <c r="SIU11" s="75"/>
      <c r="SIV11" s="75"/>
      <c r="SIW11" s="75"/>
      <c r="SIX11" s="75"/>
      <c r="SIY11" s="75"/>
      <c r="SIZ11" s="75"/>
      <c r="SJA11" s="75"/>
      <c r="SJB11" s="75"/>
      <c r="SJC11" s="75"/>
      <c r="SJD11" s="75"/>
      <c r="SJE11" s="75"/>
      <c r="SJF11" s="75"/>
      <c r="SJG11" s="75"/>
      <c r="SJH11" s="75"/>
      <c r="SJI11" s="75"/>
      <c r="SJJ11" s="75"/>
      <c r="SJK11" s="75"/>
      <c r="SJL11" s="75"/>
      <c r="SJM11" s="75"/>
      <c r="SJN11" s="75"/>
      <c r="SJO11" s="75"/>
      <c r="SJP11" s="75"/>
      <c r="SJQ11" s="75"/>
      <c r="SJR11" s="75"/>
      <c r="SJS11" s="75"/>
      <c r="SJT11" s="75"/>
      <c r="SJU11" s="75"/>
      <c r="SJV11" s="75"/>
      <c r="SJW11" s="75"/>
      <c r="SJX11" s="75"/>
      <c r="SJY11" s="75"/>
      <c r="SJZ11" s="75"/>
      <c r="SKA11" s="75"/>
      <c r="SKB11" s="75"/>
      <c r="SKC11" s="75"/>
      <c r="SKD11" s="75"/>
      <c r="SKE11" s="75"/>
      <c r="SKF11" s="75"/>
      <c r="SKG11" s="75"/>
      <c r="SKH11" s="75"/>
      <c r="SKI11" s="75"/>
      <c r="SKJ11" s="75"/>
      <c r="SKK11" s="75"/>
      <c r="SKL11" s="75"/>
      <c r="SKM11" s="75"/>
      <c r="SKN11" s="75"/>
      <c r="SKO11" s="75"/>
      <c r="SKP11" s="75"/>
      <c r="SKQ11" s="75"/>
      <c r="SKR11" s="75"/>
      <c r="SKS11" s="75"/>
      <c r="SKT11" s="75"/>
      <c r="SKU11" s="75"/>
      <c r="SKV11" s="75"/>
      <c r="SKW11" s="75"/>
      <c r="SKX11" s="75"/>
      <c r="SKY11" s="75"/>
      <c r="SKZ11" s="75"/>
      <c r="SLA11" s="75"/>
      <c r="SLB11" s="75"/>
      <c r="SLC11" s="75"/>
      <c r="SLD11" s="75"/>
      <c r="SLE11" s="75"/>
      <c r="SLF11" s="75"/>
      <c r="SLG11" s="75"/>
      <c r="SLH11" s="75"/>
      <c r="SLI11" s="75"/>
      <c r="SLJ11" s="75"/>
      <c r="SLK11" s="75"/>
      <c r="SLL11" s="75"/>
      <c r="SLM11" s="75"/>
      <c r="SLN11" s="75"/>
      <c r="SLO11" s="75"/>
      <c r="SLP11" s="75"/>
      <c r="SLQ11" s="75"/>
      <c r="SLR11" s="75"/>
      <c r="SLS11" s="75"/>
      <c r="SLT11" s="75"/>
      <c r="SLU11" s="75"/>
      <c r="SLV11" s="75"/>
      <c r="SLW11" s="75"/>
      <c r="SLX11" s="75"/>
      <c r="SLY11" s="75"/>
      <c r="SLZ11" s="75"/>
      <c r="SMA11" s="75"/>
      <c r="SMB11" s="75"/>
      <c r="SMC11" s="75"/>
      <c r="SMD11" s="75"/>
      <c r="SME11" s="75"/>
      <c r="SMF11" s="75"/>
      <c r="SMG11" s="75"/>
      <c r="SMH11" s="75"/>
      <c r="SMI11" s="75"/>
      <c r="SMJ11" s="75"/>
      <c r="SMK11" s="75"/>
      <c r="SML11" s="75"/>
      <c r="SMM11" s="75"/>
      <c r="SMN11" s="75"/>
      <c r="SMO11" s="75"/>
      <c r="SMP11" s="75"/>
      <c r="SMQ11" s="75"/>
      <c r="SMR11" s="75"/>
      <c r="SMS11" s="75"/>
      <c r="SMT11" s="75"/>
      <c r="SMU11" s="75"/>
      <c r="SMV11" s="75"/>
      <c r="SMW11" s="75"/>
      <c r="SMX11" s="75"/>
      <c r="SMY11" s="75"/>
      <c r="SMZ11" s="75"/>
      <c r="SNA11" s="75"/>
      <c r="SNB11" s="75"/>
      <c r="SNC11" s="75"/>
      <c r="SND11" s="75"/>
      <c r="SNE11" s="75"/>
      <c r="SNF11" s="75"/>
      <c r="SNG11" s="75"/>
      <c r="SNH11" s="75"/>
      <c r="SNI11" s="75"/>
      <c r="SNJ11" s="75"/>
      <c r="SNK11" s="75"/>
      <c r="SNL11" s="75"/>
      <c r="SNM11" s="75"/>
      <c r="SNN11" s="75"/>
      <c r="SNO11" s="75"/>
      <c r="SNP11" s="75"/>
      <c r="SNQ11" s="75"/>
      <c r="SNR11" s="75"/>
      <c r="SNS11" s="75"/>
      <c r="SNT11" s="75"/>
      <c r="SNU11" s="75"/>
      <c r="SNV11" s="75"/>
      <c r="SNW11" s="75"/>
      <c r="SNX11" s="75"/>
      <c r="SNY11" s="75"/>
      <c r="SNZ11" s="75"/>
      <c r="SOA11" s="75"/>
      <c r="SOB11" s="75"/>
      <c r="SOC11" s="75"/>
      <c r="SOD11" s="75"/>
      <c r="SOE11" s="75"/>
      <c r="SOF11" s="75"/>
      <c r="SOG11" s="75"/>
      <c r="SOH11" s="75"/>
      <c r="SOI11" s="75"/>
      <c r="SOJ11" s="75"/>
      <c r="SOK11" s="75"/>
      <c r="SOL11" s="75"/>
      <c r="SOM11" s="75"/>
      <c r="SON11" s="75"/>
      <c r="SOO11" s="75"/>
      <c r="SOP11" s="75"/>
      <c r="SOQ11" s="75"/>
      <c r="SOR11" s="75"/>
      <c r="SOS11" s="75"/>
      <c r="SOT11" s="75"/>
      <c r="SOU11" s="75"/>
      <c r="SOV11" s="75"/>
      <c r="SOW11" s="75"/>
      <c r="SOX11" s="75"/>
      <c r="SOY11" s="75"/>
      <c r="SOZ11" s="75"/>
      <c r="SPA11" s="75"/>
      <c r="SPB11" s="75"/>
      <c r="SPC11" s="75"/>
      <c r="SPD11" s="75"/>
      <c r="SPE11" s="75"/>
      <c r="SPF11" s="75"/>
      <c r="SPG11" s="75"/>
      <c r="SPH11" s="75"/>
      <c r="SPI11" s="75"/>
      <c r="SPJ11" s="75"/>
      <c r="SPK11" s="75"/>
      <c r="SPL11" s="75"/>
      <c r="SPM11" s="75"/>
      <c r="SPN11" s="75"/>
      <c r="SPO11" s="75"/>
      <c r="SPP11" s="75"/>
      <c r="SPQ11" s="75"/>
      <c r="SPR11" s="75"/>
      <c r="SPS11" s="75"/>
      <c r="SPT11" s="75"/>
      <c r="SPU11" s="75"/>
      <c r="SPV11" s="75"/>
      <c r="SPW11" s="75"/>
      <c r="SPX11" s="75"/>
      <c r="SPY11" s="75"/>
      <c r="SPZ11" s="75"/>
      <c r="SQA11" s="75"/>
      <c r="SQB11" s="75"/>
      <c r="SQC11" s="75"/>
      <c r="SQD11" s="75"/>
      <c r="SQE11" s="75"/>
      <c r="SQF11" s="75"/>
      <c r="SQG11" s="75"/>
      <c r="SQH11" s="75"/>
      <c r="SQI11" s="75"/>
      <c r="SQJ11" s="75"/>
      <c r="SQK11" s="75"/>
      <c r="SQL11" s="75"/>
      <c r="SQM11" s="75"/>
      <c r="SQN11" s="75"/>
      <c r="SQO11" s="75"/>
      <c r="SQP11" s="75"/>
      <c r="SQQ11" s="75"/>
      <c r="SQR11" s="75"/>
      <c r="SQS11" s="75"/>
      <c r="SQT11" s="75"/>
      <c r="SQU11" s="75"/>
      <c r="SQV11" s="75"/>
      <c r="SQW11" s="75"/>
      <c r="SQX11" s="75"/>
      <c r="SQY11" s="75"/>
      <c r="SQZ11" s="75"/>
      <c r="SRA11" s="75"/>
      <c r="SRB11" s="75"/>
      <c r="SRC11" s="75"/>
      <c r="SRD11" s="75"/>
      <c r="SRE11" s="75"/>
      <c r="SRF11" s="75"/>
      <c r="SRG11" s="75"/>
      <c r="SRH11" s="75"/>
      <c r="SRI11" s="75"/>
      <c r="SRJ11" s="75"/>
      <c r="SRK11" s="75"/>
      <c r="SRL11" s="75"/>
      <c r="SRM11" s="75"/>
      <c r="SRN11" s="75"/>
      <c r="SRO11" s="75"/>
      <c r="SRP11" s="75"/>
      <c r="SRQ11" s="75"/>
      <c r="SRR11" s="75"/>
      <c r="SRS11" s="75"/>
      <c r="SRT11" s="75"/>
      <c r="SRU11" s="75"/>
      <c r="SRV11" s="75"/>
      <c r="SRW11" s="75"/>
      <c r="SRX11" s="75"/>
      <c r="SRY11" s="75"/>
      <c r="SRZ11" s="75"/>
      <c r="SSA11" s="75"/>
      <c r="SSB11" s="75"/>
      <c r="SSC11" s="75"/>
      <c r="SSD11" s="75"/>
      <c r="SSE11" s="75"/>
      <c r="SSF11" s="75"/>
      <c r="SSG11" s="75"/>
      <c r="SSH11" s="75"/>
      <c r="SSI11" s="75"/>
      <c r="SSJ11" s="75"/>
      <c r="SSK11" s="75"/>
      <c r="SSL11" s="75"/>
      <c r="SSM11" s="75"/>
      <c r="SSN11" s="75"/>
      <c r="SSO11" s="75"/>
      <c r="SSP11" s="75"/>
      <c r="SSQ11" s="75"/>
      <c r="SSR11" s="75"/>
      <c r="SSS11" s="75"/>
      <c r="SST11" s="75"/>
      <c r="SSU11" s="75"/>
      <c r="SSV11" s="75"/>
      <c r="SSW11" s="75"/>
      <c r="SSX11" s="75"/>
      <c r="SSY11" s="75"/>
      <c r="SSZ11" s="75"/>
      <c r="STA11" s="75"/>
      <c r="STB11" s="75"/>
      <c r="STC11" s="75"/>
      <c r="STD11" s="75"/>
      <c r="STE11" s="75"/>
      <c r="STF11" s="75"/>
      <c r="STG11" s="75"/>
      <c r="STH11" s="75"/>
      <c r="STI11" s="75"/>
      <c r="STJ11" s="75"/>
      <c r="STK11" s="75"/>
      <c r="STL11" s="75"/>
      <c r="STM11" s="75"/>
      <c r="STN11" s="75"/>
      <c r="STO11" s="75"/>
      <c r="STP11" s="75"/>
      <c r="STQ11" s="75"/>
      <c r="STR11" s="75"/>
      <c r="STS11" s="75"/>
      <c r="STT11" s="75"/>
      <c r="STU11" s="75"/>
      <c r="STV11" s="75"/>
      <c r="STW11" s="75"/>
      <c r="STX11" s="75"/>
      <c r="STY11" s="75"/>
      <c r="STZ11" s="75"/>
      <c r="SUA11" s="75"/>
      <c r="SUB11" s="75"/>
      <c r="SUC11" s="75"/>
      <c r="SUD11" s="75"/>
      <c r="SUE11" s="75"/>
      <c r="SUF11" s="75"/>
      <c r="SUG11" s="75"/>
      <c r="SUH11" s="75"/>
      <c r="SUI11" s="75"/>
      <c r="SUJ11" s="75"/>
      <c r="SUK11" s="75"/>
      <c r="SUL11" s="75"/>
      <c r="SUM11" s="75"/>
      <c r="SUN11" s="75"/>
      <c r="SUO11" s="75"/>
      <c r="SUP11" s="75"/>
      <c r="SUQ11" s="75"/>
      <c r="SUR11" s="75"/>
      <c r="SUS11" s="75"/>
      <c r="SUT11" s="75"/>
      <c r="SUU11" s="75"/>
      <c r="SUV11" s="75"/>
      <c r="SUW11" s="75"/>
      <c r="SUX11" s="75"/>
      <c r="SUY11" s="75"/>
      <c r="SUZ11" s="75"/>
      <c r="SVA11" s="75"/>
      <c r="SVB11" s="75"/>
      <c r="SVC11" s="75"/>
      <c r="SVD11" s="75"/>
      <c r="SVE11" s="75"/>
      <c r="SVF11" s="75"/>
      <c r="SVG11" s="75"/>
      <c r="SVH11" s="75"/>
      <c r="SVI11" s="75"/>
      <c r="SVJ11" s="75"/>
      <c r="SVK11" s="75"/>
      <c r="SVL11" s="75"/>
      <c r="SVM11" s="75"/>
      <c r="SVN11" s="75"/>
      <c r="SVO11" s="75"/>
      <c r="SVP11" s="75"/>
      <c r="SVQ11" s="75"/>
      <c r="SVR11" s="75"/>
      <c r="SVS11" s="75"/>
      <c r="SVT11" s="75"/>
      <c r="SVU11" s="75"/>
      <c r="SVV11" s="75"/>
      <c r="SVW11" s="75"/>
      <c r="SVX11" s="75"/>
      <c r="SVY11" s="75"/>
      <c r="SVZ11" s="75"/>
      <c r="SWA11" s="75"/>
      <c r="SWB11" s="75"/>
      <c r="SWC11" s="75"/>
      <c r="SWD11" s="75"/>
      <c r="SWE11" s="75"/>
      <c r="SWF11" s="75"/>
      <c r="SWG11" s="75"/>
      <c r="SWH11" s="75"/>
      <c r="SWI11" s="75"/>
      <c r="SWJ11" s="75"/>
      <c r="SWK11" s="75"/>
      <c r="SWL11" s="75"/>
      <c r="SWM11" s="75"/>
      <c r="SWN11" s="75"/>
      <c r="SWO11" s="75"/>
      <c r="SWP11" s="75"/>
      <c r="SWQ11" s="75"/>
      <c r="SWR11" s="75"/>
      <c r="SWS11" s="75"/>
      <c r="SWT11" s="75"/>
      <c r="SWU11" s="75"/>
      <c r="SWV11" s="75"/>
      <c r="SWW11" s="75"/>
      <c r="SWX11" s="75"/>
      <c r="SWY11" s="75"/>
      <c r="SWZ11" s="75"/>
      <c r="SXA11" s="75"/>
      <c r="SXB11" s="75"/>
      <c r="SXC11" s="75"/>
      <c r="SXD11" s="75"/>
      <c r="SXE11" s="75"/>
      <c r="SXF11" s="75"/>
      <c r="SXG11" s="75"/>
      <c r="SXH11" s="75"/>
      <c r="SXI11" s="75"/>
      <c r="SXJ11" s="75"/>
      <c r="SXK11" s="75"/>
      <c r="SXL11" s="75"/>
      <c r="SXM11" s="75"/>
      <c r="SXN11" s="75"/>
      <c r="SXO11" s="75"/>
      <c r="SXP11" s="75"/>
      <c r="SXQ11" s="75"/>
      <c r="SXR11" s="75"/>
      <c r="SXS11" s="75"/>
      <c r="SXT11" s="75"/>
      <c r="SXU11" s="75"/>
      <c r="SXV11" s="75"/>
      <c r="SXW11" s="75"/>
      <c r="SXX11" s="75"/>
      <c r="SXY11" s="75"/>
      <c r="SXZ11" s="75"/>
      <c r="SYA11" s="75"/>
      <c r="SYB11" s="75"/>
      <c r="SYC11" s="75"/>
      <c r="SYD11" s="75"/>
      <c r="SYE11" s="75"/>
      <c r="SYF11" s="75"/>
      <c r="SYG11" s="75"/>
      <c r="SYH11" s="75"/>
      <c r="SYI11" s="75"/>
      <c r="SYJ11" s="75"/>
      <c r="SYK11" s="75"/>
      <c r="SYL11" s="75"/>
      <c r="SYM11" s="75"/>
      <c r="SYN11" s="75"/>
      <c r="SYO11" s="75"/>
      <c r="SYP11" s="75"/>
      <c r="SYQ11" s="75"/>
      <c r="SYR11" s="75"/>
      <c r="SYS11" s="75"/>
      <c r="SYT11" s="75"/>
      <c r="SYU11" s="75"/>
      <c r="SYV11" s="75"/>
      <c r="SYW11" s="75"/>
      <c r="SYX11" s="75"/>
      <c r="SYY11" s="75"/>
      <c r="SYZ11" s="75"/>
      <c r="SZA11" s="75"/>
      <c r="SZB11" s="75"/>
      <c r="SZC11" s="75"/>
      <c r="SZD11" s="75"/>
      <c r="SZE11" s="75"/>
      <c r="SZF11" s="75"/>
      <c r="SZG11" s="75"/>
      <c r="SZH11" s="75"/>
      <c r="SZI11" s="75"/>
      <c r="SZJ11" s="75"/>
      <c r="SZK11" s="75"/>
      <c r="SZL11" s="75"/>
      <c r="SZM11" s="75"/>
      <c r="SZN11" s="75"/>
      <c r="SZO11" s="75"/>
      <c r="SZP11" s="75"/>
      <c r="SZQ11" s="75"/>
      <c r="SZR11" s="75"/>
      <c r="SZS11" s="75"/>
      <c r="SZT11" s="75"/>
      <c r="SZU11" s="75"/>
      <c r="SZV11" s="75"/>
      <c r="SZW11" s="75"/>
      <c r="SZX11" s="75"/>
      <c r="SZY11" s="75"/>
      <c r="SZZ11" s="75"/>
      <c r="TAA11" s="75"/>
      <c r="TAB11" s="75"/>
      <c r="TAC11" s="75"/>
      <c r="TAD11" s="75"/>
      <c r="TAE11" s="75"/>
      <c r="TAF11" s="75"/>
      <c r="TAG11" s="75"/>
      <c r="TAH11" s="75"/>
      <c r="TAI11" s="75"/>
      <c r="TAJ11" s="75"/>
      <c r="TAK11" s="75"/>
      <c r="TAL11" s="75"/>
      <c r="TAM11" s="75"/>
      <c r="TAN11" s="75"/>
      <c r="TAO11" s="75"/>
      <c r="TAP11" s="75"/>
      <c r="TAQ11" s="75"/>
      <c r="TAR11" s="75"/>
      <c r="TAS11" s="75"/>
      <c r="TAT11" s="75"/>
      <c r="TAU11" s="75"/>
      <c r="TAV11" s="75"/>
      <c r="TAW11" s="75"/>
      <c r="TAX11" s="75"/>
      <c r="TAY11" s="75"/>
      <c r="TAZ11" s="75"/>
      <c r="TBA11" s="75"/>
      <c r="TBB11" s="75"/>
      <c r="TBC11" s="75"/>
      <c r="TBD11" s="75"/>
      <c r="TBE11" s="75"/>
      <c r="TBF11" s="75"/>
      <c r="TBG11" s="75"/>
      <c r="TBH11" s="75"/>
      <c r="TBI11" s="75"/>
      <c r="TBJ11" s="75"/>
      <c r="TBK11" s="75"/>
      <c r="TBL11" s="75"/>
      <c r="TBM11" s="75"/>
      <c r="TBN11" s="75"/>
      <c r="TBO11" s="75"/>
      <c r="TBP11" s="75"/>
      <c r="TBQ11" s="75"/>
      <c r="TBR11" s="75"/>
      <c r="TBS11" s="75"/>
      <c r="TBT11" s="75"/>
      <c r="TBU11" s="75"/>
      <c r="TBV11" s="75"/>
      <c r="TBW11" s="75"/>
      <c r="TBX11" s="75"/>
      <c r="TBY11" s="75"/>
      <c r="TBZ11" s="75"/>
      <c r="TCA11" s="75"/>
      <c r="TCB11" s="75"/>
      <c r="TCC11" s="75"/>
      <c r="TCD11" s="75"/>
      <c r="TCE11" s="75"/>
      <c r="TCF11" s="75"/>
      <c r="TCG11" s="75"/>
      <c r="TCH11" s="75"/>
      <c r="TCI11" s="75"/>
      <c r="TCJ11" s="75"/>
      <c r="TCK11" s="75"/>
      <c r="TCL11" s="75"/>
      <c r="TCM11" s="75"/>
      <c r="TCN11" s="75"/>
      <c r="TCO11" s="75"/>
      <c r="TCP11" s="75"/>
      <c r="TCQ11" s="75"/>
      <c r="TCR11" s="75"/>
      <c r="TCS11" s="75"/>
      <c r="TCT11" s="75"/>
      <c r="TCU11" s="75"/>
      <c r="TCV11" s="75"/>
      <c r="TCW11" s="75"/>
      <c r="TCX11" s="75"/>
      <c r="TCY11" s="75"/>
      <c r="TCZ11" s="75"/>
      <c r="TDA11" s="75"/>
      <c r="TDB11" s="75"/>
      <c r="TDC11" s="75"/>
      <c r="TDD11" s="75"/>
      <c r="TDE11" s="75"/>
      <c r="TDF11" s="75"/>
      <c r="TDG11" s="75"/>
      <c r="TDH11" s="75"/>
      <c r="TDI11" s="75"/>
      <c r="TDJ11" s="75"/>
      <c r="TDK11" s="75"/>
      <c r="TDL11" s="75"/>
      <c r="TDM11" s="75"/>
      <c r="TDN11" s="75"/>
      <c r="TDO11" s="75"/>
      <c r="TDP11" s="75"/>
      <c r="TDQ11" s="75"/>
      <c r="TDR11" s="75"/>
      <c r="TDS11" s="75"/>
      <c r="TDT11" s="75"/>
      <c r="TDU11" s="75"/>
      <c r="TDV11" s="75"/>
      <c r="TDW11" s="75"/>
      <c r="TDX11" s="75"/>
      <c r="TDY11" s="75"/>
      <c r="TDZ11" s="75"/>
      <c r="TEA11" s="75"/>
      <c r="TEB11" s="75"/>
      <c r="TEC11" s="75"/>
      <c r="TED11" s="75"/>
      <c r="TEE11" s="75"/>
      <c r="TEF11" s="75"/>
      <c r="TEG11" s="75"/>
      <c r="TEH11" s="75"/>
      <c r="TEI11" s="75"/>
      <c r="TEJ11" s="75"/>
      <c r="TEK11" s="75"/>
      <c r="TEL11" s="75"/>
      <c r="TEM11" s="75"/>
      <c r="TEN11" s="75"/>
      <c r="TEO11" s="75"/>
      <c r="TEP11" s="75"/>
      <c r="TEQ11" s="75"/>
      <c r="TER11" s="75"/>
      <c r="TES11" s="75"/>
      <c r="TET11" s="75"/>
      <c r="TEU11" s="75"/>
      <c r="TEV11" s="75"/>
      <c r="TEW11" s="75"/>
      <c r="TEX11" s="75"/>
      <c r="TEY11" s="75"/>
      <c r="TEZ11" s="75"/>
      <c r="TFA11" s="75"/>
      <c r="TFB11" s="75"/>
      <c r="TFC11" s="75"/>
      <c r="TFD11" s="75"/>
      <c r="TFE11" s="75"/>
      <c r="TFF11" s="75"/>
      <c r="TFG11" s="75"/>
      <c r="TFH11" s="75"/>
      <c r="TFI11" s="75"/>
      <c r="TFJ11" s="75"/>
      <c r="TFK11" s="75"/>
      <c r="TFL11" s="75"/>
      <c r="TFM11" s="75"/>
      <c r="TFN11" s="75"/>
      <c r="TFO11" s="75"/>
      <c r="TFP11" s="75"/>
      <c r="TFQ11" s="75"/>
      <c r="TFR11" s="75"/>
      <c r="TFS11" s="75"/>
      <c r="TFT11" s="75"/>
      <c r="TFU11" s="75"/>
      <c r="TFV11" s="75"/>
      <c r="TFW11" s="75"/>
      <c r="TFX11" s="75"/>
      <c r="TFY11" s="75"/>
      <c r="TFZ11" s="75"/>
      <c r="TGA11" s="75"/>
      <c r="TGB11" s="75"/>
      <c r="TGC11" s="75"/>
      <c r="TGD11" s="75"/>
      <c r="TGE11" s="75"/>
      <c r="TGF11" s="75"/>
      <c r="TGG11" s="75"/>
      <c r="TGH11" s="75"/>
      <c r="TGI11" s="75"/>
      <c r="TGJ11" s="75"/>
      <c r="TGK11" s="75"/>
      <c r="TGL11" s="75"/>
      <c r="TGM11" s="75"/>
      <c r="TGN11" s="75"/>
      <c r="TGO11" s="75"/>
      <c r="TGP11" s="75"/>
      <c r="TGQ11" s="75"/>
      <c r="TGR11" s="75"/>
      <c r="TGS11" s="75"/>
      <c r="TGT11" s="75"/>
      <c r="TGU11" s="75"/>
      <c r="TGV11" s="75"/>
      <c r="TGW11" s="75"/>
      <c r="TGX11" s="75"/>
      <c r="TGY11" s="75"/>
      <c r="TGZ11" s="75"/>
      <c r="THA11" s="75"/>
      <c r="THB11" s="75"/>
      <c r="THC11" s="75"/>
      <c r="THD11" s="75"/>
      <c r="THE11" s="75"/>
      <c r="THF11" s="75"/>
      <c r="THG11" s="75"/>
      <c r="THH11" s="75"/>
      <c r="THI11" s="75"/>
      <c r="THJ11" s="75"/>
      <c r="THK11" s="75"/>
      <c r="THL11" s="75"/>
      <c r="THM11" s="75"/>
      <c r="THN11" s="75"/>
      <c r="THO11" s="75"/>
      <c r="THP11" s="75"/>
      <c r="THQ11" s="75"/>
      <c r="THR11" s="75"/>
      <c r="THS11" s="75"/>
      <c r="THT11" s="75"/>
      <c r="THU11" s="75"/>
      <c r="THV11" s="75"/>
      <c r="THW11" s="75"/>
      <c r="THX11" s="75"/>
      <c r="THY11" s="75"/>
      <c r="THZ11" s="75"/>
      <c r="TIA11" s="75"/>
      <c r="TIB11" s="75"/>
      <c r="TIC11" s="75"/>
      <c r="TID11" s="75"/>
      <c r="TIE11" s="75"/>
      <c r="TIF11" s="75"/>
      <c r="TIG11" s="75"/>
      <c r="TIH11" s="75"/>
      <c r="TII11" s="75"/>
      <c r="TIJ11" s="75"/>
      <c r="TIK11" s="75"/>
      <c r="TIL11" s="75"/>
      <c r="TIM11" s="75"/>
      <c r="TIN11" s="75"/>
      <c r="TIO11" s="75"/>
      <c r="TIP11" s="75"/>
      <c r="TIQ11" s="75"/>
      <c r="TIR11" s="75"/>
      <c r="TIS11" s="75"/>
      <c r="TIT11" s="75"/>
      <c r="TIU11" s="75"/>
      <c r="TIV11" s="75"/>
      <c r="TIW11" s="75"/>
      <c r="TIX11" s="75"/>
      <c r="TIY11" s="75"/>
      <c r="TIZ11" s="75"/>
      <c r="TJA11" s="75"/>
      <c r="TJB11" s="75"/>
      <c r="TJC11" s="75"/>
      <c r="TJD11" s="75"/>
      <c r="TJE11" s="75"/>
      <c r="TJF11" s="75"/>
      <c r="TJG11" s="75"/>
      <c r="TJH11" s="75"/>
      <c r="TJI11" s="75"/>
      <c r="TJJ11" s="75"/>
      <c r="TJK11" s="75"/>
      <c r="TJL11" s="75"/>
      <c r="TJM11" s="75"/>
      <c r="TJN11" s="75"/>
      <c r="TJO11" s="75"/>
      <c r="TJP11" s="75"/>
      <c r="TJQ11" s="75"/>
      <c r="TJR11" s="75"/>
      <c r="TJS11" s="75"/>
      <c r="TJT11" s="75"/>
      <c r="TJU11" s="75"/>
      <c r="TJV11" s="75"/>
      <c r="TJW11" s="75"/>
      <c r="TJX11" s="75"/>
      <c r="TJY11" s="75"/>
      <c r="TJZ11" s="75"/>
      <c r="TKA11" s="75"/>
      <c r="TKB11" s="75"/>
      <c r="TKC11" s="75"/>
      <c r="TKD11" s="75"/>
      <c r="TKE11" s="75"/>
      <c r="TKF11" s="75"/>
      <c r="TKG11" s="75"/>
      <c r="TKH11" s="75"/>
      <c r="TKI11" s="75"/>
      <c r="TKJ11" s="75"/>
      <c r="TKK11" s="75"/>
      <c r="TKL11" s="75"/>
      <c r="TKM11" s="75"/>
      <c r="TKN11" s="75"/>
      <c r="TKO11" s="75"/>
      <c r="TKP11" s="75"/>
      <c r="TKQ11" s="75"/>
      <c r="TKR11" s="75"/>
      <c r="TKS11" s="75"/>
      <c r="TKT11" s="75"/>
      <c r="TKU11" s="75"/>
      <c r="TKV11" s="75"/>
      <c r="TKW11" s="75"/>
      <c r="TKX11" s="75"/>
      <c r="TKY11" s="75"/>
      <c r="TKZ11" s="75"/>
      <c r="TLA11" s="75"/>
      <c r="TLB11" s="75"/>
      <c r="TLC11" s="75"/>
      <c r="TLD11" s="75"/>
      <c r="TLE11" s="75"/>
      <c r="TLF11" s="75"/>
      <c r="TLG11" s="75"/>
      <c r="TLH11" s="75"/>
      <c r="TLI11" s="75"/>
      <c r="TLJ11" s="75"/>
      <c r="TLK11" s="75"/>
      <c r="TLL11" s="75"/>
      <c r="TLM11" s="75"/>
      <c r="TLN11" s="75"/>
      <c r="TLO11" s="75"/>
      <c r="TLP11" s="75"/>
      <c r="TLQ11" s="75"/>
      <c r="TLR11" s="75"/>
      <c r="TLS11" s="75"/>
      <c r="TLT11" s="75"/>
      <c r="TLU11" s="75"/>
      <c r="TLV11" s="75"/>
      <c r="TLW11" s="75"/>
      <c r="TLX11" s="75"/>
      <c r="TLY11" s="75"/>
      <c r="TLZ11" s="75"/>
      <c r="TMA11" s="75"/>
      <c r="TMB11" s="75"/>
      <c r="TMC11" s="75"/>
      <c r="TMD11" s="75"/>
      <c r="TME11" s="75"/>
      <c r="TMF11" s="75"/>
      <c r="TMG11" s="75"/>
      <c r="TMH11" s="75"/>
      <c r="TMI11" s="75"/>
      <c r="TMJ11" s="75"/>
      <c r="TMK11" s="75"/>
      <c r="TML11" s="75"/>
      <c r="TMM11" s="75"/>
      <c r="TMN11" s="75"/>
      <c r="TMO11" s="75"/>
      <c r="TMP11" s="75"/>
      <c r="TMQ11" s="75"/>
      <c r="TMR11" s="75"/>
      <c r="TMS11" s="75"/>
      <c r="TMT11" s="75"/>
      <c r="TMU11" s="75"/>
      <c r="TMV11" s="75"/>
      <c r="TMW11" s="75"/>
      <c r="TMX11" s="75"/>
      <c r="TMY11" s="75"/>
      <c r="TMZ11" s="75"/>
      <c r="TNA11" s="75"/>
      <c r="TNB11" s="75"/>
      <c r="TNC11" s="75"/>
      <c r="TND11" s="75"/>
      <c r="TNE11" s="75"/>
      <c r="TNF11" s="75"/>
      <c r="TNG11" s="75"/>
      <c r="TNH11" s="75"/>
      <c r="TNI11" s="75"/>
      <c r="TNJ11" s="75"/>
      <c r="TNK11" s="75"/>
      <c r="TNL11" s="75"/>
      <c r="TNM11" s="75"/>
      <c r="TNN11" s="75"/>
      <c r="TNO11" s="75"/>
      <c r="TNP11" s="75"/>
      <c r="TNQ11" s="75"/>
      <c r="TNR11" s="75"/>
      <c r="TNS11" s="75"/>
      <c r="TNT11" s="75"/>
      <c r="TNU11" s="75"/>
      <c r="TNV11" s="75"/>
      <c r="TNW11" s="75"/>
      <c r="TNX11" s="75"/>
      <c r="TNY11" s="75"/>
      <c r="TNZ11" s="75"/>
      <c r="TOA11" s="75"/>
      <c r="TOB11" s="75"/>
      <c r="TOC11" s="75"/>
      <c r="TOD11" s="75"/>
      <c r="TOE11" s="75"/>
      <c r="TOF11" s="75"/>
      <c r="TOG11" s="75"/>
      <c r="TOH11" s="75"/>
      <c r="TOI11" s="75"/>
      <c r="TOJ11" s="75"/>
      <c r="TOK11" s="75"/>
      <c r="TOL11" s="75"/>
      <c r="TOM11" s="75"/>
      <c r="TON11" s="75"/>
      <c r="TOO11" s="75"/>
      <c r="TOP11" s="75"/>
      <c r="TOQ11" s="75"/>
      <c r="TOR11" s="75"/>
      <c r="TOS11" s="75"/>
      <c r="TOT11" s="75"/>
      <c r="TOU11" s="75"/>
      <c r="TOV11" s="75"/>
      <c r="TOW11" s="75"/>
      <c r="TOX11" s="75"/>
      <c r="TOY11" s="75"/>
      <c r="TOZ11" s="75"/>
      <c r="TPA11" s="75"/>
      <c r="TPB11" s="75"/>
      <c r="TPC11" s="75"/>
      <c r="TPD11" s="75"/>
      <c r="TPE11" s="75"/>
      <c r="TPF11" s="75"/>
      <c r="TPG11" s="75"/>
      <c r="TPH11" s="75"/>
      <c r="TPI11" s="75"/>
      <c r="TPJ11" s="75"/>
      <c r="TPK11" s="75"/>
      <c r="TPL11" s="75"/>
      <c r="TPM11" s="75"/>
      <c r="TPN11" s="75"/>
      <c r="TPO11" s="75"/>
      <c r="TPP11" s="75"/>
      <c r="TPQ11" s="75"/>
      <c r="TPR11" s="75"/>
      <c r="TPS11" s="75"/>
      <c r="TPT11" s="75"/>
      <c r="TPU11" s="75"/>
      <c r="TPV11" s="75"/>
      <c r="TPW11" s="75"/>
      <c r="TPX11" s="75"/>
      <c r="TPY11" s="75"/>
      <c r="TPZ11" s="75"/>
      <c r="TQA11" s="75"/>
      <c r="TQB11" s="75"/>
      <c r="TQC11" s="75"/>
      <c r="TQD11" s="75"/>
      <c r="TQE11" s="75"/>
      <c r="TQF11" s="75"/>
      <c r="TQG11" s="75"/>
      <c r="TQH11" s="75"/>
      <c r="TQI11" s="75"/>
      <c r="TQJ11" s="75"/>
      <c r="TQK11" s="75"/>
      <c r="TQL11" s="75"/>
      <c r="TQM11" s="75"/>
      <c r="TQN11" s="75"/>
      <c r="TQO11" s="75"/>
      <c r="TQP11" s="75"/>
      <c r="TQQ11" s="75"/>
      <c r="TQR11" s="75"/>
      <c r="TQS11" s="75"/>
      <c r="TQT11" s="75"/>
      <c r="TQU11" s="75"/>
      <c r="TQV11" s="75"/>
      <c r="TQW11" s="75"/>
      <c r="TQX11" s="75"/>
      <c r="TQY11" s="75"/>
      <c r="TQZ11" s="75"/>
      <c r="TRA11" s="75"/>
      <c r="TRB11" s="75"/>
      <c r="TRC11" s="75"/>
      <c r="TRD11" s="75"/>
      <c r="TRE11" s="75"/>
      <c r="TRF11" s="75"/>
      <c r="TRG11" s="75"/>
      <c r="TRH11" s="75"/>
      <c r="TRI11" s="75"/>
      <c r="TRJ11" s="75"/>
      <c r="TRK11" s="75"/>
      <c r="TRL11" s="75"/>
      <c r="TRM11" s="75"/>
      <c r="TRN11" s="75"/>
      <c r="TRO11" s="75"/>
      <c r="TRP11" s="75"/>
      <c r="TRQ11" s="75"/>
      <c r="TRR11" s="75"/>
      <c r="TRS11" s="75"/>
      <c r="TRT11" s="75"/>
      <c r="TRU11" s="75"/>
      <c r="TRV11" s="75"/>
      <c r="TRW11" s="75"/>
      <c r="TRX11" s="75"/>
      <c r="TRY11" s="75"/>
      <c r="TRZ11" s="75"/>
      <c r="TSA11" s="75"/>
      <c r="TSB11" s="75"/>
      <c r="TSC11" s="75"/>
      <c r="TSD11" s="75"/>
      <c r="TSE11" s="75"/>
      <c r="TSF11" s="75"/>
      <c r="TSG11" s="75"/>
      <c r="TSH11" s="75"/>
      <c r="TSI11" s="75"/>
      <c r="TSJ11" s="75"/>
      <c r="TSK11" s="75"/>
      <c r="TSL11" s="75"/>
      <c r="TSM11" s="75"/>
      <c r="TSN11" s="75"/>
      <c r="TSO11" s="75"/>
      <c r="TSP11" s="75"/>
      <c r="TSQ11" s="75"/>
      <c r="TSR11" s="75"/>
      <c r="TSS11" s="75"/>
      <c r="TST11" s="75"/>
      <c r="TSU11" s="75"/>
      <c r="TSV11" s="75"/>
      <c r="TSW11" s="75"/>
      <c r="TSX11" s="75"/>
      <c r="TSY11" s="75"/>
      <c r="TSZ11" s="75"/>
      <c r="TTA11" s="75"/>
      <c r="TTB11" s="75"/>
      <c r="TTC11" s="75"/>
      <c r="TTD11" s="75"/>
      <c r="TTE11" s="75"/>
      <c r="TTF11" s="75"/>
      <c r="TTG11" s="75"/>
      <c r="TTH11" s="75"/>
      <c r="TTI11" s="75"/>
      <c r="TTJ11" s="75"/>
      <c r="TTK11" s="75"/>
      <c r="TTL11" s="75"/>
      <c r="TTM11" s="75"/>
      <c r="TTN11" s="75"/>
      <c r="TTO11" s="75"/>
      <c r="TTP11" s="75"/>
      <c r="TTQ11" s="75"/>
      <c r="TTR11" s="75"/>
      <c r="TTS11" s="75"/>
      <c r="TTT11" s="75"/>
      <c r="TTU11" s="75"/>
      <c r="TTV11" s="75"/>
      <c r="TTW11" s="75"/>
      <c r="TTX11" s="75"/>
      <c r="TTY11" s="75"/>
      <c r="TTZ11" s="75"/>
      <c r="TUA11" s="75"/>
      <c r="TUB11" s="75"/>
      <c r="TUC11" s="75"/>
      <c r="TUD11" s="75"/>
      <c r="TUE11" s="75"/>
      <c r="TUF11" s="75"/>
      <c r="TUG11" s="75"/>
      <c r="TUH11" s="75"/>
      <c r="TUI11" s="75"/>
      <c r="TUJ11" s="75"/>
      <c r="TUK11" s="75"/>
      <c r="TUL11" s="75"/>
      <c r="TUM11" s="75"/>
      <c r="TUN11" s="75"/>
      <c r="TUO11" s="75"/>
      <c r="TUP11" s="75"/>
      <c r="TUQ11" s="75"/>
      <c r="TUR11" s="75"/>
      <c r="TUS11" s="75"/>
      <c r="TUT11" s="75"/>
      <c r="TUU11" s="75"/>
      <c r="TUV11" s="75"/>
      <c r="TUW11" s="75"/>
      <c r="TUX11" s="75"/>
      <c r="TUY11" s="75"/>
      <c r="TUZ11" s="75"/>
      <c r="TVA11" s="75"/>
      <c r="TVB11" s="75"/>
      <c r="TVC11" s="75"/>
      <c r="TVD11" s="75"/>
      <c r="TVE11" s="75"/>
      <c r="TVF11" s="75"/>
      <c r="TVG11" s="75"/>
      <c r="TVH11" s="75"/>
      <c r="TVI11" s="75"/>
      <c r="TVJ11" s="75"/>
      <c r="TVK11" s="75"/>
      <c r="TVL11" s="75"/>
      <c r="TVM11" s="75"/>
      <c r="TVN11" s="75"/>
      <c r="TVO11" s="75"/>
      <c r="TVP11" s="75"/>
      <c r="TVQ11" s="75"/>
      <c r="TVR11" s="75"/>
      <c r="TVS11" s="75"/>
      <c r="TVT11" s="75"/>
      <c r="TVU11" s="75"/>
      <c r="TVV11" s="75"/>
      <c r="TVW11" s="75"/>
      <c r="TVX11" s="75"/>
      <c r="TVY11" s="75"/>
      <c r="TVZ11" s="75"/>
      <c r="TWA11" s="75"/>
      <c r="TWB11" s="75"/>
      <c r="TWC11" s="75"/>
      <c r="TWD11" s="75"/>
      <c r="TWE11" s="75"/>
      <c r="TWF11" s="75"/>
      <c r="TWG11" s="75"/>
      <c r="TWH11" s="75"/>
      <c r="TWI11" s="75"/>
      <c r="TWJ11" s="75"/>
      <c r="TWK11" s="75"/>
      <c r="TWL11" s="75"/>
      <c r="TWM11" s="75"/>
      <c r="TWN11" s="75"/>
      <c r="TWO11" s="75"/>
      <c r="TWP11" s="75"/>
      <c r="TWQ11" s="75"/>
      <c r="TWR11" s="75"/>
      <c r="TWS11" s="75"/>
      <c r="TWT11" s="75"/>
      <c r="TWU11" s="75"/>
      <c r="TWV11" s="75"/>
      <c r="TWW11" s="75"/>
      <c r="TWX11" s="75"/>
      <c r="TWY11" s="75"/>
      <c r="TWZ11" s="75"/>
      <c r="TXA11" s="75"/>
      <c r="TXB11" s="75"/>
      <c r="TXC11" s="75"/>
      <c r="TXD11" s="75"/>
      <c r="TXE11" s="75"/>
      <c r="TXF11" s="75"/>
      <c r="TXG11" s="75"/>
      <c r="TXH11" s="75"/>
      <c r="TXI11" s="75"/>
      <c r="TXJ11" s="75"/>
      <c r="TXK11" s="75"/>
      <c r="TXL11" s="75"/>
      <c r="TXM11" s="75"/>
      <c r="TXN11" s="75"/>
      <c r="TXO11" s="75"/>
      <c r="TXP11" s="75"/>
      <c r="TXQ11" s="75"/>
      <c r="TXR11" s="75"/>
      <c r="TXS11" s="75"/>
      <c r="TXT11" s="75"/>
      <c r="TXU11" s="75"/>
      <c r="TXV11" s="75"/>
      <c r="TXW11" s="75"/>
      <c r="TXX11" s="75"/>
      <c r="TXY11" s="75"/>
      <c r="TXZ11" s="75"/>
      <c r="TYA11" s="75"/>
      <c r="TYB11" s="75"/>
      <c r="TYC11" s="75"/>
      <c r="TYD11" s="75"/>
      <c r="TYE11" s="75"/>
      <c r="TYF11" s="75"/>
      <c r="TYG11" s="75"/>
      <c r="TYH11" s="75"/>
      <c r="TYI11" s="75"/>
      <c r="TYJ11" s="75"/>
      <c r="TYK11" s="75"/>
      <c r="TYL11" s="75"/>
      <c r="TYM11" s="75"/>
      <c r="TYN11" s="75"/>
      <c r="TYO11" s="75"/>
      <c r="TYP11" s="75"/>
      <c r="TYQ11" s="75"/>
      <c r="TYR11" s="75"/>
      <c r="TYS11" s="75"/>
      <c r="TYT11" s="75"/>
      <c r="TYU11" s="75"/>
      <c r="TYV11" s="75"/>
      <c r="TYW11" s="75"/>
      <c r="TYX11" s="75"/>
      <c r="TYY11" s="75"/>
      <c r="TYZ11" s="75"/>
      <c r="TZA11" s="75"/>
      <c r="TZB11" s="75"/>
      <c r="TZC11" s="75"/>
      <c r="TZD11" s="75"/>
      <c r="TZE11" s="75"/>
      <c r="TZF11" s="75"/>
      <c r="TZG11" s="75"/>
      <c r="TZH11" s="75"/>
      <c r="TZI11" s="75"/>
      <c r="TZJ11" s="75"/>
      <c r="TZK11" s="75"/>
      <c r="TZL11" s="75"/>
      <c r="TZM11" s="75"/>
      <c r="TZN11" s="75"/>
      <c r="TZO11" s="75"/>
      <c r="TZP11" s="75"/>
      <c r="TZQ11" s="75"/>
      <c r="TZR11" s="75"/>
      <c r="TZS11" s="75"/>
      <c r="TZT11" s="75"/>
      <c r="TZU11" s="75"/>
      <c r="TZV11" s="75"/>
      <c r="TZW11" s="75"/>
      <c r="TZX11" s="75"/>
      <c r="TZY11" s="75"/>
      <c r="TZZ11" s="75"/>
      <c r="UAA11" s="75"/>
      <c r="UAB11" s="75"/>
      <c r="UAC11" s="75"/>
      <c r="UAD11" s="75"/>
      <c r="UAE11" s="75"/>
      <c r="UAF11" s="75"/>
      <c r="UAG11" s="75"/>
      <c r="UAH11" s="75"/>
      <c r="UAI11" s="75"/>
      <c r="UAJ11" s="75"/>
      <c r="UAK11" s="75"/>
      <c r="UAL11" s="75"/>
      <c r="UAM11" s="75"/>
      <c r="UAN11" s="75"/>
      <c r="UAO11" s="75"/>
      <c r="UAP11" s="75"/>
      <c r="UAQ11" s="75"/>
      <c r="UAR11" s="75"/>
      <c r="UAS11" s="75"/>
      <c r="UAT11" s="75"/>
      <c r="UAU11" s="75"/>
      <c r="UAV11" s="75"/>
      <c r="UAW11" s="75"/>
      <c r="UAX11" s="75"/>
      <c r="UAY11" s="75"/>
      <c r="UAZ11" s="75"/>
      <c r="UBA11" s="75"/>
      <c r="UBB11" s="75"/>
      <c r="UBC11" s="75"/>
      <c r="UBD11" s="75"/>
      <c r="UBE11" s="75"/>
      <c r="UBF11" s="75"/>
      <c r="UBG11" s="75"/>
      <c r="UBH11" s="75"/>
      <c r="UBI11" s="75"/>
      <c r="UBJ11" s="75"/>
      <c r="UBK11" s="75"/>
      <c r="UBL11" s="75"/>
      <c r="UBM11" s="75"/>
      <c r="UBN11" s="75"/>
      <c r="UBO11" s="75"/>
      <c r="UBP11" s="75"/>
      <c r="UBQ11" s="75"/>
      <c r="UBR11" s="75"/>
      <c r="UBS11" s="75"/>
      <c r="UBT11" s="75"/>
      <c r="UBU11" s="75"/>
      <c r="UBV11" s="75"/>
      <c r="UBW11" s="75"/>
      <c r="UBX11" s="75"/>
      <c r="UBY11" s="75"/>
      <c r="UBZ11" s="75"/>
      <c r="UCA11" s="75"/>
      <c r="UCB11" s="75"/>
      <c r="UCC11" s="75"/>
      <c r="UCD11" s="75"/>
      <c r="UCE11" s="75"/>
      <c r="UCF11" s="75"/>
      <c r="UCG11" s="75"/>
      <c r="UCH11" s="75"/>
      <c r="UCI11" s="75"/>
      <c r="UCJ11" s="75"/>
      <c r="UCK11" s="75"/>
      <c r="UCL11" s="75"/>
      <c r="UCM11" s="75"/>
      <c r="UCN11" s="75"/>
      <c r="UCO11" s="75"/>
      <c r="UCP11" s="75"/>
      <c r="UCQ11" s="75"/>
      <c r="UCR11" s="75"/>
      <c r="UCS11" s="75"/>
      <c r="UCT11" s="75"/>
      <c r="UCU11" s="75"/>
      <c r="UCV11" s="75"/>
      <c r="UCW11" s="75"/>
      <c r="UCX11" s="75"/>
      <c r="UCY11" s="75"/>
      <c r="UCZ11" s="75"/>
      <c r="UDA11" s="75"/>
      <c r="UDB11" s="75"/>
      <c r="UDC11" s="75"/>
      <c r="UDD11" s="75"/>
      <c r="UDE11" s="75"/>
      <c r="UDF11" s="75"/>
      <c r="UDG11" s="75"/>
      <c r="UDH11" s="75"/>
      <c r="UDI11" s="75"/>
      <c r="UDJ11" s="75"/>
      <c r="UDK11" s="75"/>
      <c r="UDL11" s="75"/>
      <c r="UDM11" s="75"/>
      <c r="UDN11" s="75"/>
      <c r="UDO11" s="75"/>
      <c r="UDP11" s="75"/>
      <c r="UDQ11" s="75"/>
      <c r="UDR11" s="75"/>
      <c r="UDS11" s="75"/>
      <c r="UDT11" s="75"/>
      <c r="UDU11" s="75"/>
      <c r="UDV11" s="75"/>
      <c r="UDW11" s="75"/>
      <c r="UDX11" s="75"/>
      <c r="UDY11" s="75"/>
      <c r="UDZ11" s="75"/>
      <c r="UEA11" s="75"/>
      <c r="UEB11" s="75"/>
      <c r="UEC11" s="75"/>
      <c r="UED11" s="75"/>
      <c r="UEE11" s="75"/>
      <c r="UEF11" s="75"/>
      <c r="UEG11" s="75"/>
      <c r="UEH11" s="75"/>
      <c r="UEI11" s="75"/>
      <c r="UEJ11" s="75"/>
      <c r="UEK11" s="75"/>
      <c r="UEL11" s="75"/>
      <c r="UEM11" s="75"/>
      <c r="UEN11" s="75"/>
      <c r="UEO11" s="75"/>
      <c r="UEP11" s="75"/>
      <c r="UEQ11" s="75"/>
      <c r="UER11" s="75"/>
      <c r="UES11" s="75"/>
      <c r="UET11" s="75"/>
      <c r="UEU11" s="75"/>
      <c r="UEV11" s="75"/>
      <c r="UEW11" s="75"/>
      <c r="UEX11" s="75"/>
      <c r="UEY11" s="75"/>
      <c r="UEZ11" s="75"/>
      <c r="UFA11" s="75"/>
      <c r="UFB11" s="75"/>
      <c r="UFC11" s="75"/>
      <c r="UFD11" s="75"/>
      <c r="UFE11" s="75"/>
      <c r="UFF11" s="75"/>
      <c r="UFG11" s="75"/>
      <c r="UFH11" s="75"/>
      <c r="UFI11" s="75"/>
      <c r="UFJ11" s="75"/>
      <c r="UFK11" s="75"/>
      <c r="UFL11" s="75"/>
      <c r="UFM11" s="75"/>
      <c r="UFN11" s="75"/>
      <c r="UFO11" s="75"/>
      <c r="UFP11" s="75"/>
      <c r="UFQ11" s="75"/>
      <c r="UFR11" s="75"/>
      <c r="UFS11" s="75"/>
      <c r="UFT11" s="75"/>
      <c r="UFU11" s="75"/>
      <c r="UFV11" s="75"/>
      <c r="UFW11" s="75"/>
      <c r="UFX11" s="75"/>
      <c r="UFY11" s="75"/>
      <c r="UFZ11" s="75"/>
      <c r="UGA11" s="75"/>
      <c r="UGB11" s="75"/>
      <c r="UGC11" s="75"/>
      <c r="UGD11" s="75"/>
      <c r="UGE11" s="75"/>
      <c r="UGF11" s="75"/>
      <c r="UGG11" s="75"/>
      <c r="UGH11" s="75"/>
      <c r="UGI11" s="75"/>
      <c r="UGJ11" s="75"/>
      <c r="UGK11" s="75"/>
      <c r="UGL11" s="75"/>
      <c r="UGM11" s="75"/>
      <c r="UGN11" s="75"/>
      <c r="UGO11" s="75"/>
      <c r="UGP11" s="75"/>
      <c r="UGQ11" s="75"/>
      <c r="UGR11" s="75"/>
      <c r="UGS11" s="75"/>
      <c r="UGT11" s="75"/>
      <c r="UGU11" s="75"/>
      <c r="UGV11" s="75"/>
      <c r="UGW11" s="75"/>
      <c r="UGX11" s="75"/>
      <c r="UGY11" s="75"/>
      <c r="UGZ11" s="75"/>
      <c r="UHA11" s="75"/>
      <c r="UHB11" s="75"/>
      <c r="UHC11" s="75"/>
      <c r="UHD11" s="75"/>
      <c r="UHE11" s="75"/>
      <c r="UHF11" s="75"/>
      <c r="UHG11" s="75"/>
      <c r="UHH11" s="75"/>
      <c r="UHI11" s="75"/>
      <c r="UHJ11" s="75"/>
      <c r="UHK11" s="75"/>
      <c r="UHL11" s="75"/>
      <c r="UHM11" s="75"/>
      <c r="UHN11" s="75"/>
      <c r="UHO11" s="75"/>
      <c r="UHP11" s="75"/>
      <c r="UHQ11" s="75"/>
      <c r="UHR11" s="75"/>
      <c r="UHS11" s="75"/>
      <c r="UHT11" s="75"/>
      <c r="UHU11" s="75"/>
      <c r="UHV11" s="75"/>
      <c r="UHW11" s="75"/>
      <c r="UHX11" s="75"/>
      <c r="UHY11" s="75"/>
      <c r="UHZ11" s="75"/>
      <c r="UIA11" s="75"/>
      <c r="UIB11" s="75"/>
      <c r="UIC11" s="75"/>
      <c r="UID11" s="75"/>
      <c r="UIE11" s="75"/>
      <c r="UIF11" s="75"/>
      <c r="UIG11" s="75"/>
      <c r="UIH11" s="75"/>
      <c r="UII11" s="75"/>
      <c r="UIJ11" s="75"/>
      <c r="UIK11" s="75"/>
      <c r="UIL11" s="75"/>
      <c r="UIM11" s="75"/>
      <c r="UIN11" s="75"/>
      <c r="UIO11" s="75"/>
      <c r="UIP11" s="75"/>
      <c r="UIQ11" s="75"/>
      <c r="UIR11" s="75"/>
      <c r="UIS11" s="75"/>
      <c r="UIT11" s="75"/>
      <c r="UIU11" s="75"/>
      <c r="UIV11" s="75"/>
      <c r="UIW11" s="75"/>
      <c r="UIX11" s="75"/>
      <c r="UIY11" s="75"/>
      <c r="UIZ11" s="75"/>
      <c r="UJA11" s="75"/>
      <c r="UJB11" s="75"/>
      <c r="UJC11" s="75"/>
      <c r="UJD11" s="75"/>
      <c r="UJE11" s="75"/>
      <c r="UJF11" s="75"/>
      <c r="UJG11" s="75"/>
      <c r="UJH11" s="75"/>
      <c r="UJI11" s="75"/>
      <c r="UJJ11" s="75"/>
      <c r="UJK11" s="75"/>
      <c r="UJL11" s="75"/>
      <c r="UJM11" s="75"/>
      <c r="UJN11" s="75"/>
      <c r="UJO11" s="75"/>
      <c r="UJP11" s="75"/>
      <c r="UJQ11" s="75"/>
      <c r="UJR11" s="75"/>
      <c r="UJS11" s="75"/>
      <c r="UJT11" s="75"/>
      <c r="UJU11" s="75"/>
      <c r="UJV11" s="75"/>
      <c r="UJW11" s="75"/>
      <c r="UJX11" s="75"/>
      <c r="UJY11" s="75"/>
      <c r="UJZ11" s="75"/>
      <c r="UKA11" s="75"/>
      <c r="UKB11" s="75"/>
      <c r="UKC11" s="75"/>
      <c r="UKD11" s="75"/>
      <c r="UKE11" s="75"/>
      <c r="UKF11" s="75"/>
      <c r="UKG11" s="75"/>
      <c r="UKH11" s="75"/>
      <c r="UKI11" s="75"/>
      <c r="UKJ11" s="75"/>
      <c r="UKK11" s="75"/>
      <c r="UKL11" s="75"/>
      <c r="UKM11" s="75"/>
      <c r="UKN11" s="75"/>
      <c r="UKO11" s="75"/>
      <c r="UKP11" s="75"/>
      <c r="UKQ11" s="75"/>
      <c r="UKR11" s="75"/>
      <c r="UKS11" s="75"/>
      <c r="UKT11" s="75"/>
      <c r="UKU11" s="75"/>
      <c r="UKV11" s="75"/>
      <c r="UKW11" s="75"/>
      <c r="UKX11" s="75"/>
      <c r="UKY11" s="75"/>
      <c r="UKZ11" s="75"/>
      <c r="ULA11" s="75"/>
      <c r="ULB11" s="75"/>
      <c r="ULC11" s="75"/>
      <c r="ULD11" s="75"/>
      <c r="ULE11" s="75"/>
      <c r="ULF11" s="75"/>
      <c r="ULG11" s="75"/>
      <c r="ULH11" s="75"/>
      <c r="ULI11" s="75"/>
      <c r="ULJ11" s="75"/>
      <c r="ULK11" s="75"/>
      <c r="ULL11" s="75"/>
      <c r="ULM11" s="75"/>
      <c r="ULN11" s="75"/>
      <c r="ULO11" s="75"/>
      <c r="ULP11" s="75"/>
      <c r="ULQ11" s="75"/>
      <c r="ULR11" s="75"/>
      <c r="ULS11" s="75"/>
      <c r="ULT11" s="75"/>
      <c r="ULU11" s="75"/>
      <c r="ULV11" s="75"/>
      <c r="ULW11" s="75"/>
      <c r="ULX11" s="75"/>
      <c r="ULY11" s="75"/>
      <c r="ULZ11" s="75"/>
      <c r="UMA11" s="75"/>
      <c r="UMB11" s="75"/>
      <c r="UMC11" s="75"/>
      <c r="UMD11" s="75"/>
      <c r="UME11" s="75"/>
      <c r="UMF11" s="75"/>
      <c r="UMG11" s="75"/>
      <c r="UMH11" s="75"/>
      <c r="UMI11" s="75"/>
      <c r="UMJ11" s="75"/>
      <c r="UMK11" s="75"/>
      <c r="UML11" s="75"/>
      <c r="UMM11" s="75"/>
      <c r="UMN11" s="75"/>
      <c r="UMO11" s="75"/>
      <c r="UMP11" s="75"/>
      <c r="UMQ11" s="75"/>
      <c r="UMR11" s="75"/>
      <c r="UMS11" s="75"/>
      <c r="UMT11" s="75"/>
      <c r="UMU11" s="75"/>
      <c r="UMV11" s="75"/>
      <c r="UMW11" s="75"/>
      <c r="UMX11" s="75"/>
      <c r="UMY11" s="75"/>
      <c r="UMZ11" s="75"/>
      <c r="UNA11" s="75"/>
      <c r="UNB11" s="75"/>
      <c r="UNC11" s="75"/>
      <c r="UND11" s="75"/>
      <c r="UNE11" s="75"/>
      <c r="UNF11" s="75"/>
      <c r="UNG11" s="75"/>
      <c r="UNH11" s="75"/>
      <c r="UNI11" s="75"/>
      <c r="UNJ11" s="75"/>
      <c r="UNK11" s="75"/>
      <c r="UNL11" s="75"/>
      <c r="UNM11" s="75"/>
      <c r="UNN11" s="75"/>
      <c r="UNO11" s="75"/>
      <c r="UNP11" s="75"/>
      <c r="UNQ11" s="75"/>
      <c r="UNR11" s="75"/>
      <c r="UNS11" s="75"/>
      <c r="UNT11" s="75"/>
      <c r="UNU11" s="75"/>
      <c r="UNV11" s="75"/>
      <c r="UNW11" s="75"/>
      <c r="UNX11" s="75"/>
      <c r="UNY11" s="75"/>
      <c r="UNZ11" s="75"/>
      <c r="UOA11" s="75"/>
      <c r="UOB11" s="75"/>
      <c r="UOC11" s="75"/>
      <c r="UOD11" s="75"/>
      <c r="UOE11" s="75"/>
      <c r="UOF11" s="75"/>
      <c r="UOG11" s="75"/>
      <c r="UOH11" s="75"/>
      <c r="UOI11" s="75"/>
      <c r="UOJ11" s="75"/>
      <c r="UOK11" s="75"/>
      <c r="UOL11" s="75"/>
      <c r="UOM11" s="75"/>
      <c r="UON11" s="75"/>
      <c r="UOO11" s="75"/>
      <c r="UOP11" s="75"/>
      <c r="UOQ11" s="75"/>
      <c r="UOR11" s="75"/>
      <c r="UOS11" s="75"/>
      <c r="UOT11" s="75"/>
      <c r="UOU11" s="75"/>
      <c r="UOV11" s="75"/>
      <c r="UOW11" s="75"/>
      <c r="UOX11" s="75"/>
      <c r="UOY11" s="75"/>
      <c r="UOZ11" s="75"/>
      <c r="UPA11" s="75"/>
      <c r="UPB11" s="75"/>
      <c r="UPC11" s="75"/>
      <c r="UPD11" s="75"/>
      <c r="UPE11" s="75"/>
      <c r="UPF11" s="75"/>
      <c r="UPG11" s="75"/>
      <c r="UPH11" s="75"/>
      <c r="UPI11" s="75"/>
      <c r="UPJ11" s="75"/>
      <c r="UPK11" s="75"/>
      <c r="UPL11" s="75"/>
      <c r="UPM11" s="75"/>
      <c r="UPN11" s="75"/>
      <c r="UPO11" s="75"/>
      <c r="UPP11" s="75"/>
      <c r="UPQ11" s="75"/>
      <c r="UPR11" s="75"/>
      <c r="UPS11" s="75"/>
      <c r="UPT11" s="75"/>
      <c r="UPU11" s="75"/>
      <c r="UPV11" s="75"/>
      <c r="UPW11" s="75"/>
      <c r="UPX11" s="75"/>
      <c r="UPY11" s="75"/>
      <c r="UPZ11" s="75"/>
      <c r="UQA11" s="75"/>
      <c r="UQB11" s="75"/>
      <c r="UQC11" s="75"/>
      <c r="UQD11" s="75"/>
      <c r="UQE11" s="75"/>
      <c r="UQF11" s="75"/>
      <c r="UQG11" s="75"/>
      <c r="UQH11" s="75"/>
      <c r="UQI11" s="75"/>
      <c r="UQJ11" s="75"/>
      <c r="UQK11" s="75"/>
      <c r="UQL11" s="75"/>
      <c r="UQM11" s="75"/>
      <c r="UQN11" s="75"/>
      <c r="UQO11" s="75"/>
      <c r="UQP11" s="75"/>
      <c r="UQQ11" s="75"/>
      <c r="UQR11" s="75"/>
      <c r="UQS11" s="75"/>
      <c r="UQT11" s="75"/>
      <c r="UQU11" s="75"/>
      <c r="UQV11" s="75"/>
      <c r="UQW11" s="75"/>
      <c r="UQX11" s="75"/>
      <c r="UQY11" s="75"/>
      <c r="UQZ11" s="75"/>
      <c r="URA11" s="75"/>
      <c r="URB11" s="75"/>
      <c r="URC11" s="75"/>
      <c r="URD11" s="75"/>
      <c r="URE11" s="75"/>
      <c r="URF11" s="75"/>
      <c r="URG11" s="75"/>
      <c r="URH11" s="75"/>
      <c r="URI11" s="75"/>
      <c r="URJ11" s="75"/>
      <c r="URK11" s="75"/>
      <c r="URL11" s="75"/>
      <c r="URM11" s="75"/>
      <c r="URN11" s="75"/>
      <c r="URO11" s="75"/>
      <c r="URP11" s="75"/>
      <c r="URQ11" s="75"/>
      <c r="URR11" s="75"/>
      <c r="URS11" s="75"/>
      <c r="URT11" s="75"/>
      <c r="URU11" s="75"/>
      <c r="URV11" s="75"/>
      <c r="URW11" s="75"/>
      <c r="URX11" s="75"/>
      <c r="URY11" s="75"/>
      <c r="URZ11" s="75"/>
      <c r="USA11" s="75"/>
      <c r="USB11" s="75"/>
      <c r="USC11" s="75"/>
      <c r="USD11" s="75"/>
      <c r="USE11" s="75"/>
      <c r="USF11" s="75"/>
      <c r="USG11" s="75"/>
      <c r="USH11" s="75"/>
      <c r="USI11" s="75"/>
      <c r="USJ11" s="75"/>
      <c r="USK11" s="75"/>
      <c r="USL11" s="75"/>
      <c r="USM11" s="75"/>
      <c r="USN11" s="75"/>
      <c r="USO11" s="75"/>
      <c r="USP11" s="75"/>
      <c r="USQ11" s="75"/>
      <c r="USR11" s="75"/>
      <c r="USS11" s="75"/>
      <c r="UST11" s="75"/>
      <c r="USU11" s="75"/>
      <c r="USV11" s="75"/>
      <c r="USW11" s="75"/>
      <c r="USX11" s="75"/>
      <c r="USY11" s="75"/>
      <c r="USZ11" s="75"/>
      <c r="UTA11" s="75"/>
      <c r="UTB11" s="75"/>
      <c r="UTC11" s="75"/>
      <c r="UTD11" s="75"/>
      <c r="UTE11" s="75"/>
      <c r="UTF11" s="75"/>
      <c r="UTG11" s="75"/>
      <c r="UTH11" s="75"/>
      <c r="UTI11" s="75"/>
      <c r="UTJ11" s="75"/>
      <c r="UTK11" s="75"/>
      <c r="UTL11" s="75"/>
      <c r="UTM11" s="75"/>
      <c r="UTN11" s="75"/>
      <c r="UTO11" s="75"/>
      <c r="UTP11" s="75"/>
      <c r="UTQ11" s="75"/>
      <c r="UTR11" s="75"/>
      <c r="UTS11" s="75"/>
      <c r="UTT11" s="75"/>
      <c r="UTU11" s="75"/>
      <c r="UTV11" s="75"/>
      <c r="UTW11" s="75"/>
      <c r="UTX11" s="75"/>
      <c r="UTY11" s="75"/>
      <c r="UTZ11" s="75"/>
      <c r="UUA11" s="75"/>
      <c r="UUB11" s="75"/>
      <c r="UUC11" s="75"/>
      <c r="UUD11" s="75"/>
      <c r="UUE11" s="75"/>
      <c r="UUF11" s="75"/>
      <c r="UUG11" s="75"/>
      <c r="UUH11" s="75"/>
      <c r="UUI11" s="75"/>
      <c r="UUJ11" s="75"/>
      <c r="UUK11" s="75"/>
      <c r="UUL11" s="75"/>
      <c r="UUM11" s="75"/>
      <c r="UUN11" s="75"/>
      <c r="UUO11" s="75"/>
      <c r="UUP11" s="75"/>
      <c r="UUQ11" s="75"/>
      <c r="UUR11" s="75"/>
      <c r="UUS11" s="75"/>
      <c r="UUT11" s="75"/>
      <c r="UUU11" s="75"/>
      <c r="UUV11" s="75"/>
      <c r="UUW11" s="75"/>
      <c r="UUX11" s="75"/>
      <c r="UUY11" s="75"/>
      <c r="UUZ11" s="75"/>
      <c r="UVA11" s="75"/>
      <c r="UVB11" s="75"/>
      <c r="UVC11" s="75"/>
      <c r="UVD11" s="75"/>
      <c r="UVE11" s="75"/>
      <c r="UVF11" s="75"/>
      <c r="UVG11" s="75"/>
      <c r="UVH11" s="75"/>
      <c r="UVI11" s="75"/>
      <c r="UVJ11" s="75"/>
      <c r="UVK11" s="75"/>
      <c r="UVL11" s="75"/>
      <c r="UVM11" s="75"/>
      <c r="UVN11" s="75"/>
      <c r="UVO11" s="75"/>
      <c r="UVP11" s="75"/>
      <c r="UVQ11" s="75"/>
      <c r="UVR11" s="75"/>
      <c r="UVS11" s="75"/>
      <c r="UVT11" s="75"/>
      <c r="UVU11" s="75"/>
      <c r="UVV11" s="75"/>
      <c r="UVW11" s="75"/>
      <c r="UVX11" s="75"/>
      <c r="UVY11" s="75"/>
      <c r="UVZ11" s="75"/>
      <c r="UWA11" s="75"/>
      <c r="UWB11" s="75"/>
      <c r="UWC11" s="75"/>
      <c r="UWD11" s="75"/>
      <c r="UWE11" s="75"/>
      <c r="UWF11" s="75"/>
      <c r="UWG11" s="75"/>
      <c r="UWH11" s="75"/>
      <c r="UWI11" s="75"/>
      <c r="UWJ11" s="75"/>
      <c r="UWK11" s="75"/>
      <c r="UWL11" s="75"/>
      <c r="UWM11" s="75"/>
      <c r="UWN11" s="75"/>
      <c r="UWO11" s="75"/>
      <c r="UWP11" s="75"/>
      <c r="UWQ11" s="75"/>
      <c r="UWR11" s="75"/>
      <c r="UWS11" s="75"/>
      <c r="UWT11" s="75"/>
      <c r="UWU11" s="75"/>
      <c r="UWV11" s="75"/>
      <c r="UWW11" s="75"/>
      <c r="UWX11" s="75"/>
      <c r="UWY11" s="75"/>
      <c r="UWZ11" s="75"/>
      <c r="UXA11" s="75"/>
      <c r="UXB11" s="75"/>
      <c r="UXC11" s="75"/>
      <c r="UXD11" s="75"/>
      <c r="UXE11" s="75"/>
      <c r="UXF11" s="75"/>
      <c r="UXG11" s="75"/>
      <c r="UXH11" s="75"/>
      <c r="UXI11" s="75"/>
      <c r="UXJ11" s="75"/>
      <c r="UXK11" s="75"/>
      <c r="UXL11" s="75"/>
      <c r="UXM11" s="75"/>
      <c r="UXN11" s="75"/>
      <c r="UXO11" s="75"/>
      <c r="UXP11" s="75"/>
      <c r="UXQ11" s="75"/>
      <c r="UXR11" s="75"/>
      <c r="UXS11" s="75"/>
      <c r="UXT11" s="75"/>
      <c r="UXU11" s="75"/>
      <c r="UXV11" s="75"/>
      <c r="UXW11" s="75"/>
      <c r="UXX11" s="75"/>
      <c r="UXY11" s="75"/>
      <c r="UXZ11" s="75"/>
      <c r="UYA11" s="75"/>
      <c r="UYB11" s="75"/>
      <c r="UYC11" s="75"/>
      <c r="UYD11" s="75"/>
      <c r="UYE11" s="75"/>
      <c r="UYF11" s="75"/>
      <c r="UYG11" s="75"/>
      <c r="UYH11" s="75"/>
      <c r="UYI11" s="75"/>
      <c r="UYJ11" s="75"/>
      <c r="UYK11" s="75"/>
      <c r="UYL11" s="75"/>
      <c r="UYM11" s="75"/>
      <c r="UYN11" s="75"/>
      <c r="UYO11" s="75"/>
      <c r="UYP11" s="75"/>
      <c r="UYQ11" s="75"/>
      <c r="UYR11" s="75"/>
      <c r="UYS11" s="75"/>
      <c r="UYT11" s="75"/>
      <c r="UYU11" s="75"/>
      <c r="UYV11" s="75"/>
      <c r="UYW11" s="75"/>
      <c r="UYX11" s="75"/>
      <c r="UYY11" s="75"/>
      <c r="UYZ11" s="75"/>
      <c r="UZA11" s="75"/>
      <c r="UZB11" s="75"/>
      <c r="UZC11" s="75"/>
      <c r="UZD11" s="75"/>
      <c r="UZE11" s="75"/>
      <c r="UZF11" s="75"/>
      <c r="UZG11" s="75"/>
      <c r="UZH11" s="75"/>
      <c r="UZI11" s="75"/>
      <c r="UZJ11" s="75"/>
      <c r="UZK11" s="75"/>
      <c r="UZL11" s="75"/>
      <c r="UZM11" s="75"/>
      <c r="UZN11" s="75"/>
      <c r="UZO11" s="75"/>
      <c r="UZP11" s="75"/>
      <c r="UZQ11" s="75"/>
      <c r="UZR11" s="75"/>
      <c r="UZS11" s="75"/>
      <c r="UZT11" s="75"/>
      <c r="UZU11" s="75"/>
      <c r="UZV11" s="75"/>
      <c r="UZW11" s="75"/>
      <c r="UZX11" s="75"/>
      <c r="UZY11" s="75"/>
      <c r="UZZ11" s="75"/>
      <c r="VAA11" s="75"/>
      <c r="VAB11" s="75"/>
      <c r="VAC11" s="75"/>
      <c r="VAD11" s="75"/>
      <c r="VAE11" s="75"/>
      <c r="VAF11" s="75"/>
      <c r="VAG11" s="75"/>
      <c r="VAH11" s="75"/>
      <c r="VAI11" s="75"/>
      <c r="VAJ11" s="75"/>
      <c r="VAK11" s="75"/>
      <c r="VAL11" s="75"/>
      <c r="VAM11" s="75"/>
      <c r="VAN11" s="75"/>
      <c r="VAO11" s="75"/>
      <c r="VAP11" s="75"/>
      <c r="VAQ11" s="75"/>
      <c r="VAR11" s="75"/>
      <c r="VAS11" s="75"/>
      <c r="VAT11" s="75"/>
      <c r="VAU11" s="75"/>
      <c r="VAV11" s="75"/>
      <c r="VAW11" s="75"/>
      <c r="VAX11" s="75"/>
      <c r="VAY11" s="75"/>
      <c r="VAZ11" s="75"/>
      <c r="VBA11" s="75"/>
      <c r="VBB11" s="75"/>
      <c r="VBC11" s="75"/>
      <c r="VBD11" s="75"/>
      <c r="VBE11" s="75"/>
      <c r="VBF11" s="75"/>
      <c r="VBG11" s="75"/>
      <c r="VBH11" s="75"/>
      <c r="VBI11" s="75"/>
      <c r="VBJ11" s="75"/>
      <c r="VBK11" s="75"/>
      <c r="VBL11" s="75"/>
      <c r="VBM11" s="75"/>
      <c r="VBN11" s="75"/>
      <c r="VBO11" s="75"/>
      <c r="VBP11" s="75"/>
      <c r="VBQ11" s="75"/>
      <c r="VBR11" s="75"/>
      <c r="VBS11" s="75"/>
      <c r="VBT11" s="75"/>
      <c r="VBU11" s="75"/>
      <c r="VBV11" s="75"/>
      <c r="VBW11" s="75"/>
      <c r="VBX11" s="75"/>
      <c r="VBY11" s="75"/>
      <c r="VBZ11" s="75"/>
      <c r="VCA11" s="75"/>
      <c r="VCB11" s="75"/>
      <c r="VCC11" s="75"/>
      <c r="VCD11" s="75"/>
      <c r="VCE11" s="75"/>
      <c r="VCF11" s="75"/>
      <c r="VCG11" s="75"/>
      <c r="VCH11" s="75"/>
      <c r="VCI11" s="75"/>
      <c r="VCJ11" s="75"/>
      <c r="VCK11" s="75"/>
      <c r="VCL11" s="75"/>
      <c r="VCM11" s="75"/>
      <c r="VCN11" s="75"/>
      <c r="VCO11" s="75"/>
      <c r="VCP11" s="75"/>
      <c r="VCQ11" s="75"/>
      <c r="VCR11" s="75"/>
      <c r="VCS11" s="75"/>
      <c r="VCT11" s="75"/>
      <c r="VCU11" s="75"/>
      <c r="VCV11" s="75"/>
      <c r="VCW11" s="75"/>
      <c r="VCX11" s="75"/>
      <c r="VCY11" s="75"/>
      <c r="VCZ11" s="75"/>
      <c r="VDA11" s="75"/>
      <c r="VDB11" s="75"/>
      <c r="VDC11" s="75"/>
      <c r="VDD11" s="75"/>
      <c r="VDE11" s="75"/>
      <c r="VDF11" s="75"/>
      <c r="VDG11" s="75"/>
      <c r="VDH11" s="75"/>
      <c r="VDI11" s="75"/>
      <c r="VDJ11" s="75"/>
      <c r="VDK11" s="75"/>
      <c r="VDL11" s="75"/>
      <c r="VDM11" s="75"/>
      <c r="VDN11" s="75"/>
      <c r="VDO11" s="75"/>
      <c r="VDP11" s="75"/>
      <c r="VDQ11" s="75"/>
      <c r="VDR11" s="75"/>
      <c r="VDS11" s="75"/>
      <c r="VDT11" s="75"/>
      <c r="VDU11" s="75"/>
      <c r="VDV11" s="75"/>
      <c r="VDW11" s="75"/>
      <c r="VDX11" s="75"/>
      <c r="VDY11" s="75"/>
      <c r="VDZ11" s="75"/>
      <c r="VEA11" s="75"/>
      <c r="VEB11" s="75"/>
      <c r="VEC11" s="75"/>
      <c r="VED11" s="75"/>
      <c r="VEE11" s="75"/>
      <c r="VEF11" s="75"/>
      <c r="VEG11" s="75"/>
      <c r="VEH11" s="75"/>
      <c r="VEI11" s="75"/>
      <c r="VEJ11" s="75"/>
      <c r="VEK11" s="75"/>
      <c r="VEL11" s="75"/>
      <c r="VEM11" s="75"/>
      <c r="VEN11" s="75"/>
      <c r="VEO11" s="75"/>
      <c r="VEP11" s="75"/>
      <c r="VEQ11" s="75"/>
      <c r="VER11" s="75"/>
      <c r="VES11" s="75"/>
      <c r="VET11" s="75"/>
      <c r="VEU11" s="75"/>
      <c r="VEV11" s="75"/>
      <c r="VEW11" s="75"/>
      <c r="VEX11" s="75"/>
      <c r="VEY11" s="75"/>
      <c r="VEZ11" s="75"/>
      <c r="VFA11" s="75"/>
      <c r="VFB11" s="75"/>
      <c r="VFC11" s="75"/>
      <c r="VFD11" s="75"/>
      <c r="VFE11" s="75"/>
      <c r="VFF11" s="75"/>
      <c r="VFG11" s="75"/>
      <c r="VFH11" s="75"/>
      <c r="VFI11" s="75"/>
      <c r="VFJ11" s="75"/>
      <c r="VFK11" s="75"/>
      <c r="VFL11" s="75"/>
      <c r="VFM11" s="75"/>
      <c r="VFN11" s="75"/>
      <c r="VFO11" s="75"/>
      <c r="VFP11" s="75"/>
      <c r="VFQ11" s="75"/>
      <c r="VFR11" s="75"/>
      <c r="VFS11" s="75"/>
      <c r="VFT11" s="75"/>
      <c r="VFU11" s="75"/>
      <c r="VFV11" s="75"/>
      <c r="VFW11" s="75"/>
      <c r="VFX11" s="75"/>
      <c r="VFY11" s="75"/>
      <c r="VFZ11" s="75"/>
      <c r="VGA11" s="75"/>
      <c r="VGB11" s="75"/>
      <c r="VGC11" s="75"/>
      <c r="VGD11" s="75"/>
      <c r="VGE11" s="75"/>
      <c r="VGF11" s="75"/>
      <c r="VGG11" s="75"/>
      <c r="VGH11" s="75"/>
      <c r="VGI11" s="75"/>
      <c r="VGJ11" s="75"/>
      <c r="VGK11" s="75"/>
      <c r="VGL11" s="75"/>
      <c r="VGM11" s="75"/>
      <c r="VGN11" s="75"/>
      <c r="VGO11" s="75"/>
      <c r="VGP11" s="75"/>
      <c r="VGQ11" s="75"/>
      <c r="VGR11" s="75"/>
      <c r="VGS11" s="75"/>
      <c r="VGT11" s="75"/>
      <c r="VGU11" s="75"/>
      <c r="VGV11" s="75"/>
      <c r="VGW11" s="75"/>
      <c r="VGX11" s="75"/>
      <c r="VGY11" s="75"/>
      <c r="VGZ11" s="75"/>
      <c r="VHA11" s="75"/>
      <c r="VHB11" s="75"/>
      <c r="VHC11" s="75"/>
      <c r="VHD11" s="75"/>
      <c r="VHE11" s="75"/>
      <c r="VHF11" s="75"/>
      <c r="VHG11" s="75"/>
      <c r="VHH11" s="75"/>
      <c r="VHI11" s="75"/>
      <c r="VHJ11" s="75"/>
      <c r="VHK11" s="75"/>
      <c r="VHL11" s="75"/>
      <c r="VHM11" s="75"/>
      <c r="VHN11" s="75"/>
      <c r="VHO11" s="75"/>
      <c r="VHP11" s="75"/>
      <c r="VHQ11" s="75"/>
      <c r="VHR11" s="75"/>
      <c r="VHS11" s="75"/>
      <c r="VHT11" s="75"/>
      <c r="VHU11" s="75"/>
      <c r="VHV11" s="75"/>
      <c r="VHW11" s="75"/>
      <c r="VHX11" s="75"/>
      <c r="VHY11" s="75"/>
      <c r="VHZ11" s="75"/>
      <c r="VIA11" s="75"/>
      <c r="VIB11" s="75"/>
      <c r="VIC11" s="75"/>
      <c r="VID11" s="75"/>
      <c r="VIE11" s="75"/>
      <c r="VIF11" s="75"/>
      <c r="VIG11" s="75"/>
      <c r="VIH11" s="75"/>
      <c r="VII11" s="75"/>
      <c r="VIJ11" s="75"/>
      <c r="VIK11" s="75"/>
      <c r="VIL11" s="75"/>
      <c r="VIM11" s="75"/>
      <c r="VIN11" s="75"/>
      <c r="VIO11" s="75"/>
      <c r="VIP11" s="75"/>
      <c r="VIQ11" s="75"/>
      <c r="VIR11" s="75"/>
      <c r="VIS11" s="75"/>
      <c r="VIT11" s="75"/>
      <c r="VIU11" s="75"/>
      <c r="VIV11" s="75"/>
      <c r="VIW11" s="75"/>
      <c r="VIX11" s="75"/>
      <c r="VIY11" s="75"/>
      <c r="VIZ11" s="75"/>
      <c r="VJA11" s="75"/>
      <c r="VJB11" s="75"/>
      <c r="VJC11" s="75"/>
      <c r="VJD11" s="75"/>
      <c r="VJE11" s="75"/>
      <c r="VJF11" s="75"/>
      <c r="VJG11" s="75"/>
      <c r="VJH11" s="75"/>
      <c r="VJI11" s="75"/>
      <c r="VJJ11" s="75"/>
      <c r="VJK11" s="75"/>
      <c r="VJL11" s="75"/>
      <c r="VJM11" s="75"/>
      <c r="VJN11" s="75"/>
      <c r="VJO11" s="75"/>
      <c r="VJP11" s="75"/>
      <c r="VJQ11" s="75"/>
      <c r="VJR11" s="75"/>
      <c r="VJS11" s="75"/>
      <c r="VJT11" s="75"/>
      <c r="VJU11" s="75"/>
      <c r="VJV11" s="75"/>
      <c r="VJW11" s="75"/>
      <c r="VJX11" s="75"/>
      <c r="VJY11" s="75"/>
      <c r="VJZ11" s="75"/>
      <c r="VKA11" s="75"/>
      <c r="VKB11" s="75"/>
      <c r="VKC11" s="75"/>
      <c r="VKD11" s="75"/>
      <c r="VKE11" s="75"/>
      <c r="VKF11" s="75"/>
      <c r="VKG11" s="75"/>
      <c r="VKH11" s="75"/>
      <c r="VKI11" s="75"/>
      <c r="VKJ11" s="75"/>
      <c r="VKK11" s="75"/>
      <c r="VKL11" s="75"/>
      <c r="VKM11" s="75"/>
      <c r="VKN11" s="75"/>
      <c r="VKO11" s="75"/>
      <c r="VKP11" s="75"/>
      <c r="VKQ11" s="75"/>
      <c r="VKR11" s="75"/>
      <c r="VKS11" s="75"/>
      <c r="VKT11" s="75"/>
      <c r="VKU11" s="75"/>
      <c r="VKV11" s="75"/>
      <c r="VKW11" s="75"/>
      <c r="VKX11" s="75"/>
      <c r="VKY11" s="75"/>
      <c r="VKZ11" s="75"/>
      <c r="VLA11" s="75"/>
      <c r="VLB11" s="75"/>
      <c r="VLC11" s="75"/>
      <c r="VLD11" s="75"/>
      <c r="VLE11" s="75"/>
      <c r="VLF11" s="75"/>
      <c r="VLG11" s="75"/>
      <c r="VLH11" s="75"/>
      <c r="VLI11" s="75"/>
      <c r="VLJ11" s="75"/>
      <c r="VLK11" s="75"/>
      <c r="VLL11" s="75"/>
      <c r="VLM11" s="75"/>
      <c r="VLN11" s="75"/>
      <c r="VLO11" s="75"/>
      <c r="VLP11" s="75"/>
      <c r="VLQ11" s="75"/>
      <c r="VLR11" s="75"/>
      <c r="VLS11" s="75"/>
      <c r="VLT11" s="75"/>
      <c r="VLU11" s="75"/>
      <c r="VLV11" s="75"/>
      <c r="VLW11" s="75"/>
      <c r="VLX11" s="75"/>
      <c r="VLY11" s="75"/>
      <c r="VLZ11" s="75"/>
      <c r="VMA11" s="75"/>
      <c r="VMB11" s="75"/>
      <c r="VMC11" s="75"/>
      <c r="VMD11" s="75"/>
      <c r="VME11" s="75"/>
      <c r="VMF11" s="75"/>
      <c r="VMG11" s="75"/>
      <c r="VMH11" s="75"/>
      <c r="VMI11" s="75"/>
      <c r="VMJ11" s="75"/>
      <c r="VMK11" s="75"/>
      <c r="VML11" s="75"/>
      <c r="VMM11" s="75"/>
      <c r="VMN11" s="75"/>
      <c r="VMO11" s="75"/>
      <c r="VMP11" s="75"/>
      <c r="VMQ11" s="75"/>
      <c r="VMR11" s="75"/>
      <c r="VMS11" s="75"/>
      <c r="VMT11" s="75"/>
      <c r="VMU11" s="75"/>
      <c r="VMV11" s="75"/>
      <c r="VMW11" s="75"/>
      <c r="VMX11" s="75"/>
      <c r="VMY11" s="75"/>
      <c r="VMZ11" s="75"/>
      <c r="VNA11" s="75"/>
      <c r="VNB11" s="75"/>
      <c r="VNC11" s="75"/>
      <c r="VND11" s="75"/>
      <c r="VNE11" s="75"/>
      <c r="VNF11" s="75"/>
      <c r="VNG11" s="75"/>
      <c r="VNH11" s="75"/>
      <c r="VNI11" s="75"/>
      <c r="VNJ11" s="75"/>
      <c r="VNK11" s="75"/>
      <c r="VNL11" s="75"/>
      <c r="VNM11" s="75"/>
      <c r="VNN11" s="75"/>
      <c r="VNO11" s="75"/>
      <c r="VNP11" s="75"/>
      <c r="VNQ11" s="75"/>
      <c r="VNR11" s="75"/>
      <c r="VNS11" s="75"/>
      <c r="VNT11" s="75"/>
      <c r="VNU11" s="75"/>
      <c r="VNV11" s="75"/>
      <c r="VNW11" s="75"/>
      <c r="VNX11" s="75"/>
      <c r="VNY11" s="75"/>
      <c r="VNZ11" s="75"/>
      <c r="VOA11" s="75"/>
      <c r="VOB11" s="75"/>
      <c r="VOC11" s="75"/>
      <c r="VOD11" s="75"/>
      <c r="VOE11" s="75"/>
      <c r="VOF11" s="75"/>
      <c r="VOG11" s="75"/>
      <c r="VOH11" s="75"/>
      <c r="VOI11" s="75"/>
      <c r="VOJ11" s="75"/>
      <c r="VOK11" s="75"/>
      <c r="VOL11" s="75"/>
      <c r="VOM11" s="75"/>
      <c r="VON11" s="75"/>
      <c r="VOO11" s="75"/>
      <c r="VOP11" s="75"/>
      <c r="VOQ11" s="75"/>
      <c r="VOR11" s="75"/>
      <c r="VOS11" s="75"/>
      <c r="VOT11" s="75"/>
      <c r="VOU11" s="75"/>
      <c r="VOV11" s="75"/>
      <c r="VOW11" s="75"/>
      <c r="VOX11" s="75"/>
      <c r="VOY11" s="75"/>
      <c r="VOZ11" s="75"/>
      <c r="VPA11" s="75"/>
      <c r="VPB11" s="75"/>
      <c r="VPC11" s="75"/>
      <c r="VPD11" s="75"/>
      <c r="VPE11" s="75"/>
      <c r="VPF11" s="75"/>
      <c r="VPG11" s="75"/>
      <c r="VPH11" s="75"/>
      <c r="VPI11" s="75"/>
      <c r="VPJ11" s="75"/>
      <c r="VPK11" s="75"/>
      <c r="VPL11" s="75"/>
      <c r="VPM11" s="75"/>
      <c r="VPN11" s="75"/>
      <c r="VPO11" s="75"/>
      <c r="VPP11" s="75"/>
      <c r="VPQ11" s="75"/>
      <c r="VPR11" s="75"/>
      <c r="VPS11" s="75"/>
      <c r="VPT11" s="75"/>
      <c r="VPU11" s="75"/>
      <c r="VPV11" s="75"/>
      <c r="VPW11" s="75"/>
      <c r="VPX11" s="75"/>
      <c r="VPY11" s="75"/>
      <c r="VPZ11" s="75"/>
      <c r="VQA11" s="75"/>
      <c r="VQB11" s="75"/>
      <c r="VQC11" s="75"/>
      <c r="VQD11" s="75"/>
      <c r="VQE11" s="75"/>
      <c r="VQF11" s="75"/>
      <c r="VQG11" s="75"/>
      <c r="VQH11" s="75"/>
      <c r="VQI11" s="75"/>
      <c r="VQJ11" s="75"/>
      <c r="VQK11" s="75"/>
      <c r="VQL11" s="75"/>
      <c r="VQM11" s="75"/>
      <c r="VQN11" s="75"/>
      <c r="VQO11" s="75"/>
      <c r="VQP11" s="75"/>
      <c r="VQQ11" s="75"/>
      <c r="VQR11" s="75"/>
      <c r="VQS11" s="75"/>
      <c r="VQT11" s="75"/>
      <c r="VQU11" s="75"/>
      <c r="VQV11" s="75"/>
      <c r="VQW11" s="75"/>
      <c r="VQX11" s="75"/>
      <c r="VQY11" s="75"/>
      <c r="VQZ11" s="75"/>
      <c r="VRA11" s="75"/>
      <c r="VRB11" s="75"/>
      <c r="VRC11" s="75"/>
      <c r="VRD11" s="75"/>
      <c r="VRE11" s="75"/>
      <c r="VRF11" s="75"/>
      <c r="VRG11" s="75"/>
      <c r="VRH11" s="75"/>
      <c r="VRI11" s="75"/>
      <c r="VRJ11" s="75"/>
      <c r="VRK11" s="75"/>
      <c r="VRL11" s="75"/>
      <c r="VRM11" s="75"/>
      <c r="VRN11" s="75"/>
      <c r="VRO11" s="75"/>
      <c r="VRP11" s="75"/>
      <c r="VRQ11" s="75"/>
      <c r="VRR11" s="75"/>
      <c r="VRS11" s="75"/>
      <c r="VRT11" s="75"/>
      <c r="VRU11" s="75"/>
      <c r="VRV11" s="75"/>
      <c r="VRW11" s="75"/>
      <c r="VRX11" s="75"/>
      <c r="VRY11" s="75"/>
      <c r="VRZ11" s="75"/>
      <c r="VSA11" s="75"/>
      <c r="VSB11" s="75"/>
      <c r="VSC11" s="75"/>
      <c r="VSD11" s="75"/>
      <c r="VSE11" s="75"/>
      <c r="VSF11" s="75"/>
      <c r="VSG11" s="75"/>
      <c r="VSH11" s="75"/>
      <c r="VSI11" s="75"/>
      <c r="VSJ11" s="75"/>
      <c r="VSK11" s="75"/>
      <c r="VSL11" s="75"/>
      <c r="VSM11" s="75"/>
      <c r="VSN11" s="75"/>
      <c r="VSO11" s="75"/>
      <c r="VSP11" s="75"/>
      <c r="VSQ11" s="75"/>
      <c r="VSR11" s="75"/>
      <c r="VSS11" s="75"/>
      <c r="VST11" s="75"/>
      <c r="VSU11" s="75"/>
      <c r="VSV11" s="75"/>
      <c r="VSW11" s="75"/>
      <c r="VSX11" s="75"/>
      <c r="VSY11" s="75"/>
      <c r="VSZ11" s="75"/>
      <c r="VTA11" s="75"/>
      <c r="VTB11" s="75"/>
      <c r="VTC11" s="75"/>
      <c r="VTD11" s="75"/>
      <c r="VTE11" s="75"/>
      <c r="VTF11" s="75"/>
      <c r="VTG11" s="75"/>
      <c r="VTH11" s="75"/>
      <c r="VTI11" s="75"/>
      <c r="VTJ11" s="75"/>
      <c r="VTK11" s="75"/>
      <c r="VTL11" s="75"/>
      <c r="VTM11" s="75"/>
      <c r="VTN11" s="75"/>
      <c r="VTO11" s="75"/>
      <c r="VTP11" s="75"/>
      <c r="VTQ11" s="75"/>
      <c r="VTR11" s="75"/>
      <c r="VTS11" s="75"/>
      <c r="VTT11" s="75"/>
      <c r="VTU11" s="75"/>
      <c r="VTV11" s="75"/>
      <c r="VTW11" s="75"/>
      <c r="VTX11" s="75"/>
      <c r="VTY11" s="75"/>
      <c r="VTZ11" s="75"/>
      <c r="VUA11" s="75"/>
      <c r="VUB11" s="75"/>
      <c r="VUC11" s="75"/>
      <c r="VUD11" s="75"/>
      <c r="VUE11" s="75"/>
      <c r="VUF11" s="75"/>
      <c r="VUG11" s="75"/>
      <c r="VUH11" s="75"/>
      <c r="VUI11" s="75"/>
      <c r="VUJ11" s="75"/>
      <c r="VUK11" s="75"/>
      <c r="VUL11" s="75"/>
      <c r="VUM11" s="75"/>
      <c r="VUN11" s="75"/>
      <c r="VUO11" s="75"/>
      <c r="VUP11" s="75"/>
      <c r="VUQ11" s="75"/>
      <c r="VUR11" s="75"/>
      <c r="VUS11" s="75"/>
      <c r="VUT11" s="75"/>
      <c r="VUU11" s="75"/>
      <c r="VUV11" s="75"/>
      <c r="VUW11" s="75"/>
      <c r="VUX11" s="75"/>
      <c r="VUY11" s="75"/>
      <c r="VUZ11" s="75"/>
      <c r="VVA11" s="75"/>
      <c r="VVB11" s="75"/>
      <c r="VVC11" s="75"/>
      <c r="VVD11" s="75"/>
      <c r="VVE11" s="75"/>
      <c r="VVF11" s="75"/>
      <c r="VVG11" s="75"/>
      <c r="VVH11" s="75"/>
      <c r="VVI11" s="75"/>
      <c r="VVJ11" s="75"/>
      <c r="VVK11" s="75"/>
      <c r="VVL11" s="75"/>
      <c r="VVM11" s="75"/>
      <c r="VVN11" s="75"/>
      <c r="VVO11" s="75"/>
      <c r="VVP11" s="75"/>
      <c r="VVQ11" s="75"/>
      <c r="VVR11" s="75"/>
      <c r="VVS11" s="75"/>
      <c r="VVT11" s="75"/>
      <c r="VVU11" s="75"/>
      <c r="VVV11" s="75"/>
      <c r="VVW11" s="75"/>
      <c r="VVX11" s="75"/>
      <c r="VVY11" s="75"/>
      <c r="VVZ11" s="75"/>
      <c r="VWA11" s="75"/>
      <c r="VWB11" s="75"/>
      <c r="VWC11" s="75"/>
      <c r="VWD11" s="75"/>
      <c r="VWE11" s="75"/>
      <c r="VWF11" s="75"/>
      <c r="VWG11" s="75"/>
      <c r="VWH11" s="75"/>
      <c r="VWI11" s="75"/>
      <c r="VWJ11" s="75"/>
      <c r="VWK11" s="75"/>
      <c r="VWL11" s="75"/>
      <c r="VWM11" s="75"/>
      <c r="VWN11" s="75"/>
      <c r="VWO11" s="75"/>
      <c r="VWP11" s="75"/>
      <c r="VWQ11" s="75"/>
      <c r="VWR11" s="75"/>
      <c r="VWS11" s="75"/>
      <c r="VWT11" s="75"/>
      <c r="VWU11" s="75"/>
      <c r="VWV11" s="75"/>
      <c r="VWW11" s="75"/>
      <c r="VWX11" s="75"/>
      <c r="VWY11" s="75"/>
      <c r="VWZ11" s="75"/>
      <c r="VXA11" s="75"/>
      <c r="VXB11" s="75"/>
      <c r="VXC11" s="75"/>
      <c r="VXD11" s="75"/>
      <c r="VXE11" s="75"/>
      <c r="VXF11" s="75"/>
      <c r="VXG11" s="75"/>
      <c r="VXH11" s="75"/>
      <c r="VXI11" s="75"/>
      <c r="VXJ11" s="75"/>
      <c r="VXK11" s="75"/>
      <c r="VXL11" s="75"/>
      <c r="VXM11" s="75"/>
      <c r="VXN11" s="75"/>
      <c r="VXO11" s="75"/>
      <c r="VXP11" s="75"/>
      <c r="VXQ11" s="75"/>
      <c r="VXR11" s="75"/>
      <c r="VXS11" s="75"/>
      <c r="VXT11" s="75"/>
      <c r="VXU11" s="75"/>
      <c r="VXV11" s="75"/>
      <c r="VXW11" s="75"/>
      <c r="VXX11" s="75"/>
      <c r="VXY11" s="75"/>
      <c r="VXZ11" s="75"/>
      <c r="VYA11" s="75"/>
      <c r="VYB11" s="75"/>
      <c r="VYC11" s="75"/>
      <c r="VYD11" s="75"/>
      <c r="VYE11" s="75"/>
      <c r="VYF11" s="75"/>
      <c r="VYG11" s="75"/>
      <c r="VYH11" s="75"/>
      <c r="VYI11" s="75"/>
      <c r="VYJ11" s="75"/>
      <c r="VYK11" s="75"/>
      <c r="VYL11" s="75"/>
      <c r="VYM11" s="75"/>
      <c r="VYN11" s="75"/>
      <c r="VYO11" s="75"/>
      <c r="VYP11" s="75"/>
      <c r="VYQ11" s="75"/>
      <c r="VYR11" s="75"/>
      <c r="VYS11" s="75"/>
      <c r="VYT11" s="75"/>
      <c r="VYU11" s="75"/>
      <c r="VYV11" s="75"/>
      <c r="VYW11" s="75"/>
      <c r="VYX11" s="75"/>
      <c r="VYY11" s="75"/>
      <c r="VYZ11" s="75"/>
      <c r="VZA11" s="75"/>
      <c r="VZB11" s="75"/>
      <c r="VZC11" s="75"/>
      <c r="VZD11" s="75"/>
      <c r="VZE11" s="75"/>
      <c r="VZF11" s="75"/>
      <c r="VZG11" s="75"/>
      <c r="VZH11" s="75"/>
      <c r="VZI11" s="75"/>
      <c r="VZJ11" s="75"/>
      <c r="VZK11" s="75"/>
      <c r="VZL11" s="75"/>
      <c r="VZM11" s="75"/>
      <c r="VZN11" s="75"/>
      <c r="VZO11" s="75"/>
      <c r="VZP11" s="75"/>
      <c r="VZQ11" s="75"/>
      <c r="VZR11" s="75"/>
      <c r="VZS11" s="75"/>
      <c r="VZT11" s="75"/>
      <c r="VZU11" s="75"/>
      <c r="VZV11" s="75"/>
      <c r="VZW11" s="75"/>
      <c r="VZX11" s="75"/>
      <c r="VZY11" s="75"/>
      <c r="VZZ11" s="75"/>
      <c r="WAA11" s="75"/>
      <c r="WAB11" s="75"/>
      <c r="WAC11" s="75"/>
      <c r="WAD11" s="75"/>
      <c r="WAE11" s="75"/>
      <c r="WAF11" s="75"/>
      <c r="WAG11" s="75"/>
      <c r="WAH11" s="75"/>
      <c r="WAI11" s="75"/>
      <c r="WAJ11" s="75"/>
      <c r="WAK11" s="75"/>
      <c r="WAL11" s="75"/>
      <c r="WAM11" s="75"/>
      <c r="WAN11" s="75"/>
      <c r="WAO11" s="75"/>
      <c r="WAP11" s="75"/>
      <c r="WAQ11" s="75"/>
      <c r="WAR11" s="75"/>
      <c r="WAS11" s="75"/>
      <c r="WAT11" s="75"/>
      <c r="WAU11" s="75"/>
      <c r="WAV11" s="75"/>
      <c r="WAW11" s="75"/>
      <c r="WAX11" s="75"/>
      <c r="WAY11" s="75"/>
      <c r="WAZ11" s="75"/>
      <c r="WBA11" s="75"/>
      <c r="WBB11" s="75"/>
      <c r="WBC11" s="75"/>
      <c r="WBD11" s="75"/>
      <c r="WBE11" s="75"/>
      <c r="WBF11" s="75"/>
      <c r="WBG11" s="75"/>
      <c r="WBH11" s="75"/>
      <c r="WBI11" s="75"/>
      <c r="WBJ11" s="75"/>
      <c r="WBK11" s="75"/>
      <c r="WBL11" s="75"/>
      <c r="WBM11" s="75"/>
      <c r="WBN11" s="75"/>
      <c r="WBO11" s="75"/>
      <c r="WBP11" s="75"/>
      <c r="WBQ11" s="75"/>
      <c r="WBR11" s="75"/>
      <c r="WBS11" s="75"/>
      <c r="WBT11" s="75"/>
      <c r="WBU11" s="75"/>
      <c r="WBV11" s="75"/>
      <c r="WBW11" s="75"/>
      <c r="WBX11" s="75"/>
      <c r="WBY11" s="75"/>
      <c r="WBZ11" s="75"/>
      <c r="WCA11" s="75"/>
      <c r="WCB11" s="75"/>
      <c r="WCC11" s="75"/>
      <c r="WCD11" s="75"/>
      <c r="WCE11" s="75"/>
      <c r="WCF11" s="75"/>
      <c r="WCG11" s="75"/>
      <c r="WCH11" s="75"/>
      <c r="WCI11" s="75"/>
      <c r="WCJ11" s="75"/>
      <c r="WCK11" s="75"/>
      <c r="WCL11" s="75"/>
      <c r="WCM11" s="75"/>
      <c r="WCN11" s="75"/>
      <c r="WCO11" s="75"/>
      <c r="WCP11" s="75"/>
      <c r="WCQ11" s="75"/>
      <c r="WCR11" s="75"/>
      <c r="WCS11" s="75"/>
      <c r="WCT11" s="75"/>
      <c r="WCU11" s="75"/>
      <c r="WCV11" s="75"/>
      <c r="WCW11" s="75"/>
      <c r="WCX11" s="75"/>
      <c r="WCY11" s="75"/>
      <c r="WCZ11" s="75"/>
      <c r="WDA11" s="75"/>
      <c r="WDB11" s="75"/>
      <c r="WDC11" s="75"/>
      <c r="WDD11" s="75"/>
      <c r="WDE11" s="75"/>
      <c r="WDF11" s="75"/>
      <c r="WDG11" s="75"/>
      <c r="WDH11" s="75"/>
      <c r="WDI11" s="75"/>
      <c r="WDJ11" s="75"/>
      <c r="WDK11" s="75"/>
      <c r="WDL11" s="75"/>
      <c r="WDM11" s="75"/>
      <c r="WDN11" s="75"/>
      <c r="WDO11" s="75"/>
      <c r="WDP11" s="75"/>
      <c r="WDQ11" s="75"/>
      <c r="WDR11" s="75"/>
      <c r="WDS11" s="75"/>
      <c r="WDT11" s="75"/>
      <c r="WDU11" s="75"/>
      <c r="WDV11" s="75"/>
      <c r="WDW11" s="75"/>
      <c r="WDX11" s="75"/>
      <c r="WDY11" s="75"/>
      <c r="WDZ11" s="75"/>
      <c r="WEA11" s="75"/>
      <c r="WEB11" s="75"/>
      <c r="WEC11" s="75"/>
      <c r="WED11" s="75"/>
      <c r="WEE11" s="75"/>
      <c r="WEF11" s="75"/>
      <c r="WEG11" s="75"/>
      <c r="WEH11" s="75"/>
      <c r="WEI11" s="75"/>
      <c r="WEJ11" s="75"/>
      <c r="WEK11" s="75"/>
      <c r="WEL11" s="75"/>
      <c r="WEM11" s="75"/>
      <c r="WEN11" s="75"/>
      <c r="WEO11" s="75"/>
      <c r="WEP11" s="75"/>
      <c r="WEQ11" s="75"/>
      <c r="WER11" s="75"/>
      <c r="WES11" s="75"/>
      <c r="WET11" s="75"/>
      <c r="WEU11" s="75"/>
      <c r="WEV11" s="75"/>
      <c r="WEW11" s="75"/>
      <c r="WEX11" s="75"/>
      <c r="WEY11" s="75"/>
      <c r="WEZ11" s="75"/>
      <c r="WFA11" s="75"/>
      <c r="WFB11" s="75"/>
      <c r="WFC11" s="75"/>
      <c r="WFD11" s="75"/>
      <c r="WFE11" s="75"/>
      <c r="WFF11" s="75"/>
      <c r="WFG11" s="75"/>
      <c r="WFH11" s="75"/>
      <c r="WFI11" s="75"/>
      <c r="WFJ11" s="75"/>
      <c r="WFK11" s="75"/>
      <c r="WFL11" s="75"/>
      <c r="WFM11" s="75"/>
      <c r="WFN11" s="75"/>
      <c r="WFO11" s="75"/>
      <c r="WFP11" s="75"/>
      <c r="WFQ11" s="75"/>
      <c r="WFR11" s="75"/>
      <c r="WFS11" s="75"/>
      <c r="WFT11" s="75"/>
      <c r="WFU11" s="75"/>
      <c r="WFV11" s="75"/>
      <c r="WFW11" s="75"/>
      <c r="WFX11" s="75"/>
      <c r="WFY11" s="75"/>
      <c r="WFZ11" s="75"/>
      <c r="WGA11" s="75"/>
      <c r="WGB11" s="75"/>
      <c r="WGC11" s="75"/>
      <c r="WGD11" s="75"/>
      <c r="WGE11" s="75"/>
      <c r="WGF11" s="75"/>
      <c r="WGG11" s="75"/>
      <c r="WGH11" s="75"/>
      <c r="WGI11" s="75"/>
      <c r="WGJ11" s="75"/>
      <c r="WGK11" s="75"/>
      <c r="WGL11" s="75"/>
      <c r="WGM11" s="75"/>
      <c r="WGN11" s="75"/>
      <c r="WGO11" s="75"/>
      <c r="WGP11" s="75"/>
      <c r="WGQ11" s="75"/>
      <c r="WGR11" s="75"/>
      <c r="WGS11" s="75"/>
      <c r="WGT11" s="75"/>
      <c r="WGU11" s="75"/>
      <c r="WGV11" s="75"/>
      <c r="WGW11" s="75"/>
      <c r="WGX11" s="75"/>
      <c r="WGY11" s="75"/>
      <c r="WGZ11" s="75"/>
      <c r="WHA11" s="75"/>
      <c r="WHB11" s="75"/>
      <c r="WHC11" s="75"/>
      <c r="WHD11" s="75"/>
      <c r="WHE11" s="75"/>
      <c r="WHF11" s="75"/>
      <c r="WHG11" s="75"/>
      <c r="WHH11" s="75"/>
      <c r="WHI11" s="75"/>
      <c r="WHJ11" s="75"/>
      <c r="WHK11" s="75"/>
      <c r="WHL11" s="75"/>
      <c r="WHM11" s="75"/>
      <c r="WHN11" s="75"/>
      <c r="WHO11" s="75"/>
      <c r="WHP11" s="75"/>
      <c r="WHQ11" s="75"/>
      <c r="WHR11" s="75"/>
      <c r="WHS11" s="75"/>
      <c r="WHT11" s="75"/>
      <c r="WHU11" s="75"/>
      <c r="WHV11" s="75"/>
      <c r="WHW11" s="75"/>
      <c r="WHX11" s="75"/>
      <c r="WHY11" s="75"/>
      <c r="WHZ11" s="75"/>
      <c r="WIA11" s="75"/>
      <c r="WIB11" s="75"/>
      <c r="WIC11" s="75"/>
      <c r="WID11" s="75"/>
      <c r="WIE11" s="75"/>
      <c r="WIF11" s="75"/>
      <c r="WIG11" s="75"/>
      <c r="WIH11" s="75"/>
      <c r="WII11" s="75"/>
      <c r="WIJ11" s="75"/>
      <c r="WIK11" s="75"/>
      <c r="WIL11" s="75"/>
      <c r="WIM11" s="75"/>
      <c r="WIN11" s="75"/>
      <c r="WIO11" s="75"/>
      <c r="WIP11" s="75"/>
      <c r="WIQ11" s="75"/>
      <c r="WIR11" s="75"/>
      <c r="WIS11" s="75"/>
      <c r="WIT11" s="75"/>
      <c r="WIU11" s="75"/>
      <c r="WIV11" s="75"/>
      <c r="WIW11" s="75"/>
      <c r="WIX11" s="75"/>
      <c r="WIY11" s="75"/>
      <c r="WIZ11" s="75"/>
      <c r="WJA11" s="75"/>
      <c r="WJB11" s="75"/>
      <c r="WJC11" s="75"/>
      <c r="WJD11" s="75"/>
      <c r="WJE11" s="75"/>
      <c r="WJF11" s="75"/>
      <c r="WJG11" s="75"/>
      <c r="WJH11" s="75"/>
      <c r="WJI11" s="75"/>
      <c r="WJJ11" s="75"/>
      <c r="WJK11" s="75"/>
      <c r="WJL11" s="75"/>
      <c r="WJM11" s="75"/>
      <c r="WJN11" s="75"/>
      <c r="WJO11" s="75"/>
      <c r="WJP11" s="75"/>
      <c r="WJQ11" s="75"/>
      <c r="WJR11" s="75"/>
      <c r="WJS11" s="75"/>
      <c r="WJT11" s="75"/>
      <c r="WJU11" s="75"/>
      <c r="WJV11" s="75"/>
      <c r="WJW11" s="75"/>
      <c r="WJX11" s="75"/>
      <c r="WJY11" s="75"/>
      <c r="WJZ11" s="75"/>
      <c r="WKA11" s="75"/>
      <c r="WKB11" s="75"/>
      <c r="WKC11" s="75"/>
      <c r="WKD11" s="75"/>
      <c r="WKE11" s="75"/>
      <c r="WKF11" s="75"/>
      <c r="WKG11" s="75"/>
      <c r="WKH11" s="75"/>
      <c r="WKI11" s="75"/>
      <c r="WKJ11" s="75"/>
      <c r="WKK11" s="75"/>
      <c r="WKL11" s="75"/>
      <c r="WKM11" s="75"/>
      <c r="WKN11" s="75"/>
      <c r="WKO11" s="75"/>
      <c r="WKP11" s="75"/>
      <c r="WKQ11" s="75"/>
      <c r="WKR11" s="75"/>
      <c r="WKS11" s="75"/>
      <c r="WKT11" s="75"/>
      <c r="WKU11" s="75"/>
      <c r="WKV11" s="75"/>
      <c r="WKW11" s="75"/>
      <c r="WKX11" s="75"/>
      <c r="WKY11" s="75"/>
      <c r="WKZ11" s="75"/>
      <c r="WLA11" s="75"/>
      <c r="WLB11" s="75"/>
      <c r="WLC11" s="75"/>
      <c r="WLD11" s="75"/>
      <c r="WLE11" s="75"/>
      <c r="WLF11" s="75"/>
      <c r="WLG11" s="75"/>
      <c r="WLH11" s="75"/>
      <c r="WLI11" s="75"/>
      <c r="WLJ11" s="75"/>
      <c r="WLK11" s="75"/>
      <c r="WLL11" s="75"/>
      <c r="WLM11" s="75"/>
      <c r="WLN11" s="75"/>
      <c r="WLO11" s="75"/>
      <c r="WLP11" s="75"/>
      <c r="WLQ11" s="75"/>
      <c r="WLR11" s="75"/>
      <c r="WLS11" s="75"/>
      <c r="WLT11" s="75"/>
      <c r="WLU11" s="75"/>
      <c r="WLV11" s="75"/>
      <c r="WLW11" s="75"/>
      <c r="WLX11" s="75"/>
      <c r="WLY11" s="75"/>
      <c r="WLZ11" s="75"/>
      <c r="WMA11" s="75"/>
      <c r="WMB11" s="75"/>
      <c r="WMC11" s="75"/>
      <c r="WMD11" s="75"/>
      <c r="WME11" s="75"/>
      <c r="WMF11" s="75"/>
      <c r="WMG11" s="75"/>
      <c r="WMH11" s="75"/>
      <c r="WMI11" s="75"/>
      <c r="WMJ11" s="75"/>
      <c r="WMK11" s="75"/>
      <c r="WML11" s="75"/>
      <c r="WMM11" s="75"/>
      <c r="WMN11" s="75"/>
      <c r="WMO11" s="75"/>
      <c r="WMP11" s="75"/>
      <c r="WMQ11" s="75"/>
      <c r="WMR11" s="75"/>
      <c r="WMS11" s="75"/>
      <c r="WMT11" s="75"/>
      <c r="WMU11" s="75"/>
      <c r="WMV11" s="75"/>
      <c r="WMW11" s="75"/>
      <c r="WMX11" s="75"/>
      <c r="WMY11" s="75"/>
      <c r="WMZ11" s="75"/>
      <c r="WNA11" s="75"/>
      <c r="WNB11" s="75"/>
      <c r="WNC11" s="75"/>
      <c r="WND11" s="75"/>
      <c r="WNE11" s="75"/>
      <c r="WNF11" s="75"/>
      <c r="WNG11" s="75"/>
      <c r="WNH11" s="75"/>
      <c r="WNI11" s="75"/>
      <c r="WNJ11" s="75"/>
      <c r="WNK11" s="75"/>
      <c r="WNL11" s="75"/>
      <c r="WNM11" s="75"/>
      <c r="WNN11" s="75"/>
      <c r="WNO11" s="75"/>
      <c r="WNP11" s="75"/>
      <c r="WNQ11" s="75"/>
      <c r="WNR11" s="75"/>
      <c r="WNS11" s="75"/>
      <c r="WNT11" s="75"/>
      <c r="WNU11" s="75"/>
      <c r="WNV11" s="75"/>
      <c r="WNW11" s="75"/>
      <c r="WNX11" s="75"/>
      <c r="WNY11" s="75"/>
      <c r="WNZ11" s="75"/>
      <c r="WOA11" s="75"/>
      <c r="WOB11" s="75"/>
      <c r="WOC11" s="75"/>
      <c r="WOD11" s="75"/>
      <c r="WOE11" s="75"/>
      <c r="WOF11" s="75"/>
      <c r="WOG11" s="75"/>
      <c r="WOH11" s="75"/>
      <c r="WOI11" s="75"/>
      <c r="WOJ11" s="75"/>
      <c r="WOK11" s="75"/>
      <c r="WOL11" s="75"/>
      <c r="WOM11" s="75"/>
      <c r="WON11" s="75"/>
      <c r="WOO11" s="75"/>
      <c r="WOP11" s="75"/>
      <c r="WOQ11" s="75"/>
      <c r="WOR11" s="75"/>
      <c r="WOS11" s="75"/>
      <c r="WOT11" s="75"/>
      <c r="WOU11" s="75"/>
      <c r="WOV11" s="75"/>
      <c r="WOW11" s="75"/>
      <c r="WOX11" s="75"/>
      <c r="WOY11" s="75"/>
      <c r="WOZ11" s="75"/>
      <c r="WPA11" s="75"/>
      <c r="WPB11" s="75"/>
      <c r="WPC11" s="75"/>
      <c r="WPD11" s="75"/>
      <c r="WPE11" s="75"/>
      <c r="WPF11" s="75"/>
      <c r="WPG11" s="75"/>
      <c r="WPH11" s="75"/>
      <c r="WPI11" s="75"/>
      <c r="WPJ11" s="75"/>
      <c r="WPK11" s="75"/>
      <c r="WPL11" s="75"/>
      <c r="WPM11" s="75"/>
      <c r="WPN11" s="75"/>
      <c r="WPO11" s="75"/>
      <c r="WPP11" s="75"/>
      <c r="WPQ11" s="75"/>
      <c r="WPR11" s="75"/>
      <c r="WPS11" s="75"/>
      <c r="WPT11" s="75"/>
      <c r="WPU11" s="75"/>
      <c r="WPV11" s="75"/>
      <c r="WPW11" s="75"/>
      <c r="WPX11" s="75"/>
      <c r="WPY11" s="75"/>
      <c r="WPZ11" s="75"/>
      <c r="WQA11" s="75"/>
      <c r="WQB11" s="75"/>
      <c r="WQC11" s="75"/>
      <c r="WQD11" s="75"/>
      <c r="WQE11" s="75"/>
      <c r="WQF11" s="75"/>
      <c r="WQG11" s="75"/>
      <c r="WQH11" s="75"/>
      <c r="WQI11" s="75"/>
      <c r="WQJ11" s="75"/>
      <c r="WQK11" s="75"/>
      <c r="WQL11" s="75"/>
      <c r="WQM11" s="75"/>
      <c r="WQN11" s="75"/>
      <c r="WQO11" s="75"/>
      <c r="WQP11" s="75"/>
      <c r="WQQ11" s="75"/>
      <c r="WQR11" s="75"/>
      <c r="WQS11" s="75"/>
      <c r="WQT11" s="75"/>
      <c r="WQU11" s="75"/>
      <c r="WQV11" s="75"/>
      <c r="WQW11" s="75"/>
      <c r="WQX11" s="75"/>
      <c r="WQY11" s="75"/>
      <c r="WQZ11" s="75"/>
      <c r="WRA11" s="75"/>
      <c r="WRB11" s="75"/>
      <c r="WRC11" s="75"/>
      <c r="WRD11" s="75"/>
      <c r="WRE11" s="75"/>
      <c r="WRF11" s="75"/>
      <c r="WRG11" s="75"/>
      <c r="WRH11" s="75"/>
      <c r="WRI11" s="75"/>
      <c r="WRJ11" s="75"/>
      <c r="WRK11" s="75"/>
      <c r="WRL11" s="75"/>
      <c r="WRM11" s="75"/>
      <c r="WRN11" s="75"/>
      <c r="WRO11" s="75"/>
      <c r="WRP11" s="75"/>
      <c r="WRQ11" s="75"/>
      <c r="WRR11" s="75"/>
      <c r="WRS11" s="75"/>
      <c r="WRT11" s="75"/>
      <c r="WRU11" s="75"/>
      <c r="WRV11" s="75"/>
      <c r="WRW11" s="75"/>
      <c r="WRX11" s="75"/>
      <c r="WRY11" s="75"/>
      <c r="WRZ11" s="75"/>
      <c r="WSA11" s="75"/>
      <c r="WSB11" s="75"/>
      <c r="WSC11" s="75"/>
      <c r="WSD11" s="75"/>
      <c r="WSE11" s="75"/>
      <c r="WSF11" s="75"/>
      <c r="WSG11" s="75"/>
      <c r="WSH11" s="75"/>
      <c r="WSI11" s="75"/>
      <c r="WSJ11" s="75"/>
      <c r="WSK11" s="75"/>
      <c r="WSL11" s="75"/>
      <c r="WSM11" s="75"/>
      <c r="WSN11" s="75"/>
      <c r="WSO11" s="75"/>
      <c r="WSP11" s="75"/>
      <c r="WSQ11" s="75"/>
      <c r="WSR11" s="75"/>
      <c r="WSS11" s="75"/>
      <c r="WST11" s="75"/>
      <c r="WSU11" s="75"/>
      <c r="WSV11" s="75"/>
      <c r="WSW11" s="75"/>
      <c r="WSX11" s="75"/>
      <c r="WSY11" s="75"/>
      <c r="WSZ11" s="75"/>
      <c r="WTA11" s="75"/>
      <c r="WTB11" s="75"/>
      <c r="WTC11" s="75"/>
      <c r="WTD11" s="75"/>
      <c r="WTE11" s="75"/>
      <c r="WTF11" s="75"/>
      <c r="WTG11" s="75"/>
      <c r="WTH11" s="75"/>
      <c r="WTI11" s="75"/>
      <c r="WTJ11" s="75"/>
      <c r="WTK11" s="75"/>
      <c r="WTL11" s="75"/>
      <c r="WTM11" s="75"/>
      <c r="WTN11" s="75"/>
      <c r="WTO11" s="75"/>
      <c r="WTP11" s="75"/>
      <c r="WTQ11" s="75"/>
      <c r="WTR11" s="75"/>
      <c r="WTS11" s="75"/>
      <c r="WTT11" s="75"/>
      <c r="WTU11" s="75"/>
      <c r="WTV11" s="75"/>
      <c r="WTW11" s="75"/>
      <c r="WTX11" s="75"/>
      <c r="WTY11" s="75"/>
      <c r="WTZ11" s="75"/>
      <c r="WUA11" s="75"/>
      <c r="WUB11" s="75"/>
      <c r="WUC11" s="75"/>
      <c r="WUD11" s="75"/>
      <c r="WUE11" s="75"/>
      <c r="WUF11" s="75"/>
      <c r="WUG11" s="75"/>
      <c r="WUH11" s="75"/>
      <c r="WUI11" s="75"/>
      <c r="WUJ11" s="75"/>
      <c r="WUK11" s="75"/>
      <c r="WUL11" s="75"/>
      <c r="WUM11" s="75"/>
      <c r="WUN11" s="75"/>
      <c r="WUO11" s="75"/>
      <c r="WUP11" s="75"/>
      <c r="WUQ11" s="75"/>
      <c r="WUR11" s="75"/>
      <c r="WUS11" s="75"/>
      <c r="WUT11" s="75"/>
      <c r="WUU11" s="75"/>
      <c r="WUV11" s="75"/>
      <c r="WUW11" s="75"/>
      <c r="WUX11" s="75"/>
      <c r="WUY11" s="75"/>
      <c r="WUZ11" s="75"/>
      <c r="WVA11" s="75"/>
      <c r="WVB11" s="75"/>
      <c r="WVC11" s="75"/>
      <c r="WVD11" s="75"/>
      <c r="WVE11" s="75"/>
      <c r="WVF11" s="75"/>
      <c r="WVG11" s="75"/>
      <c r="WVH11" s="75"/>
      <c r="WVI11" s="75"/>
      <c r="WVJ11" s="75"/>
      <c r="WVK11" s="75"/>
      <c r="WVL11" s="75"/>
      <c r="WVM11" s="75"/>
      <c r="WVN11" s="75"/>
      <c r="WVO11" s="75"/>
      <c r="WVP11" s="75"/>
      <c r="WVQ11" s="75"/>
      <c r="WVR11" s="75"/>
      <c r="WVS11" s="75"/>
      <c r="WVT11" s="75"/>
      <c r="WVU11" s="75"/>
      <c r="WVV11" s="75"/>
      <c r="WVW11" s="75"/>
      <c r="WVX11" s="75"/>
      <c r="WVY11" s="75"/>
      <c r="WVZ11" s="75"/>
      <c r="WWA11" s="75"/>
    </row>
    <row r="12" spans="1:16147" x14ac:dyDescent="0.2">
      <c r="A12" s="82">
        <v>2017</v>
      </c>
      <c r="B12" s="58" t="s">
        <v>351</v>
      </c>
      <c r="C12" s="58">
        <v>20254</v>
      </c>
      <c r="D12" s="63">
        <v>29</v>
      </c>
      <c r="E12" s="70">
        <v>42933</v>
      </c>
      <c r="F12" s="58" t="s">
        <v>103</v>
      </c>
      <c r="G12" s="58" t="s">
        <v>47</v>
      </c>
      <c r="H12" s="58" t="s">
        <v>156</v>
      </c>
      <c r="I12" s="57" t="s">
        <v>59</v>
      </c>
      <c r="J12" s="58" t="s">
        <v>105</v>
      </c>
      <c r="K12" s="58" t="s">
        <v>106</v>
      </c>
      <c r="L12" s="58" t="s">
        <v>6</v>
      </c>
      <c r="M12" s="58" t="s">
        <v>107</v>
      </c>
      <c r="N12" s="82"/>
      <c r="O12" s="82">
        <v>12</v>
      </c>
      <c r="P12" s="82">
        <v>12</v>
      </c>
      <c r="Q12" s="74">
        <v>0</v>
      </c>
      <c r="R12" s="57" t="s">
        <v>108</v>
      </c>
      <c r="T12" s="36" t="s">
        <v>274</v>
      </c>
      <c r="U12" s="36" t="s">
        <v>285</v>
      </c>
    </row>
    <row r="13" spans="1:16147" x14ac:dyDescent="0.2">
      <c r="A13" s="82">
        <v>2017</v>
      </c>
      <c r="B13" s="58" t="s">
        <v>352</v>
      </c>
      <c r="C13" s="58">
        <v>20255</v>
      </c>
      <c r="D13" s="63">
        <v>29</v>
      </c>
      <c r="E13" s="70">
        <v>42933</v>
      </c>
      <c r="F13" s="58" t="s">
        <v>103</v>
      </c>
      <c r="G13" s="58" t="s">
        <v>47</v>
      </c>
      <c r="H13" s="58" t="s">
        <v>156</v>
      </c>
      <c r="I13" s="57" t="s">
        <v>59</v>
      </c>
      <c r="J13" s="58" t="s">
        <v>105</v>
      </c>
      <c r="K13" s="58" t="s">
        <v>106</v>
      </c>
      <c r="L13" s="58" t="s">
        <v>5</v>
      </c>
      <c r="M13" s="58" t="s">
        <v>107</v>
      </c>
      <c r="N13" s="82"/>
      <c r="O13" s="82">
        <v>4</v>
      </c>
      <c r="P13" s="82">
        <v>4</v>
      </c>
      <c r="Q13" s="74">
        <v>0</v>
      </c>
      <c r="R13" s="57" t="s">
        <v>108</v>
      </c>
      <c r="T13" s="36" t="s">
        <v>275</v>
      </c>
      <c r="U13" s="36" t="s">
        <v>284</v>
      </c>
    </row>
    <row r="14" spans="1:16147" x14ac:dyDescent="0.2">
      <c r="A14" s="82">
        <v>2017</v>
      </c>
      <c r="B14" s="58" t="s">
        <v>353</v>
      </c>
      <c r="C14" s="58">
        <v>20256</v>
      </c>
      <c r="D14" s="63">
        <v>29</v>
      </c>
      <c r="E14" s="70">
        <v>42933</v>
      </c>
      <c r="F14" s="58" t="s">
        <v>103</v>
      </c>
      <c r="G14" s="58" t="s">
        <v>47</v>
      </c>
      <c r="H14" s="58" t="s">
        <v>155</v>
      </c>
      <c r="I14" s="57" t="s">
        <v>58</v>
      </c>
      <c r="J14" s="58" t="s">
        <v>105</v>
      </c>
      <c r="K14" s="58" t="s">
        <v>106</v>
      </c>
      <c r="L14" s="58" t="s">
        <v>6</v>
      </c>
      <c r="M14" s="58" t="s">
        <v>107</v>
      </c>
      <c r="N14" s="82"/>
      <c r="O14" s="82">
        <v>3</v>
      </c>
      <c r="P14" s="82">
        <v>3</v>
      </c>
      <c r="Q14" s="74">
        <v>0</v>
      </c>
      <c r="R14" s="57" t="s">
        <v>108</v>
      </c>
      <c r="T14" s="36" t="s">
        <v>274</v>
      </c>
      <c r="U14" s="36" t="s">
        <v>283</v>
      </c>
    </row>
    <row r="15" spans="1:16147" s="75" customFormat="1" x14ac:dyDescent="0.2">
      <c r="A15" s="90">
        <v>2017</v>
      </c>
      <c r="B15" s="76" t="s">
        <v>354</v>
      </c>
      <c r="C15" s="76">
        <v>20257</v>
      </c>
      <c r="D15" s="91">
        <v>29</v>
      </c>
      <c r="E15" s="78">
        <v>42933</v>
      </c>
      <c r="F15" s="76" t="s">
        <v>103</v>
      </c>
      <c r="G15" s="76" t="s">
        <v>47</v>
      </c>
      <c r="H15" s="76" t="s">
        <v>158</v>
      </c>
      <c r="I15" s="75" t="s">
        <v>59</v>
      </c>
      <c r="J15" s="76" t="s">
        <v>112</v>
      </c>
      <c r="K15" s="76" t="s">
        <v>106</v>
      </c>
      <c r="L15" s="76" t="s">
        <v>5</v>
      </c>
      <c r="M15" s="76" t="s">
        <v>107</v>
      </c>
      <c r="N15" s="90">
        <v>50</v>
      </c>
      <c r="O15" s="90"/>
      <c r="P15" s="90">
        <v>50</v>
      </c>
      <c r="Q15" s="77">
        <v>1</v>
      </c>
      <c r="R15" s="75" t="s">
        <v>302</v>
      </c>
      <c r="T15" s="75" t="s">
        <v>275</v>
      </c>
      <c r="U15" s="75" t="s">
        <v>284</v>
      </c>
      <c r="V15" s="57"/>
      <c r="W15" s="36"/>
      <c r="X15" s="57"/>
      <c r="Y15" s="57"/>
      <c r="Z15" s="57"/>
      <c r="AA15" s="57"/>
      <c r="AB15" s="57"/>
    </row>
    <row r="16" spans="1:16147" x14ac:dyDescent="0.2">
      <c r="A16" s="82">
        <v>2017</v>
      </c>
      <c r="B16" s="58" t="s">
        <v>355</v>
      </c>
      <c r="C16" s="58">
        <v>20258</v>
      </c>
      <c r="D16" s="63">
        <v>29</v>
      </c>
      <c r="E16" s="70">
        <v>42933</v>
      </c>
      <c r="F16" s="58" t="s">
        <v>103</v>
      </c>
      <c r="G16" s="58" t="s">
        <v>47</v>
      </c>
      <c r="H16" s="58" t="s">
        <v>158</v>
      </c>
      <c r="I16" s="57" t="s">
        <v>59</v>
      </c>
      <c r="J16" s="58" t="s">
        <v>112</v>
      </c>
      <c r="K16" s="58" t="s">
        <v>106</v>
      </c>
      <c r="L16" s="58" t="s">
        <v>5</v>
      </c>
      <c r="M16" s="58" t="s">
        <v>107</v>
      </c>
      <c r="N16" s="82">
        <v>50</v>
      </c>
      <c r="O16" s="82"/>
      <c r="P16" s="82">
        <v>50</v>
      </c>
      <c r="Q16" s="74">
        <v>0</v>
      </c>
      <c r="R16" s="57" t="s">
        <v>108</v>
      </c>
      <c r="T16" s="36" t="s">
        <v>275</v>
      </c>
      <c r="U16" s="36" t="s">
        <v>284</v>
      </c>
    </row>
    <row r="17" spans="1:76" x14ac:dyDescent="0.2">
      <c r="A17" s="82">
        <v>2017</v>
      </c>
      <c r="B17" s="58" t="s">
        <v>356</v>
      </c>
      <c r="C17" s="58">
        <v>20259</v>
      </c>
      <c r="D17" s="63">
        <v>29</v>
      </c>
      <c r="E17" s="70">
        <v>42933</v>
      </c>
      <c r="F17" s="58" t="s">
        <v>103</v>
      </c>
      <c r="G17" s="58" t="s">
        <v>47</v>
      </c>
      <c r="H17" s="58" t="s">
        <v>158</v>
      </c>
      <c r="I17" s="57" t="s">
        <v>59</v>
      </c>
      <c r="J17" s="58" t="s">
        <v>112</v>
      </c>
      <c r="K17" s="58" t="s">
        <v>106</v>
      </c>
      <c r="L17" s="58" t="s">
        <v>5</v>
      </c>
      <c r="M17" s="58" t="s">
        <v>107</v>
      </c>
      <c r="N17" s="82">
        <v>50</v>
      </c>
      <c r="O17" s="82"/>
      <c r="P17" s="82">
        <v>50</v>
      </c>
      <c r="Q17" s="74">
        <v>0</v>
      </c>
      <c r="R17" s="57" t="s">
        <v>108</v>
      </c>
      <c r="T17" s="36" t="s">
        <v>275</v>
      </c>
      <c r="U17" s="36" t="s">
        <v>284</v>
      </c>
    </row>
    <row r="18" spans="1:76" x14ac:dyDescent="0.2">
      <c r="A18" s="82">
        <v>2017</v>
      </c>
      <c r="B18" s="58" t="s">
        <v>357</v>
      </c>
      <c r="C18" s="58">
        <v>20260</v>
      </c>
      <c r="D18" s="63">
        <v>29</v>
      </c>
      <c r="E18" s="70">
        <v>42933</v>
      </c>
      <c r="F18" s="58" t="s">
        <v>103</v>
      </c>
      <c r="G18" s="58" t="s">
        <v>47</v>
      </c>
      <c r="H18" s="58" t="s">
        <v>158</v>
      </c>
      <c r="I18" s="57" t="s">
        <v>59</v>
      </c>
      <c r="J18" s="58" t="s">
        <v>112</v>
      </c>
      <c r="K18" s="58" t="s">
        <v>106</v>
      </c>
      <c r="L18" s="58" t="s">
        <v>5</v>
      </c>
      <c r="M18" s="58" t="s">
        <v>107</v>
      </c>
      <c r="N18" s="82">
        <v>50</v>
      </c>
      <c r="O18" s="82"/>
      <c r="P18" s="82">
        <v>50</v>
      </c>
      <c r="Q18" s="74">
        <v>0</v>
      </c>
      <c r="R18" s="57" t="s">
        <v>108</v>
      </c>
      <c r="T18" s="36" t="s">
        <v>275</v>
      </c>
      <c r="U18" s="36" t="s">
        <v>284</v>
      </c>
    </row>
    <row r="19" spans="1:76" x14ac:dyDescent="0.2">
      <c r="A19" s="82">
        <v>2017</v>
      </c>
      <c r="B19" s="58" t="s">
        <v>358</v>
      </c>
      <c r="C19" s="58">
        <v>20261</v>
      </c>
      <c r="D19" s="63">
        <v>29</v>
      </c>
      <c r="E19" s="70">
        <v>42933</v>
      </c>
      <c r="F19" s="58" t="s">
        <v>103</v>
      </c>
      <c r="G19" s="58" t="s">
        <v>47</v>
      </c>
      <c r="H19" s="58" t="s">
        <v>158</v>
      </c>
      <c r="I19" s="57" t="s">
        <v>59</v>
      </c>
      <c r="J19" s="58" t="s">
        <v>112</v>
      </c>
      <c r="K19" s="58" t="s">
        <v>106</v>
      </c>
      <c r="L19" s="58" t="s">
        <v>5</v>
      </c>
      <c r="M19" s="58" t="s">
        <v>107</v>
      </c>
      <c r="N19" s="82">
        <v>32</v>
      </c>
      <c r="O19" s="82"/>
      <c r="P19" s="82">
        <v>32</v>
      </c>
      <c r="Q19" s="74">
        <v>0</v>
      </c>
      <c r="R19" s="57" t="s">
        <v>108</v>
      </c>
      <c r="T19" s="36" t="s">
        <v>275</v>
      </c>
      <c r="U19" s="36" t="s">
        <v>284</v>
      </c>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row>
    <row r="20" spans="1:76" x14ac:dyDescent="0.2">
      <c r="A20" s="82">
        <v>2017</v>
      </c>
      <c r="B20" s="58" t="s">
        <v>359</v>
      </c>
      <c r="C20" s="58">
        <v>20262</v>
      </c>
      <c r="D20" s="63">
        <v>29</v>
      </c>
      <c r="E20" s="70">
        <v>42933</v>
      </c>
      <c r="F20" s="58" t="s">
        <v>103</v>
      </c>
      <c r="G20" s="58" t="s">
        <v>47</v>
      </c>
      <c r="H20" s="58" t="s">
        <v>154</v>
      </c>
      <c r="I20" s="57" t="s">
        <v>59</v>
      </c>
      <c r="J20" s="58" t="s">
        <v>112</v>
      </c>
      <c r="K20" s="58" t="s">
        <v>106</v>
      </c>
      <c r="L20" s="58" t="s">
        <v>5</v>
      </c>
      <c r="M20" s="58" t="s">
        <v>107</v>
      </c>
      <c r="N20" s="82">
        <v>24</v>
      </c>
      <c r="O20" s="82"/>
      <c r="P20" s="82">
        <v>24</v>
      </c>
      <c r="Q20" s="74">
        <v>0</v>
      </c>
      <c r="R20" s="57" t="s">
        <v>108</v>
      </c>
      <c r="T20" s="36" t="s">
        <v>275</v>
      </c>
      <c r="U20" s="36" t="s">
        <v>284</v>
      </c>
    </row>
    <row r="21" spans="1:76" x14ac:dyDescent="0.2">
      <c r="A21" s="82">
        <v>2017</v>
      </c>
      <c r="B21" s="58" t="s">
        <v>360</v>
      </c>
      <c r="C21" s="58">
        <v>20263</v>
      </c>
      <c r="D21" s="63">
        <v>29</v>
      </c>
      <c r="E21" s="70">
        <v>42933</v>
      </c>
      <c r="F21" s="58" t="s">
        <v>103</v>
      </c>
      <c r="G21" s="58" t="s">
        <v>47</v>
      </c>
      <c r="H21" s="58" t="s">
        <v>300</v>
      </c>
      <c r="I21" s="57" t="s">
        <v>59</v>
      </c>
      <c r="J21" s="58" t="s">
        <v>112</v>
      </c>
      <c r="K21" s="58" t="s">
        <v>106</v>
      </c>
      <c r="L21" s="58" t="s">
        <v>6</v>
      </c>
      <c r="M21" s="58" t="s">
        <v>107</v>
      </c>
      <c r="N21" s="82">
        <v>1</v>
      </c>
      <c r="O21" s="82"/>
      <c r="P21" s="82">
        <v>1</v>
      </c>
      <c r="Q21" s="74">
        <v>0</v>
      </c>
      <c r="R21" s="57" t="s">
        <v>108</v>
      </c>
      <c r="T21" s="36" t="s">
        <v>274</v>
      </c>
      <c r="U21" s="36" t="s">
        <v>285</v>
      </c>
    </row>
    <row r="22" spans="1:76" x14ac:dyDescent="0.2">
      <c r="A22" s="82">
        <v>2017</v>
      </c>
      <c r="B22" s="58" t="s">
        <v>361</v>
      </c>
      <c r="C22" s="58">
        <v>20264</v>
      </c>
      <c r="D22" s="63">
        <v>29</v>
      </c>
      <c r="E22" s="70">
        <v>42933</v>
      </c>
      <c r="F22" s="58" t="s">
        <v>103</v>
      </c>
      <c r="G22" s="58" t="s">
        <v>47</v>
      </c>
      <c r="H22" s="58" t="s">
        <v>300</v>
      </c>
      <c r="I22" s="57" t="s">
        <v>59</v>
      </c>
      <c r="J22" s="58" t="s">
        <v>112</v>
      </c>
      <c r="K22" s="58" t="s">
        <v>106</v>
      </c>
      <c r="L22" s="58" t="s">
        <v>5</v>
      </c>
      <c r="M22" s="58" t="s">
        <v>107</v>
      </c>
      <c r="N22" s="82">
        <v>13</v>
      </c>
      <c r="O22" s="82"/>
      <c r="P22" s="82">
        <v>13</v>
      </c>
      <c r="Q22" s="74">
        <v>0</v>
      </c>
      <c r="R22" s="57" t="s">
        <v>108</v>
      </c>
      <c r="T22" s="36" t="s">
        <v>275</v>
      </c>
      <c r="U22" s="36" t="s">
        <v>284</v>
      </c>
    </row>
    <row r="23" spans="1:76" x14ac:dyDescent="0.2">
      <c r="A23" s="82">
        <v>2017</v>
      </c>
      <c r="B23" s="58" t="s">
        <v>362</v>
      </c>
      <c r="C23" s="58">
        <v>20265</v>
      </c>
      <c r="D23" s="63">
        <v>29</v>
      </c>
      <c r="E23" s="70">
        <v>42933</v>
      </c>
      <c r="F23" s="58" t="s">
        <v>103</v>
      </c>
      <c r="G23" s="58" t="s">
        <v>47</v>
      </c>
      <c r="H23" s="58" t="s">
        <v>157</v>
      </c>
      <c r="I23" s="57" t="s">
        <v>59</v>
      </c>
      <c r="J23" s="58" t="s">
        <v>105</v>
      </c>
      <c r="K23" s="58" t="s">
        <v>106</v>
      </c>
      <c r="L23" s="58" t="s">
        <v>6</v>
      </c>
      <c r="M23" s="58" t="s">
        <v>107</v>
      </c>
      <c r="N23" s="82"/>
      <c r="O23" s="82">
        <v>50</v>
      </c>
      <c r="P23" s="82">
        <v>50</v>
      </c>
      <c r="Q23" s="74">
        <v>0</v>
      </c>
      <c r="R23" s="57" t="s">
        <v>108</v>
      </c>
      <c r="T23" s="36" t="s">
        <v>274</v>
      </c>
      <c r="U23" s="36" t="s">
        <v>285</v>
      </c>
    </row>
    <row r="24" spans="1:76" x14ac:dyDescent="0.2">
      <c r="A24" s="82">
        <v>2017</v>
      </c>
      <c r="B24" s="58" t="s">
        <v>363</v>
      </c>
      <c r="C24" s="58">
        <v>20266</v>
      </c>
      <c r="D24" s="63">
        <v>29</v>
      </c>
      <c r="E24" s="70">
        <v>42933</v>
      </c>
      <c r="F24" s="58" t="s">
        <v>103</v>
      </c>
      <c r="G24" s="58" t="s">
        <v>47</v>
      </c>
      <c r="H24" s="58" t="s">
        <v>157</v>
      </c>
      <c r="I24" s="57" t="s">
        <v>59</v>
      </c>
      <c r="J24" s="58" t="s">
        <v>105</v>
      </c>
      <c r="K24" s="58" t="s">
        <v>106</v>
      </c>
      <c r="L24" s="58" t="s">
        <v>6</v>
      </c>
      <c r="M24" s="58" t="s">
        <v>107</v>
      </c>
      <c r="N24" s="82"/>
      <c r="O24" s="82">
        <v>50</v>
      </c>
      <c r="P24" s="82">
        <v>50</v>
      </c>
      <c r="Q24" s="74">
        <v>0</v>
      </c>
      <c r="R24" s="57" t="s">
        <v>108</v>
      </c>
      <c r="T24" s="36" t="s">
        <v>274</v>
      </c>
      <c r="U24" s="36" t="s">
        <v>285</v>
      </c>
    </row>
    <row r="25" spans="1:76" x14ac:dyDescent="0.2">
      <c r="A25" s="82">
        <v>2017</v>
      </c>
      <c r="B25" s="58" t="s">
        <v>364</v>
      </c>
      <c r="C25" s="58">
        <v>20267</v>
      </c>
      <c r="D25" s="63">
        <v>29</v>
      </c>
      <c r="E25" s="70">
        <v>42933</v>
      </c>
      <c r="F25" s="58" t="s">
        <v>103</v>
      </c>
      <c r="G25" s="58" t="s">
        <v>47</v>
      </c>
      <c r="H25" s="58" t="s">
        <v>157</v>
      </c>
      <c r="I25" s="57" t="s">
        <v>59</v>
      </c>
      <c r="J25" s="58" t="s">
        <v>105</v>
      </c>
      <c r="K25" s="58" t="s">
        <v>106</v>
      </c>
      <c r="L25" s="58" t="s">
        <v>6</v>
      </c>
      <c r="M25" s="58" t="s">
        <v>107</v>
      </c>
      <c r="N25" s="82"/>
      <c r="O25" s="82">
        <v>30</v>
      </c>
      <c r="P25" s="82">
        <v>30</v>
      </c>
      <c r="Q25" s="74">
        <v>0</v>
      </c>
      <c r="R25" s="57" t="s">
        <v>108</v>
      </c>
      <c r="T25" s="36" t="s">
        <v>274</v>
      </c>
      <c r="U25" s="36" t="s">
        <v>285</v>
      </c>
    </row>
    <row r="26" spans="1:76" x14ac:dyDescent="0.2">
      <c r="A26" s="82">
        <v>2017</v>
      </c>
      <c r="B26" s="58" t="s">
        <v>365</v>
      </c>
      <c r="C26" s="58">
        <v>20268</v>
      </c>
      <c r="D26" s="63">
        <v>29</v>
      </c>
      <c r="E26" s="70">
        <v>42933</v>
      </c>
      <c r="F26" s="58" t="s">
        <v>103</v>
      </c>
      <c r="G26" s="58" t="s">
        <v>47</v>
      </c>
      <c r="H26" s="58" t="s">
        <v>157</v>
      </c>
      <c r="I26" s="57" t="s">
        <v>59</v>
      </c>
      <c r="J26" s="58" t="s">
        <v>105</v>
      </c>
      <c r="K26" s="58" t="s">
        <v>106</v>
      </c>
      <c r="L26" s="58" t="s">
        <v>5</v>
      </c>
      <c r="M26" s="58" t="s">
        <v>107</v>
      </c>
      <c r="N26" s="82"/>
      <c r="O26" s="82">
        <v>7</v>
      </c>
      <c r="P26" s="82">
        <v>7</v>
      </c>
      <c r="Q26" s="74">
        <v>0</v>
      </c>
      <c r="R26" s="57" t="s">
        <v>108</v>
      </c>
      <c r="T26" s="36" t="s">
        <v>275</v>
      </c>
      <c r="U26" s="36" t="s">
        <v>284</v>
      </c>
    </row>
    <row r="27" spans="1:76" x14ac:dyDescent="0.2">
      <c r="A27" s="82">
        <v>2017</v>
      </c>
      <c r="B27" s="58" t="s">
        <v>366</v>
      </c>
      <c r="C27" s="58">
        <v>20269</v>
      </c>
      <c r="D27" s="63">
        <v>29</v>
      </c>
      <c r="E27" s="70">
        <v>42933</v>
      </c>
      <c r="F27" s="58" t="s">
        <v>103</v>
      </c>
      <c r="G27" s="58" t="s">
        <v>47</v>
      </c>
      <c r="H27" s="58" t="s">
        <v>152</v>
      </c>
      <c r="I27" s="57" t="s">
        <v>59</v>
      </c>
      <c r="J27" s="58" t="s">
        <v>105</v>
      </c>
      <c r="K27" s="58" t="s">
        <v>106</v>
      </c>
      <c r="L27" s="58" t="s">
        <v>6</v>
      </c>
      <c r="M27" s="58" t="s">
        <v>107</v>
      </c>
      <c r="N27" s="82"/>
      <c r="O27" s="82">
        <v>50</v>
      </c>
      <c r="P27" s="82">
        <v>50</v>
      </c>
      <c r="Q27" s="74">
        <v>0</v>
      </c>
      <c r="R27" s="57" t="s">
        <v>108</v>
      </c>
      <c r="T27" s="36" t="s">
        <v>274</v>
      </c>
      <c r="U27" s="36" t="s">
        <v>285</v>
      </c>
    </row>
    <row r="28" spans="1:76" x14ac:dyDescent="0.2">
      <c r="A28" s="82">
        <v>2017</v>
      </c>
      <c r="B28" s="58" t="s">
        <v>367</v>
      </c>
      <c r="C28" s="58">
        <v>20270</v>
      </c>
      <c r="D28" s="63">
        <v>29</v>
      </c>
      <c r="E28" s="70">
        <v>42933</v>
      </c>
      <c r="F28" s="58" t="s">
        <v>103</v>
      </c>
      <c r="G28" s="58" t="s">
        <v>47</v>
      </c>
      <c r="H28" s="58" t="s">
        <v>152</v>
      </c>
      <c r="I28" s="57" t="s">
        <v>59</v>
      </c>
      <c r="J28" s="58" t="s">
        <v>105</v>
      </c>
      <c r="K28" s="58" t="s">
        <v>106</v>
      </c>
      <c r="L28" s="58" t="s">
        <v>6</v>
      </c>
      <c r="M28" s="58" t="s">
        <v>107</v>
      </c>
      <c r="N28" s="82"/>
      <c r="O28" s="82">
        <v>50</v>
      </c>
      <c r="P28" s="82">
        <v>50</v>
      </c>
      <c r="Q28" s="74">
        <v>0</v>
      </c>
      <c r="R28" s="57" t="s">
        <v>108</v>
      </c>
      <c r="T28" s="36" t="s">
        <v>274</v>
      </c>
      <c r="U28" s="36" t="s">
        <v>285</v>
      </c>
    </row>
    <row r="29" spans="1:76" x14ac:dyDescent="0.2">
      <c r="A29" s="82">
        <v>2017</v>
      </c>
      <c r="B29" s="58" t="s">
        <v>368</v>
      </c>
      <c r="C29" s="58">
        <v>20271</v>
      </c>
      <c r="D29" s="63">
        <v>29</v>
      </c>
      <c r="E29" s="70">
        <v>42933</v>
      </c>
      <c r="F29" s="58" t="s">
        <v>103</v>
      </c>
      <c r="G29" s="58" t="s">
        <v>47</v>
      </c>
      <c r="H29" s="58" t="s">
        <v>152</v>
      </c>
      <c r="I29" s="57" t="s">
        <v>59</v>
      </c>
      <c r="J29" s="58" t="s">
        <v>105</v>
      </c>
      <c r="K29" s="58" t="s">
        <v>106</v>
      </c>
      <c r="L29" s="58" t="s">
        <v>6</v>
      </c>
      <c r="M29" s="58" t="s">
        <v>107</v>
      </c>
      <c r="N29" s="82"/>
      <c r="O29" s="82">
        <v>25</v>
      </c>
      <c r="P29" s="82">
        <v>25</v>
      </c>
      <c r="Q29" s="74">
        <v>0</v>
      </c>
      <c r="R29" s="57" t="s">
        <v>108</v>
      </c>
      <c r="T29" s="36" t="s">
        <v>274</v>
      </c>
      <c r="U29" s="36" t="s">
        <v>285</v>
      </c>
    </row>
    <row r="30" spans="1:76" x14ac:dyDescent="0.2">
      <c r="A30" s="82">
        <v>2017</v>
      </c>
      <c r="B30" s="58" t="s">
        <v>369</v>
      </c>
      <c r="C30" s="58">
        <v>20272</v>
      </c>
      <c r="D30" s="63">
        <v>29</v>
      </c>
      <c r="E30" s="70">
        <v>42933</v>
      </c>
      <c r="F30" s="58" t="s">
        <v>103</v>
      </c>
      <c r="G30" s="58" t="s">
        <v>47</v>
      </c>
      <c r="H30" s="58" t="s">
        <v>152</v>
      </c>
      <c r="I30" s="57" t="s">
        <v>59</v>
      </c>
      <c r="J30" s="58" t="s">
        <v>105</v>
      </c>
      <c r="K30" s="58" t="s">
        <v>106</v>
      </c>
      <c r="L30" s="58" t="s">
        <v>5</v>
      </c>
      <c r="M30" s="58" t="s">
        <v>107</v>
      </c>
      <c r="N30" s="82"/>
      <c r="O30" s="82">
        <v>4</v>
      </c>
      <c r="P30" s="82">
        <v>4</v>
      </c>
      <c r="Q30" s="74">
        <v>0</v>
      </c>
      <c r="R30" s="57" t="s">
        <v>108</v>
      </c>
      <c r="T30" s="36" t="s">
        <v>275</v>
      </c>
      <c r="U30" s="36" t="s">
        <v>284</v>
      </c>
    </row>
    <row r="31" spans="1:76" x14ac:dyDescent="0.2">
      <c r="A31" s="82">
        <v>2017</v>
      </c>
      <c r="B31" s="58" t="s">
        <v>370</v>
      </c>
      <c r="C31" s="58">
        <v>20273</v>
      </c>
      <c r="D31" s="63">
        <v>29</v>
      </c>
      <c r="E31" s="70">
        <v>42933</v>
      </c>
      <c r="F31" s="58" t="s">
        <v>103</v>
      </c>
      <c r="G31" s="58" t="s">
        <v>47</v>
      </c>
      <c r="H31" s="58" t="s">
        <v>290</v>
      </c>
      <c r="I31" s="57" t="s">
        <v>59</v>
      </c>
      <c r="J31" s="58" t="s">
        <v>105</v>
      </c>
      <c r="K31" s="58" t="s">
        <v>106</v>
      </c>
      <c r="L31" s="58" t="s">
        <v>6</v>
      </c>
      <c r="M31" s="58" t="s">
        <v>107</v>
      </c>
      <c r="N31" s="82"/>
      <c r="O31" s="82">
        <v>50</v>
      </c>
      <c r="P31" s="82">
        <v>50</v>
      </c>
      <c r="Q31" s="74">
        <v>0</v>
      </c>
      <c r="R31" s="57" t="s">
        <v>108</v>
      </c>
      <c r="T31" s="36" t="s">
        <v>274</v>
      </c>
      <c r="U31" s="36" t="s">
        <v>285</v>
      </c>
    </row>
    <row r="32" spans="1:76" x14ac:dyDescent="0.2">
      <c r="A32" s="82">
        <v>2017</v>
      </c>
      <c r="B32" s="58" t="s">
        <v>371</v>
      </c>
      <c r="C32" s="58">
        <v>20274</v>
      </c>
      <c r="D32" s="63">
        <v>29</v>
      </c>
      <c r="E32" s="70">
        <v>42933</v>
      </c>
      <c r="F32" s="58" t="s">
        <v>103</v>
      </c>
      <c r="G32" s="58" t="s">
        <v>47</v>
      </c>
      <c r="H32" s="58" t="s">
        <v>290</v>
      </c>
      <c r="I32" s="57" t="s">
        <v>59</v>
      </c>
      <c r="J32" s="58" t="s">
        <v>105</v>
      </c>
      <c r="K32" s="58" t="s">
        <v>106</v>
      </c>
      <c r="L32" s="58" t="s">
        <v>6</v>
      </c>
      <c r="M32" s="58" t="s">
        <v>107</v>
      </c>
      <c r="N32" s="82"/>
      <c r="O32" s="82">
        <v>50</v>
      </c>
      <c r="P32" s="82">
        <v>50</v>
      </c>
      <c r="Q32" s="74">
        <v>0</v>
      </c>
      <c r="R32" s="57" t="s">
        <v>108</v>
      </c>
      <c r="T32" s="36" t="s">
        <v>274</v>
      </c>
      <c r="U32" s="36" t="s">
        <v>285</v>
      </c>
    </row>
    <row r="33" spans="1:16147" x14ac:dyDescent="0.2">
      <c r="A33" s="82">
        <v>2017</v>
      </c>
      <c r="B33" s="58" t="s">
        <v>372</v>
      </c>
      <c r="C33" s="58">
        <v>20275</v>
      </c>
      <c r="D33" s="63">
        <v>29</v>
      </c>
      <c r="E33" s="70">
        <v>42933</v>
      </c>
      <c r="F33" s="58" t="s">
        <v>103</v>
      </c>
      <c r="G33" s="58" t="s">
        <v>47</v>
      </c>
      <c r="H33" s="58" t="s">
        <v>290</v>
      </c>
      <c r="I33" s="57" t="s">
        <v>59</v>
      </c>
      <c r="J33" s="58" t="s">
        <v>105</v>
      </c>
      <c r="K33" s="58" t="s">
        <v>106</v>
      </c>
      <c r="L33" s="58" t="s">
        <v>6</v>
      </c>
      <c r="M33" s="58" t="s">
        <v>107</v>
      </c>
      <c r="N33" s="82"/>
      <c r="O33" s="82">
        <v>50</v>
      </c>
      <c r="P33" s="82">
        <v>50</v>
      </c>
      <c r="Q33" s="74">
        <v>0</v>
      </c>
      <c r="R33" s="57" t="s">
        <v>108</v>
      </c>
      <c r="T33" s="36" t="s">
        <v>274</v>
      </c>
      <c r="U33" s="36" t="s">
        <v>285</v>
      </c>
    </row>
    <row r="34" spans="1:16147" s="57" customFormat="1" x14ac:dyDescent="0.2">
      <c r="A34" s="83">
        <v>2017</v>
      </c>
      <c r="B34" s="62" t="s">
        <v>373</v>
      </c>
      <c r="C34" s="58">
        <v>20276</v>
      </c>
      <c r="D34" s="64">
        <v>29</v>
      </c>
      <c r="E34" s="70">
        <v>42933</v>
      </c>
      <c r="F34" s="62" t="s">
        <v>103</v>
      </c>
      <c r="G34" s="58" t="s">
        <v>47</v>
      </c>
      <c r="H34" s="62" t="s">
        <v>290</v>
      </c>
      <c r="I34" s="57" t="s">
        <v>59</v>
      </c>
      <c r="J34" s="62" t="s">
        <v>105</v>
      </c>
      <c r="K34" s="62" t="s">
        <v>106</v>
      </c>
      <c r="L34" s="62" t="s">
        <v>6</v>
      </c>
      <c r="M34" s="62" t="s">
        <v>107</v>
      </c>
      <c r="N34" s="83"/>
      <c r="O34" s="83">
        <v>38</v>
      </c>
      <c r="P34" s="83">
        <v>38</v>
      </c>
      <c r="Q34" s="74">
        <v>0</v>
      </c>
      <c r="R34" s="57" t="s">
        <v>108</v>
      </c>
      <c r="T34" s="57" t="s">
        <v>274</v>
      </c>
      <c r="U34" s="57" t="s">
        <v>285</v>
      </c>
      <c r="W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c r="FU34" s="36"/>
      <c r="FV34" s="36"/>
      <c r="FW34" s="36"/>
      <c r="FX34" s="36"/>
      <c r="FY34" s="36"/>
      <c r="FZ34" s="36"/>
      <c r="GA34" s="36"/>
      <c r="GB34" s="36"/>
      <c r="GC34" s="36"/>
      <c r="GD34" s="36"/>
      <c r="GE34" s="36"/>
      <c r="GF34" s="36"/>
      <c r="GG34" s="36"/>
      <c r="GH34" s="36"/>
      <c r="GI34" s="36"/>
      <c r="GJ34" s="36"/>
      <c r="GK34" s="36"/>
      <c r="GL34" s="36"/>
      <c r="GM34" s="36"/>
      <c r="GN34" s="36"/>
      <c r="GO34" s="36"/>
      <c r="GP34" s="36"/>
      <c r="GQ34" s="36"/>
      <c r="GR34" s="36"/>
      <c r="GS34" s="36"/>
      <c r="GT34" s="36"/>
      <c r="GU34" s="36"/>
      <c r="GV34" s="36"/>
      <c r="GW34" s="36"/>
      <c r="GX34" s="36"/>
      <c r="GY34" s="36"/>
      <c r="GZ34" s="36"/>
      <c r="HA34" s="36"/>
      <c r="HB34" s="36"/>
      <c r="HC34" s="36"/>
      <c r="HD34" s="36"/>
      <c r="HE34" s="36"/>
      <c r="HF34" s="36"/>
      <c r="HG34" s="36"/>
      <c r="HH34" s="36"/>
      <c r="HI34" s="36"/>
      <c r="HJ34" s="36"/>
      <c r="HK34" s="36"/>
      <c r="HL34" s="36"/>
      <c r="HM34" s="36"/>
      <c r="HN34" s="36"/>
      <c r="HO34" s="36"/>
      <c r="HP34" s="36"/>
      <c r="HQ34" s="36"/>
      <c r="HR34" s="36"/>
      <c r="HS34" s="36"/>
      <c r="HT34" s="36"/>
      <c r="HU34" s="36"/>
      <c r="HV34" s="36"/>
      <c r="HW34" s="36"/>
      <c r="HX34" s="36"/>
      <c r="HY34" s="36"/>
      <c r="HZ34" s="36"/>
      <c r="IA34" s="36"/>
      <c r="IB34" s="36"/>
      <c r="IC34" s="36"/>
      <c r="ID34" s="36"/>
      <c r="IE34" s="36"/>
      <c r="IF34" s="36"/>
      <c r="IG34" s="36"/>
      <c r="IH34" s="36"/>
      <c r="II34" s="36"/>
      <c r="IJ34" s="36"/>
      <c r="IK34" s="36"/>
      <c r="IL34" s="36"/>
      <c r="IM34" s="36"/>
      <c r="IN34" s="36"/>
      <c r="IO34" s="36"/>
      <c r="IP34" s="36"/>
      <c r="IQ34" s="36"/>
      <c r="IR34" s="36"/>
      <c r="IS34" s="36"/>
      <c r="IT34" s="36"/>
      <c r="IU34" s="36"/>
      <c r="IV34" s="36"/>
      <c r="IW34" s="36"/>
      <c r="IX34" s="36"/>
      <c r="IY34" s="36"/>
      <c r="IZ34" s="36"/>
      <c r="JA34" s="36"/>
      <c r="JB34" s="36"/>
      <c r="JC34" s="36"/>
      <c r="JD34" s="36"/>
      <c r="JE34" s="36"/>
      <c r="JF34" s="36"/>
      <c r="JG34" s="36"/>
      <c r="JH34" s="36"/>
      <c r="JI34" s="36"/>
      <c r="JJ34" s="36"/>
      <c r="JK34" s="36"/>
      <c r="JL34" s="36"/>
      <c r="JM34" s="36"/>
      <c r="JN34" s="36"/>
      <c r="JO34" s="36"/>
      <c r="JP34" s="36"/>
      <c r="JQ34" s="36"/>
      <c r="JR34" s="36"/>
      <c r="JS34" s="36"/>
      <c r="JT34" s="36"/>
      <c r="JU34" s="36"/>
      <c r="JV34" s="36"/>
      <c r="JW34" s="36"/>
      <c r="JX34" s="36"/>
      <c r="JY34" s="36"/>
      <c r="JZ34" s="36"/>
      <c r="KA34" s="36"/>
      <c r="KB34" s="36"/>
      <c r="KC34" s="36"/>
      <c r="KD34" s="36"/>
      <c r="KE34" s="36"/>
      <c r="KF34" s="36"/>
      <c r="KG34" s="36"/>
      <c r="KH34" s="36"/>
      <c r="KI34" s="36"/>
      <c r="KJ34" s="36"/>
      <c r="KK34" s="36"/>
      <c r="KL34" s="36"/>
      <c r="KM34" s="36"/>
      <c r="KN34" s="36"/>
      <c r="KO34" s="36"/>
      <c r="KP34" s="36"/>
      <c r="KQ34" s="36"/>
      <c r="KR34" s="36"/>
      <c r="KS34" s="36"/>
      <c r="KT34" s="36"/>
      <c r="KU34" s="36"/>
      <c r="KV34" s="36"/>
      <c r="KW34" s="36"/>
      <c r="KX34" s="36"/>
      <c r="KY34" s="36"/>
      <c r="KZ34" s="36"/>
      <c r="LA34" s="36"/>
      <c r="LB34" s="36"/>
      <c r="LC34" s="36"/>
      <c r="LD34" s="36"/>
      <c r="LE34" s="36"/>
      <c r="LF34" s="36"/>
      <c r="LG34" s="36"/>
      <c r="LH34" s="36"/>
      <c r="LI34" s="36"/>
      <c r="LJ34" s="36"/>
      <c r="LK34" s="36"/>
      <c r="LL34" s="36"/>
      <c r="LM34" s="36"/>
      <c r="LN34" s="36"/>
      <c r="LO34" s="36"/>
      <c r="LP34" s="36"/>
      <c r="LQ34" s="36"/>
      <c r="LR34" s="36"/>
      <c r="LS34" s="36"/>
      <c r="LT34" s="36"/>
      <c r="LU34" s="36"/>
      <c r="LV34" s="36"/>
      <c r="LW34" s="36"/>
      <c r="LX34" s="36"/>
      <c r="LY34" s="36"/>
      <c r="LZ34" s="36"/>
      <c r="MA34" s="36"/>
      <c r="MB34" s="36"/>
      <c r="MC34" s="36"/>
      <c r="MD34" s="36"/>
      <c r="ME34" s="36"/>
      <c r="MF34" s="36"/>
      <c r="MG34" s="36"/>
      <c r="MH34" s="36"/>
      <c r="MI34" s="36"/>
      <c r="MJ34" s="36"/>
      <c r="MK34" s="36"/>
      <c r="ML34" s="36"/>
      <c r="MM34" s="36"/>
      <c r="MN34" s="36"/>
      <c r="MO34" s="36"/>
      <c r="MP34" s="36"/>
      <c r="MQ34" s="36"/>
      <c r="MR34" s="36"/>
      <c r="MS34" s="36"/>
      <c r="MT34" s="36"/>
      <c r="MU34" s="36"/>
      <c r="MV34" s="36"/>
      <c r="MW34" s="36"/>
      <c r="MX34" s="36"/>
      <c r="MY34" s="36"/>
      <c r="MZ34" s="36"/>
      <c r="NA34" s="36"/>
      <c r="NB34" s="36"/>
      <c r="NC34" s="36"/>
      <c r="ND34" s="36"/>
      <c r="NE34" s="36"/>
      <c r="NF34" s="36"/>
      <c r="NG34" s="36"/>
      <c r="NH34" s="36"/>
      <c r="NI34" s="36"/>
      <c r="NJ34" s="36"/>
      <c r="NK34" s="36"/>
      <c r="NL34" s="36"/>
      <c r="NM34" s="36"/>
      <c r="NN34" s="36"/>
      <c r="NO34" s="36"/>
      <c r="NP34" s="36"/>
      <c r="NQ34" s="36"/>
      <c r="NR34" s="36"/>
      <c r="NS34" s="36"/>
      <c r="NT34" s="36"/>
      <c r="NU34" s="36"/>
      <c r="NV34" s="36"/>
      <c r="NW34" s="36"/>
      <c r="NX34" s="36"/>
      <c r="NY34" s="36"/>
      <c r="NZ34" s="36"/>
      <c r="OA34" s="36"/>
      <c r="OB34" s="36"/>
      <c r="OC34" s="36"/>
      <c r="OD34" s="36"/>
      <c r="OE34" s="36"/>
      <c r="OF34" s="36"/>
      <c r="OG34" s="36"/>
      <c r="OH34" s="36"/>
      <c r="OI34" s="36"/>
      <c r="OJ34" s="36"/>
      <c r="OK34" s="36"/>
      <c r="OL34" s="36"/>
      <c r="OM34" s="36"/>
      <c r="ON34" s="36"/>
      <c r="OO34" s="36"/>
      <c r="OP34" s="36"/>
      <c r="OQ34" s="36"/>
      <c r="OR34" s="36"/>
      <c r="OS34" s="36"/>
      <c r="OT34" s="36"/>
      <c r="OU34" s="36"/>
      <c r="OV34" s="36"/>
      <c r="OW34" s="36"/>
      <c r="OX34" s="36"/>
      <c r="OY34" s="36"/>
      <c r="OZ34" s="36"/>
      <c r="PA34" s="36"/>
      <c r="PB34" s="36"/>
      <c r="PC34" s="36"/>
      <c r="PD34" s="36"/>
      <c r="PE34" s="36"/>
      <c r="PF34" s="36"/>
      <c r="PG34" s="36"/>
      <c r="PH34" s="36"/>
      <c r="PI34" s="36"/>
      <c r="PJ34" s="36"/>
      <c r="PK34" s="36"/>
      <c r="PL34" s="36"/>
      <c r="PM34" s="36"/>
      <c r="PN34" s="36"/>
      <c r="PO34" s="36"/>
      <c r="PP34" s="36"/>
      <c r="PQ34" s="36"/>
      <c r="PR34" s="36"/>
      <c r="PS34" s="36"/>
      <c r="PT34" s="36"/>
      <c r="PU34" s="36"/>
      <c r="PV34" s="36"/>
      <c r="PW34" s="36"/>
      <c r="PX34" s="36"/>
      <c r="PY34" s="36"/>
      <c r="PZ34" s="36"/>
      <c r="QA34" s="36"/>
      <c r="QB34" s="36"/>
      <c r="QC34" s="36"/>
      <c r="QD34" s="36"/>
      <c r="QE34" s="36"/>
      <c r="QF34" s="36"/>
      <c r="QG34" s="36"/>
      <c r="QH34" s="36"/>
      <c r="QI34" s="36"/>
      <c r="QJ34" s="36"/>
      <c r="QK34" s="36"/>
      <c r="QL34" s="36"/>
      <c r="QM34" s="36"/>
      <c r="QN34" s="36"/>
      <c r="QO34" s="36"/>
      <c r="QP34" s="36"/>
      <c r="QQ34" s="36"/>
      <c r="QR34" s="36"/>
      <c r="QS34" s="36"/>
      <c r="QT34" s="36"/>
      <c r="QU34" s="36"/>
      <c r="QV34" s="36"/>
      <c r="QW34" s="36"/>
      <c r="QX34" s="36"/>
      <c r="QY34" s="36"/>
      <c r="QZ34" s="36"/>
      <c r="RA34" s="36"/>
      <c r="RB34" s="36"/>
      <c r="RC34" s="36"/>
      <c r="RD34" s="36"/>
      <c r="RE34" s="36"/>
      <c r="RF34" s="36"/>
      <c r="RG34" s="36"/>
      <c r="RH34" s="36"/>
      <c r="RI34" s="36"/>
      <c r="RJ34" s="36"/>
      <c r="RK34" s="36"/>
      <c r="RL34" s="36"/>
      <c r="RM34" s="36"/>
      <c r="RN34" s="36"/>
      <c r="RO34" s="36"/>
      <c r="RP34" s="36"/>
      <c r="RQ34" s="36"/>
      <c r="RR34" s="36"/>
      <c r="RS34" s="36"/>
      <c r="RT34" s="36"/>
      <c r="RU34" s="36"/>
      <c r="RV34" s="36"/>
      <c r="RW34" s="36"/>
      <c r="RX34" s="36"/>
      <c r="RY34" s="36"/>
      <c r="RZ34" s="36"/>
      <c r="SA34" s="36"/>
      <c r="SB34" s="36"/>
      <c r="SC34" s="36"/>
      <c r="SD34" s="36"/>
      <c r="SE34" s="36"/>
      <c r="SF34" s="36"/>
      <c r="SG34" s="36"/>
      <c r="SH34" s="36"/>
      <c r="SI34" s="36"/>
      <c r="SJ34" s="36"/>
      <c r="SK34" s="36"/>
      <c r="SL34" s="36"/>
      <c r="SM34" s="36"/>
      <c r="SN34" s="36"/>
      <c r="SO34" s="36"/>
      <c r="SP34" s="36"/>
      <c r="SQ34" s="36"/>
      <c r="SR34" s="36"/>
      <c r="SS34" s="36"/>
      <c r="ST34" s="36"/>
      <c r="SU34" s="36"/>
      <c r="SV34" s="36"/>
      <c r="SW34" s="36"/>
      <c r="SX34" s="36"/>
      <c r="SY34" s="36"/>
      <c r="SZ34" s="36"/>
      <c r="TA34" s="36"/>
      <c r="TB34" s="36"/>
      <c r="TC34" s="36"/>
      <c r="TD34" s="36"/>
      <c r="TE34" s="36"/>
      <c r="TF34" s="36"/>
      <c r="TG34" s="36"/>
      <c r="TH34" s="36"/>
      <c r="TI34" s="36"/>
      <c r="TJ34" s="36"/>
      <c r="TK34" s="36"/>
      <c r="TL34" s="36"/>
      <c r="TM34" s="36"/>
      <c r="TN34" s="36"/>
      <c r="TO34" s="36"/>
      <c r="TP34" s="36"/>
      <c r="TQ34" s="36"/>
      <c r="TR34" s="36"/>
      <c r="TS34" s="36"/>
      <c r="TT34" s="36"/>
      <c r="TU34" s="36"/>
      <c r="TV34" s="36"/>
      <c r="TW34" s="36"/>
      <c r="TX34" s="36"/>
      <c r="TY34" s="36"/>
      <c r="TZ34" s="36"/>
      <c r="UA34" s="36"/>
      <c r="UB34" s="36"/>
      <c r="UC34" s="36"/>
      <c r="UD34" s="36"/>
      <c r="UE34" s="36"/>
      <c r="UF34" s="36"/>
      <c r="UG34" s="36"/>
      <c r="UH34" s="36"/>
      <c r="UI34" s="36"/>
      <c r="UJ34" s="36"/>
      <c r="UK34" s="36"/>
      <c r="UL34" s="36"/>
      <c r="UM34" s="36"/>
      <c r="UN34" s="36"/>
      <c r="UO34" s="36"/>
      <c r="UP34" s="36"/>
      <c r="UQ34" s="36"/>
      <c r="UR34" s="36"/>
      <c r="US34" s="36"/>
      <c r="UT34" s="36"/>
      <c r="UU34" s="36"/>
      <c r="UV34" s="36"/>
      <c r="UW34" s="36"/>
      <c r="UX34" s="36"/>
      <c r="UY34" s="36"/>
      <c r="UZ34" s="36"/>
      <c r="VA34" s="36"/>
      <c r="VB34" s="36"/>
      <c r="VC34" s="36"/>
      <c r="VD34" s="36"/>
      <c r="VE34" s="36"/>
      <c r="VF34" s="36"/>
      <c r="VG34" s="36"/>
      <c r="VH34" s="36"/>
      <c r="VI34" s="36"/>
      <c r="VJ34" s="36"/>
      <c r="VK34" s="36"/>
      <c r="VL34" s="36"/>
      <c r="VM34" s="36"/>
      <c r="VN34" s="36"/>
      <c r="VO34" s="36"/>
      <c r="VP34" s="36"/>
      <c r="VQ34" s="36"/>
      <c r="VR34" s="36"/>
      <c r="VS34" s="36"/>
      <c r="VT34" s="36"/>
      <c r="VU34" s="36"/>
      <c r="VV34" s="36"/>
      <c r="VW34" s="36"/>
      <c r="VX34" s="36"/>
      <c r="VY34" s="36"/>
      <c r="VZ34" s="36"/>
      <c r="WA34" s="36"/>
      <c r="WB34" s="36"/>
      <c r="WC34" s="36"/>
      <c r="WD34" s="36"/>
      <c r="WE34" s="36"/>
      <c r="WF34" s="36"/>
      <c r="WG34" s="36"/>
      <c r="WH34" s="36"/>
      <c r="WI34" s="36"/>
      <c r="WJ34" s="36"/>
      <c r="WK34" s="36"/>
      <c r="WL34" s="36"/>
      <c r="WM34" s="36"/>
      <c r="WN34" s="36"/>
      <c r="WO34" s="36"/>
      <c r="WP34" s="36"/>
      <c r="WQ34" s="36"/>
      <c r="WR34" s="36"/>
      <c r="WS34" s="36"/>
      <c r="WT34" s="36"/>
      <c r="WU34" s="36"/>
      <c r="WV34" s="36"/>
      <c r="WW34" s="36"/>
      <c r="WX34" s="36"/>
      <c r="WY34" s="36"/>
      <c r="WZ34" s="36"/>
      <c r="XA34" s="36"/>
      <c r="XB34" s="36"/>
      <c r="XC34" s="36"/>
      <c r="XD34" s="36"/>
      <c r="XE34" s="36"/>
      <c r="XF34" s="36"/>
      <c r="XG34" s="36"/>
      <c r="XH34" s="36"/>
      <c r="XI34" s="36"/>
      <c r="XJ34" s="36"/>
      <c r="XK34" s="36"/>
      <c r="XL34" s="36"/>
      <c r="XM34" s="36"/>
      <c r="XN34" s="36"/>
      <c r="XO34" s="36"/>
      <c r="XP34" s="36"/>
      <c r="XQ34" s="36"/>
      <c r="XR34" s="36"/>
      <c r="XS34" s="36"/>
      <c r="XT34" s="36"/>
      <c r="XU34" s="36"/>
      <c r="XV34" s="36"/>
      <c r="XW34" s="36"/>
      <c r="XX34" s="36"/>
      <c r="XY34" s="36"/>
      <c r="XZ34" s="36"/>
      <c r="YA34" s="36"/>
      <c r="YB34" s="36"/>
      <c r="YC34" s="36"/>
      <c r="YD34" s="36"/>
      <c r="YE34" s="36"/>
      <c r="YF34" s="36"/>
      <c r="YG34" s="36"/>
      <c r="YH34" s="36"/>
      <c r="YI34" s="36"/>
      <c r="YJ34" s="36"/>
      <c r="YK34" s="36"/>
      <c r="YL34" s="36"/>
      <c r="YM34" s="36"/>
      <c r="YN34" s="36"/>
      <c r="YO34" s="36"/>
      <c r="YP34" s="36"/>
      <c r="YQ34" s="36"/>
      <c r="YR34" s="36"/>
      <c r="YS34" s="36"/>
      <c r="YT34" s="36"/>
      <c r="YU34" s="36"/>
      <c r="YV34" s="36"/>
      <c r="YW34" s="36"/>
      <c r="YX34" s="36"/>
      <c r="YY34" s="36"/>
      <c r="YZ34" s="36"/>
      <c r="ZA34" s="36"/>
      <c r="ZB34" s="36"/>
      <c r="ZC34" s="36"/>
      <c r="ZD34" s="36"/>
      <c r="ZE34" s="36"/>
      <c r="ZF34" s="36"/>
      <c r="ZG34" s="36"/>
      <c r="ZH34" s="36"/>
      <c r="ZI34" s="36"/>
      <c r="ZJ34" s="36"/>
      <c r="ZK34" s="36"/>
      <c r="ZL34" s="36"/>
      <c r="ZM34" s="36"/>
      <c r="ZN34" s="36"/>
      <c r="ZO34" s="36"/>
      <c r="ZP34" s="36"/>
      <c r="ZQ34" s="36"/>
      <c r="ZR34" s="36"/>
      <c r="ZS34" s="36"/>
      <c r="ZT34" s="36"/>
      <c r="ZU34" s="36"/>
      <c r="ZV34" s="36"/>
      <c r="ZW34" s="36"/>
      <c r="ZX34" s="36"/>
      <c r="ZY34" s="36"/>
      <c r="ZZ34" s="36"/>
      <c r="AAA34" s="36"/>
      <c r="AAB34" s="36"/>
      <c r="AAC34" s="36"/>
      <c r="AAD34" s="36"/>
      <c r="AAE34" s="36"/>
      <c r="AAF34" s="36"/>
      <c r="AAG34" s="36"/>
      <c r="AAH34" s="36"/>
      <c r="AAI34" s="36"/>
      <c r="AAJ34" s="36"/>
      <c r="AAK34" s="36"/>
      <c r="AAL34" s="36"/>
      <c r="AAM34" s="36"/>
      <c r="AAN34" s="36"/>
      <c r="AAO34" s="36"/>
      <c r="AAP34" s="36"/>
      <c r="AAQ34" s="36"/>
      <c r="AAR34" s="36"/>
      <c r="AAS34" s="36"/>
      <c r="AAT34" s="36"/>
      <c r="AAU34" s="36"/>
      <c r="AAV34" s="36"/>
      <c r="AAW34" s="36"/>
      <c r="AAX34" s="36"/>
      <c r="AAY34" s="36"/>
      <c r="AAZ34" s="36"/>
      <c r="ABA34" s="36"/>
      <c r="ABB34" s="36"/>
      <c r="ABC34" s="36"/>
      <c r="ABD34" s="36"/>
      <c r="ABE34" s="36"/>
      <c r="ABF34" s="36"/>
      <c r="ABG34" s="36"/>
      <c r="ABH34" s="36"/>
      <c r="ABI34" s="36"/>
      <c r="ABJ34" s="36"/>
      <c r="ABK34" s="36"/>
      <c r="ABL34" s="36"/>
      <c r="ABM34" s="36"/>
      <c r="ABN34" s="36"/>
      <c r="ABO34" s="36"/>
      <c r="ABP34" s="36"/>
      <c r="ABQ34" s="36"/>
      <c r="ABR34" s="36"/>
      <c r="ABS34" s="36"/>
      <c r="ABT34" s="36"/>
      <c r="ABU34" s="36"/>
      <c r="ABV34" s="36"/>
      <c r="ABW34" s="36"/>
      <c r="ABX34" s="36"/>
      <c r="ABY34" s="36"/>
      <c r="ABZ34" s="36"/>
      <c r="ACA34" s="36"/>
      <c r="ACB34" s="36"/>
      <c r="ACC34" s="36"/>
      <c r="ACD34" s="36"/>
      <c r="ACE34" s="36"/>
      <c r="ACF34" s="36"/>
      <c r="ACG34" s="36"/>
      <c r="ACH34" s="36"/>
      <c r="ACI34" s="36"/>
      <c r="ACJ34" s="36"/>
      <c r="ACK34" s="36"/>
      <c r="ACL34" s="36"/>
      <c r="ACM34" s="36"/>
      <c r="ACN34" s="36"/>
      <c r="ACO34" s="36"/>
      <c r="ACP34" s="36"/>
      <c r="ACQ34" s="36"/>
      <c r="ACR34" s="36"/>
      <c r="ACS34" s="36"/>
      <c r="ACT34" s="36"/>
      <c r="ACU34" s="36"/>
      <c r="ACV34" s="36"/>
      <c r="ACW34" s="36"/>
      <c r="ACX34" s="36"/>
      <c r="ACY34" s="36"/>
      <c r="ACZ34" s="36"/>
      <c r="ADA34" s="36"/>
      <c r="ADB34" s="36"/>
      <c r="ADC34" s="36"/>
      <c r="ADD34" s="36"/>
      <c r="ADE34" s="36"/>
      <c r="ADF34" s="36"/>
      <c r="ADG34" s="36"/>
      <c r="ADH34" s="36"/>
      <c r="ADI34" s="36"/>
      <c r="ADJ34" s="36"/>
      <c r="ADK34" s="36"/>
      <c r="ADL34" s="36"/>
      <c r="ADM34" s="36"/>
      <c r="ADN34" s="36"/>
      <c r="ADO34" s="36"/>
      <c r="ADP34" s="36"/>
      <c r="ADQ34" s="36"/>
      <c r="ADR34" s="36"/>
      <c r="ADS34" s="36"/>
      <c r="ADT34" s="36"/>
      <c r="ADU34" s="36"/>
      <c r="ADV34" s="36"/>
      <c r="ADW34" s="36"/>
      <c r="ADX34" s="36"/>
      <c r="ADY34" s="36"/>
      <c r="ADZ34" s="36"/>
      <c r="AEA34" s="36"/>
      <c r="AEB34" s="36"/>
      <c r="AEC34" s="36"/>
      <c r="AED34" s="36"/>
      <c r="AEE34" s="36"/>
      <c r="AEF34" s="36"/>
      <c r="AEG34" s="36"/>
      <c r="AEH34" s="36"/>
      <c r="AEI34" s="36"/>
      <c r="AEJ34" s="36"/>
      <c r="AEK34" s="36"/>
      <c r="AEL34" s="36"/>
      <c r="AEM34" s="36"/>
      <c r="AEN34" s="36"/>
      <c r="AEO34" s="36"/>
      <c r="AEP34" s="36"/>
      <c r="AEQ34" s="36"/>
      <c r="AER34" s="36"/>
      <c r="AES34" s="36"/>
      <c r="AET34" s="36"/>
      <c r="AEU34" s="36"/>
      <c r="AEV34" s="36"/>
      <c r="AEW34" s="36"/>
      <c r="AEX34" s="36"/>
      <c r="AEY34" s="36"/>
      <c r="AEZ34" s="36"/>
      <c r="AFA34" s="36"/>
      <c r="AFB34" s="36"/>
      <c r="AFC34" s="36"/>
      <c r="AFD34" s="36"/>
      <c r="AFE34" s="36"/>
      <c r="AFF34" s="36"/>
      <c r="AFG34" s="36"/>
      <c r="AFH34" s="36"/>
      <c r="AFI34" s="36"/>
      <c r="AFJ34" s="36"/>
      <c r="AFK34" s="36"/>
      <c r="AFL34" s="36"/>
      <c r="AFM34" s="36"/>
      <c r="AFN34" s="36"/>
      <c r="AFO34" s="36"/>
      <c r="AFP34" s="36"/>
      <c r="AFQ34" s="36"/>
      <c r="AFR34" s="36"/>
      <c r="AFS34" s="36"/>
      <c r="AFT34" s="36"/>
      <c r="AFU34" s="36"/>
      <c r="AFV34" s="36"/>
      <c r="AFW34" s="36"/>
      <c r="AFX34" s="36"/>
      <c r="AFY34" s="36"/>
      <c r="AFZ34" s="36"/>
      <c r="AGA34" s="36"/>
      <c r="AGB34" s="36"/>
      <c r="AGC34" s="36"/>
      <c r="AGD34" s="36"/>
      <c r="AGE34" s="36"/>
      <c r="AGF34" s="36"/>
      <c r="AGG34" s="36"/>
      <c r="AGH34" s="36"/>
      <c r="AGI34" s="36"/>
      <c r="AGJ34" s="36"/>
      <c r="AGK34" s="36"/>
      <c r="AGL34" s="36"/>
      <c r="AGM34" s="36"/>
      <c r="AGN34" s="36"/>
      <c r="AGO34" s="36"/>
      <c r="AGP34" s="36"/>
      <c r="AGQ34" s="36"/>
      <c r="AGR34" s="36"/>
      <c r="AGS34" s="36"/>
      <c r="AGT34" s="36"/>
      <c r="AGU34" s="36"/>
      <c r="AGV34" s="36"/>
      <c r="AGW34" s="36"/>
      <c r="AGX34" s="36"/>
      <c r="AGY34" s="36"/>
      <c r="AGZ34" s="36"/>
      <c r="AHA34" s="36"/>
      <c r="AHB34" s="36"/>
      <c r="AHC34" s="36"/>
      <c r="AHD34" s="36"/>
      <c r="AHE34" s="36"/>
      <c r="AHF34" s="36"/>
      <c r="AHG34" s="36"/>
      <c r="AHH34" s="36"/>
      <c r="AHI34" s="36"/>
      <c r="AHJ34" s="36"/>
      <c r="AHK34" s="36"/>
      <c r="AHL34" s="36"/>
      <c r="AHM34" s="36"/>
      <c r="AHN34" s="36"/>
      <c r="AHO34" s="36"/>
      <c r="AHP34" s="36"/>
      <c r="AHQ34" s="36"/>
      <c r="AHR34" s="36"/>
      <c r="AHS34" s="36"/>
      <c r="AHT34" s="36"/>
      <c r="AHU34" s="36"/>
      <c r="AHV34" s="36"/>
      <c r="AHW34" s="36"/>
      <c r="AHX34" s="36"/>
      <c r="AHY34" s="36"/>
      <c r="AHZ34" s="36"/>
      <c r="AIA34" s="36"/>
      <c r="AIB34" s="36"/>
      <c r="AIC34" s="36"/>
      <c r="AID34" s="36"/>
      <c r="AIE34" s="36"/>
      <c r="AIF34" s="36"/>
      <c r="AIG34" s="36"/>
      <c r="AIH34" s="36"/>
      <c r="AII34" s="36"/>
      <c r="AIJ34" s="36"/>
      <c r="AIK34" s="36"/>
      <c r="AIL34" s="36"/>
      <c r="AIM34" s="36"/>
      <c r="AIN34" s="36"/>
      <c r="AIO34" s="36"/>
      <c r="AIP34" s="36"/>
      <c r="AIQ34" s="36"/>
      <c r="AIR34" s="36"/>
      <c r="AIS34" s="36"/>
      <c r="AIT34" s="36"/>
      <c r="AIU34" s="36"/>
      <c r="AIV34" s="36"/>
      <c r="AIW34" s="36"/>
      <c r="AIX34" s="36"/>
      <c r="AIY34" s="36"/>
      <c r="AIZ34" s="36"/>
      <c r="AJA34" s="36"/>
      <c r="AJB34" s="36"/>
      <c r="AJC34" s="36"/>
      <c r="AJD34" s="36"/>
      <c r="AJE34" s="36"/>
      <c r="AJF34" s="36"/>
      <c r="AJG34" s="36"/>
      <c r="AJH34" s="36"/>
      <c r="AJI34" s="36"/>
      <c r="AJJ34" s="36"/>
      <c r="AJK34" s="36"/>
      <c r="AJL34" s="36"/>
      <c r="AJM34" s="36"/>
      <c r="AJN34" s="36"/>
      <c r="AJO34" s="36"/>
      <c r="AJP34" s="36"/>
      <c r="AJQ34" s="36"/>
      <c r="AJR34" s="36"/>
      <c r="AJS34" s="36"/>
      <c r="AJT34" s="36"/>
      <c r="AJU34" s="36"/>
      <c r="AJV34" s="36"/>
      <c r="AJW34" s="36"/>
      <c r="AJX34" s="36"/>
      <c r="AJY34" s="36"/>
      <c r="AJZ34" s="36"/>
      <c r="AKA34" s="36"/>
      <c r="AKB34" s="36"/>
      <c r="AKC34" s="36"/>
      <c r="AKD34" s="36"/>
      <c r="AKE34" s="36"/>
      <c r="AKF34" s="36"/>
      <c r="AKG34" s="36"/>
      <c r="AKH34" s="36"/>
      <c r="AKI34" s="36"/>
      <c r="AKJ34" s="36"/>
      <c r="AKK34" s="36"/>
      <c r="AKL34" s="36"/>
      <c r="AKM34" s="36"/>
      <c r="AKN34" s="36"/>
      <c r="AKO34" s="36"/>
      <c r="AKP34" s="36"/>
      <c r="AKQ34" s="36"/>
      <c r="AKR34" s="36"/>
      <c r="AKS34" s="36"/>
      <c r="AKT34" s="36"/>
      <c r="AKU34" s="36"/>
      <c r="AKV34" s="36"/>
      <c r="AKW34" s="36"/>
      <c r="AKX34" s="36"/>
      <c r="AKY34" s="36"/>
      <c r="AKZ34" s="36"/>
      <c r="ALA34" s="36"/>
      <c r="ALB34" s="36"/>
      <c r="ALC34" s="36"/>
      <c r="ALD34" s="36"/>
      <c r="ALE34" s="36"/>
      <c r="ALF34" s="36"/>
      <c r="ALG34" s="36"/>
      <c r="ALH34" s="36"/>
      <c r="ALI34" s="36"/>
      <c r="ALJ34" s="36"/>
      <c r="ALK34" s="36"/>
      <c r="ALL34" s="36"/>
      <c r="ALM34" s="36"/>
      <c r="ALN34" s="36"/>
      <c r="ALO34" s="36"/>
      <c r="ALP34" s="36"/>
      <c r="ALQ34" s="36"/>
      <c r="ALR34" s="36"/>
      <c r="ALS34" s="36"/>
      <c r="ALT34" s="36"/>
      <c r="ALU34" s="36"/>
      <c r="ALV34" s="36"/>
      <c r="ALW34" s="36"/>
      <c r="ALX34" s="36"/>
      <c r="ALY34" s="36"/>
      <c r="ALZ34" s="36"/>
      <c r="AMA34" s="36"/>
      <c r="AMB34" s="36"/>
      <c r="AMC34" s="36"/>
      <c r="AMD34" s="36"/>
      <c r="AME34" s="36"/>
      <c r="AMF34" s="36"/>
      <c r="AMG34" s="36"/>
      <c r="AMH34" s="36"/>
      <c r="AMI34" s="36"/>
      <c r="AMJ34" s="36"/>
      <c r="AMK34" s="36"/>
      <c r="AML34" s="36"/>
      <c r="AMM34" s="36"/>
      <c r="AMN34" s="36"/>
      <c r="AMO34" s="36"/>
      <c r="AMP34" s="36"/>
      <c r="AMQ34" s="36"/>
      <c r="AMR34" s="36"/>
      <c r="AMS34" s="36"/>
      <c r="AMT34" s="36"/>
      <c r="AMU34" s="36"/>
      <c r="AMV34" s="36"/>
      <c r="AMW34" s="36"/>
      <c r="AMX34" s="36"/>
      <c r="AMY34" s="36"/>
      <c r="AMZ34" s="36"/>
      <c r="ANA34" s="36"/>
      <c r="ANB34" s="36"/>
      <c r="ANC34" s="36"/>
      <c r="AND34" s="36"/>
      <c r="ANE34" s="36"/>
      <c r="ANF34" s="36"/>
      <c r="ANG34" s="36"/>
      <c r="ANH34" s="36"/>
      <c r="ANI34" s="36"/>
      <c r="ANJ34" s="36"/>
      <c r="ANK34" s="36"/>
      <c r="ANL34" s="36"/>
      <c r="ANM34" s="36"/>
      <c r="ANN34" s="36"/>
      <c r="ANO34" s="36"/>
      <c r="ANP34" s="36"/>
      <c r="ANQ34" s="36"/>
      <c r="ANR34" s="36"/>
      <c r="ANS34" s="36"/>
      <c r="ANT34" s="36"/>
      <c r="ANU34" s="36"/>
      <c r="ANV34" s="36"/>
      <c r="ANW34" s="36"/>
      <c r="ANX34" s="36"/>
      <c r="ANY34" s="36"/>
      <c r="ANZ34" s="36"/>
      <c r="AOA34" s="36"/>
      <c r="AOB34" s="36"/>
      <c r="AOC34" s="36"/>
      <c r="AOD34" s="36"/>
      <c r="AOE34" s="36"/>
      <c r="AOF34" s="36"/>
      <c r="AOG34" s="36"/>
      <c r="AOH34" s="36"/>
      <c r="AOI34" s="36"/>
      <c r="AOJ34" s="36"/>
      <c r="AOK34" s="36"/>
      <c r="AOL34" s="36"/>
      <c r="AOM34" s="36"/>
      <c r="AON34" s="36"/>
      <c r="AOO34" s="36"/>
      <c r="AOP34" s="36"/>
      <c r="AOQ34" s="36"/>
      <c r="AOR34" s="36"/>
      <c r="AOS34" s="36"/>
      <c r="AOT34" s="36"/>
      <c r="AOU34" s="36"/>
      <c r="AOV34" s="36"/>
      <c r="AOW34" s="36"/>
      <c r="AOX34" s="36"/>
      <c r="AOY34" s="36"/>
      <c r="AOZ34" s="36"/>
      <c r="APA34" s="36"/>
      <c r="APB34" s="36"/>
      <c r="APC34" s="36"/>
      <c r="APD34" s="36"/>
      <c r="APE34" s="36"/>
      <c r="APF34" s="36"/>
      <c r="APG34" s="36"/>
      <c r="APH34" s="36"/>
      <c r="API34" s="36"/>
      <c r="APJ34" s="36"/>
      <c r="APK34" s="36"/>
      <c r="APL34" s="36"/>
      <c r="APM34" s="36"/>
      <c r="APN34" s="36"/>
      <c r="APO34" s="36"/>
      <c r="APP34" s="36"/>
      <c r="APQ34" s="36"/>
      <c r="APR34" s="36"/>
      <c r="APS34" s="36"/>
      <c r="APT34" s="36"/>
      <c r="APU34" s="36"/>
      <c r="APV34" s="36"/>
      <c r="APW34" s="36"/>
      <c r="APX34" s="36"/>
      <c r="APY34" s="36"/>
      <c r="APZ34" s="36"/>
      <c r="AQA34" s="36"/>
      <c r="AQB34" s="36"/>
      <c r="AQC34" s="36"/>
      <c r="AQD34" s="36"/>
      <c r="AQE34" s="36"/>
      <c r="AQF34" s="36"/>
      <c r="AQG34" s="36"/>
      <c r="AQH34" s="36"/>
      <c r="AQI34" s="36"/>
      <c r="AQJ34" s="36"/>
      <c r="AQK34" s="36"/>
      <c r="AQL34" s="36"/>
      <c r="AQM34" s="36"/>
      <c r="AQN34" s="36"/>
      <c r="AQO34" s="36"/>
      <c r="AQP34" s="36"/>
      <c r="AQQ34" s="36"/>
      <c r="AQR34" s="36"/>
      <c r="AQS34" s="36"/>
      <c r="AQT34" s="36"/>
      <c r="AQU34" s="36"/>
      <c r="AQV34" s="36"/>
      <c r="AQW34" s="36"/>
      <c r="AQX34" s="36"/>
      <c r="AQY34" s="36"/>
      <c r="AQZ34" s="36"/>
      <c r="ARA34" s="36"/>
      <c r="ARB34" s="36"/>
      <c r="ARC34" s="36"/>
      <c r="ARD34" s="36"/>
      <c r="ARE34" s="36"/>
      <c r="ARF34" s="36"/>
      <c r="ARG34" s="36"/>
      <c r="ARH34" s="36"/>
      <c r="ARI34" s="36"/>
      <c r="ARJ34" s="36"/>
      <c r="ARK34" s="36"/>
      <c r="ARL34" s="36"/>
      <c r="ARM34" s="36"/>
      <c r="ARN34" s="36"/>
      <c r="ARO34" s="36"/>
      <c r="ARP34" s="36"/>
      <c r="ARQ34" s="36"/>
      <c r="ARR34" s="36"/>
      <c r="ARS34" s="36"/>
      <c r="ART34" s="36"/>
      <c r="ARU34" s="36"/>
      <c r="ARV34" s="36"/>
      <c r="ARW34" s="36"/>
      <c r="ARX34" s="36"/>
      <c r="ARY34" s="36"/>
      <c r="ARZ34" s="36"/>
      <c r="ASA34" s="36"/>
      <c r="ASB34" s="36"/>
      <c r="ASC34" s="36"/>
      <c r="ASD34" s="36"/>
      <c r="ASE34" s="36"/>
      <c r="ASF34" s="36"/>
      <c r="ASG34" s="36"/>
      <c r="ASH34" s="36"/>
      <c r="ASI34" s="36"/>
      <c r="ASJ34" s="36"/>
      <c r="ASK34" s="36"/>
      <c r="ASL34" s="36"/>
      <c r="ASM34" s="36"/>
      <c r="ASN34" s="36"/>
      <c r="ASO34" s="36"/>
      <c r="ASP34" s="36"/>
      <c r="ASQ34" s="36"/>
      <c r="ASR34" s="36"/>
      <c r="ASS34" s="36"/>
      <c r="AST34" s="36"/>
      <c r="ASU34" s="36"/>
      <c r="ASV34" s="36"/>
      <c r="ASW34" s="36"/>
      <c r="ASX34" s="36"/>
      <c r="ASY34" s="36"/>
      <c r="ASZ34" s="36"/>
      <c r="ATA34" s="36"/>
      <c r="ATB34" s="36"/>
      <c r="ATC34" s="36"/>
      <c r="ATD34" s="36"/>
      <c r="ATE34" s="36"/>
      <c r="ATF34" s="36"/>
      <c r="ATG34" s="36"/>
      <c r="ATH34" s="36"/>
      <c r="ATI34" s="36"/>
      <c r="ATJ34" s="36"/>
      <c r="ATK34" s="36"/>
      <c r="ATL34" s="36"/>
      <c r="ATM34" s="36"/>
      <c r="ATN34" s="36"/>
      <c r="ATO34" s="36"/>
      <c r="ATP34" s="36"/>
      <c r="ATQ34" s="36"/>
      <c r="ATR34" s="36"/>
      <c r="ATS34" s="36"/>
      <c r="ATT34" s="36"/>
      <c r="ATU34" s="36"/>
      <c r="ATV34" s="36"/>
      <c r="ATW34" s="36"/>
      <c r="ATX34" s="36"/>
      <c r="ATY34" s="36"/>
      <c r="ATZ34" s="36"/>
      <c r="AUA34" s="36"/>
      <c r="AUB34" s="36"/>
      <c r="AUC34" s="36"/>
      <c r="AUD34" s="36"/>
      <c r="AUE34" s="36"/>
      <c r="AUF34" s="36"/>
      <c r="AUG34" s="36"/>
      <c r="AUH34" s="36"/>
      <c r="AUI34" s="36"/>
      <c r="AUJ34" s="36"/>
      <c r="AUK34" s="36"/>
      <c r="AUL34" s="36"/>
      <c r="AUM34" s="36"/>
      <c r="AUN34" s="36"/>
      <c r="AUO34" s="36"/>
      <c r="AUP34" s="36"/>
      <c r="AUQ34" s="36"/>
      <c r="AUR34" s="36"/>
      <c r="AUS34" s="36"/>
      <c r="AUT34" s="36"/>
      <c r="AUU34" s="36"/>
      <c r="AUV34" s="36"/>
      <c r="AUW34" s="36"/>
      <c r="AUX34" s="36"/>
      <c r="AUY34" s="36"/>
      <c r="AUZ34" s="36"/>
      <c r="AVA34" s="36"/>
      <c r="AVB34" s="36"/>
      <c r="AVC34" s="36"/>
      <c r="AVD34" s="36"/>
      <c r="AVE34" s="36"/>
      <c r="AVF34" s="36"/>
      <c r="AVG34" s="36"/>
      <c r="AVH34" s="36"/>
      <c r="AVI34" s="36"/>
      <c r="AVJ34" s="36"/>
      <c r="AVK34" s="36"/>
      <c r="AVL34" s="36"/>
      <c r="AVM34" s="36"/>
      <c r="AVN34" s="36"/>
      <c r="AVO34" s="36"/>
      <c r="AVP34" s="36"/>
      <c r="AVQ34" s="36"/>
      <c r="AVR34" s="36"/>
      <c r="AVS34" s="36"/>
      <c r="AVT34" s="36"/>
      <c r="AVU34" s="36"/>
      <c r="AVV34" s="36"/>
      <c r="AVW34" s="36"/>
      <c r="AVX34" s="36"/>
      <c r="AVY34" s="36"/>
      <c r="AVZ34" s="36"/>
      <c r="AWA34" s="36"/>
      <c r="AWB34" s="36"/>
      <c r="AWC34" s="36"/>
      <c r="AWD34" s="36"/>
      <c r="AWE34" s="36"/>
      <c r="AWF34" s="36"/>
      <c r="AWG34" s="36"/>
      <c r="AWH34" s="36"/>
      <c r="AWI34" s="36"/>
      <c r="AWJ34" s="36"/>
      <c r="AWK34" s="36"/>
      <c r="AWL34" s="36"/>
      <c r="AWM34" s="36"/>
      <c r="AWN34" s="36"/>
      <c r="AWO34" s="36"/>
      <c r="AWP34" s="36"/>
      <c r="AWQ34" s="36"/>
      <c r="AWR34" s="36"/>
      <c r="AWS34" s="36"/>
      <c r="AWT34" s="36"/>
      <c r="AWU34" s="36"/>
      <c r="AWV34" s="36"/>
      <c r="AWW34" s="36"/>
      <c r="AWX34" s="36"/>
      <c r="AWY34" s="36"/>
      <c r="AWZ34" s="36"/>
      <c r="AXA34" s="36"/>
      <c r="AXB34" s="36"/>
      <c r="AXC34" s="36"/>
      <c r="AXD34" s="36"/>
      <c r="AXE34" s="36"/>
      <c r="AXF34" s="36"/>
      <c r="AXG34" s="36"/>
      <c r="AXH34" s="36"/>
      <c r="AXI34" s="36"/>
      <c r="AXJ34" s="36"/>
      <c r="AXK34" s="36"/>
      <c r="AXL34" s="36"/>
      <c r="AXM34" s="36"/>
      <c r="AXN34" s="36"/>
      <c r="AXO34" s="36"/>
      <c r="AXP34" s="36"/>
      <c r="AXQ34" s="36"/>
      <c r="AXR34" s="36"/>
      <c r="AXS34" s="36"/>
      <c r="AXT34" s="36"/>
      <c r="AXU34" s="36"/>
      <c r="AXV34" s="36"/>
      <c r="AXW34" s="36"/>
      <c r="AXX34" s="36"/>
      <c r="AXY34" s="36"/>
      <c r="AXZ34" s="36"/>
      <c r="AYA34" s="36"/>
      <c r="AYB34" s="36"/>
      <c r="AYC34" s="36"/>
      <c r="AYD34" s="36"/>
      <c r="AYE34" s="36"/>
      <c r="AYF34" s="36"/>
      <c r="AYG34" s="36"/>
      <c r="AYH34" s="36"/>
      <c r="AYI34" s="36"/>
      <c r="AYJ34" s="36"/>
      <c r="AYK34" s="36"/>
      <c r="AYL34" s="36"/>
      <c r="AYM34" s="36"/>
      <c r="AYN34" s="36"/>
      <c r="AYO34" s="36"/>
      <c r="AYP34" s="36"/>
      <c r="AYQ34" s="36"/>
      <c r="AYR34" s="36"/>
      <c r="AYS34" s="36"/>
      <c r="AYT34" s="36"/>
      <c r="AYU34" s="36"/>
      <c r="AYV34" s="36"/>
      <c r="AYW34" s="36"/>
      <c r="AYX34" s="36"/>
      <c r="AYY34" s="36"/>
      <c r="AYZ34" s="36"/>
      <c r="AZA34" s="36"/>
      <c r="AZB34" s="36"/>
      <c r="AZC34" s="36"/>
      <c r="AZD34" s="36"/>
      <c r="AZE34" s="36"/>
      <c r="AZF34" s="36"/>
      <c r="AZG34" s="36"/>
      <c r="AZH34" s="36"/>
      <c r="AZI34" s="36"/>
      <c r="AZJ34" s="36"/>
      <c r="AZK34" s="36"/>
      <c r="AZL34" s="36"/>
      <c r="AZM34" s="36"/>
      <c r="AZN34" s="36"/>
      <c r="AZO34" s="36"/>
      <c r="AZP34" s="36"/>
      <c r="AZQ34" s="36"/>
      <c r="AZR34" s="36"/>
      <c r="AZS34" s="36"/>
      <c r="AZT34" s="36"/>
      <c r="AZU34" s="36"/>
      <c r="AZV34" s="36"/>
      <c r="AZW34" s="36"/>
      <c r="AZX34" s="36"/>
      <c r="AZY34" s="36"/>
      <c r="AZZ34" s="36"/>
      <c r="BAA34" s="36"/>
      <c r="BAB34" s="36"/>
      <c r="BAC34" s="36"/>
      <c r="BAD34" s="36"/>
      <c r="BAE34" s="36"/>
      <c r="BAF34" s="36"/>
      <c r="BAG34" s="36"/>
      <c r="BAH34" s="36"/>
      <c r="BAI34" s="36"/>
      <c r="BAJ34" s="36"/>
      <c r="BAK34" s="36"/>
      <c r="BAL34" s="36"/>
      <c r="BAM34" s="36"/>
      <c r="BAN34" s="36"/>
      <c r="BAO34" s="36"/>
      <c r="BAP34" s="36"/>
      <c r="BAQ34" s="36"/>
      <c r="BAR34" s="36"/>
      <c r="BAS34" s="36"/>
      <c r="BAT34" s="36"/>
      <c r="BAU34" s="36"/>
      <c r="BAV34" s="36"/>
      <c r="BAW34" s="36"/>
      <c r="BAX34" s="36"/>
      <c r="BAY34" s="36"/>
      <c r="BAZ34" s="36"/>
      <c r="BBA34" s="36"/>
      <c r="BBB34" s="36"/>
      <c r="BBC34" s="36"/>
      <c r="BBD34" s="36"/>
      <c r="BBE34" s="36"/>
      <c r="BBF34" s="36"/>
      <c r="BBG34" s="36"/>
      <c r="BBH34" s="36"/>
      <c r="BBI34" s="36"/>
      <c r="BBJ34" s="36"/>
      <c r="BBK34" s="36"/>
      <c r="BBL34" s="36"/>
      <c r="BBM34" s="36"/>
      <c r="BBN34" s="36"/>
      <c r="BBO34" s="36"/>
      <c r="BBP34" s="36"/>
      <c r="BBQ34" s="36"/>
      <c r="BBR34" s="36"/>
      <c r="BBS34" s="36"/>
      <c r="BBT34" s="36"/>
      <c r="BBU34" s="36"/>
      <c r="BBV34" s="36"/>
      <c r="BBW34" s="36"/>
      <c r="BBX34" s="36"/>
      <c r="BBY34" s="36"/>
      <c r="BBZ34" s="36"/>
      <c r="BCA34" s="36"/>
      <c r="BCB34" s="36"/>
      <c r="BCC34" s="36"/>
      <c r="BCD34" s="36"/>
      <c r="BCE34" s="36"/>
      <c r="BCF34" s="36"/>
      <c r="BCG34" s="36"/>
      <c r="BCH34" s="36"/>
      <c r="BCI34" s="36"/>
      <c r="BCJ34" s="36"/>
      <c r="BCK34" s="36"/>
      <c r="BCL34" s="36"/>
      <c r="BCM34" s="36"/>
      <c r="BCN34" s="36"/>
      <c r="BCO34" s="36"/>
      <c r="BCP34" s="36"/>
      <c r="BCQ34" s="36"/>
      <c r="BCR34" s="36"/>
      <c r="BCS34" s="36"/>
      <c r="BCT34" s="36"/>
      <c r="BCU34" s="36"/>
      <c r="BCV34" s="36"/>
      <c r="BCW34" s="36"/>
      <c r="BCX34" s="36"/>
      <c r="BCY34" s="36"/>
      <c r="BCZ34" s="36"/>
      <c r="BDA34" s="36"/>
      <c r="BDB34" s="36"/>
      <c r="BDC34" s="36"/>
      <c r="BDD34" s="36"/>
      <c r="BDE34" s="36"/>
      <c r="BDF34" s="36"/>
      <c r="BDG34" s="36"/>
      <c r="BDH34" s="36"/>
      <c r="BDI34" s="36"/>
      <c r="BDJ34" s="36"/>
      <c r="BDK34" s="36"/>
      <c r="BDL34" s="36"/>
      <c r="BDM34" s="36"/>
      <c r="BDN34" s="36"/>
      <c r="BDO34" s="36"/>
      <c r="BDP34" s="36"/>
      <c r="BDQ34" s="36"/>
      <c r="BDR34" s="36"/>
      <c r="BDS34" s="36"/>
      <c r="BDT34" s="36"/>
      <c r="BDU34" s="36"/>
      <c r="BDV34" s="36"/>
      <c r="BDW34" s="36"/>
      <c r="BDX34" s="36"/>
      <c r="BDY34" s="36"/>
      <c r="BDZ34" s="36"/>
      <c r="BEA34" s="36"/>
      <c r="BEB34" s="36"/>
      <c r="BEC34" s="36"/>
      <c r="BED34" s="36"/>
      <c r="BEE34" s="36"/>
      <c r="BEF34" s="36"/>
      <c r="BEG34" s="36"/>
      <c r="BEH34" s="36"/>
      <c r="BEI34" s="36"/>
      <c r="BEJ34" s="36"/>
      <c r="BEK34" s="36"/>
      <c r="BEL34" s="36"/>
      <c r="BEM34" s="36"/>
      <c r="BEN34" s="36"/>
      <c r="BEO34" s="36"/>
      <c r="BEP34" s="36"/>
      <c r="BEQ34" s="36"/>
      <c r="BER34" s="36"/>
      <c r="BES34" s="36"/>
      <c r="BET34" s="36"/>
      <c r="BEU34" s="36"/>
      <c r="BEV34" s="36"/>
      <c r="BEW34" s="36"/>
      <c r="BEX34" s="36"/>
      <c r="BEY34" s="36"/>
      <c r="BEZ34" s="36"/>
      <c r="BFA34" s="36"/>
      <c r="BFB34" s="36"/>
      <c r="BFC34" s="36"/>
      <c r="BFD34" s="36"/>
      <c r="BFE34" s="36"/>
      <c r="BFF34" s="36"/>
      <c r="BFG34" s="36"/>
      <c r="BFH34" s="36"/>
      <c r="BFI34" s="36"/>
      <c r="BFJ34" s="36"/>
      <c r="BFK34" s="36"/>
      <c r="BFL34" s="36"/>
      <c r="BFM34" s="36"/>
      <c r="BFN34" s="36"/>
      <c r="BFO34" s="36"/>
      <c r="BFP34" s="36"/>
      <c r="BFQ34" s="36"/>
      <c r="BFR34" s="36"/>
      <c r="BFS34" s="36"/>
      <c r="BFT34" s="36"/>
      <c r="BFU34" s="36"/>
      <c r="BFV34" s="36"/>
      <c r="BFW34" s="36"/>
      <c r="BFX34" s="36"/>
      <c r="BFY34" s="36"/>
      <c r="BFZ34" s="36"/>
      <c r="BGA34" s="36"/>
      <c r="BGB34" s="36"/>
      <c r="BGC34" s="36"/>
      <c r="BGD34" s="36"/>
      <c r="BGE34" s="36"/>
      <c r="BGF34" s="36"/>
      <c r="BGG34" s="36"/>
      <c r="BGH34" s="36"/>
      <c r="BGI34" s="36"/>
      <c r="BGJ34" s="36"/>
      <c r="BGK34" s="36"/>
      <c r="BGL34" s="36"/>
      <c r="BGM34" s="36"/>
      <c r="BGN34" s="36"/>
      <c r="BGO34" s="36"/>
      <c r="BGP34" s="36"/>
      <c r="BGQ34" s="36"/>
      <c r="BGR34" s="36"/>
      <c r="BGS34" s="36"/>
      <c r="BGT34" s="36"/>
      <c r="BGU34" s="36"/>
      <c r="BGV34" s="36"/>
      <c r="BGW34" s="36"/>
      <c r="BGX34" s="36"/>
      <c r="BGY34" s="36"/>
      <c r="BGZ34" s="36"/>
      <c r="BHA34" s="36"/>
      <c r="BHB34" s="36"/>
      <c r="BHC34" s="36"/>
      <c r="BHD34" s="36"/>
      <c r="BHE34" s="36"/>
      <c r="BHF34" s="36"/>
      <c r="BHG34" s="36"/>
      <c r="BHH34" s="36"/>
      <c r="BHI34" s="36"/>
      <c r="BHJ34" s="36"/>
      <c r="BHK34" s="36"/>
      <c r="BHL34" s="36"/>
      <c r="BHM34" s="36"/>
      <c r="BHN34" s="36"/>
      <c r="BHO34" s="36"/>
      <c r="BHP34" s="36"/>
      <c r="BHQ34" s="36"/>
      <c r="BHR34" s="36"/>
      <c r="BHS34" s="36"/>
      <c r="BHT34" s="36"/>
      <c r="BHU34" s="36"/>
      <c r="BHV34" s="36"/>
      <c r="BHW34" s="36"/>
      <c r="BHX34" s="36"/>
      <c r="BHY34" s="36"/>
      <c r="BHZ34" s="36"/>
      <c r="BIA34" s="36"/>
      <c r="BIB34" s="36"/>
      <c r="BIC34" s="36"/>
      <c r="BID34" s="36"/>
      <c r="BIE34" s="36"/>
      <c r="BIF34" s="36"/>
      <c r="BIG34" s="36"/>
      <c r="BIH34" s="36"/>
      <c r="BII34" s="36"/>
      <c r="BIJ34" s="36"/>
      <c r="BIK34" s="36"/>
      <c r="BIL34" s="36"/>
      <c r="BIM34" s="36"/>
      <c r="BIN34" s="36"/>
      <c r="BIO34" s="36"/>
      <c r="BIP34" s="36"/>
      <c r="BIQ34" s="36"/>
      <c r="BIR34" s="36"/>
      <c r="BIS34" s="36"/>
      <c r="BIT34" s="36"/>
      <c r="BIU34" s="36"/>
      <c r="BIV34" s="36"/>
      <c r="BIW34" s="36"/>
      <c r="BIX34" s="36"/>
      <c r="BIY34" s="36"/>
      <c r="BIZ34" s="36"/>
      <c r="BJA34" s="36"/>
      <c r="BJB34" s="36"/>
      <c r="BJC34" s="36"/>
      <c r="BJD34" s="36"/>
      <c r="BJE34" s="36"/>
      <c r="BJF34" s="36"/>
      <c r="BJG34" s="36"/>
      <c r="BJH34" s="36"/>
      <c r="BJI34" s="36"/>
      <c r="BJJ34" s="36"/>
      <c r="BJK34" s="36"/>
      <c r="BJL34" s="36"/>
      <c r="BJM34" s="36"/>
      <c r="BJN34" s="36"/>
      <c r="BJO34" s="36"/>
      <c r="BJP34" s="36"/>
      <c r="BJQ34" s="36"/>
      <c r="BJR34" s="36"/>
      <c r="BJS34" s="36"/>
      <c r="BJT34" s="36"/>
      <c r="BJU34" s="36"/>
      <c r="BJV34" s="36"/>
      <c r="BJW34" s="36"/>
      <c r="BJX34" s="36"/>
      <c r="BJY34" s="36"/>
      <c r="BJZ34" s="36"/>
      <c r="BKA34" s="36"/>
      <c r="BKB34" s="36"/>
      <c r="BKC34" s="36"/>
      <c r="BKD34" s="36"/>
      <c r="BKE34" s="36"/>
      <c r="BKF34" s="36"/>
      <c r="BKG34" s="36"/>
      <c r="BKH34" s="36"/>
      <c r="BKI34" s="36"/>
      <c r="BKJ34" s="36"/>
      <c r="BKK34" s="36"/>
      <c r="BKL34" s="36"/>
      <c r="BKM34" s="36"/>
      <c r="BKN34" s="36"/>
      <c r="BKO34" s="36"/>
      <c r="BKP34" s="36"/>
      <c r="BKQ34" s="36"/>
      <c r="BKR34" s="36"/>
      <c r="BKS34" s="36"/>
      <c r="BKT34" s="36"/>
      <c r="BKU34" s="36"/>
      <c r="BKV34" s="36"/>
      <c r="BKW34" s="36"/>
      <c r="BKX34" s="36"/>
      <c r="BKY34" s="36"/>
      <c r="BKZ34" s="36"/>
      <c r="BLA34" s="36"/>
      <c r="BLB34" s="36"/>
      <c r="BLC34" s="36"/>
      <c r="BLD34" s="36"/>
      <c r="BLE34" s="36"/>
      <c r="BLF34" s="36"/>
      <c r="BLG34" s="36"/>
      <c r="BLH34" s="36"/>
      <c r="BLI34" s="36"/>
      <c r="BLJ34" s="36"/>
      <c r="BLK34" s="36"/>
      <c r="BLL34" s="36"/>
      <c r="BLM34" s="36"/>
      <c r="BLN34" s="36"/>
      <c r="BLO34" s="36"/>
      <c r="BLP34" s="36"/>
      <c r="BLQ34" s="36"/>
      <c r="BLR34" s="36"/>
      <c r="BLS34" s="36"/>
      <c r="BLT34" s="36"/>
      <c r="BLU34" s="36"/>
      <c r="BLV34" s="36"/>
      <c r="BLW34" s="36"/>
      <c r="BLX34" s="36"/>
      <c r="BLY34" s="36"/>
      <c r="BLZ34" s="36"/>
      <c r="BMA34" s="36"/>
      <c r="BMB34" s="36"/>
      <c r="BMC34" s="36"/>
      <c r="BMD34" s="36"/>
      <c r="BME34" s="36"/>
      <c r="BMF34" s="36"/>
      <c r="BMG34" s="36"/>
      <c r="BMH34" s="36"/>
      <c r="BMI34" s="36"/>
      <c r="BMJ34" s="36"/>
      <c r="BMK34" s="36"/>
      <c r="BML34" s="36"/>
      <c r="BMM34" s="36"/>
      <c r="BMN34" s="36"/>
      <c r="BMO34" s="36"/>
      <c r="BMP34" s="36"/>
      <c r="BMQ34" s="36"/>
      <c r="BMR34" s="36"/>
      <c r="BMS34" s="36"/>
      <c r="BMT34" s="36"/>
      <c r="BMU34" s="36"/>
      <c r="BMV34" s="36"/>
      <c r="BMW34" s="36"/>
      <c r="BMX34" s="36"/>
      <c r="BMY34" s="36"/>
      <c r="BMZ34" s="36"/>
      <c r="BNA34" s="36"/>
      <c r="BNB34" s="36"/>
      <c r="BNC34" s="36"/>
      <c r="BND34" s="36"/>
      <c r="BNE34" s="36"/>
      <c r="BNF34" s="36"/>
      <c r="BNG34" s="36"/>
      <c r="BNH34" s="36"/>
      <c r="BNI34" s="36"/>
      <c r="BNJ34" s="36"/>
      <c r="BNK34" s="36"/>
      <c r="BNL34" s="36"/>
      <c r="BNM34" s="36"/>
      <c r="BNN34" s="36"/>
      <c r="BNO34" s="36"/>
      <c r="BNP34" s="36"/>
      <c r="BNQ34" s="36"/>
      <c r="BNR34" s="36"/>
      <c r="BNS34" s="36"/>
      <c r="BNT34" s="36"/>
      <c r="BNU34" s="36"/>
      <c r="BNV34" s="36"/>
      <c r="BNW34" s="36"/>
      <c r="BNX34" s="36"/>
      <c r="BNY34" s="36"/>
      <c r="BNZ34" s="36"/>
      <c r="BOA34" s="36"/>
      <c r="BOB34" s="36"/>
      <c r="BOC34" s="36"/>
      <c r="BOD34" s="36"/>
      <c r="BOE34" s="36"/>
      <c r="BOF34" s="36"/>
      <c r="BOG34" s="36"/>
      <c r="BOH34" s="36"/>
      <c r="BOI34" s="36"/>
      <c r="BOJ34" s="36"/>
      <c r="BOK34" s="36"/>
      <c r="BOL34" s="36"/>
      <c r="BOM34" s="36"/>
      <c r="BON34" s="36"/>
      <c r="BOO34" s="36"/>
      <c r="BOP34" s="36"/>
      <c r="BOQ34" s="36"/>
      <c r="BOR34" s="36"/>
      <c r="BOS34" s="36"/>
      <c r="BOT34" s="36"/>
      <c r="BOU34" s="36"/>
      <c r="BOV34" s="36"/>
      <c r="BOW34" s="36"/>
      <c r="BOX34" s="36"/>
      <c r="BOY34" s="36"/>
      <c r="BOZ34" s="36"/>
      <c r="BPA34" s="36"/>
      <c r="BPB34" s="36"/>
      <c r="BPC34" s="36"/>
      <c r="BPD34" s="36"/>
      <c r="BPE34" s="36"/>
      <c r="BPF34" s="36"/>
      <c r="BPG34" s="36"/>
      <c r="BPH34" s="36"/>
      <c r="BPI34" s="36"/>
      <c r="BPJ34" s="36"/>
      <c r="BPK34" s="36"/>
      <c r="BPL34" s="36"/>
      <c r="BPM34" s="36"/>
      <c r="BPN34" s="36"/>
      <c r="BPO34" s="36"/>
      <c r="BPP34" s="36"/>
      <c r="BPQ34" s="36"/>
      <c r="BPR34" s="36"/>
      <c r="BPS34" s="36"/>
      <c r="BPT34" s="36"/>
      <c r="BPU34" s="36"/>
      <c r="BPV34" s="36"/>
      <c r="BPW34" s="36"/>
      <c r="BPX34" s="36"/>
      <c r="BPY34" s="36"/>
      <c r="BPZ34" s="36"/>
      <c r="BQA34" s="36"/>
      <c r="BQB34" s="36"/>
      <c r="BQC34" s="36"/>
      <c r="BQD34" s="36"/>
      <c r="BQE34" s="36"/>
      <c r="BQF34" s="36"/>
      <c r="BQG34" s="36"/>
      <c r="BQH34" s="36"/>
      <c r="BQI34" s="36"/>
      <c r="BQJ34" s="36"/>
      <c r="BQK34" s="36"/>
      <c r="BQL34" s="36"/>
      <c r="BQM34" s="36"/>
      <c r="BQN34" s="36"/>
      <c r="BQO34" s="36"/>
      <c r="BQP34" s="36"/>
      <c r="BQQ34" s="36"/>
      <c r="BQR34" s="36"/>
      <c r="BQS34" s="36"/>
      <c r="BQT34" s="36"/>
      <c r="BQU34" s="36"/>
      <c r="BQV34" s="36"/>
      <c r="BQW34" s="36"/>
      <c r="BQX34" s="36"/>
      <c r="BQY34" s="36"/>
      <c r="BQZ34" s="36"/>
      <c r="BRA34" s="36"/>
      <c r="BRB34" s="36"/>
      <c r="BRC34" s="36"/>
      <c r="BRD34" s="36"/>
      <c r="BRE34" s="36"/>
      <c r="BRF34" s="36"/>
      <c r="BRG34" s="36"/>
      <c r="BRH34" s="36"/>
      <c r="BRI34" s="36"/>
      <c r="BRJ34" s="36"/>
      <c r="BRK34" s="36"/>
      <c r="BRL34" s="36"/>
      <c r="BRM34" s="36"/>
      <c r="BRN34" s="36"/>
      <c r="BRO34" s="36"/>
      <c r="BRP34" s="36"/>
      <c r="BRQ34" s="36"/>
      <c r="BRR34" s="36"/>
      <c r="BRS34" s="36"/>
      <c r="BRT34" s="36"/>
      <c r="BRU34" s="36"/>
      <c r="BRV34" s="36"/>
      <c r="BRW34" s="36"/>
      <c r="BRX34" s="36"/>
      <c r="BRY34" s="36"/>
      <c r="BRZ34" s="36"/>
      <c r="BSA34" s="36"/>
      <c r="BSB34" s="36"/>
      <c r="BSC34" s="36"/>
      <c r="BSD34" s="36"/>
      <c r="BSE34" s="36"/>
      <c r="BSF34" s="36"/>
      <c r="BSG34" s="36"/>
      <c r="BSH34" s="36"/>
      <c r="BSI34" s="36"/>
      <c r="BSJ34" s="36"/>
      <c r="BSK34" s="36"/>
      <c r="BSL34" s="36"/>
      <c r="BSM34" s="36"/>
      <c r="BSN34" s="36"/>
      <c r="BSO34" s="36"/>
      <c r="BSP34" s="36"/>
      <c r="BSQ34" s="36"/>
      <c r="BSR34" s="36"/>
      <c r="BSS34" s="36"/>
      <c r="BST34" s="36"/>
      <c r="BSU34" s="36"/>
      <c r="BSV34" s="36"/>
      <c r="BSW34" s="36"/>
      <c r="BSX34" s="36"/>
      <c r="BSY34" s="36"/>
      <c r="BSZ34" s="36"/>
      <c r="BTA34" s="36"/>
      <c r="BTB34" s="36"/>
      <c r="BTC34" s="36"/>
      <c r="BTD34" s="36"/>
      <c r="BTE34" s="36"/>
      <c r="BTF34" s="36"/>
      <c r="BTG34" s="36"/>
      <c r="BTH34" s="36"/>
      <c r="BTI34" s="36"/>
      <c r="BTJ34" s="36"/>
      <c r="BTK34" s="36"/>
      <c r="BTL34" s="36"/>
      <c r="BTM34" s="36"/>
      <c r="BTN34" s="36"/>
      <c r="BTO34" s="36"/>
      <c r="BTP34" s="36"/>
      <c r="BTQ34" s="36"/>
      <c r="BTR34" s="36"/>
      <c r="BTS34" s="36"/>
      <c r="BTT34" s="36"/>
      <c r="BTU34" s="36"/>
      <c r="BTV34" s="36"/>
      <c r="BTW34" s="36"/>
      <c r="BTX34" s="36"/>
      <c r="BTY34" s="36"/>
      <c r="BTZ34" s="36"/>
      <c r="BUA34" s="36"/>
      <c r="BUB34" s="36"/>
      <c r="BUC34" s="36"/>
      <c r="BUD34" s="36"/>
      <c r="BUE34" s="36"/>
      <c r="BUF34" s="36"/>
      <c r="BUG34" s="36"/>
      <c r="BUH34" s="36"/>
      <c r="BUI34" s="36"/>
      <c r="BUJ34" s="36"/>
      <c r="BUK34" s="36"/>
      <c r="BUL34" s="36"/>
      <c r="BUM34" s="36"/>
      <c r="BUN34" s="36"/>
      <c r="BUO34" s="36"/>
      <c r="BUP34" s="36"/>
      <c r="BUQ34" s="36"/>
      <c r="BUR34" s="36"/>
      <c r="BUS34" s="36"/>
      <c r="BUT34" s="36"/>
      <c r="BUU34" s="36"/>
      <c r="BUV34" s="36"/>
      <c r="BUW34" s="36"/>
      <c r="BUX34" s="36"/>
      <c r="BUY34" s="36"/>
      <c r="BUZ34" s="36"/>
      <c r="BVA34" s="36"/>
      <c r="BVB34" s="36"/>
      <c r="BVC34" s="36"/>
      <c r="BVD34" s="36"/>
      <c r="BVE34" s="36"/>
      <c r="BVF34" s="36"/>
      <c r="BVG34" s="36"/>
      <c r="BVH34" s="36"/>
      <c r="BVI34" s="36"/>
      <c r="BVJ34" s="36"/>
      <c r="BVK34" s="36"/>
      <c r="BVL34" s="36"/>
      <c r="BVM34" s="36"/>
      <c r="BVN34" s="36"/>
      <c r="BVO34" s="36"/>
      <c r="BVP34" s="36"/>
      <c r="BVQ34" s="36"/>
      <c r="BVR34" s="36"/>
      <c r="BVS34" s="36"/>
      <c r="BVT34" s="36"/>
      <c r="BVU34" s="36"/>
      <c r="BVV34" s="36"/>
      <c r="BVW34" s="36"/>
      <c r="BVX34" s="36"/>
      <c r="BVY34" s="36"/>
      <c r="BVZ34" s="36"/>
      <c r="BWA34" s="36"/>
      <c r="BWB34" s="36"/>
      <c r="BWC34" s="36"/>
      <c r="BWD34" s="36"/>
      <c r="BWE34" s="36"/>
      <c r="BWF34" s="36"/>
      <c r="BWG34" s="36"/>
      <c r="BWH34" s="36"/>
      <c r="BWI34" s="36"/>
      <c r="BWJ34" s="36"/>
      <c r="BWK34" s="36"/>
      <c r="BWL34" s="36"/>
      <c r="BWM34" s="36"/>
      <c r="BWN34" s="36"/>
      <c r="BWO34" s="36"/>
      <c r="BWP34" s="36"/>
      <c r="BWQ34" s="36"/>
      <c r="BWR34" s="36"/>
      <c r="BWS34" s="36"/>
      <c r="BWT34" s="36"/>
      <c r="BWU34" s="36"/>
      <c r="BWV34" s="36"/>
      <c r="BWW34" s="36"/>
      <c r="BWX34" s="36"/>
      <c r="BWY34" s="36"/>
      <c r="BWZ34" s="36"/>
      <c r="BXA34" s="36"/>
      <c r="BXB34" s="36"/>
      <c r="BXC34" s="36"/>
      <c r="BXD34" s="36"/>
      <c r="BXE34" s="36"/>
      <c r="BXF34" s="36"/>
      <c r="BXG34" s="36"/>
      <c r="BXH34" s="36"/>
      <c r="BXI34" s="36"/>
      <c r="BXJ34" s="36"/>
      <c r="BXK34" s="36"/>
      <c r="BXL34" s="36"/>
      <c r="BXM34" s="36"/>
      <c r="BXN34" s="36"/>
      <c r="BXO34" s="36"/>
      <c r="BXP34" s="36"/>
      <c r="BXQ34" s="36"/>
      <c r="BXR34" s="36"/>
      <c r="BXS34" s="36"/>
      <c r="BXT34" s="36"/>
      <c r="BXU34" s="36"/>
      <c r="BXV34" s="36"/>
      <c r="BXW34" s="36"/>
      <c r="BXX34" s="36"/>
      <c r="BXY34" s="36"/>
      <c r="BXZ34" s="36"/>
      <c r="BYA34" s="36"/>
      <c r="BYB34" s="36"/>
      <c r="BYC34" s="36"/>
      <c r="BYD34" s="36"/>
      <c r="BYE34" s="36"/>
      <c r="BYF34" s="36"/>
      <c r="BYG34" s="36"/>
      <c r="BYH34" s="36"/>
      <c r="BYI34" s="36"/>
      <c r="BYJ34" s="36"/>
      <c r="BYK34" s="36"/>
      <c r="BYL34" s="36"/>
      <c r="BYM34" s="36"/>
      <c r="BYN34" s="36"/>
      <c r="BYO34" s="36"/>
      <c r="BYP34" s="36"/>
      <c r="BYQ34" s="36"/>
      <c r="BYR34" s="36"/>
      <c r="BYS34" s="36"/>
      <c r="BYT34" s="36"/>
      <c r="BYU34" s="36"/>
      <c r="BYV34" s="36"/>
      <c r="BYW34" s="36"/>
      <c r="BYX34" s="36"/>
      <c r="BYY34" s="36"/>
      <c r="BYZ34" s="36"/>
      <c r="BZA34" s="36"/>
      <c r="BZB34" s="36"/>
      <c r="BZC34" s="36"/>
      <c r="BZD34" s="36"/>
      <c r="BZE34" s="36"/>
      <c r="BZF34" s="36"/>
      <c r="BZG34" s="36"/>
      <c r="BZH34" s="36"/>
      <c r="BZI34" s="36"/>
      <c r="BZJ34" s="36"/>
      <c r="BZK34" s="36"/>
      <c r="BZL34" s="36"/>
      <c r="BZM34" s="36"/>
      <c r="BZN34" s="36"/>
      <c r="BZO34" s="36"/>
      <c r="BZP34" s="36"/>
      <c r="BZQ34" s="36"/>
      <c r="BZR34" s="36"/>
      <c r="BZS34" s="36"/>
      <c r="BZT34" s="36"/>
      <c r="BZU34" s="36"/>
      <c r="BZV34" s="36"/>
      <c r="BZW34" s="36"/>
      <c r="BZX34" s="36"/>
      <c r="BZY34" s="36"/>
      <c r="BZZ34" s="36"/>
      <c r="CAA34" s="36"/>
      <c r="CAB34" s="36"/>
      <c r="CAC34" s="36"/>
      <c r="CAD34" s="36"/>
      <c r="CAE34" s="36"/>
      <c r="CAF34" s="36"/>
      <c r="CAG34" s="36"/>
      <c r="CAH34" s="36"/>
      <c r="CAI34" s="36"/>
      <c r="CAJ34" s="36"/>
      <c r="CAK34" s="36"/>
      <c r="CAL34" s="36"/>
      <c r="CAM34" s="36"/>
      <c r="CAN34" s="36"/>
      <c r="CAO34" s="36"/>
      <c r="CAP34" s="36"/>
      <c r="CAQ34" s="36"/>
      <c r="CAR34" s="36"/>
      <c r="CAS34" s="36"/>
      <c r="CAT34" s="36"/>
      <c r="CAU34" s="36"/>
      <c r="CAV34" s="36"/>
      <c r="CAW34" s="36"/>
      <c r="CAX34" s="36"/>
      <c r="CAY34" s="36"/>
      <c r="CAZ34" s="36"/>
      <c r="CBA34" s="36"/>
      <c r="CBB34" s="36"/>
      <c r="CBC34" s="36"/>
      <c r="CBD34" s="36"/>
      <c r="CBE34" s="36"/>
      <c r="CBF34" s="36"/>
      <c r="CBG34" s="36"/>
      <c r="CBH34" s="36"/>
      <c r="CBI34" s="36"/>
      <c r="CBJ34" s="36"/>
      <c r="CBK34" s="36"/>
      <c r="CBL34" s="36"/>
      <c r="CBM34" s="36"/>
      <c r="CBN34" s="36"/>
      <c r="CBO34" s="36"/>
      <c r="CBP34" s="36"/>
      <c r="CBQ34" s="36"/>
      <c r="CBR34" s="36"/>
      <c r="CBS34" s="36"/>
      <c r="CBT34" s="36"/>
      <c r="CBU34" s="36"/>
      <c r="CBV34" s="36"/>
      <c r="CBW34" s="36"/>
      <c r="CBX34" s="36"/>
      <c r="CBY34" s="36"/>
      <c r="CBZ34" s="36"/>
      <c r="CCA34" s="36"/>
      <c r="CCB34" s="36"/>
      <c r="CCC34" s="36"/>
      <c r="CCD34" s="36"/>
      <c r="CCE34" s="36"/>
      <c r="CCF34" s="36"/>
      <c r="CCG34" s="36"/>
      <c r="CCH34" s="36"/>
      <c r="CCI34" s="36"/>
      <c r="CCJ34" s="36"/>
      <c r="CCK34" s="36"/>
      <c r="CCL34" s="36"/>
      <c r="CCM34" s="36"/>
      <c r="CCN34" s="36"/>
      <c r="CCO34" s="36"/>
      <c r="CCP34" s="36"/>
      <c r="CCQ34" s="36"/>
      <c r="CCR34" s="36"/>
      <c r="CCS34" s="36"/>
      <c r="CCT34" s="36"/>
      <c r="CCU34" s="36"/>
      <c r="CCV34" s="36"/>
      <c r="CCW34" s="36"/>
      <c r="CCX34" s="36"/>
      <c r="CCY34" s="36"/>
      <c r="CCZ34" s="36"/>
      <c r="CDA34" s="36"/>
      <c r="CDB34" s="36"/>
      <c r="CDC34" s="36"/>
      <c r="CDD34" s="36"/>
      <c r="CDE34" s="36"/>
      <c r="CDF34" s="36"/>
      <c r="CDG34" s="36"/>
      <c r="CDH34" s="36"/>
      <c r="CDI34" s="36"/>
      <c r="CDJ34" s="36"/>
      <c r="CDK34" s="36"/>
      <c r="CDL34" s="36"/>
      <c r="CDM34" s="36"/>
      <c r="CDN34" s="36"/>
      <c r="CDO34" s="36"/>
      <c r="CDP34" s="36"/>
      <c r="CDQ34" s="36"/>
      <c r="CDR34" s="36"/>
      <c r="CDS34" s="36"/>
      <c r="CDT34" s="36"/>
      <c r="CDU34" s="36"/>
      <c r="CDV34" s="36"/>
      <c r="CDW34" s="36"/>
      <c r="CDX34" s="36"/>
      <c r="CDY34" s="36"/>
      <c r="CDZ34" s="36"/>
      <c r="CEA34" s="36"/>
      <c r="CEB34" s="36"/>
      <c r="CEC34" s="36"/>
      <c r="CED34" s="36"/>
      <c r="CEE34" s="36"/>
      <c r="CEF34" s="36"/>
      <c r="CEG34" s="36"/>
      <c r="CEH34" s="36"/>
      <c r="CEI34" s="36"/>
      <c r="CEJ34" s="36"/>
      <c r="CEK34" s="36"/>
      <c r="CEL34" s="36"/>
      <c r="CEM34" s="36"/>
      <c r="CEN34" s="36"/>
      <c r="CEO34" s="36"/>
      <c r="CEP34" s="36"/>
      <c r="CEQ34" s="36"/>
      <c r="CER34" s="36"/>
      <c r="CES34" s="36"/>
      <c r="CET34" s="36"/>
      <c r="CEU34" s="36"/>
      <c r="CEV34" s="36"/>
      <c r="CEW34" s="36"/>
      <c r="CEX34" s="36"/>
      <c r="CEY34" s="36"/>
      <c r="CEZ34" s="36"/>
      <c r="CFA34" s="36"/>
      <c r="CFB34" s="36"/>
      <c r="CFC34" s="36"/>
      <c r="CFD34" s="36"/>
      <c r="CFE34" s="36"/>
      <c r="CFF34" s="36"/>
      <c r="CFG34" s="36"/>
      <c r="CFH34" s="36"/>
      <c r="CFI34" s="36"/>
      <c r="CFJ34" s="36"/>
      <c r="CFK34" s="36"/>
      <c r="CFL34" s="36"/>
      <c r="CFM34" s="36"/>
      <c r="CFN34" s="36"/>
      <c r="CFO34" s="36"/>
      <c r="CFP34" s="36"/>
      <c r="CFQ34" s="36"/>
      <c r="CFR34" s="36"/>
      <c r="CFS34" s="36"/>
      <c r="CFT34" s="36"/>
      <c r="CFU34" s="36"/>
      <c r="CFV34" s="36"/>
      <c r="CFW34" s="36"/>
      <c r="CFX34" s="36"/>
      <c r="CFY34" s="36"/>
      <c r="CFZ34" s="36"/>
      <c r="CGA34" s="36"/>
      <c r="CGB34" s="36"/>
      <c r="CGC34" s="36"/>
      <c r="CGD34" s="36"/>
      <c r="CGE34" s="36"/>
      <c r="CGF34" s="36"/>
      <c r="CGG34" s="36"/>
      <c r="CGH34" s="36"/>
      <c r="CGI34" s="36"/>
      <c r="CGJ34" s="36"/>
      <c r="CGK34" s="36"/>
      <c r="CGL34" s="36"/>
      <c r="CGM34" s="36"/>
      <c r="CGN34" s="36"/>
      <c r="CGO34" s="36"/>
      <c r="CGP34" s="36"/>
      <c r="CGQ34" s="36"/>
      <c r="CGR34" s="36"/>
      <c r="CGS34" s="36"/>
      <c r="CGT34" s="36"/>
      <c r="CGU34" s="36"/>
      <c r="CGV34" s="36"/>
      <c r="CGW34" s="36"/>
      <c r="CGX34" s="36"/>
      <c r="CGY34" s="36"/>
      <c r="CGZ34" s="36"/>
      <c r="CHA34" s="36"/>
      <c r="CHB34" s="36"/>
      <c r="CHC34" s="36"/>
      <c r="CHD34" s="36"/>
      <c r="CHE34" s="36"/>
      <c r="CHF34" s="36"/>
      <c r="CHG34" s="36"/>
      <c r="CHH34" s="36"/>
      <c r="CHI34" s="36"/>
      <c r="CHJ34" s="36"/>
      <c r="CHK34" s="36"/>
      <c r="CHL34" s="36"/>
      <c r="CHM34" s="36"/>
      <c r="CHN34" s="36"/>
      <c r="CHO34" s="36"/>
      <c r="CHP34" s="36"/>
      <c r="CHQ34" s="36"/>
      <c r="CHR34" s="36"/>
      <c r="CHS34" s="36"/>
      <c r="CHT34" s="36"/>
      <c r="CHU34" s="36"/>
      <c r="CHV34" s="36"/>
      <c r="CHW34" s="36"/>
      <c r="CHX34" s="36"/>
      <c r="CHY34" s="36"/>
      <c r="CHZ34" s="36"/>
      <c r="CIA34" s="36"/>
      <c r="CIB34" s="36"/>
      <c r="CIC34" s="36"/>
      <c r="CID34" s="36"/>
      <c r="CIE34" s="36"/>
      <c r="CIF34" s="36"/>
      <c r="CIG34" s="36"/>
      <c r="CIH34" s="36"/>
      <c r="CII34" s="36"/>
      <c r="CIJ34" s="36"/>
      <c r="CIK34" s="36"/>
      <c r="CIL34" s="36"/>
      <c r="CIM34" s="36"/>
      <c r="CIN34" s="36"/>
      <c r="CIO34" s="36"/>
      <c r="CIP34" s="36"/>
      <c r="CIQ34" s="36"/>
      <c r="CIR34" s="36"/>
      <c r="CIS34" s="36"/>
      <c r="CIT34" s="36"/>
      <c r="CIU34" s="36"/>
      <c r="CIV34" s="36"/>
      <c r="CIW34" s="36"/>
      <c r="CIX34" s="36"/>
      <c r="CIY34" s="36"/>
      <c r="CIZ34" s="36"/>
      <c r="CJA34" s="36"/>
      <c r="CJB34" s="36"/>
      <c r="CJC34" s="36"/>
      <c r="CJD34" s="36"/>
      <c r="CJE34" s="36"/>
      <c r="CJF34" s="36"/>
      <c r="CJG34" s="36"/>
      <c r="CJH34" s="36"/>
      <c r="CJI34" s="36"/>
      <c r="CJJ34" s="36"/>
      <c r="CJK34" s="36"/>
      <c r="CJL34" s="36"/>
      <c r="CJM34" s="36"/>
      <c r="CJN34" s="36"/>
      <c r="CJO34" s="36"/>
      <c r="CJP34" s="36"/>
      <c r="CJQ34" s="36"/>
      <c r="CJR34" s="36"/>
      <c r="CJS34" s="36"/>
      <c r="CJT34" s="36"/>
      <c r="CJU34" s="36"/>
      <c r="CJV34" s="36"/>
      <c r="CJW34" s="36"/>
      <c r="CJX34" s="36"/>
      <c r="CJY34" s="36"/>
      <c r="CJZ34" s="36"/>
      <c r="CKA34" s="36"/>
      <c r="CKB34" s="36"/>
      <c r="CKC34" s="36"/>
      <c r="CKD34" s="36"/>
      <c r="CKE34" s="36"/>
      <c r="CKF34" s="36"/>
      <c r="CKG34" s="36"/>
      <c r="CKH34" s="36"/>
      <c r="CKI34" s="36"/>
      <c r="CKJ34" s="36"/>
      <c r="CKK34" s="36"/>
      <c r="CKL34" s="36"/>
      <c r="CKM34" s="36"/>
      <c r="CKN34" s="36"/>
      <c r="CKO34" s="36"/>
      <c r="CKP34" s="36"/>
      <c r="CKQ34" s="36"/>
      <c r="CKR34" s="36"/>
      <c r="CKS34" s="36"/>
      <c r="CKT34" s="36"/>
      <c r="CKU34" s="36"/>
      <c r="CKV34" s="36"/>
      <c r="CKW34" s="36"/>
      <c r="CKX34" s="36"/>
      <c r="CKY34" s="36"/>
      <c r="CKZ34" s="36"/>
      <c r="CLA34" s="36"/>
      <c r="CLB34" s="36"/>
      <c r="CLC34" s="36"/>
      <c r="CLD34" s="36"/>
      <c r="CLE34" s="36"/>
      <c r="CLF34" s="36"/>
      <c r="CLG34" s="36"/>
      <c r="CLH34" s="36"/>
      <c r="CLI34" s="36"/>
      <c r="CLJ34" s="36"/>
      <c r="CLK34" s="36"/>
      <c r="CLL34" s="36"/>
      <c r="CLM34" s="36"/>
      <c r="CLN34" s="36"/>
      <c r="CLO34" s="36"/>
      <c r="CLP34" s="36"/>
      <c r="CLQ34" s="36"/>
      <c r="CLR34" s="36"/>
      <c r="CLS34" s="36"/>
      <c r="CLT34" s="36"/>
      <c r="CLU34" s="36"/>
      <c r="CLV34" s="36"/>
      <c r="CLW34" s="36"/>
      <c r="CLX34" s="36"/>
      <c r="CLY34" s="36"/>
      <c r="CLZ34" s="36"/>
      <c r="CMA34" s="36"/>
      <c r="CMB34" s="36"/>
      <c r="CMC34" s="36"/>
      <c r="CMD34" s="36"/>
      <c r="CME34" s="36"/>
      <c r="CMF34" s="36"/>
      <c r="CMG34" s="36"/>
      <c r="CMH34" s="36"/>
      <c r="CMI34" s="36"/>
      <c r="CMJ34" s="36"/>
      <c r="CMK34" s="36"/>
      <c r="CML34" s="36"/>
      <c r="CMM34" s="36"/>
      <c r="CMN34" s="36"/>
      <c r="CMO34" s="36"/>
      <c r="CMP34" s="36"/>
      <c r="CMQ34" s="36"/>
      <c r="CMR34" s="36"/>
      <c r="CMS34" s="36"/>
      <c r="CMT34" s="36"/>
      <c r="CMU34" s="36"/>
      <c r="CMV34" s="36"/>
      <c r="CMW34" s="36"/>
      <c r="CMX34" s="36"/>
      <c r="CMY34" s="36"/>
      <c r="CMZ34" s="36"/>
      <c r="CNA34" s="36"/>
      <c r="CNB34" s="36"/>
      <c r="CNC34" s="36"/>
      <c r="CND34" s="36"/>
      <c r="CNE34" s="36"/>
      <c r="CNF34" s="36"/>
      <c r="CNG34" s="36"/>
      <c r="CNH34" s="36"/>
      <c r="CNI34" s="36"/>
      <c r="CNJ34" s="36"/>
      <c r="CNK34" s="36"/>
      <c r="CNL34" s="36"/>
      <c r="CNM34" s="36"/>
      <c r="CNN34" s="36"/>
      <c r="CNO34" s="36"/>
      <c r="CNP34" s="36"/>
      <c r="CNQ34" s="36"/>
      <c r="CNR34" s="36"/>
      <c r="CNS34" s="36"/>
      <c r="CNT34" s="36"/>
      <c r="CNU34" s="36"/>
      <c r="CNV34" s="36"/>
      <c r="CNW34" s="36"/>
      <c r="CNX34" s="36"/>
      <c r="CNY34" s="36"/>
      <c r="CNZ34" s="36"/>
      <c r="COA34" s="36"/>
      <c r="COB34" s="36"/>
      <c r="COC34" s="36"/>
      <c r="COD34" s="36"/>
      <c r="COE34" s="36"/>
      <c r="COF34" s="36"/>
      <c r="COG34" s="36"/>
      <c r="COH34" s="36"/>
      <c r="COI34" s="36"/>
      <c r="COJ34" s="36"/>
      <c r="COK34" s="36"/>
      <c r="COL34" s="36"/>
      <c r="COM34" s="36"/>
      <c r="CON34" s="36"/>
      <c r="COO34" s="36"/>
      <c r="COP34" s="36"/>
      <c r="COQ34" s="36"/>
      <c r="COR34" s="36"/>
      <c r="COS34" s="36"/>
      <c r="COT34" s="36"/>
      <c r="COU34" s="36"/>
      <c r="COV34" s="36"/>
      <c r="COW34" s="36"/>
      <c r="COX34" s="36"/>
      <c r="COY34" s="36"/>
      <c r="COZ34" s="36"/>
      <c r="CPA34" s="36"/>
      <c r="CPB34" s="36"/>
      <c r="CPC34" s="36"/>
      <c r="CPD34" s="36"/>
      <c r="CPE34" s="36"/>
      <c r="CPF34" s="36"/>
      <c r="CPG34" s="36"/>
      <c r="CPH34" s="36"/>
      <c r="CPI34" s="36"/>
      <c r="CPJ34" s="36"/>
      <c r="CPK34" s="36"/>
      <c r="CPL34" s="36"/>
      <c r="CPM34" s="36"/>
      <c r="CPN34" s="36"/>
      <c r="CPO34" s="36"/>
      <c r="CPP34" s="36"/>
      <c r="CPQ34" s="36"/>
      <c r="CPR34" s="36"/>
      <c r="CPS34" s="36"/>
      <c r="CPT34" s="36"/>
      <c r="CPU34" s="36"/>
      <c r="CPV34" s="36"/>
      <c r="CPW34" s="36"/>
      <c r="CPX34" s="36"/>
      <c r="CPY34" s="36"/>
      <c r="CPZ34" s="36"/>
      <c r="CQA34" s="36"/>
      <c r="CQB34" s="36"/>
      <c r="CQC34" s="36"/>
      <c r="CQD34" s="36"/>
      <c r="CQE34" s="36"/>
      <c r="CQF34" s="36"/>
      <c r="CQG34" s="36"/>
      <c r="CQH34" s="36"/>
      <c r="CQI34" s="36"/>
      <c r="CQJ34" s="36"/>
      <c r="CQK34" s="36"/>
      <c r="CQL34" s="36"/>
      <c r="CQM34" s="36"/>
      <c r="CQN34" s="36"/>
      <c r="CQO34" s="36"/>
      <c r="CQP34" s="36"/>
      <c r="CQQ34" s="36"/>
      <c r="CQR34" s="36"/>
      <c r="CQS34" s="36"/>
      <c r="CQT34" s="36"/>
      <c r="CQU34" s="36"/>
      <c r="CQV34" s="36"/>
      <c r="CQW34" s="36"/>
      <c r="CQX34" s="36"/>
      <c r="CQY34" s="36"/>
      <c r="CQZ34" s="36"/>
      <c r="CRA34" s="36"/>
      <c r="CRB34" s="36"/>
      <c r="CRC34" s="36"/>
      <c r="CRD34" s="36"/>
      <c r="CRE34" s="36"/>
      <c r="CRF34" s="36"/>
      <c r="CRG34" s="36"/>
      <c r="CRH34" s="36"/>
      <c r="CRI34" s="36"/>
      <c r="CRJ34" s="36"/>
      <c r="CRK34" s="36"/>
      <c r="CRL34" s="36"/>
      <c r="CRM34" s="36"/>
      <c r="CRN34" s="36"/>
      <c r="CRO34" s="36"/>
      <c r="CRP34" s="36"/>
      <c r="CRQ34" s="36"/>
      <c r="CRR34" s="36"/>
      <c r="CRS34" s="36"/>
      <c r="CRT34" s="36"/>
      <c r="CRU34" s="36"/>
      <c r="CRV34" s="36"/>
      <c r="CRW34" s="36"/>
      <c r="CRX34" s="36"/>
      <c r="CRY34" s="36"/>
      <c r="CRZ34" s="36"/>
      <c r="CSA34" s="36"/>
      <c r="CSB34" s="36"/>
      <c r="CSC34" s="36"/>
      <c r="CSD34" s="36"/>
      <c r="CSE34" s="36"/>
      <c r="CSF34" s="36"/>
      <c r="CSG34" s="36"/>
      <c r="CSH34" s="36"/>
      <c r="CSI34" s="36"/>
      <c r="CSJ34" s="36"/>
      <c r="CSK34" s="36"/>
      <c r="CSL34" s="36"/>
      <c r="CSM34" s="36"/>
      <c r="CSN34" s="36"/>
      <c r="CSO34" s="36"/>
      <c r="CSP34" s="36"/>
      <c r="CSQ34" s="36"/>
      <c r="CSR34" s="36"/>
      <c r="CSS34" s="36"/>
      <c r="CST34" s="36"/>
      <c r="CSU34" s="36"/>
      <c r="CSV34" s="36"/>
      <c r="CSW34" s="36"/>
      <c r="CSX34" s="36"/>
      <c r="CSY34" s="36"/>
      <c r="CSZ34" s="36"/>
      <c r="CTA34" s="36"/>
      <c r="CTB34" s="36"/>
      <c r="CTC34" s="36"/>
      <c r="CTD34" s="36"/>
      <c r="CTE34" s="36"/>
      <c r="CTF34" s="36"/>
      <c r="CTG34" s="36"/>
      <c r="CTH34" s="36"/>
      <c r="CTI34" s="36"/>
      <c r="CTJ34" s="36"/>
      <c r="CTK34" s="36"/>
      <c r="CTL34" s="36"/>
      <c r="CTM34" s="36"/>
      <c r="CTN34" s="36"/>
      <c r="CTO34" s="36"/>
      <c r="CTP34" s="36"/>
      <c r="CTQ34" s="36"/>
      <c r="CTR34" s="36"/>
      <c r="CTS34" s="36"/>
      <c r="CTT34" s="36"/>
      <c r="CTU34" s="36"/>
      <c r="CTV34" s="36"/>
      <c r="CTW34" s="36"/>
      <c r="CTX34" s="36"/>
      <c r="CTY34" s="36"/>
      <c r="CTZ34" s="36"/>
      <c r="CUA34" s="36"/>
      <c r="CUB34" s="36"/>
      <c r="CUC34" s="36"/>
      <c r="CUD34" s="36"/>
      <c r="CUE34" s="36"/>
      <c r="CUF34" s="36"/>
      <c r="CUG34" s="36"/>
      <c r="CUH34" s="36"/>
      <c r="CUI34" s="36"/>
      <c r="CUJ34" s="36"/>
      <c r="CUK34" s="36"/>
      <c r="CUL34" s="36"/>
      <c r="CUM34" s="36"/>
      <c r="CUN34" s="36"/>
      <c r="CUO34" s="36"/>
      <c r="CUP34" s="36"/>
      <c r="CUQ34" s="36"/>
      <c r="CUR34" s="36"/>
      <c r="CUS34" s="36"/>
      <c r="CUT34" s="36"/>
      <c r="CUU34" s="36"/>
      <c r="CUV34" s="36"/>
      <c r="CUW34" s="36"/>
      <c r="CUX34" s="36"/>
      <c r="CUY34" s="36"/>
      <c r="CUZ34" s="36"/>
      <c r="CVA34" s="36"/>
      <c r="CVB34" s="36"/>
      <c r="CVC34" s="36"/>
      <c r="CVD34" s="36"/>
      <c r="CVE34" s="36"/>
      <c r="CVF34" s="36"/>
      <c r="CVG34" s="36"/>
      <c r="CVH34" s="36"/>
      <c r="CVI34" s="36"/>
      <c r="CVJ34" s="36"/>
      <c r="CVK34" s="36"/>
      <c r="CVL34" s="36"/>
      <c r="CVM34" s="36"/>
      <c r="CVN34" s="36"/>
      <c r="CVO34" s="36"/>
      <c r="CVP34" s="36"/>
      <c r="CVQ34" s="36"/>
      <c r="CVR34" s="36"/>
      <c r="CVS34" s="36"/>
      <c r="CVT34" s="36"/>
      <c r="CVU34" s="36"/>
      <c r="CVV34" s="36"/>
      <c r="CVW34" s="36"/>
      <c r="CVX34" s="36"/>
      <c r="CVY34" s="36"/>
      <c r="CVZ34" s="36"/>
      <c r="CWA34" s="36"/>
      <c r="CWB34" s="36"/>
      <c r="CWC34" s="36"/>
      <c r="CWD34" s="36"/>
      <c r="CWE34" s="36"/>
      <c r="CWF34" s="36"/>
      <c r="CWG34" s="36"/>
      <c r="CWH34" s="36"/>
      <c r="CWI34" s="36"/>
      <c r="CWJ34" s="36"/>
      <c r="CWK34" s="36"/>
      <c r="CWL34" s="36"/>
      <c r="CWM34" s="36"/>
      <c r="CWN34" s="36"/>
      <c r="CWO34" s="36"/>
      <c r="CWP34" s="36"/>
      <c r="CWQ34" s="36"/>
      <c r="CWR34" s="36"/>
      <c r="CWS34" s="36"/>
      <c r="CWT34" s="36"/>
      <c r="CWU34" s="36"/>
      <c r="CWV34" s="36"/>
      <c r="CWW34" s="36"/>
      <c r="CWX34" s="36"/>
      <c r="CWY34" s="36"/>
      <c r="CWZ34" s="36"/>
      <c r="CXA34" s="36"/>
      <c r="CXB34" s="36"/>
      <c r="CXC34" s="36"/>
      <c r="CXD34" s="36"/>
      <c r="CXE34" s="36"/>
      <c r="CXF34" s="36"/>
      <c r="CXG34" s="36"/>
      <c r="CXH34" s="36"/>
      <c r="CXI34" s="36"/>
      <c r="CXJ34" s="36"/>
      <c r="CXK34" s="36"/>
      <c r="CXL34" s="36"/>
      <c r="CXM34" s="36"/>
      <c r="CXN34" s="36"/>
      <c r="CXO34" s="36"/>
      <c r="CXP34" s="36"/>
      <c r="CXQ34" s="36"/>
      <c r="CXR34" s="36"/>
      <c r="CXS34" s="36"/>
      <c r="CXT34" s="36"/>
      <c r="CXU34" s="36"/>
      <c r="CXV34" s="36"/>
      <c r="CXW34" s="36"/>
      <c r="CXX34" s="36"/>
      <c r="CXY34" s="36"/>
      <c r="CXZ34" s="36"/>
      <c r="CYA34" s="36"/>
      <c r="CYB34" s="36"/>
      <c r="CYC34" s="36"/>
      <c r="CYD34" s="36"/>
      <c r="CYE34" s="36"/>
      <c r="CYF34" s="36"/>
      <c r="CYG34" s="36"/>
      <c r="CYH34" s="36"/>
      <c r="CYI34" s="36"/>
      <c r="CYJ34" s="36"/>
      <c r="CYK34" s="36"/>
      <c r="CYL34" s="36"/>
      <c r="CYM34" s="36"/>
      <c r="CYN34" s="36"/>
      <c r="CYO34" s="36"/>
      <c r="CYP34" s="36"/>
      <c r="CYQ34" s="36"/>
      <c r="CYR34" s="36"/>
      <c r="CYS34" s="36"/>
      <c r="CYT34" s="36"/>
      <c r="CYU34" s="36"/>
      <c r="CYV34" s="36"/>
      <c r="CYW34" s="36"/>
      <c r="CYX34" s="36"/>
      <c r="CYY34" s="36"/>
      <c r="CYZ34" s="36"/>
      <c r="CZA34" s="36"/>
      <c r="CZB34" s="36"/>
      <c r="CZC34" s="36"/>
      <c r="CZD34" s="36"/>
      <c r="CZE34" s="36"/>
      <c r="CZF34" s="36"/>
      <c r="CZG34" s="36"/>
      <c r="CZH34" s="36"/>
      <c r="CZI34" s="36"/>
      <c r="CZJ34" s="36"/>
      <c r="CZK34" s="36"/>
      <c r="CZL34" s="36"/>
      <c r="CZM34" s="36"/>
      <c r="CZN34" s="36"/>
      <c r="CZO34" s="36"/>
      <c r="CZP34" s="36"/>
      <c r="CZQ34" s="36"/>
      <c r="CZR34" s="36"/>
      <c r="CZS34" s="36"/>
      <c r="CZT34" s="36"/>
      <c r="CZU34" s="36"/>
      <c r="CZV34" s="36"/>
      <c r="CZW34" s="36"/>
      <c r="CZX34" s="36"/>
      <c r="CZY34" s="36"/>
      <c r="CZZ34" s="36"/>
      <c r="DAA34" s="36"/>
      <c r="DAB34" s="36"/>
      <c r="DAC34" s="36"/>
      <c r="DAD34" s="36"/>
      <c r="DAE34" s="36"/>
      <c r="DAF34" s="36"/>
      <c r="DAG34" s="36"/>
      <c r="DAH34" s="36"/>
      <c r="DAI34" s="36"/>
      <c r="DAJ34" s="36"/>
      <c r="DAK34" s="36"/>
      <c r="DAL34" s="36"/>
      <c r="DAM34" s="36"/>
      <c r="DAN34" s="36"/>
      <c r="DAO34" s="36"/>
      <c r="DAP34" s="36"/>
      <c r="DAQ34" s="36"/>
      <c r="DAR34" s="36"/>
      <c r="DAS34" s="36"/>
      <c r="DAT34" s="36"/>
      <c r="DAU34" s="36"/>
      <c r="DAV34" s="36"/>
      <c r="DAW34" s="36"/>
      <c r="DAX34" s="36"/>
      <c r="DAY34" s="36"/>
      <c r="DAZ34" s="36"/>
      <c r="DBA34" s="36"/>
      <c r="DBB34" s="36"/>
      <c r="DBC34" s="36"/>
      <c r="DBD34" s="36"/>
      <c r="DBE34" s="36"/>
      <c r="DBF34" s="36"/>
      <c r="DBG34" s="36"/>
      <c r="DBH34" s="36"/>
      <c r="DBI34" s="36"/>
      <c r="DBJ34" s="36"/>
      <c r="DBK34" s="36"/>
      <c r="DBL34" s="36"/>
      <c r="DBM34" s="36"/>
      <c r="DBN34" s="36"/>
      <c r="DBO34" s="36"/>
      <c r="DBP34" s="36"/>
      <c r="DBQ34" s="36"/>
      <c r="DBR34" s="36"/>
      <c r="DBS34" s="36"/>
      <c r="DBT34" s="36"/>
      <c r="DBU34" s="36"/>
      <c r="DBV34" s="36"/>
      <c r="DBW34" s="36"/>
      <c r="DBX34" s="36"/>
      <c r="DBY34" s="36"/>
      <c r="DBZ34" s="36"/>
      <c r="DCA34" s="36"/>
      <c r="DCB34" s="36"/>
      <c r="DCC34" s="36"/>
      <c r="DCD34" s="36"/>
      <c r="DCE34" s="36"/>
      <c r="DCF34" s="36"/>
      <c r="DCG34" s="36"/>
      <c r="DCH34" s="36"/>
      <c r="DCI34" s="36"/>
      <c r="DCJ34" s="36"/>
      <c r="DCK34" s="36"/>
      <c r="DCL34" s="36"/>
      <c r="DCM34" s="36"/>
      <c r="DCN34" s="36"/>
      <c r="DCO34" s="36"/>
      <c r="DCP34" s="36"/>
      <c r="DCQ34" s="36"/>
      <c r="DCR34" s="36"/>
      <c r="DCS34" s="36"/>
      <c r="DCT34" s="36"/>
      <c r="DCU34" s="36"/>
      <c r="DCV34" s="36"/>
      <c r="DCW34" s="36"/>
      <c r="DCX34" s="36"/>
      <c r="DCY34" s="36"/>
      <c r="DCZ34" s="36"/>
      <c r="DDA34" s="36"/>
      <c r="DDB34" s="36"/>
      <c r="DDC34" s="36"/>
      <c r="DDD34" s="36"/>
      <c r="DDE34" s="36"/>
      <c r="DDF34" s="36"/>
      <c r="DDG34" s="36"/>
      <c r="DDH34" s="36"/>
      <c r="DDI34" s="36"/>
      <c r="DDJ34" s="36"/>
      <c r="DDK34" s="36"/>
      <c r="DDL34" s="36"/>
      <c r="DDM34" s="36"/>
      <c r="DDN34" s="36"/>
      <c r="DDO34" s="36"/>
      <c r="DDP34" s="36"/>
      <c r="DDQ34" s="36"/>
      <c r="DDR34" s="36"/>
      <c r="DDS34" s="36"/>
      <c r="DDT34" s="36"/>
      <c r="DDU34" s="36"/>
      <c r="DDV34" s="36"/>
      <c r="DDW34" s="36"/>
      <c r="DDX34" s="36"/>
      <c r="DDY34" s="36"/>
      <c r="DDZ34" s="36"/>
      <c r="DEA34" s="36"/>
      <c r="DEB34" s="36"/>
      <c r="DEC34" s="36"/>
      <c r="DED34" s="36"/>
      <c r="DEE34" s="36"/>
      <c r="DEF34" s="36"/>
      <c r="DEG34" s="36"/>
      <c r="DEH34" s="36"/>
      <c r="DEI34" s="36"/>
      <c r="DEJ34" s="36"/>
      <c r="DEK34" s="36"/>
      <c r="DEL34" s="36"/>
      <c r="DEM34" s="36"/>
      <c r="DEN34" s="36"/>
      <c r="DEO34" s="36"/>
      <c r="DEP34" s="36"/>
      <c r="DEQ34" s="36"/>
      <c r="DER34" s="36"/>
      <c r="DES34" s="36"/>
      <c r="DET34" s="36"/>
      <c r="DEU34" s="36"/>
      <c r="DEV34" s="36"/>
      <c r="DEW34" s="36"/>
      <c r="DEX34" s="36"/>
      <c r="DEY34" s="36"/>
      <c r="DEZ34" s="36"/>
      <c r="DFA34" s="36"/>
      <c r="DFB34" s="36"/>
      <c r="DFC34" s="36"/>
      <c r="DFD34" s="36"/>
      <c r="DFE34" s="36"/>
      <c r="DFF34" s="36"/>
      <c r="DFG34" s="36"/>
      <c r="DFH34" s="36"/>
      <c r="DFI34" s="36"/>
      <c r="DFJ34" s="36"/>
      <c r="DFK34" s="36"/>
      <c r="DFL34" s="36"/>
      <c r="DFM34" s="36"/>
      <c r="DFN34" s="36"/>
      <c r="DFO34" s="36"/>
      <c r="DFP34" s="36"/>
      <c r="DFQ34" s="36"/>
      <c r="DFR34" s="36"/>
      <c r="DFS34" s="36"/>
      <c r="DFT34" s="36"/>
      <c r="DFU34" s="36"/>
      <c r="DFV34" s="36"/>
      <c r="DFW34" s="36"/>
      <c r="DFX34" s="36"/>
      <c r="DFY34" s="36"/>
      <c r="DFZ34" s="36"/>
      <c r="DGA34" s="36"/>
      <c r="DGB34" s="36"/>
      <c r="DGC34" s="36"/>
      <c r="DGD34" s="36"/>
      <c r="DGE34" s="36"/>
      <c r="DGF34" s="36"/>
      <c r="DGG34" s="36"/>
      <c r="DGH34" s="36"/>
      <c r="DGI34" s="36"/>
      <c r="DGJ34" s="36"/>
      <c r="DGK34" s="36"/>
      <c r="DGL34" s="36"/>
      <c r="DGM34" s="36"/>
      <c r="DGN34" s="36"/>
      <c r="DGO34" s="36"/>
      <c r="DGP34" s="36"/>
      <c r="DGQ34" s="36"/>
      <c r="DGR34" s="36"/>
      <c r="DGS34" s="36"/>
      <c r="DGT34" s="36"/>
      <c r="DGU34" s="36"/>
      <c r="DGV34" s="36"/>
      <c r="DGW34" s="36"/>
      <c r="DGX34" s="36"/>
      <c r="DGY34" s="36"/>
      <c r="DGZ34" s="36"/>
      <c r="DHA34" s="36"/>
      <c r="DHB34" s="36"/>
      <c r="DHC34" s="36"/>
      <c r="DHD34" s="36"/>
      <c r="DHE34" s="36"/>
      <c r="DHF34" s="36"/>
      <c r="DHG34" s="36"/>
      <c r="DHH34" s="36"/>
      <c r="DHI34" s="36"/>
      <c r="DHJ34" s="36"/>
      <c r="DHK34" s="36"/>
      <c r="DHL34" s="36"/>
      <c r="DHM34" s="36"/>
      <c r="DHN34" s="36"/>
      <c r="DHO34" s="36"/>
      <c r="DHP34" s="36"/>
      <c r="DHQ34" s="36"/>
      <c r="DHR34" s="36"/>
      <c r="DHS34" s="36"/>
      <c r="DHT34" s="36"/>
      <c r="DHU34" s="36"/>
      <c r="DHV34" s="36"/>
      <c r="DHW34" s="36"/>
      <c r="DHX34" s="36"/>
      <c r="DHY34" s="36"/>
      <c r="DHZ34" s="36"/>
      <c r="DIA34" s="36"/>
      <c r="DIB34" s="36"/>
      <c r="DIC34" s="36"/>
      <c r="DID34" s="36"/>
      <c r="DIE34" s="36"/>
      <c r="DIF34" s="36"/>
      <c r="DIG34" s="36"/>
      <c r="DIH34" s="36"/>
      <c r="DII34" s="36"/>
      <c r="DIJ34" s="36"/>
      <c r="DIK34" s="36"/>
      <c r="DIL34" s="36"/>
      <c r="DIM34" s="36"/>
      <c r="DIN34" s="36"/>
      <c r="DIO34" s="36"/>
      <c r="DIP34" s="36"/>
      <c r="DIQ34" s="36"/>
      <c r="DIR34" s="36"/>
      <c r="DIS34" s="36"/>
      <c r="DIT34" s="36"/>
      <c r="DIU34" s="36"/>
      <c r="DIV34" s="36"/>
      <c r="DIW34" s="36"/>
      <c r="DIX34" s="36"/>
      <c r="DIY34" s="36"/>
      <c r="DIZ34" s="36"/>
      <c r="DJA34" s="36"/>
      <c r="DJB34" s="36"/>
      <c r="DJC34" s="36"/>
      <c r="DJD34" s="36"/>
      <c r="DJE34" s="36"/>
      <c r="DJF34" s="36"/>
      <c r="DJG34" s="36"/>
      <c r="DJH34" s="36"/>
      <c r="DJI34" s="36"/>
      <c r="DJJ34" s="36"/>
      <c r="DJK34" s="36"/>
      <c r="DJL34" s="36"/>
      <c r="DJM34" s="36"/>
      <c r="DJN34" s="36"/>
      <c r="DJO34" s="36"/>
      <c r="DJP34" s="36"/>
      <c r="DJQ34" s="36"/>
      <c r="DJR34" s="36"/>
      <c r="DJS34" s="36"/>
      <c r="DJT34" s="36"/>
      <c r="DJU34" s="36"/>
      <c r="DJV34" s="36"/>
      <c r="DJW34" s="36"/>
      <c r="DJX34" s="36"/>
      <c r="DJY34" s="36"/>
      <c r="DJZ34" s="36"/>
      <c r="DKA34" s="36"/>
      <c r="DKB34" s="36"/>
      <c r="DKC34" s="36"/>
      <c r="DKD34" s="36"/>
      <c r="DKE34" s="36"/>
      <c r="DKF34" s="36"/>
      <c r="DKG34" s="36"/>
      <c r="DKH34" s="36"/>
      <c r="DKI34" s="36"/>
      <c r="DKJ34" s="36"/>
      <c r="DKK34" s="36"/>
      <c r="DKL34" s="36"/>
      <c r="DKM34" s="36"/>
      <c r="DKN34" s="36"/>
      <c r="DKO34" s="36"/>
      <c r="DKP34" s="36"/>
      <c r="DKQ34" s="36"/>
      <c r="DKR34" s="36"/>
      <c r="DKS34" s="36"/>
      <c r="DKT34" s="36"/>
      <c r="DKU34" s="36"/>
      <c r="DKV34" s="36"/>
      <c r="DKW34" s="36"/>
      <c r="DKX34" s="36"/>
      <c r="DKY34" s="36"/>
      <c r="DKZ34" s="36"/>
      <c r="DLA34" s="36"/>
      <c r="DLB34" s="36"/>
      <c r="DLC34" s="36"/>
      <c r="DLD34" s="36"/>
      <c r="DLE34" s="36"/>
      <c r="DLF34" s="36"/>
      <c r="DLG34" s="36"/>
      <c r="DLH34" s="36"/>
      <c r="DLI34" s="36"/>
      <c r="DLJ34" s="36"/>
      <c r="DLK34" s="36"/>
      <c r="DLL34" s="36"/>
      <c r="DLM34" s="36"/>
      <c r="DLN34" s="36"/>
      <c r="DLO34" s="36"/>
      <c r="DLP34" s="36"/>
      <c r="DLQ34" s="36"/>
      <c r="DLR34" s="36"/>
      <c r="DLS34" s="36"/>
      <c r="DLT34" s="36"/>
      <c r="DLU34" s="36"/>
      <c r="DLV34" s="36"/>
      <c r="DLW34" s="36"/>
      <c r="DLX34" s="36"/>
      <c r="DLY34" s="36"/>
      <c r="DLZ34" s="36"/>
      <c r="DMA34" s="36"/>
      <c r="DMB34" s="36"/>
      <c r="DMC34" s="36"/>
      <c r="DMD34" s="36"/>
      <c r="DME34" s="36"/>
      <c r="DMF34" s="36"/>
      <c r="DMG34" s="36"/>
      <c r="DMH34" s="36"/>
      <c r="DMI34" s="36"/>
      <c r="DMJ34" s="36"/>
      <c r="DMK34" s="36"/>
      <c r="DML34" s="36"/>
      <c r="DMM34" s="36"/>
      <c r="DMN34" s="36"/>
      <c r="DMO34" s="36"/>
      <c r="DMP34" s="36"/>
      <c r="DMQ34" s="36"/>
      <c r="DMR34" s="36"/>
      <c r="DMS34" s="36"/>
      <c r="DMT34" s="36"/>
      <c r="DMU34" s="36"/>
      <c r="DMV34" s="36"/>
      <c r="DMW34" s="36"/>
      <c r="DMX34" s="36"/>
      <c r="DMY34" s="36"/>
      <c r="DMZ34" s="36"/>
      <c r="DNA34" s="36"/>
      <c r="DNB34" s="36"/>
      <c r="DNC34" s="36"/>
      <c r="DND34" s="36"/>
      <c r="DNE34" s="36"/>
      <c r="DNF34" s="36"/>
      <c r="DNG34" s="36"/>
      <c r="DNH34" s="36"/>
      <c r="DNI34" s="36"/>
      <c r="DNJ34" s="36"/>
      <c r="DNK34" s="36"/>
      <c r="DNL34" s="36"/>
      <c r="DNM34" s="36"/>
      <c r="DNN34" s="36"/>
      <c r="DNO34" s="36"/>
      <c r="DNP34" s="36"/>
      <c r="DNQ34" s="36"/>
      <c r="DNR34" s="36"/>
      <c r="DNS34" s="36"/>
      <c r="DNT34" s="36"/>
      <c r="DNU34" s="36"/>
      <c r="DNV34" s="36"/>
      <c r="DNW34" s="36"/>
      <c r="DNX34" s="36"/>
      <c r="DNY34" s="36"/>
      <c r="DNZ34" s="36"/>
      <c r="DOA34" s="36"/>
      <c r="DOB34" s="36"/>
      <c r="DOC34" s="36"/>
      <c r="DOD34" s="36"/>
      <c r="DOE34" s="36"/>
      <c r="DOF34" s="36"/>
      <c r="DOG34" s="36"/>
      <c r="DOH34" s="36"/>
      <c r="DOI34" s="36"/>
      <c r="DOJ34" s="36"/>
      <c r="DOK34" s="36"/>
      <c r="DOL34" s="36"/>
      <c r="DOM34" s="36"/>
      <c r="DON34" s="36"/>
      <c r="DOO34" s="36"/>
      <c r="DOP34" s="36"/>
      <c r="DOQ34" s="36"/>
      <c r="DOR34" s="36"/>
      <c r="DOS34" s="36"/>
      <c r="DOT34" s="36"/>
      <c r="DOU34" s="36"/>
      <c r="DOV34" s="36"/>
      <c r="DOW34" s="36"/>
      <c r="DOX34" s="36"/>
      <c r="DOY34" s="36"/>
      <c r="DOZ34" s="36"/>
      <c r="DPA34" s="36"/>
      <c r="DPB34" s="36"/>
      <c r="DPC34" s="36"/>
      <c r="DPD34" s="36"/>
      <c r="DPE34" s="36"/>
      <c r="DPF34" s="36"/>
      <c r="DPG34" s="36"/>
      <c r="DPH34" s="36"/>
      <c r="DPI34" s="36"/>
      <c r="DPJ34" s="36"/>
      <c r="DPK34" s="36"/>
      <c r="DPL34" s="36"/>
      <c r="DPM34" s="36"/>
      <c r="DPN34" s="36"/>
      <c r="DPO34" s="36"/>
      <c r="DPP34" s="36"/>
      <c r="DPQ34" s="36"/>
      <c r="DPR34" s="36"/>
      <c r="DPS34" s="36"/>
      <c r="DPT34" s="36"/>
      <c r="DPU34" s="36"/>
      <c r="DPV34" s="36"/>
      <c r="DPW34" s="36"/>
      <c r="DPX34" s="36"/>
      <c r="DPY34" s="36"/>
      <c r="DPZ34" s="36"/>
      <c r="DQA34" s="36"/>
      <c r="DQB34" s="36"/>
      <c r="DQC34" s="36"/>
      <c r="DQD34" s="36"/>
      <c r="DQE34" s="36"/>
      <c r="DQF34" s="36"/>
      <c r="DQG34" s="36"/>
      <c r="DQH34" s="36"/>
      <c r="DQI34" s="36"/>
      <c r="DQJ34" s="36"/>
      <c r="DQK34" s="36"/>
      <c r="DQL34" s="36"/>
      <c r="DQM34" s="36"/>
      <c r="DQN34" s="36"/>
      <c r="DQO34" s="36"/>
      <c r="DQP34" s="36"/>
      <c r="DQQ34" s="36"/>
      <c r="DQR34" s="36"/>
      <c r="DQS34" s="36"/>
      <c r="DQT34" s="36"/>
      <c r="DQU34" s="36"/>
      <c r="DQV34" s="36"/>
      <c r="DQW34" s="36"/>
      <c r="DQX34" s="36"/>
      <c r="DQY34" s="36"/>
      <c r="DQZ34" s="36"/>
      <c r="DRA34" s="36"/>
      <c r="DRB34" s="36"/>
      <c r="DRC34" s="36"/>
      <c r="DRD34" s="36"/>
      <c r="DRE34" s="36"/>
      <c r="DRF34" s="36"/>
      <c r="DRG34" s="36"/>
      <c r="DRH34" s="36"/>
      <c r="DRI34" s="36"/>
      <c r="DRJ34" s="36"/>
      <c r="DRK34" s="36"/>
      <c r="DRL34" s="36"/>
      <c r="DRM34" s="36"/>
      <c r="DRN34" s="36"/>
      <c r="DRO34" s="36"/>
      <c r="DRP34" s="36"/>
      <c r="DRQ34" s="36"/>
      <c r="DRR34" s="36"/>
      <c r="DRS34" s="36"/>
      <c r="DRT34" s="36"/>
      <c r="DRU34" s="36"/>
      <c r="DRV34" s="36"/>
      <c r="DRW34" s="36"/>
      <c r="DRX34" s="36"/>
      <c r="DRY34" s="36"/>
      <c r="DRZ34" s="36"/>
      <c r="DSA34" s="36"/>
      <c r="DSB34" s="36"/>
      <c r="DSC34" s="36"/>
      <c r="DSD34" s="36"/>
      <c r="DSE34" s="36"/>
      <c r="DSF34" s="36"/>
      <c r="DSG34" s="36"/>
      <c r="DSH34" s="36"/>
      <c r="DSI34" s="36"/>
      <c r="DSJ34" s="36"/>
      <c r="DSK34" s="36"/>
      <c r="DSL34" s="36"/>
      <c r="DSM34" s="36"/>
      <c r="DSN34" s="36"/>
      <c r="DSO34" s="36"/>
      <c r="DSP34" s="36"/>
      <c r="DSQ34" s="36"/>
      <c r="DSR34" s="36"/>
      <c r="DSS34" s="36"/>
      <c r="DST34" s="36"/>
      <c r="DSU34" s="36"/>
      <c r="DSV34" s="36"/>
      <c r="DSW34" s="36"/>
      <c r="DSX34" s="36"/>
      <c r="DSY34" s="36"/>
      <c r="DSZ34" s="36"/>
      <c r="DTA34" s="36"/>
      <c r="DTB34" s="36"/>
      <c r="DTC34" s="36"/>
      <c r="DTD34" s="36"/>
      <c r="DTE34" s="36"/>
      <c r="DTF34" s="36"/>
      <c r="DTG34" s="36"/>
      <c r="DTH34" s="36"/>
      <c r="DTI34" s="36"/>
      <c r="DTJ34" s="36"/>
      <c r="DTK34" s="36"/>
      <c r="DTL34" s="36"/>
      <c r="DTM34" s="36"/>
      <c r="DTN34" s="36"/>
      <c r="DTO34" s="36"/>
      <c r="DTP34" s="36"/>
      <c r="DTQ34" s="36"/>
      <c r="DTR34" s="36"/>
      <c r="DTS34" s="36"/>
      <c r="DTT34" s="36"/>
      <c r="DTU34" s="36"/>
      <c r="DTV34" s="36"/>
      <c r="DTW34" s="36"/>
      <c r="DTX34" s="36"/>
      <c r="DTY34" s="36"/>
      <c r="DTZ34" s="36"/>
      <c r="DUA34" s="36"/>
      <c r="DUB34" s="36"/>
      <c r="DUC34" s="36"/>
      <c r="DUD34" s="36"/>
      <c r="DUE34" s="36"/>
      <c r="DUF34" s="36"/>
      <c r="DUG34" s="36"/>
      <c r="DUH34" s="36"/>
      <c r="DUI34" s="36"/>
      <c r="DUJ34" s="36"/>
      <c r="DUK34" s="36"/>
      <c r="DUL34" s="36"/>
      <c r="DUM34" s="36"/>
      <c r="DUN34" s="36"/>
      <c r="DUO34" s="36"/>
      <c r="DUP34" s="36"/>
      <c r="DUQ34" s="36"/>
      <c r="DUR34" s="36"/>
      <c r="DUS34" s="36"/>
      <c r="DUT34" s="36"/>
      <c r="DUU34" s="36"/>
      <c r="DUV34" s="36"/>
      <c r="DUW34" s="36"/>
      <c r="DUX34" s="36"/>
      <c r="DUY34" s="36"/>
      <c r="DUZ34" s="36"/>
      <c r="DVA34" s="36"/>
      <c r="DVB34" s="36"/>
      <c r="DVC34" s="36"/>
      <c r="DVD34" s="36"/>
      <c r="DVE34" s="36"/>
      <c r="DVF34" s="36"/>
      <c r="DVG34" s="36"/>
      <c r="DVH34" s="36"/>
      <c r="DVI34" s="36"/>
      <c r="DVJ34" s="36"/>
      <c r="DVK34" s="36"/>
      <c r="DVL34" s="36"/>
      <c r="DVM34" s="36"/>
      <c r="DVN34" s="36"/>
      <c r="DVO34" s="36"/>
      <c r="DVP34" s="36"/>
      <c r="DVQ34" s="36"/>
      <c r="DVR34" s="36"/>
      <c r="DVS34" s="36"/>
      <c r="DVT34" s="36"/>
      <c r="DVU34" s="36"/>
      <c r="DVV34" s="36"/>
      <c r="DVW34" s="36"/>
      <c r="DVX34" s="36"/>
      <c r="DVY34" s="36"/>
      <c r="DVZ34" s="36"/>
      <c r="DWA34" s="36"/>
      <c r="DWB34" s="36"/>
      <c r="DWC34" s="36"/>
      <c r="DWD34" s="36"/>
      <c r="DWE34" s="36"/>
      <c r="DWF34" s="36"/>
      <c r="DWG34" s="36"/>
      <c r="DWH34" s="36"/>
      <c r="DWI34" s="36"/>
      <c r="DWJ34" s="36"/>
      <c r="DWK34" s="36"/>
      <c r="DWL34" s="36"/>
      <c r="DWM34" s="36"/>
      <c r="DWN34" s="36"/>
      <c r="DWO34" s="36"/>
      <c r="DWP34" s="36"/>
      <c r="DWQ34" s="36"/>
      <c r="DWR34" s="36"/>
      <c r="DWS34" s="36"/>
      <c r="DWT34" s="36"/>
      <c r="DWU34" s="36"/>
      <c r="DWV34" s="36"/>
      <c r="DWW34" s="36"/>
      <c r="DWX34" s="36"/>
      <c r="DWY34" s="36"/>
      <c r="DWZ34" s="36"/>
      <c r="DXA34" s="36"/>
      <c r="DXB34" s="36"/>
      <c r="DXC34" s="36"/>
      <c r="DXD34" s="36"/>
      <c r="DXE34" s="36"/>
      <c r="DXF34" s="36"/>
      <c r="DXG34" s="36"/>
      <c r="DXH34" s="36"/>
      <c r="DXI34" s="36"/>
      <c r="DXJ34" s="36"/>
      <c r="DXK34" s="36"/>
      <c r="DXL34" s="36"/>
      <c r="DXM34" s="36"/>
      <c r="DXN34" s="36"/>
      <c r="DXO34" s="36"/>
      <c r="DXP34" s="36"/>
      <c r="DXQ34" s="36"/>
      <c r="DXR34" s="36"/>
      <c r="DXS34" s="36"/>
      <c r="DXT34" s="36"/>
      <c r="DXU34" s="36"/>
      <c r="DXV34" s="36"/>
      <c r="DXW34" s="36"/>
      <c r="DXX34" s="36"/>
      <c r="DXY34" s="36"/>
      <c r="DXZ34" s="36"/>
      <c r="DYA34" s="36"/>
      <c r="DYB34" s="36"/>
      <c r="DYC34" s="36"/>
      <c r="DYD34" s="36"/>
      <c r="DYE34" s="36"/>
      <c r="DYF34" s="36"/>
      <c r="DYG34" s="36"/>
      <c r="DYH34" s="36"/>
      <c r="DYI34" s="36"/>
      <c r="DYJ34" s="36"/>
      <c r="DYK34" s="36"/>
      <c r="DYL34" s="36"/>
      <c r="DYM34" s="36"/>
      <c r="DYN34" s="36"/>
      <c r="DYO34" s="36"/>
      <c r="DYP34" s="36"/>
      <c r="DYQ34" s="36"/>
      <c r="DYR34" s="36"/>
      <c r="DYS34" s="36"/>
      <c r="DYT34" s="36"/>
      <c r="DYU34" s="36"/>
      <c r="DYV34" s="36"/>
      <c r="DYW34" s="36"/>
      <c r="DYX34" s="36"/>
      <c r="DYY34" s="36"/>
      <c r="DYZ34" s="36"/>
      <c r="DZA34" s="36"/>
      <c r="DZB34" s="36"/>
      <c r="DZC34" s="36"/>
      <c r="DZD34" s="36"/>
      <c r="DZE34" s="36"/>
      <c r="DZF34" s="36"/>
      <c r="DZG34" s="36"/>
      <c r="DZH34" s="36"/>
      <c r="DZI34" s="36"/>
      <c r="DZJ34" s="36"/>
      <c r="DZK34" s="36"/>
      <c r="DZL34" s="36"/>
      <c r="DZM34" s="36"/>
      <c r="DZN34" s="36"/>
      <c r="DZO34" s="36"/>
      <c r="DZP34" s="36"/>
      <c r="DZQ34" s="36"/>
      <c r="DZR34" s="36"/>
      <c r="DZS34" s="36"/>
      <c r="DZT34" s="36"/>
      <c r="DZU34" s="36"/>
      <c r="DZV34" s="36"/>
      <c r="DZW34" s="36"/>
      <c r="DZX34" s="36"/>
      <c r="DZY34" s="36"/>
      <c r="DZZ34" s="36"/>
      <c r="EAA34" s="36"/>
      <c r="EAB34" s="36"/>
      <c r="EAC34" s="36"/>
      <c r="EAD34" s="36"/>
      <c r="EAE34" s="36"/>
      <c r="EAF34" s="36"/>
      <c r="EAG34" s="36"/>
      <c r="EAH34" s="36"/>
      <c r="EAI34" s="36"/>
      <c r="EAJ34" s="36"/>
      <c r="EAK34" s="36"/>
      <c r="EAL34" s="36"/>
      <c r="EAM34" s="36"/>
      <c r="EAN34" s="36"/>
      <c r="EAO34" s="36"/>
      <c r="EAP34" s="36"/>
      <c r="EAQ34" s="36"/>
      <c r="EAR34" s="36"/>
      <c r="EAS34" s="36"/>
      <c r="EAT34" s="36"/>
      <c r="EAU34" s="36"/>
      <c r="EAV34" s="36"/>
      <c r="EAW34" s="36"/>
      <c r="EAX34" s="36"/>
      <c r="EAY34" s="36"/>
      <c r="EAZ34" s="36"/>
      <c r="EBA34" s="36"/>
      <c r="EBB34" s="36"/>
      <c r="EBC34" s="36"/>
      <c r="EBD34" s="36"/>
      <c r="EBE34" s="36"/>
      <c r="EBF34" s="36"/>
      <c r="EBG34" s="36"/>
      <c r="EBH34" s="36"/>
      <c r="EBI34" s="36"/>
      <c r="EBJ34" s="36"/>
      <c r="EBK34" s="36"/>
      <c r="EBL34" s="36"/>
      <c r="EBM34" s="36"/>
      <c r="EBN34" s="36"/>
      <c r="EBO34" s="36"/>
      <c r="EBP34" s="36"/>
      <c r="EBQ34" s="36"/>
      <c r="EBR34" s="36"/>
      <c r="EBS34" s="36"/>
      <c r="EBT34" s="36"/>
      <c r="EBU34" s="36"/>
      <c r="EBV34" s="36"/>
      <c r="EBW34" s="36"/>
      <c r="EBX34" s="36"/>
      <c r="EBY34" s="36"/>
      <c r="EBZ34" s="36"/>
      <c r="ECA34" s="36"/>
      <c r="ECB34" s="36"/>
      <c r="ECC34" s="36"/>
      <c r="ECD34" s="36"/>
      <c r="ECE34" s="36"/>
      <c r="ECF34" s="36"/>
      <c r="ECG34" s="36"/>
      <c r="ECH34" s="36"/>
      <c r="ECI34" s="36"/>
      <c r="ECJ34" s="36"/>
      <c r="ECK34" s="36"/>
      <c r="ECL34" s="36"/>
      <c r="ECM34" s="36"/>
      <c r="ECN34" s="36"/>
      <c r="ECO34" s="36"/>
      <c r="ECP34" s="36"/>
      <c r="ECQ34" s="36"/>
      <c r="ECR34" s="36"/>
      <c r="ECS34" s="36"/>
      <c r="ECT34" s="36"/>
      <c r="ECU34" s="36"/>
      <c r="ECV34" s="36"/>
      <c r="ECW34" s="36"/>
      <c r="ECX34" s="36"/>
      <c r="ECY34" s="36"/>
      <c r="ECZ34" s="36"/>
      <c r="EDA34" s="36"/>
      <c r="EDB34" s="36"/>
      <c r="EDC34" s="36"/>
      <c r="EDD34" s="36"/>
      <c r="EDE34" s="36"/>
      <c r="EDF34" s="36"/>
      <c r="EDG34" s="36"/>
      <c r="EDH34" s="36"/>
      <c r="EDI34" s="36"/>
      <c r="EDJ34" s="36"/>
      <c r="EDK34" s="36"/>
      <c r="EDL34" s="36"/>
      <c r="EDM34" s="36"/>
      <c r="EDN34" s="36"/>
      <c r="EDO34" s="36"/>
      <c r="EDP34" s="36"/>
      <c r="EDQ34" s="36"/>
      <c r="EDR34" s="36"/>
      <c r="EDS34" s="36"/>
      <c r="EDT34" s="36"/>
      <c r="EDU34" s="36"/>
      <c r="EDV34" s="36"/>
      <c r="EDW34" s="36"/>
      <c r="EDX34" s="36"/>
      <c r="EDY34" s="36"/>
      <c r="EDZ34" s="36"/>
      <c r="EEA34" s="36"/>
      <c r="EEB34" s="36"/>
      <c r="EEC34" s="36"/>
      <c r="EED34" s="36"/>
      <c r="EEE34" s="36"/>
      <c r="EEF34" s="36"/>
      <c r="EEG34" s="36"/>
      <c r="EEH34" s="36"/>
      <c r="EEI34" s="36"/>
      <c r="EEJ34" s="36"/>
      <c r="EEK34" s="36"/>
      <c r="EEL34" s="36"/>
      <c r="EEM34" s="36"/>
      <c r="EEN34" s="36"/>
      <c r="EEO34" s="36"/>
      <c r="EEP34" s="36"/>
      <c r="EEQ34" s="36"/>
      <c r="EER34" s="36"/>
      <c r="EES34" s="36"/>
      <c r="EET34" s="36"/>
      <c r="EEU34" s="36"/>
      <c r="EEV34" s="36"/>
      <c r="EEW34" s="36"/>
      <c r="EEX34" s="36"/>
      <c r="EEY34" s="36"/>
      <c r="EEZ34" s="36"/>
      <c r="EFA34" s="36"/>
      <c r="EFB34" s="36"/>
      <c r="EFC34" s="36"/>
      <c r="EFD34" s="36"/>
      <c r="EFE34" s="36"/>
      <c r="EFF34" s="36"/>
      <c r="EFG34" s="36"/>
      <c r="EFH34" s="36"/>
      <c r="EFI34" s="36"/>
      <c r="EFJ34" s="36"/>
      <c r="EFK34" s="36"/>
      <c r="EFL34" s="36"/>
      <c r="EFM34" s="36"/>
      <c r="EFN34" s="36"/>
      <c r="EFO34" s="36"/>
      <c r="EFP34" s="36"/>
      <c r="EFQ34" s="36"/>
      <c r="EFR34" s="36"/>
      <c r="EFS34" s="36"/>
      <c r="EFT34" s="36"/>
      <c r="EFU34" s="36"/>
      <c r="EFV34" s="36"/>
      <c r="EFW34" s="36"/>
      <c r="EFX34" s="36"/>
      <c r="EFY34" s="36"/>
      <c r="EFZ34" s="36"/>
      <c r="EGA34" s="36"/>
      <c r="EGB34" s="36"/>
      <c r="EGC34" s="36"/>
      <c r="EGD34" s="36"/>
      <c r="EGE34" s="36"/>
      <c r="EGF34" s="36"/>
      <c r="EGG34" s="36"/>
      <c r="EGH34" s="36"/>
      <c r="EGI34" s="36"/>
      <c r="EGJ34" s="36"/>
      <c r="EGK34" s="36"/>
      <c r="EGL34" s="36"/>
      <c r="EGM34" s="36"/>
      <c r="EGN34" s="36"/>
      <c r="EGO34" s="36"/>
      <c r="EGP34" s="36"/>
      <c r="EGQ34" s="36"/>
      <c r="EGR34" s="36"/>
      <c r="EGS34" s="36"/>
      <c r="EGT34" s="36"/>
      <c r="EGU34" s="36"/>
      <c r="EGV34" s="36"/>
      <c r="EGW34" s="36"/>
      <c r="EGX34" s="36"/>
      <c r="EGY34" s="36"/>
      <c r="EGZ34" s="36"/>
      <c r="EHA34" s="36"/>
      <c r="EHB34" s="36"/>
      <c r="EHC34" s="36"/>
      <c r="EHD34" s="36"/>
      <c r="EHE34" s="36"/>
      <c r="EHF34" s="36"/>
      <c r="EHG34" s="36"/>
      <c r="EHH34" s="36"/>
      <c r="EHI34" s="36"/>
      <c r="EHJ34" s="36"/>
      <c r="EHK34" s="36"/>
      <c r="EHL34" s="36"/>
      <c r="EHM34" s="36"/>
      <c r="EHN34" s="36"/>
      <c r="EHO34" s="36"/>
      <c r="EHP34" s="36"/>
      <c r="EHQ34" s="36"/>
      <c r="EHR34" s="36"/>
      <c r="EHS34" s="36"/>
      <c r="EHT34" s="36"/>
      <c r="EHU34" s="36"/>
      <c r="EHV34" s="36"/>
      <c r="EHW34" s="36"/>
      <c r="EHX34" s="36"/>
      <c r="EHY34" s="36"/>
      <c r="EHZ34" s="36"/>
      <c r="EIA34" s="36"/>
      <c r="EIB34" s="36"/>
      <c r="EIC34" s="36"/>
      <c r="EID34" s="36"/>
      <c r="EIE34" s="36"/>
      <c r="EIF34" s="36"/>
      <c r="EIG34" s="36"/>
      <c r="EIH34" s="36"/>
      <c r="EII34" s="36"/>
      <c r="EIJ34" s="36"/>
      <c r="EIK34" s="36"/>
      <c r="EIL34" s="36"/>
      <c r="EIM34" s="36"/>
      <c r="EIN34" s="36"/>
      <c r="EIO34" s="36"/>
      <c r="EIP34" s="36"/>
      <c r="EIQ34" s="36"/>
      <c r="EIR34" s="36"/>
      <c r="EIS34" s="36"/>
      <c r="EIT34" s="36"/>
      <c r="EIU34" s="36"/>
      <c r="EIV34" s="36"/>
      <c r="EIW34" s="36"/>
      <c r="EIX34" s="36"/>
      <c r="EIY34" s="36"/>
      <c r="EIZ34" s="36"/>
      <c r="EJA34" s="36"/>
      <c r="EJB34" s="36"/>
      <c r="EJC34" s="36"/>
      <c r="EJD34" s="36"/>
      <c r="EJE34" s="36"/>
      <c r="EJF34" s="36"/>
      <c r="EJG34" s="36"/>
      <c r="EJH34" s="36"/>
      <c r="EJI34" s="36"/>
      <c r="EJJ34" s="36"/>
      <c r="EJK34" s="36"/>
      <c r="EJL34" s="36"/>
      <c r="EJM34" s="36"/>
      <c r="EJN34" s="36"/>
      <c r="EJO34" s="36"/>
      <c r="EJP34" s="36"/>
      <c r="EJQ34" s="36"/>
      <c r="EJR34" s="36"/>
      <c r="EJS34" s="36"/>
      <c r="EJT34" s="36"/>
      <c r="EJU34" s="36"/>
      <c r="EJV34" s="36"/>
      <c r="EJW34" s="36"/>
      <c r="EJX34" s="36"/>
      <c r="EJY34" s="36"/>
      <c r="EJZ34" s="36"/>
      <c r="EKA34" s="36"/>
      <c r="EKB34" s="36"/>
      <c r="EKC34" s="36"/>
      <c r="EKD34" s="36"/>
      <c r="EKE34" s="36"/>
      <c r="EKF34" s="36"/>
      <c r="EKG34" s="36"/>
      <c r="EKH34" s="36"/>
      <c r="EKI34" s="36"/>
      <c r="EKJ34" s="36"/>
      <c r="EKK34" s="36"/>
      <c r="EKL34" s="36"/>
      <c r="EKM34" s="36"/>
      <c r="EKN34" s="36"/>
      <c r="EKO34" s="36"/>
      <c r="EKP34" s="36"/>
      <c r="EKQ34" s="36"/>
      <c r="EKR34" s="36"/>
      <c r="EKS34" s="36"/>
      <c r="EKT34" s="36"/>
      <c r="EKU34" s="36"/>
      <c r="EKV34" s="36"/>
      <c r="EKW34" s="36"/>
      <c r="EKX34" s="36"/>
      <c r="EKY34" s="36"/>
      <c r="EKZ34" s="36"/>
      <c r="ELA34" s="36"/>
      <c r="ELB34" s="36"/>
      <c r="ELC34" s="36"/>
      <c r="ELD34" s="36"/>
      <c r="ELE34" s="36"/>
      <c r="ELF34" s="36"/>
      <c r="ELG34" s="36"/>
      <c r="ELH34" s="36"/>
      <c r="ELI34" s="36"/>
      <c r="ELJ34" s="36"/>
      <c r="ELK34" s="36"/>
      <c r="ELL34" s="36"/>
      <c r="ELM34" s="36"/>
      <c r="ELN34" s="36"/>
      <c r="ELO34" s="36"/>
      <c r="ELP34" s="36"/>
      <c r="ELQ34" s="36"/>
      <c r="ELR34" s="36"/>
      <c r="ELS34" s="36"/>
      <c r="ELT34" s="36"/>
      <c r="ELU34" s="36"/>
      <c r="ELV34" s="36"/>
      <c r="ELW34" s="36"/>
      <c r="ELX34" s="36"/>
      <c r="ELY34" s="36"/>
      <c r="ELZ34" s="36"/>
      <c r="EMA34" s="36"/>
      <c r="EMB34" s="36"/>
      <c r="EMC34" s="36"/>
      <c r="EMD34" s="36"/>
      <c r="EME34" s="36"/>
      <c r="EMF34" s="36"/>
      <c r="EMG34" s="36"/>
      <c r="EMH34" s="36"/>
      <c r="EMI34" s="36"/>
      <c r="EMJ34" s="36"/>
      <c r="EMK34" s="36"/>
      <c r="EML34" s="36"/>
      <c r="EMM34" s="36"/>
      <c r="EMN34" s="36"/>
      <c r="EMO34" s="36"/>
      <c r="EMP34" s="36"/>
      <c r="EMQ34" s="36"/>
      <c r="EMR34" s="36"/>
      <c r="EMS34" s="36"/>
      <c r="EMT34" s="36"/>
      <c r="EMU34" s="36"/>
      <c r="EMV34" s="36"/>
      <c r="EMW34" s="36"/>
      <c r="EMX34" s="36"/>
      <c r="EMY34" s="36"/>
      <c r="EMZ34" s="36"/>
      <c r="ENA34" s="36"/>
      <c r="ENB34" s="36"/>
      <c r="ENC34" s="36"/>
      <c r="END34" s="36"/>
      <c r="ENE34" s="36"/>
      <c r="ENF34" s="36"/>
      <c r="ENG34" s="36"/>
      <c r="ENH34" s="36"/>
      <c r="ENI34" s="36"/>
      <c r="ENJ34" s="36"/>
      <c r="ENK34" s="36"/>
      <c r="ENL34" s="36"/>
      <c r="ENM34" s="36"/>
      <c r="ENN34" s="36"/>
      <c r="ENO34" s="36"/>
      <c r="ENP34" s="36"/>
      <c r="ENQ34" s="36"/>
      <c r="ENR34" s="36"/>
      <c r="ENS34" s="36"/>
      <c r="ENT34" s="36"/>
      <c r="ENU34" s="36"/>
      <c r="ENV34" s="36"/>
      <c r="ENW34" s="36"/>
      <c r="ENX34" s="36"/>
      <c r="ENY34" s="36"/>
      <c r="ENZ34" s="36"/>
      <c r="EOA34" s="36"/>
      <c r="EOB34" s="36"/>
      <c r="EOC34" s="36"/>
      <c r="EOD34" s="36"/>
      <c r="EOE34" s="36"/>
      <c r="EOF34" s="36"/>
      <c r="EOG34" s="36"/>
      <c r="EOH34" s="36"/>
      <c r="EOI34" s="36"/>
      <c r="EOJ34" s="36"/>
      <c r="EOK34" s="36"/>
      <c r="EOL34" s="36"/>
      <c r="EOM34" s="36"/>
      <c r="EON34" s="36"/>
      <c r="EOO34" s="36"/>
      <c r="EOP34" s="36"/>
      <c r="EOQ34" s="36"/>
      <c r="EOR34" s="36"/>
      <c r="EOS34" s="36"/>
      <c r="EOT34" s="36"/>
      <c r="EOU34" s="36"/>
      <c r="EOV34" s="36"/>
      <c r="EOW34" s="36"/>
      <c r="EOX34" s="36"/>
      <c r="EOY34" s="36"/>
      <c r="EOZ34" s="36"/>
      <c r="EPA34" s="36"/>
      <c r="EPB34" s="36"/>
      <c r="EPC34" s="36"/>
      <c r="EPD34" s="36"/>
      <c r="EPE34" s="36"/>
      <c r="EPF34" s="36"/>
      <c r="EPG34" s="36"/>
      <c r="EPH34" s="36"/>
      <c r="EPI34" s="36"/>
      <c r="EPJ34" s="36"/>
      <c r="EPK34" s="36"/>
      <c r="EPL34" s="36"/>
      <c r="EPM34" s="36"/>
      <c r="EPN34" s="36"/>
      <c r="EPO34" s="36"/>
      <c r="EPP34" s="36"/>
      <c r="EPQ34" s="36"/>
      <c r="EPR34" s="36"/>
      <c r="EPS34" s="36"/>
      <c r="EPT34" s="36"/>
      <c r="EPU34" s="36"/>
      <c r="EPV34" s="36"/>
      <c r="EPW34" s="36"/>
      <c r="EPX34" s="36"/>
      <c r="EPY34" s="36"/>
      <c r="EPZ34" s="36"/>
      <c r="EQA34" s="36"/>
      <c r="EQB34" s="36"/>
      <c r="EQC34" s="36"/>
      <c r="EQD34" s="36"/>
      <c r="EQE34" s="36"/>
      <c r="EQF34" s="36"/>
      <c r="EQG34" s="36"/>
      <c r="EQH34" s="36"/>
      <c r="EQI34" s="36"/>
      <c r="EQJ34" s="36"/>
      <c r="EQK34" s="36"/>
      <c r="EQL34" s="36"/>
      <c r="EQM34" s="36"/>
      <c r="EQN34" s="36"/>
      <c r="EQO34" s="36"/>
      <c r="EQP34" s="36"/>
      <c r="EQQ34" s="36"/>
      <c r="EQR34" s="36"/>
      <c r="EQS34" s="36"/>
      <c r="EQT34" s="36"/>
      <c r="EQU34" s="36"/>
      <c r="EQV34" s="36"/>
      <c r="EQW34" s="36"/>
      <c r="EQX34" s="36"/>
      <c r="EQY34" s="36"/>
      <c r="EQZ34" s="36"/>
      <c r="ERA34" s="36"/>
      <c r="ERB34" s="36"/>
      <c r="ERC34" s="36"/>
      <c r="ERD34" s="36"/>
      <c r="ERE34" s="36"/>
      <c r="ERF34" s="36"/>
      <c r="ERG34" s="36"/>
      <c r="ERH34" s="36"/>
      <c r="ERI34" s="36"/>
      <c r="ERJ34" s="36"/>
      <c r="ERK34" s="36"/>
      <c r="ERL34" s="36"/>
      <c r="ERM34" s="36"/>
      <c r="ERN34" s="36"/>
      <c r="ERO34" s="36"/>
      <c r="ERP34" s="36"/>
      <c r="ERQ34" s="36"/>
      <c r="ERR34" s="36"/>
      <c r="ERS34" s="36"/>
      <c r="ERT34" s="36"/>
      <c r="ERU34" s="36"/>
      <c r="ERV34" s="36"/>
      <c r="ERW34" s="36"/>
      <c r="ERX34" s="36"/>
      <c r="ERY34" s="36"/>
      <c r="ERZ34" s="36"/>
      <c r="ESA34" s="36"/>
      <c r="ESB34" s="36"/>
      <c r="ESC34" s="36"/>
      <c r="ESD34" s="36"/>
      <c r="ESE34" s="36"/>
      <c r="ESF34" s="36"/>
      <c r="ESG34" s="36"/>
      <c r="ESH34" s="36"/>
      <c r="ESI34" s="36"/>
      <c r="ESJ34" s="36"/>
      <c r="ESK34" s="36"/>
      <c r="ESL34" s="36"/>
      <c r="ESM34" s="36"/>
      <c r="ESN34" s="36"/>
      <c r="ESO34" s="36"/>
      <c r="ESP34" s="36"/>
      <c r="ESQ34" s="36"/>
      <c r="ESR34" s="36"/>
      <c r="ESS34" s="36"/>
      <c r="EST34" s="36"/>
      <c r="ESU34" s="36"/>
      <c r="ESV34" s="36"/>
      <c r="ESW34" s="36"/>
      <c r="ESX34" s="36"/>
      <c r="ESY34" s="36"/>
      <c r="ESZ34" s="36"/>
      <c r="ETA34" s="36"/>
      <c r="ETB34" s="36"/>
      <c r="ETC34" s="36"/>
      <c r="ETD34" s="36"/>
      <c r="ETE34" s="36"/>
      <c r="ETF34" s="36"/>
      <c r="ETG34" s="36"/>
      <c r="ETH34" s="36"/>
      <c r="ETI34" s="36"/>
      <c r="ETJ34" s="36"/>
      <c r="ETK34" s="36"/>
      <c r="ETL34" s="36"/>
      <c r="ETM34" s="36"/>
      <c r="ETN34" s="36"/>
      <c r="ETO34" s="36"/>
      <c r="ETP34" s="36"/>
      <c r="ETQ34" s="36"/>
      <c r="ETR34" s="36"/>
      <c r="ETS34" s="36"/>
      <c r="ETT34" s="36"/>
      <c r="ETU34" s="36"/>
      <c r="ETV34" s="36"/>
      <c r="ETW34" s="36"/>
      <c r="ETX34" s="36"/>
      <c r="ETY34" s="36"/>
      <c r="ETZ34" s="36"/>
      <c r="EUA34" s="36"/>
      <c r="EUB34" s="36"/>
      <c r="EUC34" s="36"/>
      <c r="EUD34" s="36"/>
      <c r="EUE34" s="36"/>
      <c r="EUF34" s="36"/>
      <c r="EUG34" s="36"/>
      <c r="EUH34" s="36"/>
      <c r="EUI34" s="36"/>
      <c r="EUJ34" s="36"/>
      <c r="EUK34" s="36"/>
      <c r="EUL34" s="36"/>
      <c r="EUM34" s="36"/>
      <c r="EUN34" s="36"/>
      <c r="EUO34" s="36"/>
      <c r="EUP34" s="36"/>
      <c r="EUQ34" s="36"/>
      <c r="EUR34" s="36"/>
      <c r="EUS34" s="36"/>
      <c r="EUT34" s="36"/>
      <c r="EUU34" s="36"/>
      <c r="EUV34" s="36"/>
      <c r="EUW34" s="36"/>
      <c r="EUX34" s="36"/>
      <c r="EUY34" s="36"/>
      <c r="EUZ34" s="36"/>
      <c r="EVA34" s="36"/>
      <c r="EVB34" s="36"/>
      <c r="EVC34" s="36"/>
      <c r="EVD34" s="36"/>
      <c r="EVE34" s="36"/>
      <c r="EVF34" s="36"/>
      <c r="EVG34" s="36"/>
      <c r="EVH34" s="36"/>
      <c r="EVI34" s="36"/>
      <c r="EVJ34" s="36"/>
      <c r="EVK34" s="36"/>
      <c r="EVL34" s="36"/>
      <c r="EVM34" s="36"/>
      <c r="EVN34" s="36"/>
      <c r="EVO34" s="36"/>
      <c r="EVP34" s="36"/>
      <c r="EVQ34" s="36"/>
      <c r="EVR34" s="36"/>
      <c r="EVS34" s="36"/>
      <c r="EVT34" s="36"/>
      <c r="EVU34" s="36"/>
      <c r="EVV34" s="36"/>
      <c r="EVW34" s="36"/>
      <c r="EVX34" s="36"/>
      <c r="EVY34" s="36"/>
      <c r="EVZ34" s="36"/>
      <c r="EWA34" s="36"/>
      <c r="EWB34" s="36"/>
      <c r="EWC34" s="36"/>
      <c r="EWD34" s="36"/>
      <c r="EWE34" s="36"/>
      <c r="EWF34" s="36"/>
      <c r="EWG34" s="36"/>
      <c r="EWH34" s="36"/>
      <c r="EWI34" s="36"/>
      <c r="EWJ34" s="36"/>
      <c r="EWK34" s="36"/>
      <c r="EWL34" s="36"/>
      <c r="EWM34" s="36"/>
      <c r="EWN34" s="36"/>
      <c r="EWO34" s="36"/>
      <c r="EWP34" s="36"/>
      <c r="EWQ34" s="36"/>
      <c r="EWR34" s="36"/>
      <c r="EWS34" s="36"/>
      <c r="EWT34" s="36"/>
      <c r="EWU34" s="36"/>
      <c r="EWV34" s="36"/>
      <c r="EWW34" s="36"/>
      <c r="EWX34" s="36"/>
      <c r="EWY34" s="36"/>
      <c r="EWZ34" s="36"/>
      <c r="EXA34" s="36"/>
      <c r="EXB34" s="36"/>
      <c r="EXC34" s="36"/>
      <c r="EXD34" s="36"/>
      <c r="EXE34" s="36"/>
      <c r="EXF34" s="36"/>
      <c r="EXG34" s="36"/>
      <c r="EXH34" s="36"/>
      <c r="EXI34" s="36"/>
      <c r="EXJ34" s="36"/>
      <c r="EXK34" s="36"/>
      <c r="EXL34" s="36"/>
      <c r="EXM34" s="36"/>
      <c r="EXN34" s="36"/>
      <c r="EXO34" s="36"/>
      <c r="EXP34" s="36"/>
      <c r="EXQ34" s="36"/>
      <c r="EXR34" s="36"/>
      <c r="EXS34" s="36"/>
      <c r="EXT34" s="36"/>
      <c r="EXU34" s="36"/>
      <c r="EXV34" s="36"/>
      <c r="EXW34" s="36"/>
      <c r="EXX34" s="36"/>
      <c r="EXY34" s="36"/>
      <c r="EXZ34" s="36"/>
      <c r="EYA34" s="36"/>
      <c r="EYB34" s="36"/>
      <c r="EYC34" s="36"/>
      <c r="EYD34" s="36"/>
      <c r="EYE34" s="36"/>
      <c r="EYF34" s="36"/>
      <c r="EYG34" s="36"/>
      <c r="EYH34" s="36"/>
      <c r="EYI34" s="36"/>
      <c r="EYJ34" s="36"/>
      <c r="EYK34" s="36"/>
      <c r="EYL34" s="36"/>
      <c r="EYM34" s="36"/>
      <c r="EYN34" s="36"/>
      <c r="EYO34" s="36"/>
      <c r="EYP34" s="36"/>
      <c r="EYQ34" s="36"/>
      <c r="EYR34" s="36"/>
      <c r="EYS34" s="36"/>
      <c r="EYT34" s="36"/>
      <c r="EYU34" s="36"/>
      <c r="EYV34" s="36"/>
      <c r="EYW34" s="36"/>
      <c r="EYX34" s="36"/>
      <c r="EYY34" s="36"/>
      <c r="EYZ34" s="36"/>
      <c r="EZA34" s="36"/>
      <c r="EZB34" s="36"/>
      <c r="EZC34" s="36"/>
      <c r="EZD34" s="36"/>
      <c r="EZE34" s="36"/>
      <c r="EZF34" s="36"/>
      <c r="EZG34" s="36"/>
      <c r="EZH34" s="36"/>
      <c r="EZI34" s="36"/>
      <c r="EZJ34" s="36"/>
      <c r="EZK34" s="36"/>
      <c r="EZL34" s="36"/>
      <c r="EZM34" s="36"/>
      <c r="EZN34" s="36"/>
      <c r="EZO34" s="36"/>
      <c r="EZP34" s="36"/>
      <c r="EZQ34" s="36"/>
      <c r="EZR34" s="36"/>
      <c r="EZS34" s="36"/>
      <c r="EZT34" s="36"/>
      <c r="EZU34" s="36"/>
      <c r="EZV34" s="36"/>
      <c r="EZW34" s="36"/>
      <c r="EZX34" s="36"/>
      <c r="EZY34" s="36"/>
      <c r="EZZ34" s="36"/>
      <c r="FAA34" s="36"/>
      <c r="FAB34" s="36"/>
      <c r="FAC34" s="36"/>
      <c r="FAD34" s="36"/>
      <c r="FAE34" s="36"/>
      <c r="FAF34" s="36"/>
      <c r="FAG34" s="36"/>
      <c r="FAH34" s="36"/>
      <c r="FAI34" s="36"/>
      <c r="FAJ34" s="36"/>
      <c r="FAK34" s="36"/>
      <c r="FAL34" s="36"/>
      <c r="FAM34" s="36"/>
      <c r="FAN34" s="36"/>
      <c r="FAO34" s="36"/>
      <c r="FAP34" s="36"/>
      <c r="FAQ34" s="36"/>
      <c r="FAR34" s="36"/>
      <c r="FAS34" s="36"/>
      <c r="FAT34" s="36"/>
      <c r="FAU34" s="36"/>
      <c r="FAV34" s="36"/>
      <c r="FAW34" s="36"/>
      <c r="FAX34" s="36"/>
      <c r="FAY34" s="36"/>
      <c r="FAZ34" s="36"/>
      <c r="FBA34" s="36"/>
      <c r="FBB34" s="36"/>
      <c r="FBC34" s="36"/>
      <c r="FBD34" s="36"/>
      <c r="FBE34" s="36"/>
      <c r="FBF34" s="36"/>
      <c r="FBG34" s="36"/>
      <c r="FBH34" s="36"/>
      <c r="FBI34" s="36"/>
      <c r="FBJ34" s="36"/>
      <c r="FBK34" s="36"/>
      <c r="FBL34" s="36"/>
      <c r="FBM34" s="36"/>
      <c r="FBN34" s="36"/>
      <c r="FBO34" s="36"/>
      <c r="FBP34" s="36"/>
      <c r="FBQ34" s="36"/>
      <c r="FBR34" s="36"/>
      <c r="FBS34" s="36"/>
      <c r="FBT34" s="36"/>
      <c r="FBU34" s="36"/>
      <c r="FBV34" s="36"/>
      <c r="FBW34" s="36"/>
      <c r="FBX34" s="36"/>
      <c r="FBY34" s="36"/>
      <c r="FBZ34" s="36"/>
      <c r="FCA34" s="36"/>
      <c r="FCB34" s="36"/>
      <c r="FCC34" s="36"/>
      <c r="FCD34" s="36"/>
      <c r="FCE34" s="36"/>
      <c r="FCF34" s="36"/>
      <c r="FCG34" s="36"/>
      <c r="FCH34" s="36"/>
      <c r="FCI34" s="36"/>
      <c r="FCJ34" s="36"/>
      <c r="FCK34" s="36"/>
      <c r="FCL34" s="36"/>
      <c r="FCM34" s="36"/>
      <c r="FCN34" s="36"/>
      <c r="FCO34" s="36"/>
      <c r="FCP34" s="36"/>
      <c r="FCQ34" s="36"/>
      <c r="FCR34" s="36"/>
      <c r="FCS34" s="36"/>
      <c r="FCT34" s="36"/>
      <c r="FCU34" s="36"/>
      <c r="FCV34" s="36"/>
      <c r="FCW34" s="36"/>
      <c r="FCX34" s="36"/>
      <c r="FCY34" s="36"/>
      <c r="FCZ34" s="36"/>
      <c r="FDA34" s="36"/>
      <c r="FDB34" s="36"/>
      <c r="FDC34" s="36"/>
      <c r="FDD34" s="36"/>
      <c r="FDE34" s="36"/>
      <c r="FDF34" s="36"/>
      <c r="FDG34" s="36"/>
      <c r="FDH34" s="36"/>
      <c r="FDI34" s="36"/>
      <c r="FDJ34" s="36"/>
      <c r="FDK34" s="36"/>
      <c r="FDL34" s="36"/>
      <c r="FDM34" s="36"/>
      <c r="FDN34" s="36"/>
      <c r="FDO34" s="36"/>
      <c r="FDP34" s="36"/>
      <c r="FDQ34" s="36"/>
      <c r="FDR34" s="36"/>
      <c r="FDS34" s="36"/>
      <c r="FDT34" s="36"/>
      <c r="FDU34" s="36"/>
      <c r="FDV34" s="36"/>
      <c r="FDW34" s="36"/>
      <c r="FDX34" s="36"/>
      <c r="FDY34" s="36"/>
      <c r="FDZ34" s="36"/>
      <c r="FEA34" s="36"/>
      <c r="FEB34" s="36"/>
      <c r="FEC34" s="36"/>
      <c r="FED34" s="36"/>
      <c r="FEE34" s="36"/>
      <c r="FEF34" s="36"/>
      <c r="FEG34" s="36"/>
      <c r="FEH34" s="36"/>
      <c r="FEI34" s="36"/>
      <c r="FEJ34" s="36"/>
      <c r="FEK34" s="36"/>
      <c r="FEL34" s="36"/>
      <c r="FEM34" s="36"/>
      <c r="FEN34" s="36"/>
      <c r="FEO34" s="36"/>
      <c r="FEP34" s="36"/>
      <c r="FEQ34" s="36"/>
      <c r="FER34" s="36"/>
      <c r="FES34" s="36"/>
      <c r="FET34" s="36"/>
      <c r="FEU34" s="36"/>
      <c r="FEV34" s="36"/>
      <c r="FEW34" s="36"/>
      <c r="FEX34" s="36"/>
      <c r="FEY34" s="36"/>
      <c r="FEZ34" s="36"/>
      <c r="FFA34" s="36"/>
      <c r="FFB34" s="36"/>
      <c r="FFC34" s="36"/>
      <c r="FFD34" s="36"/>
      <c r="FFE34" s="36"/>
      <c r="FFF34" s="36"/>
      <c r="FFG34" s="36"/>
      <c r="FFH34" s="36"/>
      <c r="FFI34" s="36"/>
      <c r="FFJ34" s="36"/>
      <c r="FFK34" s="36"/>
      <c r="FFL34" s="36"/>
      <c r="FFM34" s="36"/>
      <c r="FFN34" s="36"/>
      <c r="FFO34" s="36"/>
      <c r="FFP34" s="36"/>
      <c r="FFQ34" s="36"/>
      <c r="FFR34" s="36"/>
      <c r="FFS34" s="36"/>
      <c r="FFT34" s="36"/>
      <c r="FFU34" s="36"/>
      <c r="FFV34" s="36"/>
      <c r="FFW34" s="36"/>
      <c r="FFX34" s="36"/>
      <c r="FFY34" s="36"/>
      <c r="FFZ34" s="36"/>
      <c r="FGA34" s="36"/>
      <c r="FGB34" s="36"/>
      <c r="FGC34" s="36"/>
      <c r="FGD34" s="36"/>
      <c r="FGE34" s="36"/>
      <c r="FGF34" s="36"/>
      <c r="FGG34" s="36"/>
      <c r="FGH34" s="36"/>
      <c r="FGI34" s="36"/>
      <c r="FGJ34" s="36"/>
      <c r="FGK34" s="36"/>
      <c r="FGL34" s="36"/>
      <c r="FGM34" s="36"/>
      <c r="FGN34" s="36"/>
      <c r="FGO34" s="36"/>
      <c r="FGP34" s="36"/>
      <c r="FGQ34" s="36"/>
      <c r="FGR34" s="36"/>
      <c r="FGS34" s="36"/>
      <c r="FGT34" s="36"/>
      <c r="FGU34" s="36"/>
      <c r="FGV34" s="36"/>
      <c r="FGW34" s="36"/>
      <c r="FGX34" s="36"/>
      <c r="FGY34" s="36"/>
      <c r="FGZ34" s="36"/>
      <c r="FHA34" s="36"/>
      <c r="FHB34" s="36"/>
      <c r="FHC34" s="36"/>
      <c r="FHD34" s="36"/>
      <c r="FHE34" s="36"/>
      <c r="FHF34" s="36"/>
      <c r="FHG34" s="36"/>
      <c r="FHH34" s="36"/>
      <c r="FHI34" s="36"/>
      <c r="FHJ34" s="36"/>
      <c r="FHK34" s="36"/>
      <c r="FHL34" s="36"/>
      <c r="FHM34" s="36"/>
      <c r="FHN34" s="36"/>
      <c r="FHO34" s="36"/>
      <c r="FHP34" s="36"/>
      <c r="FHQ34" s="36"/>
      <c r="FHR34" s="36"/>
      <c r="FHS34" s="36"/>
      <c r="FHT34" s="36"/>
      <c r="FHU34" s="36"/>
      <c r="FHV34" s="36"/>
      <c r="FHW34" s="36"/>
      <c r="FHX34" s="36"/>
      <c r="FHY34" s="36"/>
      <c r="FHZ34" s="36"/>
      <c r="FIA34" s="36"/>
      <c r="FIB34" s="36"/>
      <c r="FIC34" s="36"/>
      <c r="FID34" s="36"/>
      <c r="FIE34" s="36"/>
      <c r="FIF34" s="36"/>
      <c r="FIG34" s="36"/>
      <c r="FIH34" s="36"/>
      <c r="FII34" s="36"/>
      <c r="FIJ34" s="36"/>
      <c r="FIK34" s="36"/>
      <c r="FIL34" s="36"/>
      <c r="FIM34" s="36"/>
      <c r="FIN34" s="36"/>
      <c r="FIO34" s="36"/>
      <c r="FIP34" s="36"/>
      <c r="FIQ34" s="36"/>
      <c r="FIR34" s="36"/>
      <c r="FIS34" s="36"/>
      <c r="FIT34" s="36"/>
      <c r="FIU34" s="36"/>
      <c r="FIV34" s="36"/>
      <c r="FIW34" s="36"/>
      <c r="FIX34" s="36"/>
      <c r="FIY34" s="36"/>
      <c r="FIZ34" s="36"/>
      <c r="FJA34" s="36"/>
      <c r="FJB34" s="36"/>
      <c r="FJC34" s="36"/>
      <c r="FJD34" s="36"/>
      <c r="FJE34" s="36"/>
      <c r="FJF34" s="36"/>
      <c r="FJG34" s="36"/>
      <c r="FJH34" s="36"/>
      <c r="FJI34" s="36"/>
      <c r="FJJ34" s="36"/>
      <c r="FJK34" s="36"/>
      <c r="FJL34" s="36"/>
      <c r="FJM34" s="36"/>
      <c r="FJN34" s="36"/>
      <c r="FJO34" s="36"/>
      <c r="FJP34" s="36"/>
      <c r="FJQ34" s="36"/>
      <c r="FJR34" s="36"/>
      <c r="FJS34" s="36"/>
      <c r="FJT34" s="36"/>
      <c r="FJU34" s="36"/>
      <c r="FJV34" s="36"/>
      <c r="FJW34" s="36"/>
      <c r="FJX34" s="36"/>
      <c r="FJY34" s="36"/>
      <c r="FJZ34" s="36"/>
      <c r="FKA34" s="36"/>
      <c r="FKB34" s="36"/>
      <c r="FKC34" s="36"/>
      <c r="FKD34" s="36"/>
      <c r="FKE34" s="36"/>
      <c r="FKF34" s="36"/>
      <c r="FKG34" s="36"/>
      <c r="FKH34" s="36"/>
      <c r="FKI34" s="36"/>
      <c r="FKJ34" s="36"/>
      <c r="FKK34" s="36"/>
      <c r="FKL34" s="36"/>
      <c r="FKM34" s="36"/>
      <c r="FKN34" s="36"/>
      <c r="FKO34" s="36"/>
      <c r="FKP34" s="36"/>
      <c r="FKQ34" s="36"/>
      <c r="FKR34" s="36"/>
      <c r="FKS34" s="36"/>
      <c r="FKT34" s="36"/>
      <c r="FKU34" s="36"/>
      <c r="FKV34" s="36"/>
      <c r="FKW34" s="36"/>
      <c r="FKX34" s="36"/>
      <c r="FKY34" s="36"/>
      <c r="FKZ34" s="36"/>
      <c r="FLA34" s="36"/>
      <c r="FLB34" s="36"/>
      <c r="FLC34" s="36"/>
      <c r="FLD34" s="36"/>
      <c r="FLE34" s="36"/>
      <c r="FLF34" s="36"/>
      <c r="FLG34" s="36"/>
      <c r="FLH34" s="36"/>
      <c r="FLI34" s="36"/>
      <c r="FLJ34" s="36"/>
      <c r="FLK34" s="36"/>
      <c r="FLL34" s="36"/>
      <c r="FLM34" s="36"/>
      <c r="FLN34" s="36"/>
      <c r="FLO34" s="36"/>
      <c r="FLP34" s="36"/>
      <c r="FLQ34" s="36"/>
      <c r="FLR34" s="36"/>
      <c r="FLS34" s="36"/>
      <c r="FLT34" s="36"/>
      <c r="FLU34" s="36"/>
      <c r="FLV34" s="36"/>
      <c r="FLW34" s="36"/>
      <c r="FLX34" s="36"/>
      <c r="FLY34" s="36"/>
      <c r="FLZ34" s="36"/>
      <c r="FMA34" s="36"/>
      <c r="FMB34" s="36"/>
      <c r="FMC34" s="36"/>
      <c r="FMD34" s="36"/>
      <c r="FME34" s="36"/>
      <c r="FMF34" s="36"/>
      <c r="FMG34" s="36"/>
      <c r="FMH34" s="36"/>
      <c r="FMI34" s="36"/>
      <c r="FMJ34" s="36"/>
      <c r="FMK34" s="36"/>
      <c r="FML34" s="36"/>
      <c r="FMM34" s="36"/>
      <c r="FMN34" s="36"/>
      <c r="FMO34" s="36"/>
      <c r="FMP34" s="36"/>
      <c r="FMQ34" s="36"/>
      <c r="FMR34" s="36"/>
      <c r="FMS34" s="36"/>
      <c r="FMT34" s="36"/>
      <c r="FMU34" s="36"/>
      <c r="FMV34" s="36"/>
      <c r="FMW34" s="36"/>
      <c r="FMX34" s="36"/>
      <c r="FMY34" s="36"/>
      <c r="FMZ34" s="36"/>
      <c r="FNA34" s="36"/>
      <c r="FNB34" s="36"/>
      <c r="FNC34" s="36"/>
      <c r="FND34" s="36"/>
      <c r="FNE34" s="36"/>
      <c r="FNF34" s="36"/>
      <c r="FNG34" s="36"/>
      <c r="FNH34" s="36"/>
      <c r="FNI34" s="36"/>
      <c r="FNJ34" s="36"/>
      <c r="FNK34" s="36"/>
      <c r="FNL34" s="36"/>
      <c r="FNM34" s="36"/>
      <c r="FNN34" s="36"/>
      <c r="FNO34" s="36"/>
      <c r="FNP34" s="36"/>
      <c r="FNQ34" s="36"/>
      <c r="FNR34" s="36"/>
      <c r="FNS34" s="36"/>
      <c r="FNT34" s="36"/>
      <c r="FNU34" s="36"/>
      <c r="FNV34" s="36"/>
      <c r="FNW34" s="36"/>
      <c r="FNX34" s="36"/>
      <c r="FNY34" s="36"/>
      <c r="FNZ34" s="36"/>
      <c r="FOA34" s="36"/>
      <c r="FOB34" s="36"/>
      <c r="FOC34" s="36"/>
      <c r="FOD34" s="36"/>
      <c r="FOE34" s="36"/>
      <c r="FOF34" s="36"/>
      <c r="FOG34" s="36"/>
      <c r="FOH34" s="36"/>
      <c r="FOI34" s="36"/>
      <c r="FOJ34" s="36"/>
      <c r="FOK34" s="36"/>
      <c r="FOL34" s="36"/>
      <c r="FOM34" s="36"/>
      <c r="FON34" s="36"/>
      <c r="FOO34" s="36"/>
      <c r="FOP34" s="36"/>
      <c r="FOQ34" s="36"/>
      <c r="FOR34" s="36"/>
      <c r="FOS34" s="36"/>
      <c r="FOT34" s="36"/>
      <c r="FOU34" s="36"/>
      <c r="FOV34" s="36"/>
      <c r="FOW34" s="36"/>
      <c r="FOX34" s="36"/>
      <c r="FOY34" s="36"/>
      <c r="FOZ34" s="36"/>
      <c r="FPA34" s="36"/>
      <c r="FPB34" s="36"/>
      <c r="FPC34" s="36"/>
      <c r="FPD34" s="36"/>
      <c r="FPE34" s="36"/>
      <c r="FPF34" s="36"/>
      <c r="FPG34" s="36"/>
      <c r="FPH34" s="36"/>
      <c r="FPI34" s="36"/>
      <c r="FPJ34" s="36"/>
      <c r="FPK34" s="36"/>
      <c r="FPL34" s="36"/>
      <c r="FPM34" s="36"/>
      <c r="FPN34" s="36"/>
      <c r="FPO34" s="36"/>
      <c r="FPP34" s="36"/>
      <c r="FPQ34" s="36"/>
      <c r="FPR34" s="36"/>
      <c r="FPS34" s="36"/>
      <c r="FPT34" s="36"/>
      <c r="FPU34" s="36"/>
      <c r="FPV34" s="36"/>
      <c r="FPW34" s="36"/>
      <c r="FPX34" s="36"/>
      <c r="FPY34" s="36"/>
      <c r="FPZ34" s="36"/>
      <c r="FQA34" s="36"/>
      <c r="FQB34" s="36"/>
      <c r="FQC34" s="36"/>
      <c r="FQD34" s="36"/>
      <c r="FQE34" s="36"/>
      <c r="FQF34" s="36"/>
      <c r="FQG34" s="36"/>
      <c r="FQH34" s="36"/>
      <c r="FQI34" s="36"/>
      <c r="FQJ34" s="36"/>
      <c r="FQK34" s="36"/>
      <c r="FQL34" s="36"/>
      <c r="FQM34" s="36"/>
      <c r="FQN34" s="36"/>
      <c r="FQO34" s="36"/>
      <c r="FQP34" s="36"/>
      <c r="FQQ34" s="36"/>
      <c r="FQR34" s="36"/>
      <c r="FQS34" s="36"/>
      <c r="FQT34" s="36"/>
      <c r="FQU34" s="36"/>
      <c r="FQV34" s="36"/>
      <c r="FQW34" s="36"/>
      <c r="FQX34" s="36"/>
      <c r="FQY34" s="36"/>
      <c r="FQZ34" s="36"/>
      <c r="FRA34" s="36"/>
      <c r="FRB34" s="36"/>
      <c r="FRC34" s="36"/>
      <c r="FRD34" s="36"/>
      <c r="FRE34" s="36"/>
      <c r="FRF34" s="36"/>
      <c r="FRG34" s="36"/>
      <c r="FRH34" s="36"/>
      <c r="FRI34" s="36"/>
      <c r="FRJ34" s="36"/>
      <c r="FRK34" s="36"/>
      <c r="FRL34" s="36"/>
      <c r="FRM34" s="36"/>
      <c r="FRN34" s="36"/>
      <c r="FRO34" s="36"/>
      <c r="FRP34" s="36"/>
      <c r="FRQ34" s="36"/>
      <c r="FRR34" s="36"/>
      <c r="FRS34" s="36"/>
      <c r="FRT34" s="36"/>
      <c r="FRU34" s="36"/>
      <c r="FRV34" s="36"/>
      <c r="FRW34" s="36"/>
      <c r="FRX34" s="36"/>
      <c r="FRY34" s="36"/>
      <c r="FRZ34" s="36"/>
      <c r="FSA34" s="36"/>
      <c r="FSB34" s="36"/>
      <c r="FSC34" s="36"/>
      <c r="FSD34" s="36"/>
      <c r="FSE34" s="36"/>
      <c r="FSF34" s="36"/>
      <c r="FSG34" s="36"/>
      <c r="FSH34" s="36"/>
      <c r="FSI34" s="36"/>
      <c r="FSJ34" s="36"/>
      <c r="FSK34" s="36"/>
      <c r="FSL34" s="36"/>
      <c r="FSM34" s="36"/>
      <c r="FSN34" s="36"/>
      <c r="FSO34" s="36"/>
      <c r="FSP34" s="36"/>
      <c r="FSQ34" s="36"/>
      <c r="FSR34" s="36"/>
      <c r="FSS34" s="36"/>
      <c r="FST34" s="36"/>
      <c r="FSU34" s="36"/>
      <c r="FSV34" s="36"/>
      <c r="FSW34" s="36"/>
      <c r="FSX34" s="36"/>
      <c r="FSY34" s="36"/>
      <c r="FSZ34" s="36"/>
      <c r="FTA34" s="36"/>
      <c r="FTB34" s="36"/>
      <c r="FTC34" s="36"/>
      <c r="FTD34" s="36"/>
      <c r="FTE34" s="36"/>
      <c r="FTF34" s="36"/>
      <c r="FTG34" s="36"/>
      <c r="FTH34" s="36"/>
      <c r="FTI34" s="36"/>
      <c r="FTJ34" s="36"/>
      <c r="FTK34" s="36"/>
      <c r="FTL34" s="36"/>
      <c r="FTM34" s="36"/>
      <c r="FTN34" s="36"/>
      <c r="FTO34" s="36"/>
      <c r="FTP34" s="36"/>
      <c r="FTQ34" s="36"/>
      <c r="FTR34" s="36"/>
      <c r="FTS34" s="36"/>
      <c r="FTT34" s="36"/>
      <c r="FTU34" s="36"/>
      <c r="FTV34" s="36"/>
      <c r="FTW34" s="36"/>
      <c r="FTX34" s="36"/>
      <c r="FTY34" s="36"/>
      <c r="FTZ34" s="36"/>
      <c r="FUA34" s="36"/>
      <c r="FUB34" s="36"/>
      <c r="FUC34" s="36"/>
      <c r="FUD34" s="36"/>
      <c r="FUE34" s="36"/>
      <c r="FUF34" s="36"/>
      <c r="FUG34" s="36"/>
      <c r="FUH34" s="36"/>
      <c r="FUI34" s="36"/>
      <c r="FUJ34" s="36"/>
      <c r="FUK34" s="36"/>
      <c r="FUL34" s="36"/>
      <c r="FUM34" s="36"/>
      <c r="FUN34" s="36"/>
      <c r="FUO34" s="36"/>
      <c r="FUP34" s="36"/>
      <c r="FUQ34" s="36"/>
      <c r="FUR34" s="36"/>
      <c r="FUS34" s="36"/>
      <c r="FUT34" s="36"/>
      <c r="FUU34" s="36"/>
      <c r="FUV34" s="36"/>
      <c r="FUW34" s="36"/>
      <c r="FUX34" s="36"/>
      <c r="FUY34" s="36"/>
      <c r="FUZ34" s="36"/>
      <c r="FVA34" s="36"/>
      <c r="FVB34" s="36"/>
      <c r="FVC34" s="36"/>
      <c r="FVD34" s="36"/>
      <c r="FVE34" s="36"/>
      <c r="FVF34" s="36"/>
      <c r="FVG34" s="36"/>
      <c r="FVH34" s="36"/>
      <c r="FVI34" s="36"/>
      <c r="FVJ34" s="36"/>
      <c r="FVK34" s="36"/>
      <c r="FVL34" s="36"/>
      <c r="FVM34" s="36"/>
      <c r="FVN34" s="36"/>
      <c r="FVO34" s="36"/>
      <c r="FVP34" s="36"/>
      <c r="FVQ34" s="36"/>
      <c r="FVR34" s="36"/>
      <c r="FVS34" s="36"/>
      <c r="FVT34" s="36"/>
      <c r="FVU34" s="36"/>
      <c r="FVV34" s="36"/>
      <c r="FVW34" s="36"/>
      <c r="FVX34" s="36"/>
      <c r="FVY34" s="36"/>
      <c r="FVZ34" s="36"/>
      <c r="FWA34" s="36"/>
      <c r="FWB34" s="36"/>
      <c r="FWC34" s="36"/>
      <c r="FWD34" s="36"/>
      <c r="FWE34" s="36"/>
      <c r="FWF34" s="36"/>
      <c r="FWG34" s="36"/>
      <c r="FWH34" s="36"/>
      <c r="FWI34" s="36"/>
      <c r="FWJ34" s="36"/>
      <c r="FWK34" s="36"/>
      <c r="FWL34" s="36"/>
      <c r="FWM34" s="36"/>
      <c r="FWN34" s="36"/>
      <c r="FWO34" s="36"/>
      <c r="FWP34" s="36"/>
      <c r="FWQ34" s="36"/>
      <c r="FWR34" s="36"/>
      <c r="FWS34" s="36"/>
      <c r="FWT34" s="36"/>
      <c r="FWU34" s="36"/>
      <c r="FWV34" s="36"/>
      <c r="FWW34" s="36"/>
      <c r="FWX34" s="36"/>
      <c r="FWY34" s="36"/>
      <c r="FWZ34" s="36"/>
      <c r="FXA34" s="36"/>
      <c r="FXB34" s="36"/>
      <c r="FXC34" s="36"/>
      <c r="FXD34" s="36"/>
      <c r="FXE34" s="36"/>
      <c r="FXF34" s="36"/>
      <c r="FXG34" s="36"/>
      <c r="FXH34" s="36"/>
      <c r="FXI34" s="36"/>
      <c r="FXJ34" s="36"/>
      <c r="FXK34" s="36"/>
      <c r="FXL34" s="36"/>
      <c r="FXM34" s="36"/>
      <c r="FXN34" s="36"/>
      <c r="FXO34" s="36"/>
      <c r="FXP34" s="36"/>
      <c r="FXQ34" s="36"/>
      <c r="FXR34" s="36"/>
      <c r="FXS34" s="36"/>
      <c r="FXT34" s="36"/>
      <c r="FXU34" s="36"/>
      <c r="FXV34" s="36"/>
      <c r="FXW34" s="36"/>
      <c r="FXX34" s="36"/>
      <c r="FXY34" s="36"/>
      <c r="FXZ34" s="36"/>
      <c r="FYA34" s="36"/>
      <c r="FYB34" s="36"/>
      <c r="FYC34" s="36"/>
      <c r="FYD34" s="36"/>
      <c r="FYE34" s="36"/>
      <c r="FYF34" s="36"/>
      <c r="FYG34" s="36"/>
      <c r="FYH34" s="36"/>
      <c r="FYI34" s="36"/>
      <c r="FYJ34" s="36"/>
      <c r="FYK34" s="36"/>
      <c r="FYL34" s="36"/>
      <c r="FYM34" s="36"/>
      <c r="FYN34" s="36"/>
      <c r="FYO34" s="36"/>
      <c r="FYP34" s="36"/>
      <c r="FYQ34" s="36"/>
      <c r="FYR34" s="36"/>
      <c r="FYS34" s="36"/>
      <c r="FYT34" s="36"/>
      <c r="FYU34" s="36"/>
      <c r="FYV34" s="36"/>
      <c r="FYW34" s="36"/>
      <c r="FYX34" s="36"/>
      <c r="FYY34" s="36"/>
      <c r="FYZ34" s="36"/>
      <c r="FZA34" s="36"/>
      <c r="FZB34" s="36"/>
      <c r="FZC34" s="36"/>
      <c r="FZD34" s="36"/>
      <c r="FZE34" s="36"/>
      <c r="FZF34" s="36"/>
      <c r="FZG34" s="36"/>
      <c r="FZH34" s="36"/>
      <c r="FZI34" s="36"/>
      <c r="FZJ34" s="36"/>
      <c r="FZK34" s="36"/>
      <c r="FZL34" s="36"/>
      <c r="FZM34" s="36"/>
      <c r="FZN34" s="36"/>
      <c r="FZO34" s="36"/>
      <c r="FZP34" s="36"/>
      <c r="FZQ34" s="36"/>
      <c r="FZR34" s="36"/>
      <c r="FZS34" s="36"/>
      <c r="FZT34" s="36"/>
      <c r="FZU34" s="36"/>
      <c r="FZV34" s="36"/>
      <c r="FZW34" s="36"/>
      <c r="FZX34" s="36"/>
      <c r="FZY34" s="36"/>
      <c r="FZZ34" s="36"/>
      <c r="GAA34" s="36"/>
      <c r="GAB34" s="36"/>
      <c r="GAC34" s="36"/>
      <c r="GAD34" s="36"/>
      <c r="GAE34" s="36"/>
      <c r="GAF34" s="36"/>
      <c r="GAG34" s="36"/>
      <c r="GAH34" s="36"/>
      <c r="GAI34" s="36"/>
      <c r="GAJ34" s="36"/>
      <c r="GAK34" s="36"/>
      <c r="GAL34" s="36"/>
      <c r="GAM34" s="36"/>
      <c r="GAN34" s="36"/>
      <c r="GAO34" s="36"/>
      <c r="GAP34" s="36"/>
      <c r="GAQ34" s="36"/>
      <c r="GAR34" s="36"/>
      <c r="GAS34" s="36"/>
      <c r="GAT34" s="36"/>
      <c r="GAU34" s="36"/>
      <c r="GAV34" s="36"/>
      <c r="GAW34" s="36"/>
      <c r="GAX34" s="36"/>
      <c r="GAY34" s="36"/>
      <c r="GAZ34" s="36"/>
      <c r="GBA34" s="36"/>
      <c r="GBB34" s="36"/>
      <c r="GBC34" s="36"/>
      <c r="GBD34" s="36"/>
      <c r="GBE34" s="36"/>
      <c r="GBF34" s="36"/>
      <c r="GBG34" s="36"/>
      <c r="GBH34" s="36"/>
      <c r="GBI34" s="36"/>
      <c r="GBJ34" s="36"/>
      <c r="GBK34" s="36"/>
      <c r="GBL34" s="36"/>
      <c r="GBM34" s="36"/>
      <c r="GBN34" s="36"/>
      <c r="GBO34" s="36"/>
      <c r="GBP34" s="36"/>
      <c r="GBQ34" s="36"/>
      <c r="GBR34" s="36"/>
      <c r="GBS34" s="36"/>
      <c r="GBT34" s="36"/>
      <c r="GBU34" s="36"/>
      <c r="GBV34" s="36"/>
      <c r="GBW34" s="36"/>
      <c r="GBX34" s="36"/>
      <c r="GBY34" s="36"/>
      <c r="GBZ34" s="36"/>
      <c r="GCA34" s="36"/>
      <c r="GCB34" s="36"/>
      <c r="GCC34" s="36"/>
      <c r="GCD34" s="36"/>
      <c r="GCE34" s="36"/>
      <c r="GCF34" s="36"/>
      <c r="GCG34" s="36"/>
      <c r="GCH34" s="36"/>
      <c r="GCI34" s="36"/>
      <c r="GCJ34" s="36"/>
      <c r="GCK34" s="36"/>
      <c r="GCL34" s="36"/>
      <c r="GCM34" s="36"/>
      <c r="GCN34" s="36"/>
      <c r="GCO34" s="36"/>
      <c r="GCP34" s="36"/>
      <c r="GCQ34" s="36"/>
      <c r="GCR34" s="36"/>
      <c r="GCS34" s="36"/>
      <c r="GCT34" s="36"/>
      <c r="GCU34" s="36"/>
      <c r="GCV34" s="36"/>
      <c r="GCW34" s="36"/>
      <c r="GCX34" s="36"/>
      <c r="GCY34" s="36"/>
      <c r="GCZ34" s="36"/>
      <c r="GDA34" s="36"/>
      <c r="GDB34" s="36"/>
      <c r="GDC34" s="36"/>
      <c r="GDD34" s="36"/>
      <c r="GDE34" s="36"/>
      <c r="GDF34" s="36"/>
      <c r="GDG34" s="36"/>
      <c r="GDH34" s="36"/>
      <c r="GDI34" s="36"/>
      <c r="GDJ34" s="36"/>
      <c r="GDK34" s="36"/>
      <c r="GDL34" s="36"/>
      <c r="GDM34" s="36"/>
      <c r="GDN34" s="36"/>
      <c r="GDO34" s="36"/>
      <c r="GDP34" s="36"/>
      <c r="GDQ34" s="36"/>
      <c r="GDR34" s="36"/>
      <c r="GDS34" s="36"/>
      <c r="GDT34" s="36"/>
      <c r="GDU34" s="36"/>
      <c r="GDV34" s="36"/>
      <c r="GDW34" s="36"/>
      <c r="GDX34" s="36"/>
      <c r="GDY34" s="36"/>
      <c r="GDZ34" s="36"/>
      <c r="GEA34" s="36"/>
      <c r="GEB34" s="36"/>
      <c r="GEC34" s="36"/>
      <c r="GED34" s="36"/>
      <c r="GEE34" s="36"/>
      <c r="GEF34" s="36"/>
      <c r="GEG34" s="36"/>
      <c r="GEH34" s="36"/>
      <c r="GEI34" s="36"/>
      <c r="GEJ34" s="36"/>
      <c r="GEK34" s="36"/>
      <c r="GEL34" s="36"/>
      <c r="GEM34" s="36"/>
      <c r="GEN34" s="36"/>
      <c r="GEO34" s="36"/>
      <c r="GEP34" s="36"/>
      <c r="GEQ34" s="36"/>
      <c r="GER34" s="36"/>
      <c r="GES34" s="36"/>
      <c r="GET34" s="36"/>
      <c r="GEU34" s="36"/>
      <c r="GEV34" s="36"/>
      <c r="GEW34" s="36"/>
      <c r="GEX34" s="36"/>
      <c r="GEY34" s="36"/>
      <c r="GEZ34" s="36"/>
      <c r="GFA34" s="36"/>
      <c r="GFB34" s="36"/>
      <c r="GFC34" s="36"/>
      <c r="GFD34" s="36"/>
      <c r="GFE34" s="36"/>
      <c r="GFF34" s="36"/>
      <c r="GFG34" s="36"/>
      <c r="GFH34" s="36"/>
      <c r="GFI34" s="36"/>
      <c r="GFJ34" s="36"/>
      <c r="GFK34" s="36"/>
      <c r="GFL34" s="36"/>
      <c r="GFM34" s="36"/>
      <c r="GFN34" s="36"/>
      <c r="GFO34" s="36"/>
      <c r="GFP34" s="36"/>
      <c r="GFQ34" s="36"/>
      <c r="GFR34" s="36"/>
      <c r="GFS34" s="36"/>
      <c r="GFT34" s="36"/>
      <c r="GFU34" s="36"/>
      <c r="GFV34" s="36"/>
      <c r="GFW34" s="36"/>
      <c r="GFX34" s="36"/>
      <c r="GFY34" s="36"/>
      <c r="GFZ34" s="36"/>
      <c r="GGA34" s="36"/>
      <c r="GGB34" s="36"/>
      <c r="GGC34" s="36"/>
      <c r="GGD34" s="36"/>
      <c r="GGE34" s="36"/>
      <c r="GGF34" s="36"/>
      <c r="GGG34" s="36"/>
      <c r="GGH34" s="36"/>
      <c r="GGI34" s="36"/>
      <c r="GGJ34" s="36"/>
      <c r="GGK34" s="36"/>
      <c r="GGL34" s="36"/>
      <c r="GGM34" s="36"/>
      <c r="GGN34" s="36"/>
      <c r="GGO34" s="36"/>
      <c r="GGP34" s="36"/>
      <c r="GGQ34" s="36"/>
      <c r="GGR34" s="36"/>
      <c r="GGS34" s="36"/>
      <c r="GGT34" s="36"/>
      <c r="GGU34" s="36"/>
      <c r="GGV34" s="36"/>
      <c r="GGW34" s="36"/>
      <c r="GGX34" s="36"/>
      <c r="GGY34" s="36"/>
      <c r="GGZ34" s="36"/>
      <c r="GHA34" s="36"/>
      <c r="GHB34" s="36"/>
      <c r="GHC34" s="36"/>
      <c r="GHD34" s="36"/>
      <c r="GHE34" s="36"/>
      <c r="GHF34" s="36"/>
      <c r="GHG34" s="36"/>
      <c r="GHH34" s="36"/>
      <c r="GHI34" s="36"/>
      <c r="GHJ34" s="36"/>
      <c r="GHK34" s="36"/>
      <c r="GHL34" s="36"/>
      <c r="GHM34" s="36"/>
      <c r="GHN34" s="36"/>
      <c r="GHO34" s="36"/>
      <c r="GHP34" s="36"/>
      <c r="GHQ34" s="36"/>
      <c r="GHR34" s="36"/>
      <c r="GHS34" s="36"/>
      <c r="GHT34" s="36"/>
      <c r="GHU34" s="36"/>
      <c r="GHV34" s="36"/>
      <c r="GHW34" s="36"/>
      <c r="GHX34" s="36"/>
      <c r="GHY34" s="36"/>
      <c r="GHZ34" s="36"/>
      <c r="GIA34" s="36"/>
      <c r="GIB34" s="36"/>
      <c r="GIC34" s="36"/>
      <c r="GID34" s="36"/>
      <c r="GIE34" s="36"/>
      <c r="GIF34" s="36"/>
      <c r="GIG34" s="36"/>
      <c r="GIH34" s="36"/>
      <c r="GII34" s="36"/>
      <c r="GIJ34" s="36"/>
      <c r="GIK34" s="36"/>
      <c r="GIL34" s="36"/>
      <c r="GIM34" s="36"/>
      <c r="GIN34" s="36"/>
      <c r="GIO34" s="36"/>
      <c r="GIP34" s="36"/>
      <c r="GIQ34" s="36"/>
      <c r="GIR34" s="36"/>
      <c r="GIS34" s="36"/>
      <c r="GIT34" s="36"/>
      <c r="GIU34" s="36"/>
      <c r="GIV34" s="36"/>
      <c r="GIW34" s="36"/>
      <c r="GIX34" s="36"/>
      <c r="GIY34" s="36"/>
      <c r="GIZ34" s="36"/>
      <c r="GJA34" s="36"/>
      <c r="GJB34" s="36"/>
      <c r="GJC34" s="36"/>
      <c r="GJD34" s="36"/>
      <c r="GJE34" s="36"/>
      <c r="GJF34" s="36"/>
      <c r="GJG34" s="36"/>
      <c r="GJH34" s="36"/>
      <c r="GJI34" s="36"/>
      <c r="GJJ34" s="36"/>
      <c r="GJK34" s="36"/>
      <c r="GJL34" s="36"/>
      <c r="GJM34" s="36"/>
      <c r="GJN34" s="36"/>
      <c r="GJO34" s="36"/>
      <c r="GJP34" s="36"/>
      <c r="GJQ34" s="36"/>
      <c r="GJR34" s="36"/>
      <c r="GJS34" s="36"/>
      <c r="GJT34" s="36"/>
      <c r="GJU34" s="36"/>
      <c r="GJV34" s="36"/>
      <c r="GJW34" s="36"/>
      <c r="GJX34" s="36"/>
      <c r="GJY34" s="36"/>
      <c r="GJZ34" s="36"/>
      <c r="GKA34" s="36"/>
      <c r="GKB34" s="36"/>
      <c r="GKC34" s="36"/>
      <c r="GKD34" s="36"/>
      <c r="GKE34" s="36"/>
      <c r="GKF34" s="36"/>
      <c r="GKG34" s="36"/>
      <c r="GKH34" s="36"/>
      <c r="GKI34" s="36"/>
      <c r="GKJ34" s="36"/>
      <c r="GKK34" s="36"/>
      <c r="GKL34" s="36"/>
      <c r="GKM34" s="36"/>
      <c r="GKN34" s="36"/>
      <c r="GKO34" s="36"/>
      <c r="GKP34" s="36"/>
      <c r="GKQ34" s="36"/>
      <c r="GKR34" s="36"/>
      <c r="GKS34" s="36"/>
      <c r="GKT34" s="36"/>
      <c r="GKU34" s="36"/>
      <c r="GKV34" s="36"/>
      <c r="GKW34" s="36"/>
      <c r="GKX34" s="36"/>
      <c r="GKY34" s="36"/>
      <c r="GKZ34" s="36"/>
      <c r="GLA34" s="36"/>
      <c r="GLB34" s="36"/>
      <c r="GLC34" s="36"/>
      <c r="GLD34" s="36"/>
      <c r="GLE34" s="36"/>
      <c r="GLF34" s="36"/>
      <c r="GLG34" s="36"/>
      <c r="GLH34" s="36"/>
      <c r="GLI34" s="36"/>
      <c r="GLJ34" s="36"/>
      <c r="GLK34" s="36"/>
      <c r="GLL34" s="36"/>
      <c r="GLM34" s="36"/>
      <c r="GLN34" s="36"/>
      <c r="GLO34" s="36"/>
      <c r="GLP34" s="36"/>
      <c r="GLQ34" s="36"/>
      <c r="GLR34" s="36"/>
      <c r="GLS34" s="36"/>
      <c r="GLT34" s="36"/>
      <c r="GLU34" s="36"/>
      <c r="GLV34" s="36"/>
      <c r="GLW34" s="36"/>
      <c r="GLX34" s="36"/>
      <c r="GLY34" s="36"/>
      <c r="GLZ34" s="36"/>
      <c r="GMA34" s="36"/>
      <c r="GMB34" s="36"/>
      <c r="GMC34" s="36"/>
      <c r="GMD34" s="36"/>
      <c r="GME34" s="36"/>
      <c r="GMF34" s="36"/>
      <c r="GMG34" s="36"/>
      <c r="GMH34" s="36"/>
      <c r="GMI34" s="36"/>
      <c r="GMJ34" s="36"/>
      <c r="GMK34" s="36"/>
      <c r="GML34" s="36"/>
      <c r="GMM34" s="36"/>
      <c r="GMN34" s="36"/>
      <c r="GMO34" s="36"/>
      <c r="GMP34" s="36"/>
      <c r="GMQ34" s="36"/>
      <c r="GMR34" s="36"/>
      <c r="GMS34" s="36"/>
      <c r="GMT34" s="36"/>
      <c r="GMU34" s="36"/>
      <c r="GMV34" s="36"/>
      <c r="GMW34" s="36"/>
      <c r="GMX34" s="36"/>
      <c r="GMY34" s="36"/>
      <c r="GMZ34" s="36"/>
      <c r="GNA34" s="36"/>
      <c r="GNB34" s="36"/>
      <c r="GNC34" s="36"/>
      <c r="GND34" s="36"/>
      <c r="GNE34" s="36"/>
      <c r="GNF34" s="36"/>
      <c r="GNG34" s="36"/>
      <c r="GNH34" s="36"/>
      <c r="GNI34" s="36"/>
      <c r="GNJ34" s="36"/>
      <c r="GNK34" s="36"/>
      <c r="GNL34" s="36"/>
      <c r="GNM34" s="36"/>
      <c r="GNN34" s="36"/>
      <c r="GNO34" s="36"/>
      <c r="GNP34" s="36"/>
      <c r="GNQ34" s="36"/>
      <c r="GNR34" s="36"/>
      <c r="GNS34" s="36"/>
      <c r="GNT34" s="36"/>
      <c r="GNU34" s="36"/>
      <c r="GNV34" s="36"/>
      <c r="GNW34" s="36"/>
      <c r="GNX34" s="36"/>
      <c r="GNY34" s="36"/>
      <c r="GNZ34" s="36"/>
      <c r="GOA34" s="36"/>
      <c r="GOB34" s="36"/>
      <c r="GOC34" s="36"/>
      <c r="GOD34" s="36"/>
      <c r="GOE34" s="36"/>
      <c r="GOF34" s="36"/>
      <c r="GOG34" s="36"/>
      <c r="GOH34" s="36"/>
      <c r="GOI34" s="36"/>
      <c r="GOJ34" s="36"/>
      <c r="GOK34" s="36"/>
      <c r="GOL34" s="36"/>
      <c r="GOM34" s="36"/>
      <c r="GON34" s="36"/>
      <c r="GOO34" s="36"/>
      <c r="GOP34" s="36"/>
      <c r="GOQ34" s="36"/>
      <c r="GOR34" s="36"/>
      <c r="GOS34" s="36"/>
      <c r="GOT34" s="36"/>
      <c r="GOU34" s="36"/>
      <c r="GOV34" s="36"/>
      <c r="GOW34" s="36"/>
      <c r="GOX34" s="36"/>
      <c r="GOY34" s="36"/>
      <c r="GOZ34" s="36"/>
      <c r="GPA34" s="36"/>
      <c r="GPB34" s="36"/>
      <c r="GPC34" s="36"/>
      <c r="GPD34" s="36"/>
      <c r="GPE34" s="36"/>
      <c r="GPF34" s="36"/>
      <c r="GPG34" s="36"/>
      <c r="GPH34" s="36"/>
      <c r="GPI34" s="36"/>
      <c r="GPJ34" s="36"/>
      <c r="GPK34" s="36"/>
      <c r="GPL34" s="36"/>
      <c r="GPM34" s="36"/>
      <c r="GPN34" s="36"/>
      <c r="GPO34" s="36"/>
      <c r="GPP34" s="36"/>
      <c r="GPQ34" s="36"/>
      <c r="GPR34" s="36"/>
      <c r="GPS34" s="36"/>
      <c r="GPT34" s="36"/>
      <c r="GPU34" s="36"/>
      <c r="GPV34" s="36"/>
      <c r="GPW34" s="36"/>
      <c r="GPX34" s="36"/>
      <c r="GPY34" s="36"/>
      <c r="GPZ34" s="36"/>
      <c r="GQA34" s="36"/>
      <c r="GQB34" s="36"/>
      <c r="GQC34" s="36"/>
      <c r="GQD34" s="36"/>
      <c r="GQE34" s="36"/>
      <c r="GQF34" s="36"/>
      <c r="GQG34" s="36"/>
      <c r="GQH34" s="36"/>
      <c r="GQI34" s="36"/>
      <c r="GQJ34" s="36"/>
      <c r="GQK34" s="36"/>
      <c r="GQL34" s="36"/>
      <c r="GQM34" s="36"/>
      <c r="GQN34" s="36"/>
      <c r="GQO34" s="36"/>
      <c r="GQP34" s="36"/>
      <c r="GQQ34" s="36"/>
      <c r="GQR34" s="36"/>
      <c r="GQS34" s="36"/>
      <c r="GQT34" s="36"/>
      <c r="GQU34" s="36"/>
      <c r="GQV34" s="36"/>
      <c r="GQW34" s="36"/>
      <c r="GQX34" s="36"/>
      <c r="GQY34" s="36"/>
      <c r="GQZ34" s="36"/>
      <c r="GRA34" s="36"/>
      <c r="GRB34" s="36"/>
      <c r="GRC34" s="36"/>
      <c r="GRD34" s="36"/>
      <c r="GRE34" s="36"/>
      <c r="GRF34" s="36"/>
      <c r="GRG34" s="36"/>
      <c r="GRH34" s="36"/>
      <c r="GRI34" s="36"/>
      <c r="GRJ34" s="36"/>
      <c r="GRK34" s="36"/>
      <c r="GRL34" s="36"/>
      <c r="GRM34" s="36"/>
      <c r="GRN34" s="36"/>
      <c r="GRO34" s="36"/>
      <c r="GRP34" s="36"/>
      <c r="GRQ34" s="36"/>
      <c r="GRR34" s="36"/>
      <c r="GRS34" s="36"/>
      <c r="GRT34" s="36"/>
      <c r="GRU34" s="36"/>
      <c r="GRV34" s="36"/>
      <c r="GRW34" s="36"/>
      <c r="GRX34" s="36"/>
      <c r="GRY34" s="36"/>
      <c r="GRZ34" s="36"/>
      <c r="GSA34" s="36"/>
      <c r="GSB34" s="36"/>
      <c r="GSC34" s="36"/>
      <c r="GSD34" s="36"/>
      <c r="GSE34" s="36"/>
      <c r="GSF34" s="36"/>
      <c r="GSG34" s="36"/>
      <c r="GSH34" s="36"/>
      <c r="GSI34" s="36"/>
      <c r="GSJ34" s="36"/>
      <c r="GSK34" s="36"/>
      <c r="GSL34" s="36"/>
      <c r="GSM34" s="36"/>
      <c r="GSN34" s="36"/>
      <c r="GSO34" s="36"/>
      <c r="GSP34" s="36"/>
      <c r="GSQ34" s="36"/>
      <c r="GSR34" s="36"/>
      <c r="GSS34" s="36"/>
      <c r="GST34" s="36"/>
      <c r="GSU34" s="36"/>
      <c r="GSV34" s="36"/>
      <c r="GSW34" s="36"/>
      <c r="GSX34" s="36"/>
      <c r="GSY34" s="36"/>
      <c r="GSZ34" s="36"/>
      <c r="GTA34" s="36"/>
      <c r="GTB34" s="36"/>
      <c r="GTC34" s="36"/>
      <c r="GTD34" s="36"/>
      <c r="GTE34" s="36"/>
      <c r="GTF34" s="36"/>
      <c r="GTG34" s="36"/>
      <c r="GTH34" s="36"/>
      <c r="GTI34" s="36"/>
      <c r="GTJ34" s="36"/>
      <c r="GTK34" s="36"/>
      <c r="GTL34" s="36"/>
      <c r="GTM34" s="36"/>
      <c r="GTN34" s="36"/>
      <c r="GTO34" s="36"/>
      <c r="GTP34" s="36"/>
      <c r="GTQ34" s="36"/>
      <c r="GTR34" s="36"/>
      <c r="GTS34" s="36"/>
      <c r="GTT34" s="36"/>
      <c r="GTU34" s="36"/>
      <c r="GTV34" s="36"/>
      <c r="GTW34" s="36"/>
      <c r="GTX34" s="36"/>
      <c r="GTY34" s="36"/>
      <c r="GTZ34" s="36"/>
      <c r="GUA34" s="36"/>
      <c r="GUB34" s="36"/>
      <c r="GUC34" s="36"/>
      <c r="GUD34" s="36"/>
      <c r="GUE34" s="36"/>
      <c r="GUF34" s="36"/>
      <c r="GUG34" s="36"/>
      <c r="GUH34" s="36"/>
      <c r="GUI34" s="36"/>
      <c r="GUJ34" s="36"/>
      <c r="GUK34" s="36"/>
      <c r="GUL34" s="36"/>
      <c r="GUM34" s="36"/>
      <c r="GUN34" s="36"/>
      <c r="GUO34" s="36"/>
      <c r="GUP34" s="36"/>
      <c r="GUQ34" s="36"/>
      <c r="GUR34" s="36"/>
      <c r="GUS34" s="36"/>
      <c r="GUT34" s="36"/>
      <c r="GUU34" s="36"/>
      <c r="GUV34" s="36"/>
      <c r="GUW34" s="36"/>
      <c r="GUX34" s="36"/>
      <c r="GUY34" s="36"/>
      <c r="GUZ34" s="36"/>
      <c r="GVA34" s="36"/>
      <c r="GVB34" s="36"/>
      <c r="GVC34" s="36"/>
      <c r="GVD34" s="36"/>
      <c r="GVE34" s="36"/>
      <c r="GVF34" s="36"/>
      <c r="GVG34" s="36"/>
      <c r="GVH34" s="36"/>
      <c r="GVI34" s="36"/>
      <c r="GVJ34" s="36"/>
      <c r="GVK34" s="36"/>
      <c r="GVL34" s="36"/>
      <c r="GVM34" s="36"/>
      <c r="GVN34" s="36"/>
      <c r="GVO34" s="36"/>
      <c r="GVP34" s="36"/>
      <c r="GVQ34" s="36"/>
      <c r="GVR34" s="36"/>
      <c r="GVS34" s="36"/>
      <c r="GVT34" s="36"/>
      <c r="GVU34" s="36"/>
      <c r="GVV34" s="36"/>
      <c r="GVW34" s="36"/>
      <c r="GVX34" s="36"/>
      <c r="GVY34" s="36"/>
      <c r="GVZ34" s="36"/>
      <c r="GWA34" s="36"/>
      <c r="GWB34" s="36"/>
      <c r="GWC34" s="36"/>
      <c r="GWD34" s="36"/>
      <c r="GWE34" s="36"/>
      <c r="GWF34" s="36"/>
      <c r="GWG34" s="36"/>
      <c r="GWH34" s="36"/>
      <c r="GWI34" s="36"/>
      <c r="GWJ34" s="36"/>
      <c r="GWK34" s="36"/>
      <c r="GWL34" s="36"/>
      <c r="GWM34" s="36"/>
      <c r="GWN34" s="36"/>
      <c r="GWO34" s="36"/>
      <c r="GWP34" s="36"/>
      <c r="GWQ34" s="36"/>
      <c r="GWR34" s="36"/>
      <c r="GWS34" s="36"/>
      <c r="GWT34" s="36"/>
      <c r="GWU34" s="36"/>
      <c r="GWV34" s="36"/>
      <c r="GWW34" s="36"/>
      <c r="GWX34" s="36"/>
      <c r="GWY34" s="36"/>
      <c r="GWZ34" s="36"/>
      <c r="GXA34" s="36"/>
      <c r="GXB34" s="36"/>
      <c r="GXC34" s="36"/>
      <c r="GXD34" s="36"/>
      <c r="GXE34" s="36"/>
      <c r="GXF34" s="36"/>
      <c r="GXG34" s="36"/>
      <c r="GXH34" s="36"/>
      <c r="GXI34" s="36"/>
      <c r="GXJ34" s="36"/>
      <c r="GXK34" s="36"/>
      <c r="GXL34" s="36"/>
      <c r="GXM34" s="36"/>
      <c r="GXN34" s="36"/>
      <c r="GXO34" s="36"/>
      <c r="GXP34" s="36"/>
      <c r="GXQ34" s="36"/>
      <c r="GXR34" s="36"/>
      <c r="GXS34" s="36"/>
      <c r="GXT34" s="36"/>
      <c r="GXU34" s="36"/>
      <c r="GXV34" s="36"/>
      <c r="GXW34" s="36"/>
      <c r="GXX34" s="36"/>
      <c r="GXY34" s="36"/>
      <c r="GXZ34" s="36"/>
      <c r="GYA34" s="36"/>
      <c r="GYB34" s="36"/>
      <c r="GYC34" s="36"/>
      <c r="GYD34" s="36"/>
      <c r="GYE34" s="36"/>
      <c r="GYF34" s="36"/>
      <c r="GYG34" s="36"/>
      <c r="GYH34" s="36"/>
      <c r="GYI34" s="36"/>
      <c r="GYJ34" s="36"/>
      <c r="GYK34" s="36"/>
      <c r="GYL34" s="36"/>
      <c r="GYM34" s="36"/>
      <c r="GYN34" s="36"/>
      <c r="GYO34" s="36"/>
      <c r="GYP34" s="36"/>
      <c r="GYQ34" s="36"/>
      <c r="GYR34" s="36"/>
      <c r="GYS34" s="36"/>
      <c r="GYT34" s="36"/>
      <c r="GYU34" s="36"/>
      <c r="GYV34" s="36"/>
      <c r="GYW34" s="36"/>
      <c r="GYX34" s="36"/>
      <c r="GYY34" s="36"/>
      <c r="GYZ34" s="36"/>
      <c r="GZA34" s="36"/>
      <c r="GZB34" s="36"/>
      <c r="GZC34" s="36"/>
      <c r="GZD34" s="36"/>
      <c r="GZE34" s="36"/>
      <c r="GZF34" s="36"/>
      <c r="GZG34" s="36"/>
      <c r="GZH34" s="36"/>
      <c r="GZI34" s="36"/>
      <c r="GZJ34" s="36"/>
      <c r="GZK34" s="36"/>
      <c r="GZL34" s="36"/>
      <c r="GZM34" s="36"/>
      <c r="GZN34" s="36"/>
      <c r="GZO34" s="36"/>
      <c r="GZP34" s="36"/>
      <c r="GZQ34" s="36"/>
      <c r="GZR34" s="36"/>
      <c r="GZS34" s="36"/>
      <c r="GZT34" s="36"/>
      <c r="GZU34" s="36"/>
      <c r="GZV34" s="36"/>
      <c r="GZW34" s="36"/>
      <c r="GZX34" s="36"/>
      <c r="GZY34" s="36"/>
      <c r="GZZ34" s="36"/>
      <c r="HAA34" s="36"/>
      <c r="HAB34" s="36"/>
      <c r="HAC34" s="36"/>
      <c r="HAD34" s="36"/>
      <c r="HAE34" s="36"/>
      <c r="HAF34" s="36"/>
      <c r="HAG34" s="36"/>
      <c r="HAH34" s="36"/>
      <c r="HAI34" s="36"/>
      <c r="HAJ34" s="36"/>
      <c r="HAK34" s="36"/>
      <c r="HAL34" s="36"/>
      <c r="HAM34" s="36"/>
      <c r="HAN34" s="36"/>
      <c r="HAO34" s="36"/>
      <c r="HAP34" s="36"/>
      <c r="HAQ34" s="36"/>
      <c r="HAR34" s="36"/>
      <c r="HAS34" s="36"/>
      <c r="HAT34" s="36"/>
      <c r="HAU34" s="36"/>
      <c r="HAV34" s="36"/>
      <c r="HAW34" s="36"/>
      <c r="HAX34" s="36"/>
      <c r="HAY34" s="36"/>
      <c r="HAZ34" s="36"/>
      <c r="HBA34" s="36"/>
      <c r="HBB34" s="36"/>
      <c r="HBC34" s="36"/>
      <c r="HBD34" s="36"/>
      <c r="HBE34" s="36"/>
      <c r="HBF34" s="36"/>
      <c r="HBG34" s="36"/>
      <c r="HBH34" s="36"/>
      <c r="HBI34" s="36"/>
      <c r="HBJ34" s="36"/>
      <c r="HBK34" s="36"/>
      <c r="HBL34" s="36"/>
      <c r="HBM34" s="36"/>
      <c r="HBN34" s="36"/>
      <c r="HBO34" s="36"/>
      <c r="HBP34" s="36"/>
      <c r="HBQ34" s="36"/>
      <c r="HBR34" s="36"/>
      <c r="HBS34" s="36"/>
      <c r="HBT34" s="36"/>
      <c r="HBU34" s="36"/>
      <c r="HBV34" s="36"/>
      <c r="HBW34" s="36"/>
      <c r="HBX34" s="36"/>
      <c r="HBY34" s="36"/>
      <c r="HBZ34" s="36"/>
      <c r="HCA34" s="36"/>
      <c r="HCB34" s="36"/>
      <c r="HCC34" s="36"/>
      <c r="HCD34" s="36"/>
      <c r="HCE34" s="36"/>
      <c r="HCF34" s="36"/>
      <c r="HCG34" s="36"/>
      <c r="HCH34" s="36"/>
      <c r="HCI34" s="36"/>
      <c r="HCJ34" s="36"/>
      <c r="HCK34" s="36"/>
      <c r="HCL34" s="36"/>
      <c r="HCM34" s="36"/>
      <c r="HCN34" s="36"/>
      <c r="HCO34" s="36"/>
      <c r="HCP34" s="36"/>
      <c r="HCQ34" s="36"/>
      <c r="HCR34" s="36"/>
      <c r="HCS34" s="36"/>
      <c r="HCT34" s="36"/>
      <c r="HCU34" s="36"/>
      <c r="HCV34" s="36"/>
      <c r="HCW34" s="36"/>
      <c r="HCX34" s="36"/>
      <c r="HCY34" s="36"/>
      <c r="HCZ34" s="36"/>
      <c r="HDA34" s="36"/>
      <c r="HDB34" s="36"/>
      <c r="HDC34" s="36"/>
      <c r="HDD34" s="36"/>
      <c r="HDE34" s="36"/>
      <c r="HDF34" s="36"/>
      <c r="HDG34" s="36"/>
      <c r="HDH34" s="36"/>
      <c r="HDI34" s="36"/>
      <c r="HDJ34" s="36"/>
      <c r="HDK34" s="36"/>
      <c r="HDL34" s="36"/>
      <c r="HDM34" s="36"/>
      <c r="HDN34" s="36"/>
      <c r="HDO34" s="36"/>
      <c r="HDP34" s="36"/>
      <c r="HDQ34" s="36"/>
      <c r="HDR34" s="36"/>
      <c r="HDS34" s="36"/>
      <c r="HDT34" s="36"/>
      <c r="HDU34" s="36"/>
      <c r="HDV34" s="36"/>
      <c r="HDW34" s="36"/>
      <c r="HDX34" s="36"/>
      <c r="HDY34" s="36"/>
      <c r="HDZ34" s="36"/>
      <c r="HEA34" s="36"/>
      <c r="HEB34" s="36"/>
      <c r="HEC34" s="36"/>
      <c r="HED34" s="36"/>
      <c r="HEE34" s="36"/>
      <c r="HEF34" s="36"/>
      <c r="HEG34" s="36"/>
      <c r="HEH34" s="36"/>
      <c r="HEI34" s="36"/>
      <c r="HEJ34" s="36"/>
      <c r="HEK34" s="36"/>
      <c r="HEL34" s="36"/>
      <c r="HEM34" s="36"/>
      <c r="HEN34" s="36"/>
      <c r="HEO34" s="36"/>
      <c r="HEP34" s="36"/>
      <c r="HEQ34" s="36"/>
      <c r="HER34" s="36"/>
      <c r="HES34" s="36"/>
      <c r="HET34" s="36"/>
      <c r="HEU34" s="36"/>
      <c r="HEV34" s="36"/>
      <c r="HEW34" s="36"/>
      <c r="HEX34" s="36"/>
      <c r="HEY34" s="36"/>
      <c r="HEZ34" s="36"/>
      <c r="HFA34" s="36"/>
      <c r="HFB34" s="36"/>
      <c r="HFC34" s="36"/>
      <c r="HFD34" s="36"/>
      <c r="HFE34" s="36"/>
      <c r="HFF34" s="36"/>
      <c r="HFG34" s="36"/>
      <c r="HFH34" s="36"/>
      <c r="HFI34" s="36"/>
      <c r="HFJ34" s="36"/>
      <c r="HFK34" s="36"/>
      <c r="HFL34" s="36"/>
      <c r="HFM34" s="36"/>
      <c r="HFN34" s="36"/>
      <c r="HFO34" s="36"/>
      <c r="HFP34" s="36"/>
      <c r="HFQ34" s="36"/>
      <c r="HFR34" s="36"/>
      <c r="HFS34" s="36"/>
      <c r="HFT34" s="36"/>
      <c r="HFU34" s="36"/>
      <c r="HFV34" s="36"/>
      <c r="HFW34" s="36"/>
      <c r="HFX34" s="36"/>
      <c r="HFY34" s="36"/>
      <c r="HFZ34" s="36"/>
      <c r="HGA34" s="36"/>
      <c r="HGB34" s="36"/>
      <c r="HGC34" s="36"/>
      <c r="HGD34" s="36"/>
      <c r="HGE34" s="36"/>
      <c r="HGF34" s="36"/>
      <c r="HGG34" s="36"/>
      <c r="HGH34" s="36"/>
      <c r="HGI34" s="36"/>
      <c r="HGJ34" s="36"/>
      <c r="HGK34" s="36"/>
      <c r="HGL34" s="36"/>
      <c r="HGM34" s="36"/>
      <c r="HGN34" s="36"/>
      <c r="HGO34" s="36"/>
      <c r="HGP34" s="36"/>
      <c r="HGQ34" s="36"/>
      <c r="HGR34" s="36"/>
      <c r="HGS34" s="36"/>
      <c r="HGT34" s="36"/>
      <c r="HGU34" s="36"/>
      <c r="HGV34" s="36"/>
      <c r="HGW34" s="36"/>
      <c r="HGX34" s="36"/>
      <c r="HGY34" s="36"/>
      <c r="HGZ34" s="36"/>
      <c r="HHA34" s="36"/>
      <c r="HHB34" s="36"/>
      <c r="HHC34" s="36"/>
      <c r="HHD34" s="36"/>
      <c r="HHE34" s="36"/>
      <c r="HHF34" s="36"/>
      <c r="HHG34" s="36"/>
      <c r="HHH34" s="36"/>
      <c r="HHI34" s="36"/>
      <c r="HHJ34" s="36"/>
      <c r="HHK34" s="36"/>
      <c r="HHL34" s="36"/>
      <c r="HHM34" s="36"/>
      <c r="HHN34" s="36"/>
      <c r="HHO34" s="36"/>
      <c r="HHP34" s="36"/>
      <c r="HHQ34" s="36"/>
      <c r="HHR34" s="36"/>
      <c r="HHS34" s="36"/>
      <c r="HHT34" s="36"/>
      <c r="HHU34" s="36"/>
      <c r="HHV34" s="36"/>
      <c r="HHW34" s="36"/>
      <c r="HHX34" s="36"/>
      <c r="HHY34" s="36"/>
      <c r="HHZ34" s="36"/>
      <c r="HIA34" s="36"/>
      <c r="HIB34" s="36"/>
      <c r="HIC34" s="36"/>
      <c r="HID34" s="36"/>
      <c r="HIE34" s="36"/>
      <c r="HIF34" s="36"/>
      <c r="HIG34" s="36"/>
      <c r="HIH34" s="36"/>
      <c r="HII34" s="36"/>
      <c r="HIJ34" s="36"/>
      <c r="HIK34" s="36"/>
      <c r="HIL34" s="36"/>
      <c r="HIM34" s="36"/>
      <c r="HIN34" s="36"/>
      <c r="HIO34" s="36"/>
      <c r="HIP34" s="36"/>
      <c r="HIQ34" s="36"/>
      <c r="HIR34" s="36"/>
      <c r="HIS34" s="36"/>
      <c r="HIT34" s="36"/>
      <c r="HIU34" s="36"/>
      <c r="HIV34" s="36"/>
      <c r="HIW34" s="36"/>
      <c r="HIX34" s="36"/>
      <c r="HIY34" s="36"/>
      <c r="HIZ34" s="36"/>
      <c r="HJA34" s="36"/>
      <c r="HJB34" s="36"/>
      <c r="HJC34" s="36"/>
      <c r="HJD34" s="36"/>
      <c r="HJE34" s="36"/>
      <c r="HJF34" s="36"/>
      <c r="HJG34" s="36"/>
      <c r="HJH34" s="36"/>
      <c r="HJI34" s="36"/>
      <c r="HJJ34" s="36"/>
      <c r="HJK34" s="36"/>
      <c r="HJL34" s="36"/>
      <c r="HJM34" s="36"/>
      <c r="HJN34" s="36"/>
      <c r="HJO34" s="36"/>
      <c r="HJP34" s="36"/>
      <c r="HJQ34" s="36"/>
      <c r="HJR34" s="36"/>
      <c r="HJS34" s="36"/>
      <c r="HJT34" s="36"/>
      <c r="HJU34" s="36"/>
      <c r="HJV34" s="36"/>
      <c r="HJW34" s="36"/>
      <c r="HJX34" s="36"/>
      <c r="HJY34" s="36"/>
      <c r="HJZ34" s="36"/>
      <c r="HKA34" s="36"/>
      <c r="HKB34" s="36"/>
      <c r="HKC34" s="36"/>
      <c r="HKD34" s="36"/>
      <c r="HKE34" s="36"/>
      <c r="HKF34" s="36"/>
      <c r="HKG34" s="36"/>
      <c r="HKH34" s="36"/>
      <c r="HKI34" s="36"/>
      <c r="HKJ34" s="36"/>
      <c r="HKK34" s="36"/>
      <c r="HKL34" s="36"/>
      <c r="HKM34" s="36"/>
      <c r="HKN34" s="36"/>
      <c r="HKO34" s="36"/>
      <c r="HKP34" s="36"/>
      <c r="HKQ34" s="36"/>
      <c r="HKR34" s="36"/>
      <c r="HKS34" s="36"/>
      <c r="HKT34" s="36"/>
      <c r="HKU34" s="36"/>
      <c r="HKV34" s="36"/>
      <c r="HKW34" s="36"/>
      <c r="HKX34" s="36"/>
      <c r="HKY34" s="36"/>
      <c r="HKZ34" s="36"/>
      <c r="HLA34" s="36"/>
      <c r="HLB34" s="36"/>
      <c r="HLC34" s="36"/>
      <c r="HLD34" s="36"/>
      <c r="HLE34" s="36"/>
      <c r="HLF34" s="36"/>
      <c r="HLG34" s="36"/>
      <c r="HLH34" s="36"/>
      <c r="HLI34" s="36"/>
      <c r="HLJ34" s="36"/>
      <c r="HLK34" s="36"/>
      <c r="HLL34" s="36"/>
      <c r="HLM34" s="36"/>
      <c r="HLN34" s="36"/>
      <c r="HLO34" s="36"/>
      <c r="HLP34" s="36"/>
      <c r="HLQ34" s="36"/>
      <c r="HLR34" s="36"/>
      <c r="HLS34" s="36"/>
      <c r="HLT34" s="36"/>
      <c r="HLU34" s="36"/>
      <c r="HLV34" s="36"/>
      <c r="HLW34" s="36"/>
      <c r="HLX34" s="36"/>
      <c r="HLY34" s="36"/>
      <c r="HLZ34" s="36"/>
      <c r="HMA34" s="36"/>
      <c r="HMB34" s="36"/>
      <c r="HMC34" s="36"/>
      <c r="HMD34" s="36"/>
      <c r="HME34" s="36"/>
      <c r="HMF34" s="36"/>
      <c r="HMG34" s="36"/>
      <c r="HMH34" s="36"/>
      <c r="HMI34" s="36"/>
      <c r="HMJ34" s="36"/>
      <c r="HMK34" s="36"/>
      <c r="HML34" s="36"/>
      <c r="HMM34" s="36"/>
      <c r="HMN34" s="36"/>
      <c r="HMO34" s="36"/>
      <c r="HMP34" s="36"/>
      <c r="HMQ34" s="36"/>
      <c r="HMR34" s="36"/>
      <c r="HMS34" s="36"/>
      <c r="HMT34" s="36"/>
      <c r="HMU34" s="36"/>
      <c r="HMV34" s="36"/>
      <c r="HMW34" s="36"/>
      <c r="HMX34" s="36"/>
      <c r="HMY34" s="36"/>
      <c r="HMZ34" s="36"/>
      <c r="HNA34" s="36"/>
      <c r="HNB34" s="36"/>
      <c r="HNC34" s="36"/>
      <c r="HND34" s="36"/>
      <c r="HNE34" s="36"/>
      <c r="HNF34" s="36"/>
      <c r="HNG34" s="36"/>
      <c r="HNH34" s="36"/>
      <c r="HNI34" s="36"/>
      <c r="HNJ34" s="36"/>
      <c r="HNK34" s="36"/>
      <c r="HNL34" s="36"/>
      <c r="HNM34" s="36"/>
      <c r="HNN34" s="36"/>
      <c r="HNO34" s="36"/>
      <c r="HNP34" s="36"/>
      <c r="HNQ34" s="36"/>
      <c r="HNR34" s="36"/>
      <c r="HNS34" s="36"/>
      <c r="HNT34" s="36"/>
      <c r="HNU34" s="36"/>
      <c r="HNV34" s="36"/>
      <c r="HNW34" s="36"/>
      <c r="HNX34" s="36"/>
      <c r="HNY34" s="36"/>
      <c r="HNZ34" s="36"/>
      <c r="HOA34" s="36"/>
      <c r="HOB34" s="36"/>
      <c r="HOC34" s="36"/>
      <c r="HOD34" s="36"/>
      <c r="HOE34" s="36"/>
      <c r="HOF34" s="36"/>
      <c r="HOG34" s="36"/>
      <c r="HOH34" s="36"/>
      <c r="HOI34" s="36"/>
      <c r="HOJ34" s="36"/>
      <c r="HOK34" s="36"/>
      <c r="HOL34" s="36"/>
      <c r="HOM34" s="36"/>
      <c r="HON34" s="36"/>
      <c r="HOO34" s="36"/>
      <c r="HOP34" s="36"/>
      <c r="HOQ34" s="36"/>
      <c r="HOR34" s="36"/>
      <c r="HOS34" s="36"/>
      <c r="HOT34" s="36"/>
      <c r="HOU34" s="36"/>
      <c r="HOV34" s="36"/>
      <c r="HOW34" s="36"/>
      <c r="HOX34" s="36"/>
      <c r="HOY34" s="36"/>
      <c r="HOZ34" s="36"/>
      <c r="HPA34" s="36"/>
      <c r="HPB34" s="36"/>
      <c r="HPC34" s="36"/>
      <c r="HPD34" s="36"/>
      <c r="HPE34" s="36"/>
      <c r="HPF34" s="36"/>
      <c r="HPG34" s="36"/>
      <c r="HPH34" s="36"/>
      <c r="HPI34" s="36"/>
      <c r="HPJ34" s="36"/>
      <c r="HPK34" s="36"/>
      <c r="HPL34" s="36"/>
      <c r="HPM34" s="36"/>
      <c r="HPN34" s="36"/>
      <c r="HPO34" s="36"/>
      <c r="HPP34" s="36"/>
      <c r="HPQ34" s="36"/>
      <c r="HPR34" s="36"/>
      <c r="HPS34" s="36"/>
      <c r="HPT34" s="36"/>
      <c r="HPU34" s="36"/>
      <c r="HPV34" s="36"/>
      <c r="HPW34" s="36"/>
      <c r="HPX34" s="36"/>
      <c r="HPY34" s="36"/>
      <c r="HPZ34" s="36"/>
      <c r="HQA34" s="36"/>
      <c r="HQB34" s="36"/>
      <c r="HQC34" s="36"/>
      <c r="HQD34" s="36"/>
      <c r="HQE34" s="36"/>
      <c r="HQF34" s="36"/>
      <c r="HQG34" s="36"/>
      <c r="HQH34" s="36"/>
      <c r="HQI34" s="36"/>
      <c r="HQJ34" s="36"/>
      <c r="HQK34" s="36"/>
      <c r="HQL34" s="36"/>
      <c r="HQM34" s="36"/>
      <c r="HQN34" s="36"/>
      <c r="HQO34" s="36"/>
      <c r="HQP34" s="36"/>
      <c r="HQQ34" s="36"/>
      <c r="HQR34" s="36"/>
      <c r="HQS34" s="36"/>
      <c r="HQT34" s="36"/>
      <c r="HQU34" s="36"/>
      <c r="HQV34" s="36"/>
      <c r="HQW34" s="36"/>
      <c r="HQX34" s="36"/>
      <c r="HQY34" s="36"/>
      <c r="HQZ34" s="36"/>
      <c r="HRA34" s="36"/>
      <c r="HRB34" s="36"/>
      <c r="HRC34" s="36"/>
      <c r="HRD34" s="36"/>
      <c r="HRE34" s="36"/>
      <c r="HRF34" s="36"/>
      <c r="HRG34" s="36"/>
      <c r="HRH34" s="36"/>
      <c r="HRI34" s="36"/>
      <c r="HRJ34" s="36"/>
      <c r="HRK34" s="36"/>
      <c r="HRL34" s="36"/>
      <c r="HRM34" s="36"/>
      <c r="HRN34" s="36"/>
      <c r="HRO34" s="36"/>
      <c r="HRP34" s="36"/>
      <c r="HRQ34" s="36"/>
      <c r="HRR34" s="36"/>
      <c r="HRS34" s="36"/>
      <c r="HRT34" s="36"/>
      <c r="HRU34" s="36"/>
      <c r="HRV34" s="36"/>
      <c r="HRW34" s="36"/>
      <c r="HRX34" s="36"/>
      <c r="HRY34" s="36"/>
      <c r="HRZ34" s="36"/>
      <c r="HSA34" s="36"/>
      <c r="HSB34" s="36"/>
      <c r="HSC34" s="36"/>
      <c r="HSD34" s="36"/>
      <c r="HSE34" s="36"/>
      <c r="HSF34" s="36"/>
      <c r="HSG34" s="36"/>
      <c r="HSH34" s="36"/>
      <c r="HSI34" s="36"/>
      <c r="HSJ34" s="36"/>
      <c r="HSK34" s="36"/>
      <c r="HSL34" s="36"/>
      <c r="HSM34" s="36"/>
      <c r="HSN34" s="36"/>
      <c r="HSO34" s="36"/>
      <c r="HSP34" s="36"/>
      <c r="HSQ34" s="36"/>
      <c r="HSR34" s="36"/>
      <c r="HSS34" s="36"/>
      <c r="HST34" s="36"/>
      <c r="HSU34" s="36"/>
      <c r="HSV34" s="36"/>
      <c r="HSW34" s="36"/>
      <c r="HSX34" s="36"/>
      <c r="HSY34" s="36"/>
      <c r="HSZ34" s="36"/>
      <c r="HTA34" s="36"/>
      <c r="HTB34" s="36"/>
      <c r="HTC34" s="36"/>
      <c r="HTD34" s="36"/>
      <c r="HTE34" s="36"/>
      <c r="HTF34" s="36"/>
      <c r="HTG34" s="36"/>
      <c r="HTH34" s="36"/>
      <c r="HTI34" s="36"/>
      <c r="HTJ34" s="36"/>
      <c r="HTK34" s="36"/>
      <c r="HTL34" s="36"/>
      <c r="HTM34" s="36"/>
      <c r="HTN34" s="36"/>
      <c r="HTO34" s="36"/>
      <c r="HTP34" s="36"/>
      <c r="HTQ34" s="36"/>
      <c r="HTR34" s="36"/>
      <c r="HTS34" s="36"/>
      <c r="HTT34" s="36"/>
      <c r="HTU34" s="36"/>
      <c r="HTV34" s="36"/>
      <c r="HTW34" s="36"/>
      <c r="HTX34" s="36"/>
      <c r="HTY34" s="36"/>
      <c r="HTZ34" s="36"/>
      <c r="HUA34" s="36"/>
      <c r="HUB34" s="36"/>
      <c r="HUC34" s="36"/>
      <c r="HUD34" s="36"/>
      <c r="HUE34" s="36"/>
      <c r="HUF34" s="36"/>
      <c r="HUG34" s="36"/>
      <c r="HUH34" s="36"/>
      <c r="HUI34" s="36"/>
      <c r="HUJ34" s="36"/>
      <c r="HUK34" s="36"/>
      <c r="HUL34" s="36"/>
      <c r="HUM34" s="36"/>
      <c r="HUN34" s="36"/>
      <c r="HUO34" s="36"/>
      <c r="HUP34" s="36"/>
      <c r="HUQ34" s="36"/>
      <c r="HUR34" s="36"/>
      <c r="HUS34" s="36"/>
      <c r="HUT34" s="36"/>
      <c r="HUU34" s="36"/>
      <c r="HUV34" s="36"/>
      <c r="HUW34" s="36"/>
      <c r="HUX34" s="36"/>
      <c r="HUY34" s="36"/>
      <c r="HUZ34" s="36"/>
      <c r="HVA34" s="36"/>
      <c r="HVB34" s="36"/>
      <c r="HVC34" s="36"/>
      <c r="HVD34" s="36"/>
      <c r="HVE34" s="36"/>
      <c r="HVF34" s="36"/>
      <c r="HVG34" s="36"/>
      <c r="HVH34" s="36"/>
      <c r="HVI34" s="36"/>
      <c r="HVJ34" s="36"/>
      <c r="HVK34" s="36"/>
      <c r="HVL34" s="36"/>
      <c r="HVM34" s="36"/>
      <c r="HVN34" s="36"/>
      <c r="HVO34" s="36"/>
      <c r="HVP34" s="36"/>
      <c r="HVQ34" s="36"/>
      <c r="HVR34" s="36"/>
      <c r="HVS34" s="36"/>
      <c r="HVT34" s="36"/>
      <c r="HVU34" s="36"/>
      <c r="HVV34" s="36"/>
      <c r="HVW34" s="36"/>
      <c r="HVX34" s="36"/>
      <c r="HVY34" s="36"/>
      <c r="HVZ34" s="36"/>
      <c r="HWA34" s="36"/>
      <c r="HWB34" s="36"/>
      <c r="HWC34" s="36"/>
      <c r="HWD34" s="36"/>
      <c r="HWE34" s="36"/>
      <c r="HWF34" s="36"/>
      <c r="HWG34" s="36"/>
      <c r="HWH34" s="36"/>
      <c r="HWI34" s="36"/>
      <c r="HWJ34" s="36"/>
      <c r="HWK34" s="36"/>
      <c r="HWL34" s="36"/>
      <c r="HWM34" s="36"/>
      <c r="HWN34" s="36"/>
      <c r="HWO34" s="36"/>
      <c r="HWP34" s="36"/>
      <c r="HWQ34" s="36"/>
      <c r="HWR34" s="36"/>
      <c r="HWS34" s="36"/>
      <c r="HWT34" s="36"/>
      <c r="HWU34" s="36"/>
      <c r="HWV34" s="36"/>
      <c r="HWW34" s="36"/>
      <c r="HWX34" s="36"/>
      <c r="HWY34" s="36"/>
      <c r="HWZ34" s="36"/>
      <c r="HXA34" s="36"/>
      <c r="HXB34" s="36"/>
      <c r="HXC34" s="36"/>
      <c r="HXD34" s="36"/>
      <c r="HXE34" s="36"/>
      <c r="HXF34" s="36"/>
      <c r="HXG34" s="36"/>
      <c r="HXH34" s="36"/>
      <c r="HXI34" s="36"/>
      <c r="HXJ34" s="36"/>
      <c r="HXK34" s="36"/>
      <c r="HXL34" s="36"/>
      <c r="HXM34" s="36"/>
      <c r="HXN34" s="36"/>
      <c r="HXO34" s="36"/>
      <c r="HXP34" s="36"/>
      <c r="HXQ34" s="36"/>
      <c r="HXR34" s="36"/>
      <c r="HXS34" s="36"/>
      <c r="HXT34" s="36"/>
      <c r="HXU34" s="36"/>
      <c r="HXV34" s="36"/>
      <c r="HXW34" s="36"/>
      <c r="HXX34" s="36"/>
      <c r="HXY34" s="36"/>
      <c r="HXZ34" s="36"/>
      <c r="HYA34" s="36"/>
      <c r="HYB34" s="36"/>
      <c r="HYC34" s="36"/>
      <c r="HYD34" s="36"/>
      <c r="HYE34" s="36"/>
      <c r="HYF34" s="36"/>
      <c r="HYG34" s="36"/>
      <c r="HYH34" s="36"/>
      <c r="HYI34" s="36"/>
      <c r="HYJ34" s="36"/>
      <c r="HYK34" s="36"/>
      <c r="HYL34" s="36"/>
      <c r="HYM34" s="36"/>
      <c r="HYN34" s="36"/>
      <c r="HYO34" s="36"/>
      <c r="HYP34" s="36"/>
      <c r="HYQ34" s="36"/>
      <c r="HYR34" s="36"/>
      <c r="HYS34" s="36"/>
      <c r="HYT34" s="36"/>
      <c r="HYU34" s="36"/>
      <c r="HYV34" s="36"/>
      <c r="HYW34" s="36"/>
      <c r="HYX34" s="36"/>
      <c r="HYY34" s="36"/>
      <c r="HYZ34" s="36"/>
      <c r="HZA34" s="36"/>
      <c r="HZB34" s="36"/>
      <c r="HZC34" s="36"/>
      <c r="HZD34" s="36"/>
      <c r="HZE34" s="36"/>
      <c r="HZF34" s="36"/>
      <c r="HZG34" s="36"/>
      <c r="HZH34" s="36"/>
      <c r="HZI34" s="36"/>
      <c r="HZJ34" s="36"/>
      <c r="HZK34" s="36"/>
      <c r="HZL34" s="36"/>
      <c r="HZM34" s="36"/>
      <c r="HZN34" s="36"/>
      <c r="HZO34" s="36"/>
      <c r="HZP34" s="36"/>
      <c r="HZQ34" s="36"/>
      <c r="HZR34" s="36"/>
      <c r="HZS34" s="36"/>
      <c r="HZT34" s="36"/>
      <c r="HZU34" s="36"/>
      <c r="HZV34" s="36"/>
      <c r="HZW34" s="36"/>
      <c r="HZX34" s="36"/>
      <c r="HZY34" s="36"/>
      <c r="HZZ34" s="36"/>
      <c r="IAA34" s="36"/>
      <c r="IAB34" s="36"/>
      <c r="IAC34" s="36"/>
      <c r="IAD34" s="36"/>
      <c r="IAE34" s="36"/>
      <c r="IAF34" s="36"/>
      <c r="IAG34" s="36"/>
      <c r="IAH34" s="36"/>
      <c r="IAI34" s="36"/>
      <c r="IAJ34" s="36"/>
      <c r="IAK34" s="36"/>
      <c r="IAL34" s="36"/>
      <c r="IAM34" s="36"/>
      <c r="IAN34" s="36"/>
      <c r="IAO34" s="36"/>
      <c r="IAP34" s="36"/>
      <c r="IAQ34" s="36"/>
      <c r="IAR34" s="36"/>
      <c r="IAS34" s="36"/>
      <c r="IAT34" s="36"/>
      <c r="IAU34" s="36"/>
      <c r="IAV34" s="36"/>
      <c r="IAW34" s="36"/>
      <c r="IAX34" s="36"/>
      <c r="IAY34" s="36"/>
      <c r="IAZ34" s="36"/>
      <c r="IBA34" s="36"/>
      <c r="IBB34" s="36"/>
      <c r="IBC34" s="36"/>
      <c r="IBD34" s="36"/>
      <c r="IBE34" s="36"/>
      <c r="IBF34" s="36"/>
      <c r="IBG34" s="36"/>
      <c r="IBH34" s="36"/>
      <c r="IBI34" s="36"/>
      <c r="IBJ34" s="36"/>
      <c r="IBK34" s="36"/>
      <c r="IBL34" s="36"/>
      <c r="IBM34" s="36"/>
      <c r="IBN34" s="36"/>
      <c r="IBO34" s="36"/>
      <c r="IBP34" s="36"/>
      <c r="IBQ34" s="36"/>
      <c r="IBR34" s="36"/>
      <c r="IBS34" s="36"/>
      <c r="IBT34" s="36"/>
      <c r="IBU34" s="36"/>
      <c r="IBV34" s="36"/>
      <c r="IBW34" s="36"/>
      <c r="IBX34" s="36"/>
      <c r="IBY34" s="36"/>
      <c r="IBZ34" s="36"/>
      <c r="ICA34" s="36"/>
      <c r="ICB34" s="36"/>
      <c r="ICC34" s="36"/>
      <c r="ICD34" s="36"/>
      <c r="ICE34" s="36"/>
      <c r="ICF34" s="36"/>
      <c r="ICG34" s="36"/>
      <c r="ICH34" s="36"/>
      <c r="ICI34" s="36"/>
      <c r="ICJ34" s="36"/>
      <c r="ICK34" s="36"/>
      <c r="ICL34" s="36"/>
      <c r="ICM34" s="36"/>
      <c r="ICN34" s="36"/>
      <c r="ICO34" s="36"/>
      <c r="ICP34" s="36"/>
      <c r="ICQ34" s="36"/>
      <c r="ICR34" s="36"/>
      <c r="ICS34" s="36"/>
      <c r="ICT34" s="36"/>
      <c r="ICU34" s="36"/>
      <c r="ICV34" s="36"/>
      <c r="ICW34" s="36"/>
      <c r="ICX34" s="36"/>
      <c r="ICY34" s="36"/>
      <c r="ICZ34" s="36"/>
      <c r="IDA34" s="36"/>
      <c r="IDB34" s="36"/>
      <c r="IDC34" s="36"/>
      <c r="IDD34" s="36"/>
      <c r="IDE34" s="36"/>
      <c r="IDF34" s="36"/>
      <c r="IDG34" s="36"/>
      <c r="IDH34" s="36"/>
      <c r="IDI34" s="36"/>
      <c r="IDJ34" s="36"/>
      <c r="IDK34" s="36"/>
      <c r="IDL34" s="36"/>
      <c r="IDM34" s="36"/>
      <c r="IDN34" s="36"/>
      <c r="IDO34" s="36"/>
      <c r="IDP34" s="36"/>
      <c r="IDQ34" s="36"/>
      <c r="IDR34" s="36"/>
      <c r="IDS34" s="36"/>
      <c r="IDT34" s="36"/>
      <c r="IDU34" s="36"/>
      <c r="IDV34" s="36"/>
      <c r="IDW34" s="36"/>
      <c r="IDX34" s="36"/>
      <c r="IDY34" s="36"/>
      <c r="IDZ34" s="36"/>
      <c r="IEA34" s="36"/>
      <c r="IEB34" s="36"/>
      <c r="IEC34" s="36"/>
      <c r="IED34" s="36"/>
      <c r="IEE34" s="36"/>
      <c r="IEF34" s="36"/>
      <c r="IEG34" s="36"/>
      <c r="IEH34" s="36"/>
      <c r="IEI34" s="36"/>
      <c r="IEJ34" s="36"/>
      <c r="IEK34" s="36"/>
      <c r="IEL34" s="36"/>
      <c r="IEM34" s="36"/>
      <c r="IEN34" s="36"/>
      <c r="IEO34" s="36"/>
      <c r="IEP34" s="36"/>
      <c r="IEQ34" s="36"/>
      <c r="IER34" s="36"/>
      <c r="IES34" s="36"/>
      <c r="IET34" s="36"/>
      <c r="IEU34" s="36"/>
      <c r="IEV34" s="36"/>
      <c r="IEW34" s="36"/>
      <c r="IEX34" s="36"/>
      <c r="IEY34" s="36"/>
      <c r="IEZ34" s="36"/>
      <c r="IFA34" s="36"/>
      <c r="IFB34" s="36"/>
      <c r="IFC34" s="36"/>
      <c r="IFD34" s="36"/>
      <c r="IFE34" s="36"/>
      <c r="IFF34" s="36"/>
      <c r="IFG34" s="36"/>
      <c r="IFH34" s="36"/>
      <c r="IFI34" s="36"/>
      <c r="IFJ34" s="36"/>
      <c r="IFK34" s="36"/>
      <c r="IFL34" s="36"/>
      <c r="IFM34" s="36"/>
      <c r="IFN34" s="36"/>
      <c r="IFO34" s="36"/>
      <c r="IFP34" s="36"/>
      <c r="IFQ34" s="36"/>
      <c r="IFR34" s="36"/>
      <c r="IFS34" s="36"/>
      <c r="IFT34" s="36"/>
      <c r="IFU34" s="36"/>
      <c r="IFV34" s="36"/>
      <c r="IFW34" s="36"/>
      <c r="IFX34" s="36"/>
      <c r="IFY34" s="36"/>
      <c r="IFZ34" s="36"/>
      <c r="IGA34" s="36"/>
      <c r="IGB34" s="36"/>
      <c r="IGC34" s="36"/>
      <c r="IGD34" s="36"/>
      <c r="IGE34" s="36"/>
      <c r="IGF34" s="36"/>
      <c r="IGG34" s="36"/>
      <c r="IGH34" s="36"/>
      <c r="IGI34" s="36"/>
      <c r="IGJ34" s="36"/>
      <c r="IGK34" s="36"/>
      <c r="IGL34" s="36"/>
      <c r="IGM34" s="36"/>
      <c r="IGN34" s="36"/>
      <c r="IGO34" s="36"/>
      <c r="IGP34" s="36"/>
      <c r="IGQ34" s="36"/>
      <c r="IGR34" s="36"/>
      <c r="IGS34" s="36"/>
      <c r="IGT34" s="36"/>
      <c r="IGU34" s="36"/>
      <c r="IGV34" s="36"/>
      <c r="IGW34" s="36"/>
      <c r="IGX34" s="36"/>
      <c r="IGY34" s="36"/>
      <c r="IGZ34" s="36"/>
      <c r="IHA34" s="36"/>
      <c r="IHB34" s="36"/>
      <c r="IHC34" s="36"/>
      <c r="IHD34" s="36"/>
      <c r="IHE34" s="36"/>
      <c r="IHF34" s="36"/>
      <c r="IHG34" s="36"/>
      <c r="IHH34" s="36"/>
      <c r="IHI34" s="36"/>
      <c r="IHJ34" s="36"/>
      <c r="IHK34" s="36"/>
      <c r="IHL34" s="36"/>
      <c r="IHM34" s="36"/>
      <c r="IHN34" s="36"/>
      <c r="IHO34" s="36"/>
      <c r="IHP34" s="36"/>
      <c r="IHQ34" s="36"/>
      <c r="IHR34" s="36"/>
      <c r="IHS34" s="36"/>
      <c r="IHT34" s="36"/>
      <c r="IHU34" s="36"/>
      <c r="IHV34" s="36"/>
      <c r="IHW34" s="36"/>
      <c r="IHX34" s="36"/>
      <c r="IHY34" s="36"/>
      <c r="IHZ34" s="36"/>
      <c r="IIA34" s="36"/>
      <c r="IIB34" s="36"/>
      <c r="IIC34" s="36"/>
      <c r="IID34" s="36"/>
      <c r="IIE34" s="36"/>
      <c r="IIF34" s="36"/>
      <c r="IIG34" s="36"/>
      <c r="IIH34" s="36"/>
      <c r="III34" s="36"/>
      <c r="IIJ34" s="36"/>
      <c r="IIK34" s="36"/>
      <c r="IIL34" s="36"/>
      <c r="IIM34" s="36"/>
      <c r="IIN34" s="36"/>
      <c r="IIO34" s="36"/>
      <c r="IIP34" s="36"/>
      <c r="IIQ34" s="36"/>
      <c r="IIR34" s="36"/>
      <c r="IIS34" s="36"/>
      <c r="IIT34" s="36"/>
      <c r="IIU34" s="36"/>
      <c r="IIV34" s="36"/>
      <c r="IIW34" s="36"/>
      <c r="IIX34" s="36"/>
      <c r="IIY34" s="36"/>
      <c r="IIZ34" s="36"/>
      <c r="IJA34" s="36"/>
      <c r="IJB34" s="36"/>
      <c r="IJC34" s="36"/>
      <c r="IJD34" s="36"/>
      <c r="IJE34" s="36"/>
      <c r="IJF34" s="36"/>
      <c r="IJG34" s="36"/>
      <c r="IJH34" s="36"/>
      <c r="IJI34" s="36"/>
      <c r="IJJ34" s="36"/>
      <c r="IJK34" s="36"/>
      <c r="IJL34" s="36"/>
      <c r="IJM34" s="36"/>
      <c r="IJN34" s="36"/>
      <c r="IJO34" s="36"/>
      <c r="IJP34" s="36"/>
      <c r="IJQ34" s="36"/>
      <c r="IJR34" s="36"/>
      <c r="IJS34" s="36"/>
      <c r="IJT34" s="36"/>
      <c r="IJU34" s="36"/>
      <c r="IJV34" s="36"/>
      <c r="IJW34" s="36"/>
      <c r="IJX34" s="36"/>
      <c r="IJY34" s="36"/>
      <c r="IJZ34" s="36"/>
      <c r="IKA34" s="36"/>
      <c r="IKB34" s="36"/>
      <c r="IKC34" s="36"/>
      <c r="IKD34" s="36"/>
      <c r="IKE34" s="36"/>
      <c r="IKF34" s="36"/>
      <c r="IKG34" s="36"/>
      <c r="IKH34" s="36"/>
      <c r="IKI34" s="36"/>
      <c r="IKJ34" s="36"/>
      <c r="IKK34" s="36"/>
      <c r="IKL34" s="36"/>
      <c r="IKM34" s="36"/>
      <c r="IKN34" s="36"/>
      <c r="IKO34" s="36"/>
      <c r="IKP34" s="36"/>
      <c r="IKQ34" s="36"/>
      <c r="IKR34" s="36"/>
      <c r="IKS34" s="36"/>
      <c r="IKT34" s="36"/>
      <c r="IKU34" s="36"/>
      <c r="IKV34" s="36"/>
      <c r="IKW34" s="36"/>
      <c r="IKX34" s="36"/>
      <c r="IKY34" s="36"/>
      <c r="IKZ34" s="36"/>
      <c r="ILA34" s="36"/>
      <c r="ILB34" s="36"/>
      <c r="ILC34" s="36"/>
      <c r="ILD34" s="36"/>
      <c r="ILE34" s="36"/>
      <c r="ILF34" s="36"/>
      <c r="ILG34" s="36"/>
      <c r="ILH34" s="36"/>
      <c r="ILI34" s="36"/>
      <c r="ILJ34" s="36"/>
      <c r="ILK34" s="36"/>
      <c r="ILL34" s="36"/>
      <c r="ILM34" s="36"/>
      <c r="ILN34" s="36"/>
      <c r="ILO34" s="36"/>
      <c r="ILP34" s="36"/>
      <c r="ILQ34" s="36"/>
      <c r="ILR34" s="36"/>
      <c r="ILS34" s="36"/>
      <c r="ILT34" s="36"/>
      <c r="ILU34" s="36"/>
      <c r="ILV34" s="36"/>
      <c r="ILW34" s="36"/>
      <c r="ILX34" s="36"/>
      <c r="ILY34" s="36"/>
      <c r="ILZ34" s="36"/>
      <c r="IMA34" s="36"/>
      <c r="IMB34" s="36"/>
      <c r="IMC34" s="36"/>
      <c r="IMD34" s="36"/>
      <c r="IME34" s="36"/>
      <c r="IMF34" s="36"/>
      <c r="IMG34" s="36"/>
      <c r="IMH34" s="36"/>
      <c r="IMI34" s="36"/>
      <c r="IMJ34" s="36"/>
      <c r="IMK34" s="36"/>
      <c r="IML34" s="36"/>
      <c r="IMM34" s="36"/>
      <c r="IMN34" s="36"/>
      <c r="IMO34" s="36"/>
      <c r="IMP34" s="36"/>
      <c r="IMQ34" s="36"/>
      <c r="IMR34" s="36"/>
      <c r="IMS34" s="36"/>
      <c r="IMT34" s="36"/>
      <c r="IMU34" s="36"/>
      <c r="IMV34" s="36"/>
      <c r="IMW34" s="36"/>
      <c r="IMX34" s="36"/>
      <c r="IMY34" s="36"/>
      <c r="IMZ34" s="36"/>
      <c r="INA34" s="36"/>
      <c r="INB34" s="36"/>
      <c r="INC34" s="36"/>
      <c r="IND34" s="36"/>
      <c r="INE34" s="36"/>
      <c r="INF34" s="36"/>
      <c r="ING34" s="36"/>
      <c r="INH34" s="36"/>
      <c r="INI34" s="36"/>
      <c r="INJ34" s="36"/>
      <c r="INK34" s="36"/>
      <c r="INL34" s="36"/>
      <c r="INM34" s="36"/>
      <c r="INN34" s="36"/>
      <c r="INO34" s="36"/>
      <c r="INP34" s="36"/>
      <c r="INQ34" s="36"/>
      <c r="INR34" s="36"/>
      <c r="INS34" s="36"/>
      <c r="INT34" s="36"/>
      <c r="INU34" s="36"/>
      <c r="INV34" s="36"/>
      <c r="INW34" s="36"/>
      <c r="INX34" s="36"/>
      <c r="INY34" s="36"/>
      <c r="INZ34" s="36"/>
      <c r="IOA34" s="36"/>
      <c r="IOB34" s="36"/>
      <c r="IOC34" s="36"/>
      <c r="IOD34" s="36"/>
      <c r="IOE34" s="36"/>
      <c r="IOF34" s="36"/>
      <c r="IOG34" s="36"/>
      <c r="IOH34" s="36"/>
      <c r="IOI34" s="36"/>
      <c r="IOJ34" s="36"/>
      <c r="IOK34" s="36"/>
      <c r="IOL34" s="36"/>
      <c r="IOM34" s="36"/>
      <c r="ION34" s="36"/>
      <c r="IOO34" s="36"/>
      <c r="IOP34" s="36"/>
      <c r="IOQ34" s="36"/>
      <c r="IOR34" s="36"/>
      <c r="IOS34" s="36"/>
      <c r="IOT34" s="36"/>
      <c r="IOU34" s="36"/>
      <c r="IOV34" s="36"/>
      <c r="IOW34" s="36"/>
      <c r="IOX34" s="36"/>
      <c r="IOY34" s="36"/>
      <c r="IOZ34" s="36"/>
      <c r="IPA34" s="36"/>
      <c r="IPB34" s="36"/>
      <c r="IPC34" s="36"/>
      <c r="IPD34" s="36"/>
      <c r="IPE34" s="36"/>
      <c r="IPF34" s="36"/>
      <c r="IPG34" s="36"/>
      <c r="IPH34" s="36"/>
      <c r="IPI34" s="36"/>
      <c r="IPJ34" s="36"/>
      <c r="IPK34" s="36"/>
      <c r="IPL34" s="36"/>
      <c r="IPM34" s="36"/>
      <c r="IPN34" s="36"/>
      <c r="IPO34" s="36"/>
      <c r="IPP34" s="36"/>
      <c r="IPQ34" s="36"/>
      <c r="IPR34" s="36"/>
      <c r="IPS34" s="36"/>
      <c r="IPT34" s="36"/>
      <c r="IPU34" s="36"/>
      <c r="IPV34" s="36"/>
      <c r="IPW34" s="36"/>
      <c r="IPX34" s="36"/>
      <c r="IPY34" s="36"/>
      <c r="IPZ34" s="36"/>
      <c r="IQA34" s="36"/>
      <c r="IQB34" s="36"/>
      <c r="IQC34" s="36"/>
      <c r="IQD34" s="36"/>
      <c r="IQE34" s="36"/>
      <c r="IQF34" s="36"/>
      <c r="IQG34" s="36"/>
      <c r="IQH34" s="36"/>
      <c r="IQI34" s="36"/>
      <c r="IQJ34" s="36"/>
      <c r="IQK34" s="36"/>
      <c r="IQL34" s="36"/>
      <c r="IQM34" s="36"/>
      <c r="IQN34" s="36"/>
      <c r="IQO34" s="36"/>
      <c r="IQP34" s="36"/>
      <c r="IQQ34" s="36"/>
      <c r="IQR34" s="36"/>
      <c r="IQS34" s="36"/>
      <c r="IQT34" s="36"/>
      <c r="IQU34" s="36"/>
      <c r="IQV34" s="36"/>
      <c r="IQW34" s="36"/>
      <c r="IQX34" s="36"/>
      <c r="IQY34" s="36"/>
      <c r="IQZ34" s="36"/>
      <c r="IRA34" s="36"/>
      <c r="IRB34" s="36"/>
      <c r="IRC34" s="36"/>
      <c r="IRD34" s="36"/>
      <c r="IRE34" s="36"/>
      <c r="IRF34" s="36"/>
      <c r="IRG34" s="36"/>
      <c r="IRH34" s="36"/>
      <c r="IRI34" s="36"/>
      <c r="IRJ34" s="36"/>
      <c r="IRK34" s="36"/>
      <c r="IRL34" s="36"/>
      <c r="IRM34" s="36"/>
      <c r="IRN34" s="36"/>
      <c r="IRO34" s="36"/>
      <c r="IRP34" s="36"/>
      <c r="IRQ34" s="36"/>
      <c r="IRR34" s="36"/>
      <c r="IRS34" s="36"/>
      <c r="IRT34" s="36"/>
      <c r="IRU34" s="36"/>
      <c r="IRV34" s="36"/>
      <c r="IRW34" s="36"/>
      <c r="IRX34" s="36"/>
      <c r="IRY34" s="36"/>
      <c r="IRZ34" s="36"/>
      <c r="ISA34" s="36"/>
      <c r="ISB34" s="36"/>
      <c r="ISC34" s="36"/>
      <c r="ISD34" s="36"/>
      <c r="ISE34" s="36"/>
      <c r="ISF34" s="36"/>
      <c r="ISG34" s="36"/>
      <c r="ISH34" s="36"/>
      <c r="ISI34" s="36"/>
      <c r="ISJ34" s="36"/>
      <c r="ISK34" s="36"/>
      <c r="ISL34" s="36"/>
      <c r="ISM34" s="36"/>
      <c r="ISN34" s="36"/>
      <c r="ISO34" s="36"/>
      <c r="ISP34" s="36"/>
      <c r="ISQ34" s="36"/>
      <c r="ISR34" s="36"/>
      <c r="ISS34" s="36"/>
      <c r="IST34" s="36"/>
      <c r="ISU34" s="36"/>
      <c r="ISV34" s="36"/>
      <c r="ISW34" s="36"/>
      <c r="ISX34" s="36"/>
      <c r="ISY34" s="36"/>
      <c r="ISZ34" s="36"/>
      <c r="ITA34" s="36"/>
      <c r="ITB34" s="36"/>
      <c r="ITC34" s="36"/>
      <c r="ITD34" s="36"/>
      <c r="ITE34" s="36"/>
      <c r="ITF34" s="36"/>
      <c r="ITG34" s="36"/>
      <c r="ITH34" s="36"/>
      <c r="ITI34" s="36"/>
      <c r="ITJ34" s="36"/>
      <c r="ITK34" s="36"/>
      <c r="ITL34" s="36"/>
      <c r="ITM34" s="36"/>
      <c r="ITN34" s="36"/>
      <c r="ITO34" s="36"/>
      <c r="ITP34" s="36"/>
      <c r="ITQ34" s="36"/>
      <c r="ITR34" s="36"/>
      <c r="ITS34" s="36"/>
      <c r="ITT34" s="36"/>
      <c r="ITU34" s="36"/>
      <c r="ITV34" s="36"/>
      <c r="ITW34" s="36"/>
      <c r="ITX34" s="36"/>
      <c r="ITY34" s="36"/>
      <c r="ITZ34" s="36"/>
      <c r="IUA34" s="36"/>
      <c r="IUB34" s="36"/>
      <c r="IUC34" s="36"/>
      <c r="IUD34" s="36"/>
      <c r="IUE34" s="36"/>
      <c r="IUF34" s="36"/>
      <c r="IUG34" s="36"/>
      <c r="IUH34" s="36"/>
      <c r="IUI34" s="36"/>
      <c r="IUJ34" s="36"/>
      <c r="IUK34" s="36"/>
      <c r="IUL34" s="36"/>
      <c r="IUM34" s="36"/>
      <c r="IUN34" s="36"/>
      <c r="IUO34" s="36"/>
      <c r="IUP34" s="36"/>
      <c r="IUQ34" s="36"/>
      <c r="IUR34" s="36"/>
      <c r="IUS34" s="36"/>
      <c r="IUT34" s="36"/>
      <c r="IUU34" s="36"/>
      <c r="IUV34" s="36"/>
      <c r="IUW34" s="36"/>
      <c r="IUX34" s="36"/>
      <c r="IUY34" s="36"/>
      <c r="IUZ34" s="36"/>
      <c r="IVA34" s="36"/>
      <c r="IVB34" s="36"/>
      <c r="IVC34" s="36"/>
      <c r="IVD34" s="36"/>
      <c r="IVE34" s="36"/>
      <c r="IVF34" s="36"/>
      <c r="IVG34" s="36"/>
      <c r="IVH34" s="36"/>
      <c r="IVI34" s="36"/>
      <c r="IVJ34" s="36"/>
      <c r="IVK34" s="36"/>
      <c r="IVL34" s="36"/>
      <c r="IVM34" s="36"/>
      <c r="IVN34" s="36"/>
      <c r="IVO34" s="36"/>
      <c r="IVP34" s="36"/>
      <c r="IVQ34" s="36"/>
      <c r="IVR34" s="36"/>
      <c r="IVS34" s="36"/>
      <c r="IVT34" s="36"/>
      <c r="IVU34" s="36"/>
      <c r="IVV34" s="36"/>
      <c r="IVW34" s="36"/>
      <c r="IVX34" s="36"/>
      <c r="IVY34" s="36"/>
      <c r="IVZ34" s="36"/>
      <c r="IWA34" s="36"/>
      <c r="IWB34" s="36"/>
      <c r="IWC34" s="36"/>
      <c r="IWD34" s="36"/>
      <c r="IWE34" s="36"/>
      <c r="IWF34" s="36"/>
      <c r="IWG34" s="36"/>
      <c r="IWH34" s="36"/>
      <c r="IWI34" s="36"/>
      <c r="IWJ34" s="36"/>
      <c r="IWK34" s="36"/>
      <c r="IWL34" s="36"/>
      <c r="IWM34" s="36"/>
      <c r="IWN34" s="36"/>
      <c r="IWO34" s="36"/>
      <c r="IWP34" s="36"/>
      <c r="IWQ34" s="36"/>
      <c r="IWR34" s="36"/>
      <c r="IWS34" s="36"/>
      <c r="IWT34" s="36"/>
      <c r="IWU34" s="36"/>
      <c r="IWV34" s="36"/>
      <c r="IWW34" s="36"/>
      <c r="IWX34" s="36"/>
      <c r="IWY34" s="36"/>
      <c r="IWZ34" s="36"/>
      <c r="IXA34" s="36"/>
      <c r="IXB34" s="36"/>
      <c r="IXC34" s="36"/>
      <c r="IXD34" s="36"/>
      <c r="IXE34" s="36"/>
      <c r="IXF34" s="36"/>
      <c r="IXG34" s="36"/>
      <c r="IXH34" s="36"/>
      <c r="IXI34" s="36"/>
      <c r="IXJ34" s="36"/>
      <c r="IXK34" s="36"/>
      <c r="IXL34" s="36"/>
      <c r="IXM34" s="36"/>
      <c r="IXN34" s="36"/>
      <c r="IXO34" s="36"/>
      <c r="IXP34" s="36"/>
      <c r="IXQ34" s="36"/>
      <c r="IXR34" s="36"/>
      <c r="IXS34" s="36"/>
      <c r="IXT34" s="36"/>
      <c r="IXU34" s="36"/>
      <c r="IXV34" s="36"/>
      <c r="IXW34" s="36"/>
      <c r="IXX34" s="36"/>
      <c r="IXY34" s="36"/>
      <c r="IXZ34" s="36"/>
      <c r="IYA34" s="36"/>
      <c r="IYB34" s="36"/>
      <c r="IYC34" s="36"/>
      <c r="IYD34" s="36"/>
      <c r="IYE34" s="36"/>
      <c r="IYF34" s="36"/>
      <c r="IYG34" s="36"/>
      <c r="IYH34" s="36"/>
      <c r="IYI34" s="36"/>
      <c r="IYJ34" s="36"/>
      <c r="IYK34" s="36"/>
      <c r="IYL34" s="36"/>
      <c r="IYM34" s="36"/>
      <c r="IYN34" s="36"/>
      <c r="IYO34" s="36"/>
      <c r="IYP34" s="36"/>
      <c r="IYQ34" s="36"/>
      <c r="IYR34" s="36"/>
      <c r="IYS34" s="36"/>
      <c r="IYT34" s="36"/>
      <c r="IYU34" s="36"/>
      <c r="IYV34" s="36"/>
      <c r="IYW34" s="36"/>
      <c r="IYX34" s="36"/>
      <c r="IYY34" s="36"/>
      <c r="IYZ34" s="36"/>
      <c r="IZA34" s="36"/>
      <c r="IZB34" s="36"/>
      <c r="IZC34" s="36"/>
      <c r="IZD34" s="36"/>
      <c r="IZE34" s="36"/>
      <c r="IZF34" s="36"/>
      <c r="IZG34" s="36"/>
      <c r="IZH34" s="36"/>
      <c r="IZI34" s="36"/>
      <c r="IZJ34" s="36"/>
      <c r="IZK34" s="36"/>
      <c r="IZL34" s="36"/>
      <c r="IZM34" s="36"/>
      <c r="IZN34" s="36"/>
      <c r="IZO34" s="36"/>
      <c r="IZP34" s="36"/>
      <c r="IZQ34" s="36"/>
      <c r="IZR34" s="36"/>
      <c r="IZS34" s="36"/>
      <c r="IZT34" s="36"/>
      <c r="IZU34" s="36"/>
      <c r="IZV34" s="36"/>
      <c r="IZW34" s="36"/>
      <c r="IZX34" s="36"/>
      <c r="IZY34" s="36"/>
      <c r="IZZ34" s="36"/>
      <c r="JAA34" s="36"/>
      <c r="JAB34" s="36"/>
      <c r="JAC34" s="36"/>
      <c r="JAD34" s="36"/>
      <c r="JAE34" s="36"/>
      <c r="JAF34" s="36"/>
      <c r="JAG34" s="36"/>
      <c r="JAH34" s="36"/>
      <c r="JAI34" s="36"/>
      <c r="JAJ34" s="36"/>
      <c r="JAK34" s="36"/>
      <c r="JAL34" s="36"/>
      <c r="JAM34" s="36"/>
      <c r="JAN34" s="36"/>
      <c r="JAO34" s="36"/>
      <c r="JAP34" s="36"/>
      <c r="JAQ34" s="36"/>
      <c r="JAR34" s="36"/>
      <c r="JAS34" s="36"/>
      <c r="JAT34" s="36"/>
      <c r="JAU34" s="36"/>
      <c r="JAV34" s="36"/>
      <c r="JAW34" s="36"/>
      <c r="JAX34" s="36"/>
      <c r="JAY34" s="36"/>
      <c r="JAZ34" s="36"/>
      <c r="JBA34" s="36"/>
      <c r="JBB34" s="36"/>
      <c r="JBC34" s="36"/>
      <c r="JBD34" s="36"/>
      <c r="JBE34" s="36"/>
      <c r="JBF34" s="36"/>
      <c r="JBG34" s="36"/>
      <c r="JBH34" s="36"/>
      <c r="JBI34" s="36"/>
      <c r="JBJ34" s="36"/>
      <c r="JBK34" s="36"/>
      <c r="JBL34" s="36"/>
      <c r="JBM34" s="36"/>
      <c r="JBN34" s="36"/>
      <c r="JBO34" s="36"/>
      <c r="JBP34" s="36"/>
      <c r="JBQ34" s="36"/>
      <c r="JBR34" s="36"/>
      <c r="JBS34" s="36"/>
      <c r="JBT34" s="36"/>
      <c r="JBU34" s="36"/>
      <c r="JBV34" s="36"/>
      <c r="JBW34" s="36"/>
      <c r="JBX34" s="36"/>
      <c r="JBY34" s="36"/>
      <c r="JBZ34" s="36"/>
      <c r="JCA34" s="36"/>
      <c r="JCB34" s="36"/>
      <c r="JCC34" s="36"/>
      <c r="JCD34" s="36"/>
      <c r="JCE34" s="36"/>
      <c r="JCF34" s="36"/>
      <c r="JCG34" s="36"/>
      <c r="JCH34" s="36"/>
      <c r="JCI34" s="36"/>
      <c r="JCJ34" s="36"/>
      <c r="JCK34" s="36"/>
      <c r="JCL34" s="36"/>
      <c r="JCM34" s="36"/>
      <c r="JCN34" s="36"/>
      <c r="JCO34" s="36"/>
      <c r="JCP34" s="36"/>
      <c r="JCQ34" s="36"/>
      <c r="JCR34" s="36"/>
      <c r="JCS34" s="36"/>
      <c r="JCT34" s="36"/>
      <c r="JCU34" s="36"/>
      <c r="JCV34" s="36"/>
      <c r="JCW34" s="36"/>
      <c r="JCX34" s="36"/>
      <c r="JCY34" s="36"/>
      <c r="JCZ34" s="36"/>
      <c r="JDA34" s="36"/>
      <c r="JDB34" s="36"/>
      <c r="JDC34" s="36"/>
      <c r="JDD34" s="36"/>
      <c r="JDE34" s="36"/>
      <c r="JDF34" s="36"/>
      <c r="JDG34" s="36"/>
      <c r="JDH34" s="36"/>
      <c r="JDI34" s="36"/>
      <c r="JDJ34" s="36"/>
      <c r="JDK34" s="36"/>
      <c r="JDL34" s="36"/>
      <c r="JDM34" s="36"/>
      <c r="JDN34" s="36"/>
      <c r="JDO34" s="36"/>
      <c r="JDP34" s="36"/>
      <c r="JDQ34" s="36"/>
      <c r="JDR34" s="36"/>
      <c r="JDS34" s="36"/>
      <c r="JDT34" s="36"/>
      <c r="JDU34" s="36"/>
      <c r="JDV34" s="36"/>
      <c r="JDW34" s="36"/>
      <c r="JDX34" s="36"/>
      <c r="JDY34" s="36"/>
      <c r="JDZ34" s="36"/>
      <c r="JEA34" s="36"/>
      <c r="JEB34" s="36"/>
      <c r="JEC34" s="36"/>
      <c r="JED34" s="36"/>
      <c r="JEE34" s="36"/>
      <c r="JEF34" s="36"/>
      <c r="JEG34" s="36"/>
      <c r="JEH34" s="36"/>
      <c r="JEI34" s="36"/>
      <c r="JEJ34" s="36"/>
      <c r="JEK34" s="36"/>
      <c r="JEL34" s="36"/>
      <c r="JEM34" s="36"/>
      <c r="JEN34" s="36"/>
      <c r="JEO34" s="36"/>
      <c r="JEP34" s="36"/>
      <c r="JEQ34" s="36"/>
      <c r="JER34" s="36"/>
      <c r="JES34" s="36"/>
      <c r="JET34" s="36"/>
      <c r="JEU34" s="36"/>
      <c r="JEV34" s="36"/>
      <c r="JEW34" s="36"/>
      <c r="JEX34" s="36"/>
      <c r="JEY34" s="36"/>
      <c r="JEZ34" s="36"/>
      <c r="JFA34" s="36"/>
      <c r="JFB34" s="36"/>
      <c r="JFC34" s="36"/>
      <c r="JFD34" s="36"/>
      <c r="JFE34" s="36"/>
      <c r="JFF34" s="36"/>
      <c r="JFG34" s="36"/>
      <c r="JFH34" s="36"/>
      <c r="JFI34" s="36"/>
      <c r="JFJ34" s="36"/>
      <c r="JFK34" s="36"/>
      <c r="JFL34" s="36"/>
      <c r="JFM34" s="36"/>
      <c r="JFN34" s="36"/>
      <c r="JFO34" s="36"/>
      <c r="JFP34" s="36"/>
      <c r="JFQ34" s="36"/>
      <c r="JFR34" s="36"/>
      <c r="JFS34" s="36"/>
      <c r="JFT34" s="36"/>
      <c r="JFU34" s="36"/>
      <c r="JFV34" s="36"/>
      <c r="JFW34" s="36"/>
      <c r="JFX34" s="36"/>
      <c r="JFY34" s="36"/>
      <c r="JFZ34" s="36"/>
      <c r="JGA34" s="36"/>
      <c r="JGB34" s="36"/>
      <c r="JGC34" s="36"/>
      <c r="JGD34" s="36"/>
      <c r="JGE34" s="36"/>
      <c r="JGF34" s="36"/>
      <c r="JGG34" s="36"/>
      <c r="JGH34" s="36"/>
      <c r="JGI34" s="36"/>
      <c r="JGJ34" s="36"/>
      <c r="JGK34" s="36"/>
      <c r="JGL34" s="36"/>
      <c r="JGM34" s="36"/>
      <c r="JGN34" s="36"/>
      <c r="JGO34" s="36"/>
      <c r="JGP34" s="36"/>
      <c r="JGQ34" s="36"/>
      <c r="JGR34" s="36"/>
      <c r="JGS34" s="36"/>
      <c r="JGT34" s="36"/>
      <c r="JGU34" s="36"/>
      <c r="JGV34" s="36"/>
      <c r="JGW34" s="36"/>
      <c r="JGX34" s="36"/>
      <c r="JGY34" s="36"/>
      <c r="JGZ34" s="36"/>
      <c r="JHA34" s="36"/>
      <c r="JHB34" s="36"/>
      <c r="JHC34" s="36"/>
      <c r="JHD34" s="36"/>
      <c r="JHE34" s="36"/>
      <c r="JHF34" s="36"/>
      <c r="JHG34" s="36"/>
      <c r="JHH34" s="36"/>
      <c r="JHI34" s="36"/>
      <c r="JHJ34" s="36"/>
      <c r="JHK34" s="36"/>
      <c r="JHL34" s="36"/>
      <c r="JHM34" s="36"/>
      <c r="JHN34" s="36"/>
      <c r="JHO34" s="36"/>
      <c r="JHP34" s="36"/>
      <c r="JHQ34" s="36"/>
      <c r="JHR34" s="36"/>
      <c r="JHS34" s="36"/>
      <c r="JHT34" s="36"/>
      <c r="JHU34" s="36"/>
      <c r="JHV34" s="36"/>
      <c r="JHW34" s="36"/>
      <c r="JHX34" s="36"/>
      <c r="JHY34" s="36"/>
      <c r="JHZ34" s="36"/>
      <c r="JIA34" s="36"/>
      <c r="JIB34" s="36"/>
      <c r="JIC34" s="36"/>
      <c r="JID34" s="36"/>
      <c r="JIE34" s="36"/>
      <c r="JIF34" s="36"/>
      <c r="JIG34" s="36"/>
      <c r="JIH34" s="36"/>
      <c r="JII34" s="36"/>
      <c r="JIJ34" s="36"/>
      <c r="JIK34" s="36"/>
      <c r="JIL34" s="36"/>
      <c r="JIM34" s="36"/>
      <c r="JIN34" s="36"/>
      <c r="JIO34" s="36"/>
      <c r="JIP34" s="36"/>
      <c r="JIQ34" s="36"/>
      <c r="JIR34" s="36"/>
      <c r="JIS34" s="36"/>
      <c r="JIT34" s="36"/>
      <c r="JIU34" s="36"/>
      <c r="JIV34" s="36"/>
      <c r="JIW34" s="36"/>
      <c r="JIX34" s="36"/>
      <c r="JIY34" s="36"/>
      <c r="JIZ34" s="36"/>
      <c r="JJA34" s="36"/>
      <c r="JJB34" s="36"/>
      <c r="JJC34" s="36"/>
      <c r="JJD34" s="36"/>
      <c r="JJE34" s="36"/>
      <c r="JJF34" s="36"/>
      <c r="JJG34" s="36"/>
      <c r="JJH34" s="36"/>
      <c r="JJI34" s="36"/>
      <c r="JJJ34" s="36"/>
      <c r="JJK34" s="36"/>
      <c r="JJL34" s="36"/>
      <c r="JJM34" s="36"/>
      <c r="JJN34" s="36"/>
      <c r="JJO34" s="36"/>
      <c r="JJP34" s="36"/>
      <c r="JJQ34" s="36"/>
      <c r="JJR34" s="36"/>
      <c r="JJS34" s="36"/>
      <c r="JJT34" s="36"/>
      <c r="JJU34" s="36"/>
      <c r="JJV34" s="36"/>
      <c r="JJW34" s="36"/>
      <c r="JJX34" s="36"/>
      <c r="JJY34" s="36"/>
      <c r="JJZ34" s="36"/>
      <c r="JKA34" s="36"/>
      <c r="JKB34" s="36"/>
      <c r="JKC34" s="36"/>
      <c r="JKD34" s="36"/>
      <c r="JKE34" s="36"/>
      <c r="JKF34" s="36"/>
      <c r="JKG34" s="36"/>
      <c r="JKH34" s="36"/>
      <c r="JKI34" s="36"/>
      <c r="JKJ34" s="36"/>
      <c r="JKK34" s="36"/>
      <c r="JKL34" s="36"/>
      <c r="JKM34" s="36"/>
      <c r="JKN34" s="36"/>
      <c r="JKO34" s="36"/>
      <c r="JKP34" s="36"/>
      <c r="JKQ34" s="36"/>
      <c r="JKR34" s="36"/>
      <c r="JKS34" s="36"/>
      <c r="JKT34" s="36"/>
      <c r="JKU34" s="36"/>
      <c r="JKV34" s="36"/>
      <c r="JKW34" s="36"/>
      <c r="JKX34" s="36"/>
      <c r="JKY34" s="36"/>
      <c r="JKZ34" s="36"/>
      <c r="JLA34" s="36"/>
      <c r="JLB34" s="36"/>
      <c r="JLC34" s="36"/>
      <c r="JLD34" s="36"/>
      <c r="JLE34" s="36"/>
      <c r="JLF34" s="36"/>
      <c r="JLG34" s="36"/>
      <c r="JLH34" s="36"/>
      <c r="JLI34" s="36"/>
      <c r="JLJ34" s="36"/>
      <c r="JLK34" s="36"/>
      <c r="JLL34" s="36"/>
      <c r="JLM34" s="36"/>
      <c r="JLN34" s="36"/>
      <c r="JLO34" s="36"/>
      <c r="JLP34" s="36"/>
      <c r="JLQ34" s="36"/>
      <c r="JLR34" s="36"/>
      <c r="JLS34" s="36"/>
      <c r="JLT34" s="36"/>
      <c r="JLU34" s="36"/>
      <c r="JLV34" s="36"/>
      <c r="JLW34" s="36"/>
      <c r="JLX34" s="36"/>
      <c r="JLY34" s="36"/>
      <c r="JLZ34" s="36"/>
      <c r="JMA34" s="36"/>
      <c r="JMB34" s="36"/>
      <c r="JMC34" s="36"/>
      <c r="JMD34" s="36"/>
      <c r="JME34" s="36"/>
      <c r="JMF34" s="36"/>
      <c r="JMG34" s="36"/>
      <c r="JMH34" s="36"/>
      <c r="JMI34" s="36"/>
      <c r="JMJ34" s="36"/>
      <c r="JMK34" s="36"/>
      <c r="JML34" s="36"/>
      <c r="JMM34" s="36"/>
      <c r="JMN34" s="36"/>
      <c r="JMO34" s="36"/>
      <c r="JMP34" s="36"/>
      <c r="JMQ34" s="36"/>
      <c r="JMR34" s="36"/>
      <c r="JMS34" s="36"/>
      <c r="JMT34" s="36"/>
      <c r="JMU34" s="36"/>
      <c r="JMV34" s="36"/>
      <c r="JMW34" s="36"/>
      <c r="JMX34" s="36"/>
      <c r="JMY34" s="36"/>
      <c r="JMZ34" s="36"/>
      <c r="JNA34" s="36"/>
      <c r="JNB34" s="36"/>
      <c r="JNC34" s="36"/>
      <c r="JND34" s="36"/>
      <c r="JNE34" s="36"/>
      <c r="JNF34" s="36"/>
      <c r="JNG34" s="36"/>
      <c r="JNH34" s="36"/>
      <c r="JNI34" s="36"/>
      <c r="JNJ34" s="36"/>
      <c r="JNK34" s="36"/>
      <c r="JNL34" s="36"/>
      <c r="JNM34" s="36"/>
      <c r="JNN34" s="36"/>
      <c r="JNO34" s="36"/>
      <c r="JNP34" s="36"/>
      <c r="JNQ34" s="36"/>
      <c r="JNR34" s="36"/>
      <c r="JNS34" s="36"/>
      <c r="JNT34" s="36"/>
      <c r="JNU34" s="36"/>
      <c r="JNV34" s="36"/>
      <c r="JNW34" s="36"/>
      <c r="JNX34" s="36"/>
      <c r="JNY34" s="36"/>
      <c r="JNZ34" s="36"/>
      <c r="JOA34" s="36"/>
      <c r="JOB34" s="36"/>
      <c r="JOC34" s="36"/>
      <c r="JOD34" s="36"/>
      <c r="JOE34" s="36"/>
      <c r="JOF34" s="36"/>
      <c r="JOG34" s="36"/>
      <c r="JOH34" s="36"/>
      <c r="JOI34" s="36"/>
      <c r="JOJ34" s="36"/>
      <c r="JOK34" s="36"/>
      <c r="JOL34" s="36"/>
      <c r="JOM34" s="36"/>
      <c r="JON34" s="36"/>
      <c r="JOO34" s="36"/>
      <c r="JOP34" s="36"/>
      <c r="JOQ34" s="36"/>
      <c r="JOR34" s="36"/>
      <c r="JOS34" s="36"/>
      <c r="JOT34" s="36"/>
      <c r="JOU34" s="36"/>
      <c r="JOV34" s="36"/>
      <c r="JOW34" s="36"/>
      <c r="JOX34" s="36"/>
      <c r="JOY34" s="36"/>
      <c r="JOZ34" s="36"/>
      <c r="JPA34" s="36"/>
      <c r="JPB34" s="36"/>
      <c r="JPC34" s="36"/>
      <c r="JPD34" s="36"/>
      <c r="JPE34" s="36"/>
      <c r="JPF34" s="36"/>
      <c r="JPG34" s="36"/>
      <c r="JPH34" s="36"/>
      <c r="JPI34" s="36"/>
      <c r="JPJ34" s="36"/>
      <c r="JPK34" s="36"/>
      <c r="JPL34" s="36"/>
      <c r="JPM34" s="36"/>
      <c r="JPN34" s="36"/>
      <c r="JPO34" s="36"/>
      <c r="JPP34" s="36"/>
      <c r="JPQ34" s="36"/>
      <c r="JPR34" s="36"/>
      <c r="JPS34" s="36"/>
      <c r="JPT34" s="36"/>
      <c r="JPU34" s="36"/>
      <c r="JPV34" s="36"/>
      <c r="JPW34" s="36"/>
      <c r="JPX34" s="36"/>
      <c r="JPY34" s="36"/>
      <c r="JPZ34" s="36"/>
      <c r="JQA34" s="36"/>
      <c r="JQB34" s="36"/>
      <c r="JQC34" s="36"/>
      <c r="JQD34" s="36"/>
      <c r="JQE34" s="36"/>
      <c r="JQF34" s="36"/>
      <c r="JQG34" s="36"/>
      <c r="JQH34" s="36"/>
      <c r="JQI34" s="36"/>
      <c r="JQJ34" s="36"/>
      <c r="JQK34" s="36"/>
      <c r="JQL34" s="36"/>
      <c r="JQM34" s="36"/>
      <c r="JQN34" s="36"/>
      <c r="JQO34" s="36"/>
      <c r="JQP34" s="36"/>
      <c r="JQQ34" s="36"/>
      <c r="JQR34" s="36"/>
      <c r="JQS34" s="36"/>
      <c r="JQT34" s="36"/>
      <c r="JQU34" s="36"/>
      <c r="JQV34" s="36"/>
      <c r="JQW34" s="36"/>
      <c r="JQX34" s="36"/>
      <c r="JQY34" s="36"/>
      <c r="JQZ34" s="36"/>
      <c r="JRA34" s="36"/>
      <c r="JRB34" s="36"/>
      <c r="JRC34" s="36"/>
      <c r="JRD34" s="36"/>
      <c r="JRE34" s="36"/>
      <c r="JRF34" s="36"/>
      <c r="JRG34" s="36"/>
      <c r="JRH34" s="36"/>
      <c r="JRI34" s="36"/>
      <c r="JRJ34" s="36"/>
      <c r="JRK34" s="36"/>
      <c r="JRL34" s="36"/>
      <c r="JRM34" s="36"/>
      <c r="JRN34" s="36"/>
      <c r="JRO34" s="36"/>
      <c r="JRP34" s="36"/>
      <c r="JRQ34" s="36"/>
      <c r="JRR34" s="36"/>
      <c r="JRS34" s="36"/>
      <c r="JRT34" s="36"/>
      <c r="JRU34" s="36"/>
      <c r="JRV34" s="36"/>
      <c r="JRW34" s="36"/>
      <c r="JRX34" s="36"/>
      <c r="JRY34" s="36"/>
      <c r="JRZ34" s="36"/>
      <c r="JSA34" s="36"/>
      <c r="JSB34" s="36"/>
      <c r="JSC34" s="36"/>
      <c r="JSD34" s="36"/>
      <c r="JSE34" s="36"/>
      <c r="JSF34" s="36"/>
      <c r="JSG34" s="36"/>
      <c r="JSH34" s="36"/>
      <c r="JSI34" s="36"/>
      <c r="JSJ34" s="36"/>
      <c r="JSK34" s="36"/>
      <c r="JSL34" s="36"/>
      <c r="JSM34" s="36"/>
      <c r="JSN34" s="36"/>
      <c r="JSO34" s="36"/>
      <c r="JSP34" s="36"/>
      <c r="JSQ34" s="36"/>
      <c r="JSR34" s="36"/>
      <c r="JSS34" s="36"/>
      <c r="JST34" s="36"/>
      <c r="JSU34" s="36"/>
      <c r="JSV34" s="36"/>
      <c r="JSW34" s="36"/>
      <c r="JSX34" s="36"/>
      <c r="JSY34" s="36"/>
      <c r="JSZ34" s="36"/>
      <c r="JTA34" s="36"/>
      <c r="JTB34" s="36"/>
      <c r="JTC34" s="36"/>
      <c r="JTD34" s="36"/>
      <c r="JTE34" s="36"/>
      <c r="JTF34" s="36"/>
      <c r="JTG34" s="36"/>
      <c r="JTH34" s="36"/>
      <c r="JTI34" s="36"/>
      <c r="JTJ34" s="36"/>
      <c r="JTK34" s="36"/>
      <c r="JTL34" s="36"/>
      <c r="JTM34" s="36"/>
      <c r="JTN34" s="36"/>
      <c r="JTO34" s="36"/>
      <c r="JTP34" s="36"/>
      <c r="JTQ34" s="36"/>
      <c r="JTR34" s="36"/>
      <c r="JTS34" s="36"/>
      <c r="JTT34" s="36"/>
      <c r="JTU34" s="36"/>
      <c r="JTV34" s="36"/>
      <c r="JTW34" s="36"/>
      <c r="JTX34" s="36"/>
      <c r="JTY34" s="36"/>
      <c r="JTZ34" s="36"/>
      <c r="JUA34" s="36"/>
      <c r="JUB34" s="36"/>
      <c r="JUC34" s="36"/>
      <c r="JUD34" s="36"/>
      <c r="JUE34" s="36"/>
      <c r="JUF34" s="36"/>
      <c r="JUG34" s="36"/>
      <c r="JUH34" s="36"/>
      <c r="JUI34" s="36"/>
      <c r="JUJ34" s="36"/>
      <c r="JUK34" s="36"/>
      <c r="JUL34" s="36"/>
      <c r="JUM34" s="36"/>
      <c r="JUN34" s="36"/>
      <c r="JUO34" s="36"/>
      <c r="JUP34" s="36"/>
      <c r="JUQ34" s="36"/>
      <c r="JUR34" s="36"/>
      <c r="JUS34" s="36"/>
      <c r="JUT34" s="36"/>
      <c r="JUU34" s="36"/>
      <c r="JUV34" s="36"/>
      <c r="JUW34" s="36"/>
      <c r="JUX34" s="36"/>
      <c r="JUY34" s="36"/>
      <c r="JUZ34" s="36"/>
      <c r="JVA34" s="36"/>
      <c r="JVB34" s="36"/>
      <c r="JVC34" s="36"/>
      <c r="JVD34" s="36"/>
      <c r="JVE34" s="36"/>
      <c r="JVF34" s="36"/>
      <c r="JVG34" s="36"/>
      <c r="JVH34" s="36"/>
      <c r="JVI34" s="36"/>
      <c r="JVJ34" s="36"/>
      <c r="JVK34" s="36"/>
      <c r="JVL34" s="36"/>
      <c r="JVM34" s="36"/>
      <c r="JVN34" s="36"/>
      <c r="JVO34" s="36"/>
      <c r="JVP34" s="36"/>
      <c r="JVQ34" s="36"/>
      <c r="JVR34" s="36"/>
      <c r="JVS34" s="36"/>
      <c r="JVT34" s="36"/>
      <c r="JVU34" s="36"/>
      <c r="JVV34" s="36"/>
      <c r="JVW34" s="36"/>
      <c r="JVX34" s="36"/>
      <c r="JVY34" s="36"/>
      <c r="JVZ34" s="36"/>
      <c r="JWA34" s="36"/>
      <c r="JWB34" s="36"/>
      <c r="JWC34" s="36"/>
      <c r="JWD34" s="36"/>
      <c r="JWE34" s="36"/>
      <c r="JWF34" s="36"/>
      <c r="JWG34" s="36"/>
      <c r="JWH34" s="36"/>
      <c r="JWI34" s="36"/>
      <c r="JWJ34" s="36"/>
      <c r="JWK34" s="36"/>
      <c r="JWL34" s="36"/>
      <c r="JWM34" s="36"/>
      <c r="JWN34" s="36"/>
      <c r="JWO34" s="36"/>
      <c r="JWP34" s="36"/>
      <c r="JWQ34" s="36"/>
      <c r="JWR34" s="36"/>
      <c r="JWS34" s="36"/>
      <c r="JWT34" s="36"/>
      <c r="JWU34" s="36"/>
      <c r="JWV34" s="36"/>
      <c r="JWW34" s="36"/>
      <c r="JWX34" s="36"/>
      <c r="JWY34" s="36"/>
      <c r="JWZ34" s="36"/>
      <c r="JXA34" s="36"/>
      <c r="JXB34" s="36"/>
      <c r="JXC34" s="36"/>
      <c r="JXD34" s="36"/>
      <c r="JXE34" s="36"/>
      <c r="JXF34" s="36"/>
      <c r="JXG34" s="36"/>
      <c r="JXH34" s="36"/>
      <c r="JXI34" s="36"/>
      <c r="JXJ34" s="36"/>
      <c r="JXK34" s="36"/>
      <c r="JXL34" s="36"/>
      <c r="JXM34" s="36"/>
      <c r="JXN34" s="36"/>
      <c r="JXO34" s="36"/>
      <c r="JXP34" s="36"/>
      <c r="JXQ34" s="36"/>
      <c r="JXR34" s="36"/>
      <c r="JXS34" s="36"/>
      <c r="JXT34" s="36"/>
      <c r="JXU34" s="36"/>
      <c r="JXV34" s="36"/>
      <c r="JXW34" s="36"/>
      <c r="JXX34" s="36"/>
      <c r="JXY34" s="36"/>
      <c r="JXZ34" s="36"/>
      <c r="JYA34" s="36"/>
      <c r="JYB34" s="36"/>
      <c r="JYC34" s="36"/>
      <c r="JYD34" s="36"/>
      <c r="JYE34" s="36"/>
      <c r="JYF34" s="36"/>
      <c r="JYG34" s="36"/>
      <c r="JYH34" s="36"/>
      <c r="JYI34" s="36"/>
      <c r="JYJ34" s="36"/>
      <c r="JYK34" s="36"/>
      <c r="JYL34" s="36"/>
      <c r="JYM34" s="36"/>
      <c r="JYN34" s="36"/>
      <c r="JYO34" s="36"/>
      <c r="JYP34" s="36"/>
      <c r="JYQ34" s="36"/>
      <c r="JYR34" s="36"/>
      <c r="JYS34" s="36"/>
      <c r="JYT34" s="36"/>
      <c r="JYU34" s="36"/>
      <c r="JYV34" s="36"/>
      <c r="JYW34" s="36"/>
      <c r="JYX34" s="36"/>
      <c r="JYY34" s="36"/>
      <c r="JYZ34" s="36"/>
      <c r="JZA34" s="36"/>
      <c r="JZB34" s="36"/>
      <c r="JZC34" s="36"/>
      <c r="JZD34" s="36"/>
      <c r="JZE34" s="36"/>
      <c r="JZF34" s="36"/>
      <c r="JZG34" s="36"/>
      <c r="JZH34" s="36"/>
      <c r="JZI34" s="36"/>
      <c r="JZJ34" s="36"/>
      <c r="JZK34" s="36"/>
      <c r="JZL34" s="36"/>
      <c r="JZM34" s="36"/>
      <c r="JZN34" s="36"/>
      <c r="JZO34" s="36"/>
      <c r="JZP34" s="36"/>
      <c r="JZQ34" s="36"/>
      <c r="JZR34" s="36"/>
      <c r="JZS34" s="36"/>
      <c r="JZT34" s="36"/>
      <c r="JZU34" s="36"/>
      <c r="JZV34" s="36"/>
      <c r="JZW34" s="36"/>
      <c r="JZX34" s="36"/>
      <c r="JZY34" s="36"/>
      <c r="JZZ34" s="36"/>
      <c r="KAA34" s="36"/>
      <c r="KAB34" s="36"/>
      <c r="KAC34" s="36"/>
      <c r="KAD34" s="36"/>
      <c r="KAE34" s="36"/>
      <c r="KAF34" s="36"/>
      <c r="KAG34" s="36"/>
      <c r="KAH34" s="36"/>
      <c r="KAI34" s="36"/>
      <c r="KAJ34" s="36"/>
      <c r="KAK34" s="36"/>
      <c r="KAL34" s="36"/>
      <c r="KAM34" s="36"/>
      <c r="KAN34" s="36"/>
      <c r="KAO34" s="36"/>
      <c r="KAP34" s="36"/>
      <c r="KAQ34" s="36"/>
      <c r="KAR34" s="36"/>
      <c r="KAS34" s="36"/>
      <c r="KAT34" s="36"/>
      <c r="KAU34" s="36"/>
      <c r="KAV34" s="36"/>
      <c r="KAW34" s="36"/>
      <c r="KAX34" s="36"/>
      <c r="KAY34" s="36"/>
      <c r="KAZ34" s="36"/>
      <c r="KBA34" s="36"/>
      <c r="KBB34" s="36"/>
      <c r="KBC34" s="36"/>
      <c r="KBD34" s="36"/>
      <c r="KBE34" s="36"/>
      <c r="KBF34" s="36"/>
      <c r="KBG34" s="36"/>
      <c r="KBH34" s="36"/>
      <c r="KBI34" s="36"/>
      <c r="KBJ34" s="36"/>
      <c r="KBK34" s="36"/>
      <c r="KBL34" s="36"/>
      <c r="KBM34" s="36"/>
      <c r="KBN34" s="36"/>
      <c r="KBO34" s="36"/>
      <c r="KBP34" s="36"/>
      <c r="KBQ34" s="36"/>
      <c r="KBR34" s="36"/>
      <c r="KBS34" s="36"/>
      <c r="KBT34" s="36"/>
      <c r="KBU34" s="36"/>
      <c r="KBV34" s="36"/>
      <c r="KBW34" s="36"/>
      <c r="KBX34" s="36"/>
      <c r="KBY34" s="36"/>
      <c r="KBZ34" s="36"/>
      <c r="KCA34" s="36"/>
      <c r="KCB34" s="36"/>
      <c r="KCC34" s="36"/>
      <c r="KCD34" s="36"/>
      <c r="KCE34" s="36"/>
      <c r="KCF34" s="36"/>
      <c r="KCG34" s="36"/>
      <c r="KCH34" s="36"/>
      <c r="KCI34" s="36"/>
      <c r="KCJ34" s="36"/>
      <c r="KCK34" s="36"/>
      <c r="KCL34" s="36"/>
      <c r="KCM34" s="36"/>
      <c r="KCN34" s="36"/>
      <c r="KCO34" s="36"/>
      <c r="KCP34" s="36"/>
      <c r="KCQ34" s="36"/>
      <c r="KCR34" s="36"/>
      <c r="KCS34" s="36"/>
      <c r="KCT34" s="36"/>
      <c r="KCU34" s="36"/>
      <c r="KCV34" s="36"/>
      <c r="KCW34" s="36"/>
      <c r="KCX34" s="36"/>
      <c r="KCY34" s="36"/>
      <c r="KCZ34" s="36"/>
      <c r="KDA34" s="36"/>
      <c r="KDB34" s="36"/>
      <c r="KDC34" s="36"/>
      <c r="KDD34" s="36"/>
      <c r="KDE34" s="36"/>
      <c r="KDF34" s="36"/>
      <c r="KDG34" s="36"/>
      <c r="KDH34" s="36"/>
      <c r="KDI34" s="36"/>
      <c r="KDJ34" s="36"/>
      <c r="KDK34" s="36"/>
      <c r="KDL34" s="36"/>
      <c r="KDM34" s="36"/>
      <c r="KDN34" s="36"/>
      <c r="KDO34" s="36"/>
      <c r="KDP34" s="36"/>
      <c r="KDQ34" s="36"/>
      <c r="KDR34" s="36"/>
      <c r="KDS34" s="36"/>
      <c r="KDT34" s="36"/>
      <c r="KDU34" s="36"/>
      <c r="KDV34" s="36"/>
      <c r="KDW34" s="36"/>
      <c r="KDX34" s="36"/>
      <c r="KDY34" s="36"/>
      <c r="KDZ34" s="36"/>
      <c r="KEA34" s="36"/>
      <c r="KEB34" s="36"/>
      <c r="KEC34" s="36"/>
      <c r="KED34" s="36"/>
      <c r="KEE34" s="36"/>
      <c r="KEF34" s="36"/>
      <c r="KEG34" s="36"/>
      <c r="KEH34" s="36"/>
      <c r="KEI34" s="36"/>
      <c r="KEJ34" s="36"/>
      <c r="KEK34" s="36"/>
      <c r="KEL34" s="36"/>
      <c r="KEM34" s="36"/>
      <c r="KEN34" s="36"/>
      <c r="KEO34" s="36"/>
      <c r="KEP34" s="36"/>
      <c r="KEQ34" s="36"/>
      <c r="KER34" s="36"/>
      <c r="KES34" s="36"/>
      <c r="KET34" s="36"/>
      <c r="KEU34" s="36"/>
      <c r="KEV34" s="36"/>
      <c r="KEW34" s="36"/>
      <c r="KEX34" s="36"/>
      <c r="KEY34" s="36"/>
      <c r="KEZ34" s="36"/>
      <c r="KFA34" s="36"/>
      <c r="KFB34" s="36"/>
      <c r="KFC34" s="36"/>
      <c r="KFD34" s="36"/>
      <c r="KFE34" s="36"/>
      <c r="KFF34" s="36"/>
      <c r="KFG34" s="36"/>
      <c r="KFH34" s="36"/>
      <c r="KFI34" s="36"/>
      <c r="KFJ34" s="36"/>
      <c r="KFK34" s="36"/>
      <c r="KFL34" s="36"/>
      <c r="KFM34" s="36"/>
      <c r="KFN34" s="36"/>
      <c r="KFO34" s="36"/>
      <c r="KFP34" s="36"/>
      <c r="KFQ34" s="36"/>
      <c r="KFR34" s="36"/>
      <c r="KFS34" s="36"/>
      <c r="KFT34" s="36"/>
      <c r="KFU34" s="36"/>
      <c r="KFV34" s="36"/>
      <c r="KFW34" s="36"/>
      <c r="KFX34" s="36"/>
      <c r="KFY34" s="36"/>
      <c r="KFZ34" s="36"/>
      <c r="KGA34" s="36"/>
      <c r="KGB34" s="36"/>
      <c r="KGC34" s="36"/>
      <c r="KGD34" s="36"/>
      <c r="KGE34" s="36"/>
      <c r="KGF34" s="36"/>
      <c r="KGG34" s="36"/>
      <c r="KGH34" s="36"/>
      <c r="KGI34" s="36"/>
      <c r="KGJ34" s="36"/>
      <c r="KGK34" s="36"/>
      <c r="KGL34" s="36"/>
      <c r="KGM34" s="36"/>
      <c r="KGN34" s="36"/>
      <c r="KGO34" s="36"/>
      <c r="KGP34" s="36"/>
      <c r="KGQ34" s="36"/>
      <c r="KGR34" s="36"/>
      <c r="KGS34" s="36"/>
      <c r="KGT34" s="36"/>
      <c r="KGU34" s="36"/>
      <c r="KGV34" s="36"/>
      <c r="KGW34" s="36"/>
      <c r="KGX34" s="36"/>
      <c r="KGY34" s="36"/>
      <c r="KGZ34" s="36"/>
      <c r="KHA34" s="36"/>
      <c r="KHB34" s="36"/>
      <c r="KHC34" s="36"/>
      <c r="KHD34" s="36"/>
      <c r="KHE34" s="36"/>
      <c r="KHF34" s="36"/>
      <c r="KHG34" s="36"/>
      <c r="KHH34" s="36"/>
      <c r="KHI34" s="36"/>
      <c r="KHJ34" s="36"/>
      <c r="KHK34" s="36"/>
      <c r="KHL34" s="36"/>
      <c r="KHM34" s="36"/>
      <c r="KHN34" s="36"/>
      <c r="KHO34" s="36"/>
      <c r="KHP34" s="36"/>
      <c r="KHQ34" s="36"/>
      <c r="KHR34" s="36"/>
      <c r="KHS34" s="36"/>
      <c r="KHT34" s="36"/>
      <c r="KHU34" s="36"/>
      <c r="KHV34" s="36"/>
      <c r="KHW34" s="36"/>
      <c r="KHX34" s="36"/>
      <c r="KHY34" s="36"/>
      <c r="KHZ34" s="36"/>
      <c r="KIA34" s="36"/>
      <c r="KIB34" s="36"/>
      <c r="KIC34" s="36"/>
      <c r="KID34" s="36"/>
      <c r="KIE34" s="36"/>
      <c r="KIF34" s="36"/>
      <c r="KIG34" s="36"/>
      <c r="KIH34" s="36"/>
      <c r="KII34" s="36"/>
      <c r="KIJ34" s="36"/>
      <c r="KIK34" s="36"/>
      <c r="KIL34" s="36"/>
      <c r="KIM34" s="36"/>
      <c r="KIN34" s="36"/>
      <c r="KIO34" s="36"/>
      <c r="KIP34" s="36"/>
      <c r="KIQ34" s="36"/>
      <c r="KIR34" s="36"/>
      <c r="KIS34" s="36"/>
      <c r="KIT34" s="36"/>
      <c r="KIU34" s="36"/>
      <c r="KIV34" s="36"/>
      <c r="KIW34" s="36"/>
      <c r="KIX34" s="36"/>
      <c r="KIY34" s="36"/>
      <c r="KIZ34" s="36"/>
      <c r="KJA34" s="36"/>
      <c r="KJB34" s="36"/>
      <c r="KJC34" s="36"/>
      <c r="KJD34" s="36"/>
      <c r="KJE34" s="36"/>
      <c r="KJF34" s="36"/>
      <c r="KJG34" s="36"/>
      <c r="KJH34" s="36"/>
      <c r="KJI34" s="36"/>
      <c r="KJJ34" s="36"/>
      <c r="KJK34" s="36"/>
      <c r="KJL34" s="36"/>
      <c r="KJM34" s="36"/>
      <c r="KJN34" s="36"/>
      <c r="KJO34" s="36"/>
      <c r="KJP34" s="36"/>
      <c r="KJQ34" s="36"/>
      <c r="KJR34" s="36"/>
      <c r="KJS34" s="36"/>
      <c r="KJT34" s="36"/>
      <c r="KJU34" s="36"/>
      <c r="KJV34" s="36"/>
      <c r="KJW34" s="36"/>
      <c r="KJX34" s="36"/>
      <c r="KJY34" s="36"/>
      <c r="KJZ34" s="36"/>
      <c r="KKA34" s="36"/>
      <c r="KKB34" s="36"/>
      <c r="KKC34" s="36"/>
      <c r="KKD34" s="36"/>
      <c r="KKE34" s="36"/>
      <c r="KKF34" s="36"/>
      <c r="KKG34" s="36"/>
      <c r="KKH34" s="36"/>
      <c r="KKI34" s="36"/>
      <c r="KKJ34" s="36"/>
      <c r="KKK34" s="36"/>
      <c r="KKL34" s="36"/>
      <c r="KKM34" s="36"/>
      <c r="KKN34" s="36"/>
      <c r="KKO34" s="36"/>
      <c r="KKP34" s="36"/>
      <c r="KKQ34" s="36"/>
      <c r="KKR34" s="36"/>
      <c r="KKS34" s="36"/>
      <c r="KKT34" s="36"/>
      <c r="KKU34" s="36"/>
      <c r="KKV34" s="36"/>
      <c r="KKW34" s="36"/>
      <c r="KKX34" s="36"/>
      <c r="KKY34" s="36"/>
      <c r="KKZ34" s="36"/>
      <c r="KLA34" s="36"/>
      <c r="KLB34" s="36"/>
      <c r="KLC34" s="36"/>
      <c r="KLD34" s="36"/>
      <c r="KLE34" s="36"/>
      <c r="KLF34" s="36"/>
      <c r="KLG34" s="36"/>
      <c r="KLH34" s="36"/>
      <c r="KLI34" s="36"/>
      <c r="KLJ34" s="36"/>
      <c r="KLK34" s="36"/>
      <c r="KLL34" s="36"/>
      <c r="KLM34" s="36"/>
      <c r="KLN34" s="36"/>
      <c r="KLO34" s="36"/>
      <c r="KLP34" s="36"/>
      <c r="KLQ34" s="36"/>
      <c r="KLR34" s="36"/>
      <c r="KLS34" s="36"/>
      <c r="KLT34" s="36"/>
      <c r="KLU34" s="36"/>
      <c r="KLV34" s="36"/>
      <c r="KLW34" s="36"/>
      <c r="KLX34" s="36"/>
      <c r="KLY34" s="36"/>
      <c r="KLZ34" s="36"/>
      <c r="KMA34" s="36"/>
      <c r="KMB34" s="36"/>
      <c r="KMC34" s="36"/>
      <c r="KMD34" s="36"/>
      <c r="KME34" s="36"/>
      <c r="KMF34" s="36"/>
      <c r="KMG34" s="36"/>
      <c r="KMH34" s="36"/>
      <c r="KMI34" s="36"/>
      <c r="KMJ34" s="36"/>
      <c r="KMK34" s="36"/>
      <c r="KML34" s="36"/>
      <c r="KMM34" s="36"/>
      <c r="KMN34" s="36"/>
      <c r="KMO34" s="36"/>
      <c r="KMP34" s="36"/>
      <c r="KMQ34" s="36"/>
      <c r="KMR34" s="36"/>
      <c r="KMS34" s="36"/>
      <c r="KMT34" s="36"/>
      <c r="KMU34" s="36"/>
      <c r="KMV34" s="36"/>
      <c r="KMW34" s="36"/>
      <c r="KMX34" s="36"/>
      <c r="KMY34" s="36"/>
      <c r="KMZ34" s="36"/>
      <c r="KNA34" s="36"/>
      <c r="KNB34" s="36"/>
      <c r="KNC34" s="36"/>
      <c r="KND34" s="36"/>
      <c r="KNE34" s="36"/>
      <c r="KNF34" s="36"/>
      <c r="KNG34" s="36"/>
      <c r="KNH34" s="36"/>
      <c r="KNI34" s="36"/>
      <c r="KNJ34" s="36"/>
      <c r="KNK34" s="36"/>
      <c r="KNL34" s="36"/>
      <c r="KNM34" s="36"/>
      <c r="KNN34" s="36"/>
      <c r="KNO34" s="36"/>
      <c r="KNP34" s="36"/>
      <c r="KNQ34" s="36"/>
      <c r="KNR34" s="36"/>
      <c r="KNS34" s="36"/>
      <c r="KNT34" s="36"/>
      <c r="KNU34" s="36"/>
      <c r="KNV34" s="36"/>
      <c r="KNW34" s="36"/>
      <c r="KNX34" s="36"/>
      <c r="KNY34" s="36"/>
      <c r="KNZ34" s="36"/>
      <c r="KOA34" s="36"/>
      <c r="KOB34" s="36"/>
      <c r="KOC34" s="36"/>
      <c r="KOD34" s="36"/>
      <c r="KOE34" s="36"/>
      <c r="KOF34" s="36"/>
      <c r="KOG34" s="36"/>
      <c r="KOH34" s="36"/>
      <c r="KOI34" s="36"/>
      <c r="KOJ34" s="36"/>
      <c r="KOK34" s="36"/>
      <c r="KOL34" s="36"/>
      <c r="KOM34" s="36"/>
      <c r="KON34" s="36"/>
      <c r="KOO34" s="36"/>
      <c r="KOP34" s="36"/>
      <c r="KOQ34" s="36"/>
      <c r="KOR34" s="36"/>
      <c r="KOS34" s="36"/>
      <c r="KOT34" s="36"/>
      <c r="KOU34" s="36"/>
      <c r="KOV34" s="36"/>
      <c r="KOW34" s="36"/>
      <c r="KOX34" s="36"/>
      <c r="KOY34" s="36"/>
      <c r="KOZ34" s="36"/>
      <c r="KPA34" s="36"/>
      <c r="KPB34" s="36"/>
      <c r="KPC34" s="36"/>
      <c r="KPD34" s="36"/>
      <c r="KPE34" s="36"/>
      <c r="KPF34" s="36"/>
      <c r="KPG34" s="36"/>
      <c r="KPH34" s="36"/>
      <c r="KPI34" s="36"/>
      <c r="KPJ34" s="36"/>
      <c r="KPK34" s="36"/>
      <c r="KPL34" s="36"/>
      <c r="KPM34" s="36"/>
      <c r="KPN34" s="36"/>
      <c r="KPO34" s="36"/>
      <c r="KPP34" s="36"/>
      <c r="KPQ34" s="36"/>
      <c r="KPR34" s="36"/>
      <c r="KPS34" s="36"/>
      <c r="KPT34" s="36"/>
      <c r="KPU34" s="36"/>
      <c r="KPV34" s="36"/>
      <c r="KPW34" s="36"/>
      <c r="KPX34" s="36"/>
      <c r="KPY34" s="36"/>
      <c r="KPZ34" s="36"/>
      <c r="KQA34" s="36"/>
      <c r="KQB34" s="36"/>
      <c r="KQC34" s="36"/>
      <c r="KQD34" s="36"/>
      <c r="KQE34" s="36"/>
      <c r="KQF34" s="36"/>
      <c r="KQG34" s="36"/>
      <c r="KQH34" s="36"/>
      <c r="KQI34" s="36"/>
      <c r="KQJ34" s="36"/>
      <c r="KQK34" s="36"/>
      <c r="KQL34" s="36"/>
      <c r="KQM34" s="36"/>
      <c r="KQN34" s="36"/>
      <c r="KQO34" s="36"/>
      <c r="KQP34" s="36"/>
      <c r="KQQ34" s="36"/>
      <c r="KQR34" s="36"/>
      <c r="KQS34" s="36"/>
      <c r="KQT34" s="36"/>
      <c r="KQU34" s="36"/>
      <c r="KQV34" s="36"/>
      <c r="KQW34" s="36"/>
      <c r="KQX34" s="36"/>
      <c r="KQY34" s="36"/>
      <c r="KQZ34" s="36"/>
      <c r="KRA34" s="36"/>
      <c r="KRB34" s="36"/>
      <c r="KRC34" s="36"/>
      <c r="KRD34" s="36"/>
      <c r="KRE34" s="36"/>
      <c r="KRF34" s="36"/>
      <c r="KRG34" s="36"/>
      <c r="KRH34" s="36"/>
      <c r="KRI34" s="36"/>
      <c r="KRJ34" s="36"/>
      <c r="KRK34" s="36"/>
      <c r="KRL34" s="36"/>
      <c r="KRM34" s="36"/>
      <c r="KRN34" s="36"/>
      <c r="KRO34" s="36"/>
      <c r="KRP34" s="36"/>
      <c r="KRQ34" s="36"/>
      <c r="KRR34" s="36"/>
      <c r="KRS34" s="36"/>
      <c r="KRT34" s="36"/>
      <c r="KRU34" s="36"/>
      <c r="KRV34" s="36"/>
      <c r="KRW34" s="36"/>
      <c r="KRX34" s="36"/>
      <c r="KRY34" s="36"/>
      <c r="KRZ34" s="36"/>
      <c r="KSA34" s="36"/>
      <c r="KSB34" s="36"/>
      <c r="KSC34" s="36"/>
      <c r="KSD34" s="36"/>
      <c r="KSE34" s="36"/>
      <c r="KSF34" s="36"/>
      <c r="KSG34" s="36"/>
      <c r="KSH34" s="36"/>
      <c r="KSI34" s="36"/>
      <c r="KSJ34" s="36"/>
      <c r="KSK34" s="36"/>
      <c r="KSL34" s="36"/>
      <c r="KSM34" s="36"/>
      <c r="KSN34" s="36"/>
      <c r="KSO34" s="36"/>
      <c r="KSP34" s="36"/>
      <c r="KSQ34" s="36"/>
      <c r="KSR34" s="36"/>
      <c r="KSS34" s="36"/>
      <c r="KST34" s="36"/>
      <c r="KSU34" s="36"/>
      <c r="KSV34" s="36"/>
      <c r="KSW34" s="36"/>
      <c r="KSX34" s="36"/>
      <c r="KSY34" s="36"/>
      <c r="KSZ34" s="36"/>
      <c r="KTA34" s="36"/>
      <c r="KTB34" s="36"/>
      <c r="KTC34" s="36"/>
      <c r="KTD34" s="36"/>
      <c r="KTE34" s="36"/>
      <c r="KTF34" s="36"/>
      <c r="KTG34" s="36"/>
      <c r="KTH34" s="36"/>
      <c r="KTI34" s="36"/>
      <c r="KTJ34" s="36"/>
      <c r="KTK34" s="36"/>
      <c r="KTL34" s="36"/>
      <c r="KTM34" s="36"/>
      <c r="KTN34" s="36"/>
      <c r="KTO34" s="36"/>
      <c r="KTP34" s="36"/>
      <c r="KTQ34" s="36"/>
      <c r="KTR34" s="36"/>
      <c r="KTS34" s="36"/>
      <c r="KTT34" s="36"/>
      <c r="KTU34" s="36"/>
      <c r="KTV34" s="36"/>
      <c r="KTW34" s="36"/>
      <c r="KTX34" s="36"/>
      <c r="KTY34" s="36"/>
      <c r="KTZ34" s="36"/>
      <c r="KUA34" s="36"/>
      <c r="KUB34" s="36"/>
      <c r="KUC34" s="36"/>
      <c r="KUD34" s="36"/>
      <c r="KUE34" s="36"/>
      <c r="KUF34" s="36"/>
      <c r="KUG34" s="36"/>
      <c r="KUH34" s="36"/>
      <c r="KUI34" s="36"/>
      <c r="KUJ34" s="36"/>
      <c r="KUK34" s="36"/>
      <c r="KUL34" s="36"/>
      <c r="KUM34" s="36"/>
      <c r="KUN34" s="36"/>
      <c r="KUO34" s="36"/>
      <c r="KUP34" s="36"/>
      <c r="KUQ34" s="36"/>
      <c r="KUR34" s="36"/>
      <c r="KUS34" s="36"/>
      <c r="KUT34" s="36"/>
      <c r="KUU34" s="36"/>
      <c r="KUV34" s="36"/>
      <c r="KUW34" s="36"/>
      <c r="KUX34" s="36"/>
      <c r="KUY34" s="36"/>
      <c r="KUZ34" s="36"/>
      <c r="KVA34" s="36"/>
      <c r="KVB34" s="36"/>
      <c r="KVC34" s="36"/>
      <c r="KVD34" s="36"/>
      <c r="KVE34" s="36"/>
      <c r="KVF34" s="36"/>
      <c r="KVG34" s="36"/>
      <c r="KVH34" s="36"/>
      <c r="KVI34" s="36"/>
      <c r="KVJ34" s="36"/>
      <c r="KVK34" s="36"/>
      <c r="KVL34" s="36"/>
      <c r="KVM34" s="36"/>
      <c r="KVN34" s="36"/>
      <c r="KVO34" s="36"/>
      <c r="KVP34" s="36"/>
      <c r="KVQ34" s="36"/>
      <c r="KVR34" s="36"/>
      <c r="KVS34" s="36"/>
      <c r="KVT34" s="36"/>
      <c r="KVU34" s="36"/>
      <c r="KVV34" s="36"/>
      <c r="KVW34" s="36"/>
      <c r="KVX34" s="36"/>
      <c r="KVY34" s="36"/>
      <c r="KVZ34" s="36"/>
      <c r="KWA34" s="36"/>
      <c r="KWB34" s="36"/>
      <c r="KWC34" s="36"/>
      <c r="KWD34" s="36"/>
      <c r="KWE34" s="36"/>
      <c r="KWF34" s="36"/>
      <c r="KWG34" s="36"/>
      <c r="KWH34" s="36"/>
      <c r="KWI34" s="36"/>
      <c r="KWJ34" s="36"/>
      <c r="KWK34" s="36"/>
      <c r="KWL34" s="36"/>
      <c r="KWM34" s="36"/>
      <c r="KWN34" s="36"/>
      <c r="KWO34" s="36"/>
      <c r="KWP34" s="36"/>
      <c r="KWQ34" s="36"/>
      <c r="KWR34" s="36"/>
      <c r="KWS34" s="36"/>
      <c r="KWT34" s="36"/>
      <c r="KWU34" s="36"/>
      <c r="KWV34" s="36"/>
      <c r="KWW34" s="36"/>
      <c r="KWX34" s="36"/>
      <c r="KWY34" s="36"/>
      <c r="KWZ34" s="36"/>
      <c r="KXA34" s="36"/>
      <c r="KXB34" s="36"/>
      <c r="KXC34" s="36"/>
      <c r="KXD34" s="36"/>
      <c r="KXE34" s="36"/>
      <c r="KXF34" s="36"/>
      <c r="KXG34" s="36"/>
      <c r="KXH34" s="36"/>
      <c r="KXI34" s="36"/>
      <c r="KXJ34" s="36"/>
      <c r="KXK34" s="36"/>
      <c r="KXL34" s="36"/>
      <c r="KXM34" s="36"/>
      <c r="KXN34" s="36"/>
      <c r="KXO34" s="36"/>
      <c r="KXP34" s="36"/>
      <c r="KXQ34" s="36"/>
      <c r="KXR34" s="36"/>
      <c r="KXS34" s="36"/>
      <c r="KXT34" s="36"/>
      <c r="KXU34" s="36"/>
      <c r="KXV34" s="36"/>
      <c r="KXW34" s="36"/>
      <c r="KXX34" s="36"/>
      <c r="KXY34" s="36"/>
      <c r="KXZ34" s="36"/>
      <c r="KYA34" s="36"/>
      <c r="KYB34" s="36"/>
      <c r="KYC34" s="36"/>
      <c r="KYD34" s="36"/>
      <c r="KYE34" s="36"/>
      <c r="KYF34" s="36"/>
      <c r="KYG34" s="36"/>
      <c r="KYH34" s="36"/>
      <c r="KYI34" s="36"/>
      <c r="KYJ34" s="36"/>
      <c r="KYK34" s="36"/>
      <c r="KYL34" s="36"/>
      <c r="KYM34" s="36"/>
      <c r="KYN34" s="36"/>
      <c r="KYO34" s="36"/>
      <c r="KYP34" s="36"/>
      <c r="KYQ34" s="36"/>
      <c r="KYR34" s="36"/>
      <c r="KYS34" s="36"/>
      <c r="KYT34" s="36"/>
      <c r="KYU34" s="36"/>
      <c r="KYV34" s="36"/>
      <c r="KYW34" s="36"/>
      <c r="KYX34" s="36"/>
      <c r="KYY34" s="36"/>
      <c r="KYZ34" s="36"/>
      <c r="KZA34" s="36"/>
      <c r="KZB34" s="36"/>
      <c r="KZC34" s="36"/>
      <c r="KZD34" s="36"/>
      <c r="KZE34" s="36"/>
      <c r="KZF34" s="36"/>
      <c r="KZG34" s="36"/>
      <c r="KZH34" s="36"/>
      <c r="KZI34" s="36"/>
      <c r="KZJ34" s="36"/>
      <c r="KZK34" s="36"/>
      <c r="KZL34" s="36"/>
      <c r="KZM34" s="36"/>
      <c r="KZN34" s="36"/>
      <c r="KZO34" s="36"/>
      <c r="KZP34" s="36"/>
      <c r="KZQ34" s="36"/>
      <c r="KZR34" s="36"/>
      <c r="KZS34" s="36"/>
      <c r="KZT34" s="36"/>
      <c r="KZU34" s="36"/>
      <c r="KZV34" s="36"/>
      <c r="KZW34" s="36"/>
      <c r="KZX34" s="36"/>
      <c r="KZY34" s="36"/>
      <c r="KZZ34" s="36"/>
      <c r="LAA34" s="36"/>
      <c r="LAB34" s="36"/>
      <c r="LAC34" s="36"/>
      <c r="LAD34" s="36"/>
      <c r="LAE34" s="36"/>
      <c r="LAF34" s="36"/>
      <c r="LAG34" s="36"/>
      <c r="LAH34" s="36"/>
      <c r="LAI34" s="36"/>
      <c r="LAJ34" s="36"/>
      <c r="LAK34" s="36"/>
      <c r="LAL34" s="36"/>
      <c r="LAM34" s="36"/>
      <c r="LAN34" s="36"/>
      <c r="LAO34" s="36"/>
      <c r="LAP34" s="36"/>
      <c r="LAQ34" s="36"/>
      <c r="LAR34" s="36"/>
      <c r="LAS34" s="36"/>
      <c r="LAT34" s="36"/>
      <c r="LAU34" s="36"/>
      <c r="LAV34" s="36"/>
      <c r="LAW34" s="36"/>
      <c r="LAX34" s="36"/>
      <c r="LAY34" s="36"/>
      <c r="LAZ34" s="36"/>
      <c r="LBA34" s="36"/>
      <c r="LBB34" s="36"/>
      <c r="LBC34" s="36"/>
      <c r="LBD34" s="36"/>
      <c r="LBE34" s="36"/>
      <c r="LBF34" s="36"/>
      <c r="LBG34" s="36"/>
      <c r="LBH34" s="36"/>
      <c r="LBI34" s="36"/>
      <c r="LBJ34" s="36"/>
      <c r="LBK34" s="36"/>
      <c r="LBL34" s="36"/>
      <c r="LBM34" s="36"/>
      <c r="LBN34" s="36"/>
      <c r="LBO34" s="36"/>
      <c r="LBP34" s="36"/>
      <c r="LBQ34" s="36"/>
      <c r="LBR34" s="36"/>
      <c r="LBS34" s="36"/>
      <c r="LBT34" s="36"/>
      <c r="LBU34" s="36"/>
      <c r="LBV34" s="36"/>
      <c r="LBW34" s="36"/>
      <c r="LBX34" s="36"/>
      <c r="LBY34" s="36"/>
      <c r="LBZ34" s="36"/>
      <c r="LCA34" s="36"/>
      <c r="LCB34" s="36"/>
      <c r="LCC34" s="36"/>
      <c r="LCD34" s="36"/>
      <c r="LCE34" s="36"/>
      <c r="LCF34" s="36"/>
      <c r="LCG34" s="36"/>
      <c r="LCH34" s="36"/>
      <c r="LCI34" s="36"/>
      <c r="LCJ34" s="36"/>
      <c r="LCK34" s="36"/>
      <c r="LCL34" s="36"/>
      <c r="LCM34" s="36"/>
      <c r="LCN34" s="36"/>
      <c r="LCO34" s="36"/>
      <c r="LCP34" s="36"/>
      <c r="LCQ34" s="36"/>
      <c r="LCR34" s="36"/>
      <c r="LCS34" s="36"/>
      <c r="LCT34" s="36"/>
      <c r="LCU34" s="36"/>
      <c r="LCV34" s="36"/>
      <c r="LCW34" s="36"/>
      <c r="LCX34" s="36"/>
      <c r="LCY34" s="36"/>
      <c r="LCZ34" s="36"/>
      <c r="LDA34" s="36"/>
      <c r="LDB34" s="36"/>
      <c r="LDC34" s="36"/>
      <c r="LDD34" s="36"/>
      <c r="LDE34" s="36"/>
      <c r="LDF34" s="36"/>
      <c r="LDG34" s="36"/>
      <c r="LDH34" s="36"/>
      <c r="LDI34" s="36"/>
      <c r="LDJ34" s="36"/>
      <c r="LDK34" s="36"/>
      <c r="LDL34" s="36"/>
      <c r="LDM34" s="36"/>
      <c r="LDN34" s="36"/>
      <c r="LDO34" s="36"/>
      <c r="LDP34" s="36"/>
      <c r="LDQ34" s="36"/>
      <c r="LDR34" s="36"/>
      <c r="LDS34" s="36"/>
      <c r="LDT34" s="36"/>
      <c r="LDU34" s="36"/>
      <c r="LDV34" s="36"/>
      <c r="LDW34" s="36"/>
      <c r="LDX34" s="36"/>
      <c r="LDY34" s="36"/>
      <c r="LDZ34" s="36"/>
      <c r="LEA34" s="36"/>
      <c r="LEB34" s="36"/>
      <c r="LEC34" s="36"/>
      <c r="LED34" s="36"/>
      <c r="LEE34" s="36"/>
      <c r="LEF34" s="36"/>
      <c r="LEG34" s="36"/>
      <c r="LEH34" s="36"/>
      <c r="LEI34" s="36"/>
      <c r="LEJ34" s="36"/>
      <c r="LEK34" s="36"/>
      <c r="LEL34" s="36"/>
      <c r="LEM34" s="36"/>
      <c r="LEN34" s="36"/>
      <c r="LEO34" s="36"/>
      <c r="LEP34" s="36"/>
      <c r="LEQ34" s="36"/>
      <c r="LER34" s="36"/>
      <c r="LES34" s="36"/>
      <c r="LET34" s="36"/>
      <c r="LEU34" s="36"/>
      <c r="LEV34" s="36"/>
      <c r="LEW34" s="36"/>
      <c r="LEX34" s="36"/>
      <c r="LEY34" s="36"/>
      <c r="LEZ34" s="36"/>
      <c r="LFA34" s="36"/>
      <c r="LFB34" s="36"/>
      <c r="LFC34" s="36"/>
      <c r="LFD34" s="36"/>
      <c r="LFE34" s="36"/>
      <c r="LFF34" s="36"/>
      <c r="LFG34" s="36"/>
      <c r="LFH34" s="36"/>
      <c r="LFI34" s="36"/>
      <c r="LFJ34" s="36"/>
      <c r="LFK34" s="36"/>
      <c r="LFL34" s="36"/>
      <c r="LFM34" s="36"/>
      <c r="LFN34" s="36"/>
      <c r="LFO34" s="36"/>
      <c r="LFP34" s="36"/>
      <c r="LFQ34" s="36"/>
      <c r="LFR34" s="36"/>
      <c r="LFS34" s="36"/>
      <c r="LFT34" s="36"/>
      <c r="LFU34" s="36"/>
      <c r="LFV34" s="36"/>
      <c r="LFW34" s="36"/>
      <c r="LFX34" s="36"/>
      <c r="LFY34" s="36"/>
      <c r="LFZ34" s="36"/>
      <c r="LGA34" s="36"/>
      <c r="LGB34" s="36"/>
      <c r="LGC34" s="36"/>
      <c r="LGD34" s="36"/>
      <c r="LGE34" s="36"/>
      <c r="LGF34" s="36"/>
      <c r="LGG34" s="36"/>
      <c r="LGH34" s="36"/>
      <c r="LGI34" s="36"/>
      <c r="LGJ34" s="36"/>
      <c r="LGK34" s="36"/>
      <c r="LGL34" s="36"/>
      <c r="LGM34" s="36"/>
      <c r="LGN34" s="36"/>
      <c r="LGO34" s="36"/>
      <c r="LGP34" s="36"/>
      <c r="LGQ34" s="36"/>
      <c r="LGR34" s="36"/>
      <c r="LGS34" s="36"/>
      <c r="LGT34" s="36"/>
      <c r="LGU34" s="36"/>
      <c r="LGV34" s="36"/>
      <c r="LGW34" s="36"/>
      <c r="LGX34" s="36"/>
      <c r="LGY34" s="36"/>
      <c r="LGZ34" s="36"/>
      <c r="LHA34" s="36"/>
      <c r="LHB34" s="36"/>
      <c r="LHC34" s="36"/>
      <c r="LHD34" s="36"/>
      <c r="LHE34" s="36"/>
      <c r="LHF34" s="36"/>
      <c r="LHG34" s="36"/>
      <c r="LHH34" s="36"/>
      <c r="LHI34" s="36"/>
      <c r="LHJ34" s="36"/>
      <c r="LHK34" s="36"/>
      <c r="LHL34" s="36"/>
      <c r="LHM34" s="36"/>
      <c r="LHN34" s="36"/>
      <c r="LHO34" s="36"/>
      <c r="LHP34" s="36"/>
      <c r="LHQ34" s="36"/>
      <c r="LHR34" s="36"/>
      <c r="LHS34" s="36"/>
      <c r="LHT34" s="36"/>
      <c r="LHU34" s="36"/>
      <c r="LHV34" s="36"/>
      <c r="LHW34" s="36"/>
      <c r="LHX34" s="36"/>
      <c r="LHY34" s="36"/>
      <c r="LHZ34" s="36"/>
      <c r="LIA34" s="36"/>
      <c r="LIB34" s="36"/>
      <c r="LIC34" s="36"/>
      <c r="LID34" s="36"/>
      <c r="LIE34" s="36"/>
      <c r="LIF34" s="36"/>
      <c r="LIG34" s="36"/>
      <c r="LIH34" s="36"/>
      <c r="LII34" s="36"/>
      <c r="LIJ34" s="36"/>
      <c r="LIK34" s="36"/>
      <c r="LIL34" s="36"/>
      <c r="LIM34" s="36"/>
      <c r="LIN34" s="36"/>
      <c r="LIO34" s="36"/>
      <c r="LIP34" s="36"/>
      <c r="LIQ34" s="36"/>
      <c r="LIR34" s="36"/>
      <c r="LIS34" s="36"/>
      <c r="LIT34" s="36"/>
      <c r="LIU34" s="36"/>
      <c r="LIV34" s="36"/>
      <c r="LIW34" s="36"/>
      <c r="LIX34" s="36"/>
      <c r="LIY34" s="36"/>
      <c r="LIZ34" s="36"/>
      <c r="LJA34" s="36"/>
      <c r="LJB34" s="36"/>
      <c r="LJC34" s="36"/>
      <c r="LJD34" s="36"/>
      <c r="LJE34" s="36"/>
      <c r="LJF34" s="36"/>
      <c r="LJG34" s="36"/>
      <c r="LJH34" s="36"/>
      <c r="LJI34" s="36"/>
      <c r="LJJ34" s="36"/>
      <c r="LJK34" s="36"/>
      <c r="LJL34" s="36"/>
      <c r="LJM34" s="36"/>
      <c r="LJN34" s="36"/>
      <c r="LJO34" s="36"/>
      <c r="LJP34" s="36"/>
      <c r="LJQ34" s="36"/>
      <c r="LJR34" s="36"/>
      <c r="LJS34" s="36"/>
      <c r="LJT34" s="36"/>
      <c r="LJU34" s="36"/>
      <c r="LJV34" s="36"/>
      <c r="LJW34" s="36"/>
      <c r="LJX34" s="36"/>
      <c r="LJY34" s="36"/>
      <c r="LJZ34" s="36"/>
      <c r="LKA34" s="36"/>
      <c r="LKB34" s="36"/>
      <c r="LKC34" s="36"/>
      <c r="LKD34" s="36"/>
      <c r="LKE34" s="36"/>
      <c r="LKF34" s="36"/>
      <c r="LKG34" s="36"/>
      <c r="LKH34" s="36"/>
      <c r="LKI34" s="36"/>
      <c r="LKJ34" s="36"/>
      <c r="LKK34" s="36"/>
      <c r="LKL34" s="36"/>
      <c r="LKM34" s="36"/>
      <c r="LKN34" s="36"/>
      <c r="LKO34" s="36"/>
      <c r="LKP34" s="36"/>
      <c r="LKQ34" s="36"/>
      <c r="LKR34" s="36"/>
      <c r="LKS34" s="36"/>
      <c r="LKT34" s="36"/>
      <c r="LKU34" s="36"/>
      <c r="LKV34" s="36"/>
      <c r="LKW34" s="36"/>
      <c r="LKX34" s="36"/>
      <c r="LKY34" s="36"/>
      <c r="LKZ34" s="36"/>
      <c r="LLA34" s="36"/>
      <c r="LLB34" s="36"/>
      <c r="LLC34" s="36"/>
      <c r="LLD34" s="36"/>
      <c r="LLE34" s="36"/>
      <c r="LLF34" s="36"/>
      <c r="LLG34" s="36"/>
      <c r="LLH34" s="36"/>
      <c r="LLI34" s="36"/>
      <c r="LLJ34" s="36"/>
      <c r="LLK34" s="36"/>
      <c r="LLL34" s="36"/>
      <c r="LLM34" s="36"/>
      <c r="LLN34" s="36"/>
      <c r="LLO34" s="36"/>
      <c r="LLP34" s="36"/>
      <c r="LLQ34" s="36"/>
      <c r="LLR34" s="36"/>
      <c r="LLS34" s="36"/>
      <c r="LLT34" s="36"/>
      <c r="LLU34" s="36"/>
      <c r="LLV34" s="36"/>
      <c r="LLW34" s="36"/>
      <c r="LLX34" s="36"/>
      <c r="LLY34" s="36"/>
      <c r="LLZ34" s="36"/>
      <c r="LMA34" s="36"/>
      <c r="LMB34" s="36"/>
      <c r="LMC34" s="36"/>
      <c r="LMD34" s="36"/>
      <c r="LME34" s="36"/>
      <c r="LMF34" s="36"/>
      <c r="LMG34" s="36"/>
      <c r="LMH34" s="36"/>
      <c r="LMI34" s="36"/>
      <c r="LMJ34" s="36"/>
      <c r="LMK34" s="36"/>
      <c r="LML34" s="36"/>
      <c r="LMM34" s="36"/>
      <c r="LMN34" s="36"/>
      <c r="LMO34" s="36"/>
      <c r="LMP34" s="36"/>
      <c r="LMQ34" s="36"/>
      <c r="LMR34" s="36"/>
      <c r="LMS34" s="36"/>
      <c r="LMT34" s="36"/>
      <c r="LMU34" s="36"/>
      <c r="LMV34" s="36"/>
      <c r="LMW34" s="36"/>
      <c r="LMX34" s="36"/>
      <c r="LMY34" s="36"/>
      <c r="LMZ34" s="36"/>
      <c r="LNA34" s="36"/>
      <c r="LNB34" s="36"/>
      <c r="LNC34" s="36"/>
      <c r="LND34" s="36"/>
      <c r="LNE34" s="36"/>
      <c r="LNF34" s="36"/>
      <c r="LNG34" s="36"/>
      <c r="LNH34" s="36"/>
      <c r="LNI34" s="36"/>
      <c r="LNJ34" s="36"/>
      <c r="LNK34" s="36"/>
      <c r="LNL34" s="36"/>
      <c r="LNM34" s="36"/>
      <c r="LNN34" s="36"/>
      <c r="LNO34" s="36"/>
      <c r="LNP34" s="36"/>
      <c r="LNQ34" s="36"/>
      <c r="LNR34" s="36"/>
      <c r="LNS34" s="36"/>
      <c r="LNT34" s="36"/>
      <c r="LNU34" s="36"/>
      <c r="LNV34" s="36"/>
      <c r="LNW34" s="36"/>
      <c r="LNX34" s="36"/>
      <c r="LNY34" s="36"/>
      <c r="LNZ34" s="36"/>
      <c r="LOA34" s="36"/>
      <c r="LOB34" s="36"/>
      <c r="LOC34" s="36"/>
      <c r="LOD34" s="36"/>
      <c r="LOE34" s="36"/>
      <c r="LOF34" s="36"/>
      <c r="LOG34" s="36"/>
      <c r="LOH34" s="36"/>
      <c r="LOI34" s="36"/>
      <c r="LOJ34" s="36"/>
      <c r="LOK34" s="36"/>
      <c r="LOL34" s="36"/>
      <c r="LOM34" s="36"/>
      <c r="LON34" s="36"/>
      <c r="LOO34" s="36"/>
      <c r="LOP34" s="36"/>
      <c r="LOQ34" s="36"/>
      <c r="LOR34" s="36"/>
      <c r="LOS34" s="36"/>
      <c r="LOT34" s="36"/>
      <c r="LOU34" s="36"/>
      <c r="LOV34" s="36"/>
      <c r="LOW34" s="36"/>
      <c r="LOX34" s="36"/>
      <c r="LOY34" s="36"/>
      <c r="LOZ34" s="36"/>
      <c r="LPA34" s="36"/>
      <c r="LPB34" s="36"/>
      <c r="LPC34" s="36"/>
      <c r="LPD34" s="36"/>
      <c r="LPE34" s="36"/>
      <c r="LPF34" s="36"/>
      <c r="LPG34" s="36"/>
      <c r="LPH34" s="36"/>
      <c r="LPI34" s="36"/>
      <c r="LPJ34" s="36"/>
      <c r="LPK34" s="36"/>
      <c r="LPL34" s="36"/>
      <c r="LPM34" s="36"/>
      <c r="LPN34" s="36"/>
      <c r="LPO34" s="36"/>
      <c r="LPP34" s="36"/>
      <c r="LPQ34" s="36"/>
      <c r="LPR34" s="36"/>
      <c r="LPS34" s="36"/>
      <c r="LPT34" s="36"/>
      <c r="LPU34" s="36"/>
      <c r="LPV34" s="36"/>
      <c r="LPW34" s="36"/>
      <c r="LPX34" s="36"/>
      <c r="LPY34" s="36"/>
      <c r="LPZ34" s="36"/>
      <c r="LQA34" s="36"/>
      <c r="LQB34" s="36"/>
      <c r="LQC34" s="36"/>
      <c r="LQD34" s="36"/>
      <c r="LQE34" s="36"/>
      <c r="LQF34" s="36"/>
      <c r="LQG34" s="36"/>
      <c r="LQH34" s="36"/>
      <c r="LQI34" s="36"/>
      <c r="LQJ34" s="36"/>
      <c r="LQK34" s="36"/>
      <c r="LQL34" s="36"/>
      <c r="LQM34" s="36"/>
      <c r="LQN34" s="36"/>
      <c r="LQO34" s="36"/>
      <c r="LQP34" s="36"/>
      <c r="LQQ34" s="36"/>
      <c r="LQR34" s="36"/>
      <c r="LQS34" s="36"/>
      <c r="LQT34" s="36"/>
      <c r="LQU34" s="36"/>
      <c r="LQV34" s="36"/>
      <c r="LQW34" s="36"/>
      <c r="LQX34" s="36"/>
      <c r="LQY34" s="36"/>
      <c r="LQZ34" s="36"/>
      <c r="LRA34" s="36"/>
      <c r="LRB34" s="36"/>
      <c r="LRC34" s="36"/>
      <c r="LRD34" s="36"/>
      <c r="LRE34" s="36"/>
      <c r="LRF34" s="36"/>
      <c r="LRG34" s="36"/>
      <c r="LRH34" s="36"/>
      <c r="LRI34" s="36"/>
      <c r="LRJ34" s="36"/>
      <c r="LRK34" s="36"/>
      <c r="LRL34" s="36"/>
      <c r="LRM34" s="36"/>
      <c r="LRN34" s="36"/>
      <c r="LRO34" s="36"/>
      <c r="LRP34" s="36"/>
      <c r="LRQ34" s="36"/>
      <c r="LRR34" s="36"/>
      <c r="LRS34" s="36"/>
      <c r="LRT34" s="36"/>
      <c r="LRU34" s="36"/>
      <c r="LRV34" s="36"/>
      <c r="LRW34" s="36"/>
      <c r="LRX34" s="36"/>
      <c r="LRY34" s="36"/>
      <c r="LRZ34" s="36"/>
      <c r="LSA34" s="36"/>
      <c r="LSB34" s="36"/>
      <c r="LSC34" s="36"/>
      <c r="LSD34" s="36"/>
      <c r="LSE34" s="36"/>
      <c r="LSF34" s="36"/>
      <c r="LSG34" s="36"/>
      <c r="LSH34" s="36"/>
      <c r="LSI34" s="36"/>
      <c r="LSJ34" s="36"/>
      <c r="LSK34" s="36"/>
      <c r="LSL34" s="36"/>
      <c r="LSM34" s="36"/>
      <c r="LSN34" s="36"/>
      <c r="LSO34" s="36"/>
      <c r="LSP34" s="36"/>
      <c r="LSQ34" s="36"/>
      <c r="LSR34" s="36"/>
      <c r="LSS34" s="36"/>
      <c r="LST34" s="36"/>
      <c r="LSU34" s="36"/>
      <c r="LSV34" s="36"/>
      <c r="LSW34" s="36"/>
      <c r="LSX34" s="36"/>
      <c r="LSY34" s="36"/>
      <c r="LSZ34" s="36"/>
      <c r="LTA34" s="36"/>
      <c r="LTB34" s="36"/>
      <c r="LTC34" s="36"/>
      <c r="LTD34" s="36"/>
      <c r="LTE34" s="36"/>
      <c r="LTF34" s="36"/>
      <c r="LTG34" s="36"/>
      <c r="LTH34" s="36"/>
      <c r="LTI34" s="36"/>
      <c r="LTJ34" s="36"/>
      <c r="LTK34" s="36"/>
      <c r="LTL34" s="36"/>
      <c r="LTM34" s="36"/>
      <c r="LTN34" s="36"/>
      <c r="LTO34" s="36"/>
      <c r="LTP34" s="36"/>
      <c r="LTQ34" s="36"/>
      <c r="LTR34" s="36"/>
      <c r="LTS34" s="36"/>
      <c r="LTT34" s="36"/>
      <c r="LTU34" s="36"/>
      <c r="LTV34" s="36"/>
      <c r="LTW34" s="36"/>
      <c r="LTX34" s="36"/>
      <c r="LTY34" s="36"/>
      <c r="LTZ34" s="36"/>
      <c r="LUA34" s="36"/>
      <c r="LUB34" s="36"/>
      <c r="LUC34" s="36"/>
      <c r="LUD34" s="36"/>
      <c r="LUE34" s="36"/>
      <c r="LUF34" s="36"/>
      <c r="LUG34" s="36"/>
      <c r="LUH34" s="36"/>
      <c r="LUI34" s="36"/>
      <c r="LUJ34" s="36"/>
      <c r="LUK34" s="36"/>
      <c r="LUL34" s="36"/>
      <c r="LUM34" s="36"/>
      <c r="LUN34" s="36"/>
      <c r="LUO34" s="36"/>
      <c r="LUP34" s="36"/>
      <c r="LUQ34" s="36"/>
      <c r="LUR34" s="36"/>
      <c r="LUS34" s="36"/>
      <c r="LUT34" s="36"/>
      <c r="LUU34" s="36"/>
      <c r="LUV34" s="36"/>
      <c r="LUW34" s="36"/>
      <c r="LUX34" s="36"/>
      <c r="LUY34" s="36"/>
      <c r="LUZ34" s="36"/>
      <c r="LVA34" s="36"/>
      <c r="LVB34" s="36"/>
      <c r="LVC34" s="36"/>
      <c r="LVD34" s="36"/>
      <c r="LVE34" s="36"/>
      <c r="LVF34" s="36"/>
      <c r="LVG34" s="36"/>
      <c r="LVH34" s="36"/>
      <c r="LVI34" s="36"/>
      <c r="LVJ34" s="36"/>
      <c r="LVK34" s="36"/>
      <c r="LVL34" s="36"/>
      <c r="LVM34" s="36"/>
      <c r="LVN34" s="36"/>
      <c r="LVO34" s="36"/>
      <c r="LVP34" s="36"/>
      <c r="LVQ34" s="36"/>
      <c r="LVR34" s="36"/>
      <c r="LVS34" s="36"/>
      <c r="LVT34" s="36"/>
      <c r="LVU34" s="36"/>
      <c r="LVV34" s="36"/>
      <c r="LVW34" s="36"/>
      <c r="LVX34" s="36"/>
      <c r="LVY34" s="36"/>
      <c r="LVZ34" s="36"/>
      <c r="LWA34" s="36"/>
      <c r="LWB34" s="36"/>
      <c r="LWC34" s="36"/>
      <c r="LWD34" s="36"/>
      <c r="LWE34" s="36"/>
      <c r="LWF34" s="36"/>
      <c r="LWG34" s="36"/>
      <c r="LWH34" s="36"/>
      <c r="LWI34" s="36"/>
      <c r="LWJ34" s="36"/>
      <c r="LWK34" s="36"/>
      <c r="LWL34" s="36"/>
      <c r="LWM34" s="36"/>
      <c r="LWN34" s="36"/>
      <c r="LWO34" s="36"/>
      <c r="LWP34" s="36"/>
      <c r="LWQ34" s="36"/>
      <c r="LWR34" s="36"/>
      <c r="LWS34" s="36"/>
      <c r="LWT34" s="36"/>
      <c r="LWU34" s="36"/>
      <c r="LWV34" s="36"/>
      <c r="LWW34" s="36"/>
      <c r="LWX34" s="36"/>
      <c r="LWY34" s="36"/>
      <c r="LWZ34" s="36"/>
      <c r="LXA34" s="36"/>
      <c r="LXB34" s="36"/>
      <c r="LXC34" s="36"/>
      <c r="LXD34" s="36"/>
      <c r="LXE34" s="36"/>
      <c r="LXF34" s="36"/>
      <c r="LXG34" s="36"/>
      <c r="LXH34" s="36"/>
      <c r="LXI34" s="36"/>
      <c r="LXJ34" s="36"/>
      <c r="LXK34" s="36"/>
      <c r="LXL34" s="36"/>
      <c r="LXM34" s="36"/>
      <c r="LXN34" s="36"/>
      <c r="LXO34" s="36"/>
      <c r="LXP34" s="36"/>
      <c r="LXQ34" s="36"/>
      <c r="LXR34" s="36"/>
      <c r="LXS34" s="36"/>
      <c r="LXT34" s="36"/>
      <c r="LXU34" s="36"/>
      <c r="LXV34" s="36"/>
      <c r="LXW34" s="36"/>
      <c r="LXX34" s="36"/>
      <c r="LXY34" s="36"/>
      <c r="LXZ34" s="36"/>
      <c r="LYA34" s="36"/>
      <c r="LYB34" s="36"/>
      <c r="LYC34" s="36"/>
      <c r="LYD34" s="36"/>
      <c r="LYE34" s="36"/>
      <c r="LYF34" s="36"/>
      <c r="LYG34" s="36"/>
      <c r="LYH34" s="36"/>
      <c r="LYI34" s="36"/>
      <c r="LYJ34" s="36"/>
      <c r="LYK34" s="36"/>
      <c r="LYL34" s="36"/>
      <c r="LYM34" s="36"/>
      <c r="LYN34" s="36"/>
      <c r="LYO34" s="36"/>
      <c r="LYP34" s="36"/>
      <c r="LYQ34" s="36"/>
      <c r="LYR34" s="36"/>
      <c r="LYS34" s="36"/>
      <c r="LYT34" s="36"/>
      <c r="LYU34" s="36"/>
      <c r="LYV34" s="36"/>
      <c r="LYW34" s="36"/>
      <c r="LYX34" s="36"/>
      <c r="LYY34" s="36"/>
      <c r="LYZ34" s="36"/>
      <c r="LZA34" s="36"/>
      <c r="LZB34" s="36"/>
      <c r="LZC34" s="36"/>
      <c r="LZD34" s="36"/>
      <c r="LZE34" s="36"/>
      <c r="LZF34" s="36"/>
      <c r="LZG34" s="36"/>
      <c r="LZH34" s="36"/>
      <c r="LZI34" s="36"/>
      <c r="LZJ34" s="36"/>
      <c r="LZK34" s="36"/>
      <c r="LZL34" s="36"/>
      <c r="LZM34" s="36"/>
      <c r="LZN34" s="36"/>
      <c r="LZO34" s="36"/>
      <c r="LZP34" s="36"/>
      <c r="LZQ34" s="36"/>
      <c r="LZR34" s="36"/>
      <c r="LZS34" s="36"/>
      <c r="LZT34" s="36"/>
      <c r="LZU34" s="36"/>
      <c r="LZV34" s="36"/>
      <c r="LZW34" s="36"/>
      <c r="LZX34" s="36"/>
      <c r="LZY34" s="36"/>
      <c r="LZZ34" s="36"/>
      <c r="MAA34" s="36"/>
      <c r="MAB34" s="36"/>
      <c r="MAC34" s="36"/>
      <c r="MAD34" s="36"/>
      <c r="MAE34" s="36"/>
      <c r="MAF34" s="36"/>
      <c r="MAG34" s="36"/>
      <c r="MAH34" s="36"/>
      <c r="MAI34" s="36"/>
      <c r="MAJ34" s="36"/>
      <c r="MAK34" s="36"/>
      <c r="MAL34" s="36"/>
      <c r="MAM34" s="36"/>
      <c r="MAN34" s="36"/>
      <c r="MAO34" s="36"/>
      <c r="MAP34" s="36"/>
      <c r="MAQ34" s="36"/>
      <c r="MAR34" s="36"/>
      <c r="MAS34" s="36"/>
      <c r="MAT34" s="36"/>
      <c r="MAU34" s="36"/>
      <c r="MAV34" s="36"/>
      <c r="MAW34" s="36"/>
      <c r="MAX34" s="36"/>
      <c r="MAY34" s="36"/>
      <c r="MAZ34" s="36"/>
      <c r="MBA34" s="36"/>
      <c r="MBB34" s="36"/>
      <c r="MBC34" s="36"/>
      <c r="MBD34" s="36"/>
      <c r="MBE34" s="36"/>
      <c r="MBF34" s="36"/>
      <c r="MBG34" s="36"/>
      <c r="MBH34" s="36"/>
      <c r="MBI34" s="36"/>
      <c r="MBJ34" s="36"/>
      <c r="MBK34" s="36"/>
      <c r="MBL34" s="36"/>
      <c r="MBM34" s="36"/>
      <c r="MBN34" s="36"/>
      <c r="MBO34" s="36"/>
      <c r="MBP34" s="36"/>
      <c r="MBQ34" s="36"/>
      <c r="MBR34" s="36"/>
      <c r="MBS34" s="36"/>
      <c r="MBT34" s="36"/>
      <c r="MBU34" s="36"/>
      <c r="MBV34" s="36"/>
      <c r="MBW34" s="36"/>
      <c r="MBX34" s="36"/>
      <c r="MBY34" s="36"/>
      <c r="MBZ34" s="36"/>
      <c r="MCA34" s="36"/>
      <c r="MCB34" s="36"/>
      <c r="MCC34" s="36"/>
      <c r="MCD34" s="36"/>
      <c r="MCE34" s="36"/>
      <c r="MCF34" s="36"/>
      <c r="MCG34" s="36"/>
      <c r="MCH34" s="36"/>
      <c r="MCI34" s="36"/>
      <c r="MCJ34" s="36"/>
      <c r="MCK34" s="36"/>
      <c r="MCL34" s="36"/>
      <c r="MCM34" s="36"/>
      <c r="MCN34" s="36"/>
      <c r="MCO34" s="36"/>
      <c r="MCP34" s="36"/>
      <c r="MCQ34" s="36"/>
      <c r="MCR34" s="36"/>
      <c r="MCS34" s="36"/>
      <c r="MCT34" s="36"/>
      <c r="MCU34" s="36"/>
      <c r="MCV34" s="36"/>
      <c r="MCW34" s="36"/>
      <c r="MCX34" s="36"/>
      <c r="MCY34" s="36"/>
      <c r="MCZ34" s="36"/>
      <c r="MDA34" s="36"/>
      <c r="MDB34" s="36"/>
      <c r="MDC34" s="36"/>
      <c r="MDD34" s="36"/>
      <c r="MDE34" s="36"/>
      <c r="MDF34" s="36"/>
      <c r="MDG34" s="36"/>
      <c r="MDH34" s="36"/>
      <c r="MDI34" s="36"/>
      <c r="MDJ34" s="36"/>
      <c r="MDK34" s="36"/>
      <c r="MDL34" s="36"/>
      <c r="MDM34" s="36"/>
      <c r="MDN34" s="36"/>
      <c r="MDO34" s="36"/>
      <c r="MDP34" s="36"/>
      <c r="MDQ34" s="36"/>
      <c r="MDR34" s="36"/>
      <c r="MDS34" s="36"/>
      <c r="MDT34" s="36"/>
      <c r="MDU34" s="36"/>
      <c r="MDV34" s="36"/>
      <c r="MDW34" s="36"/>
      <c r="MDX34" s="36"/>
      <c r="MDY34" s="36"/>
      <c r="MDZ34" s="36"/>
      <c r="MEA34" s="36"/>
      <c r="MEB34" s="36"/>
      <c r="MEC34" s="36"/>
      <c r="MED34" s="36"/>
      <c r="MEE34" s="36"/>
      <c r="MEF34" s="36"/>
      <c r="MEG34" s="36"/>
      <c r="MEH34" s="36"/>
      <c r="MEI34" s="36"/>
      <c r="MEJ34" s="36"/>
      <c r="MEK34" s="36"/>
      <c r="MEL34" s="36"/>
      <c r="MEM34" s="36"/>
      <c r="MEN34" s="36"/>
      <c r="MEO34" s="36"/>
      <c r="MEP34" s="36"/>
      <c r="MEQ34" s="36"/>
      <c r="MER34" s="36"/>
      <c r="MES34" s="36"/>
      <c r="MET34" s="36"/>
      <c r="MEU34" s="36"/>
      <c r="MEV34" s="36"/>
      <c r="MEW34" s="36"/>
      <c r="MEX34" s="36"/>
      <c r="MEY34" s="36"/>
      <c r="MEZ34" s="36"/>
      <c r="MFA34" s="36"/>
      <c r="MFB34" s="36"/>
      <c r="MFC34" s="36"/>
      <c r="MFD34" s="36"/>
      <c r="MFE34" s="36"/>
      <c r="MFF34" s="36"/>
      <c r="MFG34" s="36"/>
      <c r="MFH34" s="36"/>
      <c r="MFI34" s="36"/>
      <c r="MFJ34" s="36"/>
      <c r="MFK34" s="36"/>
      <c r="MFL34" s="36"/>
      <c r="MFM34" s="36"/>
      <c r="MFN34" s="36"/>
      <c r="MFO34" s="36"/>
      <c r="MFP34" s="36"/>
      <c r="MFQ34" s="36"/>
      <c r="MFR34" s="36"/>
      <c r="MFS34" s="36"/>
      <c r="MFT34" s="36"/>
      <c r="MFU34" s="36"/>
      <c r="MFV34" s="36"/>
      <c r="MFW34" s="36"/>
      <c r="MFX34" s="36"/>
      <c r="MFY34" s="36"/>
      <c r="MFZ34" s="36"/>
      <c r="MGA34" s="36"/>
      <c r="MGB34" s="36"/>
      <c r="MGC34" s="36"/>
      <c r="MGD34" s="36"/>
      <c r="MGE34" s="36"/>
      <c r="MGF34" s="36"/>
      <c r="MGG34" s="36"/>
      <c r="MGH34" s="36"/>
      <c r="MGI34" s="36"/>
      <c r="MGJ34" s="36"/>
      <c r="MGK34" s="36"/>
      <c r="MGL34" s="36"/>
      <c r="MGM34" s="36"/>
      <c r="MGN34" s="36"/>
      <c r="MGO34" s="36"/>
      <c r="MGP34" s="36"/>
      <c r="MGQ34" s="36"/>
      <c r="MGR34" s="36"/>
      <c r="MGS34" s="36"/>
      <c r="MGT34" s="36"/>
      <c r="MGU34" s="36"/>
      <c r="MGV34" s="36"/>
      <c r="MGW34" s="36"/>
      <c r="MGX34" s="36"/>
      <c r="MGY34" s="36"/>
      <c r="MGZ34" s="36"/>
      <c r="MHA34" s="36"/>
      <c r="MHB34" s="36"/>
      <c r="MHC34" s="36"/>
      <c r="MHD34" s="36"/>
      <c r="MHE34" s="36"/>
      <c r="MHF34" s="36"/>
      <c r="MHG34" s="36"/>
      <c r="MHH34" s="36"/>
      <c r="MHI34" s="36"/>
      <c r="MHJ34" s="36"/>
      <c r="MHK34" s="36"/>
      <c r="MHL34" s="36"/>
      <c r="MHM34" s="36"/>
      <c r="MHN34" s="36"/>
      <c r="MHO34" s="36"/>
      <c r="MHP34" s="36"/>
      <c r="MHQ34" s="36"/>
      <c r="MHR34" s="36"/>
      <c r="MHS34" s="36"/>
      <c r="MHT34" s="36"/>
      <c r="MHU34" s="36"/>
      <c r="MHV34" s="36"/>
      <c r="MHW34" s="36"/>
      <c r="MHX34" s="36"/>
      <c r="MHY34" s="36"/>
      <c r="MHZ34" s="36"/>
      <c r="MIA34" s="36"/>
      <c r="MIB34" s="36"/>
      <c r="MIC34" s="36"/>
      <c r="MID34" s="36"/>
      <c r="MIE34" s="36"/>
      <c r="MIF34" s="36"/>
      <c r="MIG34" s="36"/>
      <c r="MIH34" s="36"/>
      <c r="MII34" s="36"/>
      <c r="MIJ34" s="36"/>
      <c r="MIK34" s="36"/>
      <c r="MIL34" s="36"/>
      <c r="MIM34" s="36"/>
      <c r="MIN34" s="36"/>
      <c r="MIO34" s="36"/>
      <c r="MIP34" s="36"/>
      <c r="MIQ34" s="36"/>
      <c r="MIR34" s="36"/>
      <c r="MIS34" s="36"/>
      <c r="MIT34" s="36"/>
      <c r="MIU34" s="36"/>
      <c r="MIV34" s="36"/>
      <c r="MIW34" s="36"/>
      <c r="MIX34" s="36"/>
      <c r="MIY34" s="36"/>
      <c r="MIZ34" s="36"/>
      <c r="MJA34" s="36"/>
      <c r="MJB34" s="36"/>
      <c r="MJC34" s="36"/>
      <c r="MJD34" s="36"/>
      <c r="MJE34" s="36"/>
      <c r="MJF34" s="36"/>
      <c r="MJG34" s="36"/>
      <c r="MJH34" s="36"/>
      <c r="MJI34" s="36"/>
      <c r="MJJ34" s="36"/>
      <c r="MJK34" s="36"/>
      <c r="MJL34" s="36"/>
      <c r="MJM34" s="36"/>
      <c r="MJN34" s="36"/>
      <c r="MJO34" s="36"/>
      <c r="MJP34" s="36"/>
      <c r="MJQ34" s="36"/>
      <c r="MJR34" s="36"/>
      <c r="MJS34" s="36"/>
      <c r="MJT34" s="36"/>
      <c r="MJU34" s="36"/>
      <c r="MJV34" s="36"/>
      <c r="MJW34" s="36"/>
      <c r="MJX34" s="36"/>
      <c r="MJY34" s="36"/>
      <c r="MJZ34" s="36"/>
      <c r="MKA34" s="36"/>
      <c r="MKB34" s="36"/>
      <c r="MKC34" s="36"/>
      <c r="MKD34" s="36"/>
      <c r="MKE34" s="36"/>
      <c r="MKF34" s="36"/>
      <c r="MKG34" s="36"/>
      <c r="MKH34" s="36"/>
      <c r="MKI34" s="36"/>
      <c r="MKJ34" s="36"/>
      <c r="MKK34" s="36"/>
      <c r="MKL34" s="36"/>
      <c r="MKM34" s="36"/>
      <c r="MKN34" s="36"/>
      <c r="MKO34" s="36"/>
      <c r="MKP34" s="36"/>
      <c r="MKQ34" s="36"/>
      <c r="MKR34" s="36"/>
      <c r="MKS34" s="36"/>
      <c r="MKT34" s="36"/>
      <c r="MKU34" s="36"/>
      <c r="MKV34" s="36"/>
      <c r="MKW34" s="36"/>
      <c r="MKX34" s="36"/>
      <c r="MKY34" s="36"/>
      <c r="MKZ34" s="36"/>
      <c r="MLA34" s="36"/>
      <c r="MLB34" s="36"/>
      <c r="MLC34" s="36"/>
      <c r="MLD34" s="36"/>
      <c r="MLE34" s="36"/>
      <c r="MLF34" s="36"/>
      <c r="MLG34" s="36"/>
      <c r="MLH34" s="36"/>
      <c r="MLI34" s="36"/>
      <c r="MLJ34" s="36"/>
      <c r="MLK34" s="36"/>
      <c r="MLL34" s="36"/>
      <c r="MLM34" s="36"/>
      <c r="MLN34" s="36"/>
      <c r="MLO34" s="36"/>
      <c r="MLP34" s="36"/>
      <c r="MLQ34" s="36"/>
      <c r="MLR34" s="36"/>
      <c r="MLS34" s="36"/>
      <c r="MLT34" s="36"/>
      <c r="MLU34" s="36"/>
      <c r="MLV34" s="36"/>
      <c r="MLW34" s="36"/>
      <c r="MLX34" s="36"/>
      <c r="MLY34" s="36"/>
      <c r="MLZ34" s="36"/>
      <c r="MMA34" s="36"/>
      <c r="MMB34" s="36"/>
      <c r="MMC34" s="36"/>
      <c r="MMD34" s="36"/>
      <c r="MME34" s="36"/>
      <c r="MMF34" s="36"/>
      <c r="MMG34" s="36"/>
      <c r="MMH34" s="36"/>
      <c r="MMI34" s="36"/>
      <c r="MMJ34" s="36"/>
      <c r="MMK34" s="36"/>
      <c r="MML34" s="36"/>
      <c r="MMM34" s="36"/>
      <c r="MMN34" s="36"/>
      <c r="MMO34" s="36"/>
      <c r="MMP34" s="36"/>
      <c r="MMQ34" s="36"/>
      <c r="MMR34" s="36"/>
      <c r="MMS34" s="36"/>
      <c r="MMT34" s="36"/>
      <c r="MMU34" s="36"/>
      <c r="MMV34" s="36"/>
      <c r="MMW34" s="36"/>
      <c r="MMX34" s="36"/>
      <c r="MMY34" s="36"/>
      <c r="MMZ34" s="36"/>
      <c r="MNA34" s="36"/>
      <c r="MNB34" s="36"/>
      <c r="MNC34" s="36"/>
      <c r="MND34" s="36"/>
      <c r="MNE34" s="36"/>
      <c r="MNF34" s="36"/>
      <c r="MNG34" s="36"/>
      <c r="MNH34" s="36"/>
      <c r="MNI34" s="36"/>
      <c r="MNJ34" s="36"/>
      <c r="MNK34" s="36"/>
      <c r="MNL34" s="36"/>
      <c r="MNM34" s="36"/>
      <c r="MNN34" s="36"/>
      <c r="MNO34" s="36"/>
      <c r="MNP34" s="36"/>
      <c r="MNQ34" s="36"/>
      <c r="MNR34" s="36"/>
      <c r="MNS34" s="36"/>
      <c r="MNT34" s="36"/>
      <c r="MNU34" s="36"/>
      <c r="MNV34" s="36"/>
      <c r="MNW34" s="36"/>
      <c r="MNX34" s="36"/>
      <c r="MNY34" s="36"/>
      <c r="MNZ34" s="36"/>
      <c r="MOA34" s="36"/>
      <c r="MOB34" s="36"/>
      <c r="MOC34" s="36"/>
      <c r="MOD34" s="36"/>
      <c r="MOE34" s="36"/>
      <c r="MOF34" s="36"/>
      <c r="MOG34" s="36"/>
      <c r="MOH34" s="36"/>
      <c r="MOI34" s="36"/>
      <c r="MOJ34" s="36"/>
      <c r="MOK34" s="36"/>
      <c r="MOL34" s="36"/>
      <c r="MOM34" s="36"/>
      <c r="MON34" s="36"/>
      <c r="MOO34" s="36"/>
      <c r="MOP34" s="36"/>
      <c r="MOQ34" s="36"/>
      <c r="MOR34" s="36"/>
      <c r="MOS34" s="36"/>
      <c r="MOT34" s="36"/>
      <c r="MOU34" s="36"/>
      <c r="MOV34" s="36"/>
      <c r="MOW34" s="36"/>
      <c r="MOX34" s="36"/>
      <c r="MOY34" s="36"/>
      <c r="MOZ34" s="36"/>
      <c r="MPA34" s="36"/>
      <c r="MPB34" s="36"/>
      <c r="MPC34" s="36"/>
      <c r="MPD34" s="36"/>
      <c r="MPE34" s="36"/>
      <c r="MPF34" s="36"/>
      <c r="MPG34" s="36"/>
      <c r="MPH34" s="36"/>
      <c r="MPI34" s="36"/>
      <c r="MPJ34" s="36"/>
      <c r="MPK34" s="36"/>
      <c r="MPL34" s="36"/>
      <c r="MPM34" s="36"/>
      <c r="MPN34" s="36"/>
      <c r="MPO34" s="36"/>
      <c r="MPP34" s="36"/>
      <c r="MPQ34" s="36"/>
      <c r="MPR34" s="36"/>
      <c r="MPS34" s="36"/>
      <c r="MPT34" s="36"/>
      <c r="MPU34" s="36"/>
      <c r="MPV34" s="36"/>
      <c r="MPW34" s="36"/>
      <c r="MPX34" s="36"/>
      <c r="MPY34" s="36"/>
      <c r="MPZ34" s="36"/>
      <c r="MQA34" s="36"/>
      <c r="MQB34" s="36"/>
      <c r="MQC34" s="36"/>
      <c r="MQD34" s="36"/>
      <c r="MQE34" s="36"/>
      <c r="MQF34" s="36"/>
      <c r="MQG34" s="36"/>
      <c r="MQH34" s="36"/>
      <c r="MQI34" s="36"/>
      <c r="MQJ34" s="36"/>
      <c r="MQK34" s="36"/>
      <c r="MQL34" s="36"/>
      <c r="MQM34" s="36"/>
      <c r="MQN34" s="36"/>
      <c r="MQO34" s="36"/>
      <c r="MQP34" s="36"/>
      <c r="MQQ34" s="36"/>
      <c r="MQR34" s="36"/>
      <c r="MQS34" s="36"/>
      <c r="MQT34" s="36"/>
      <c r="MQU34" s="36"/>
      <c r="MQV34" s="36"/>
      <c r="MQW34" s="36"/>
      <c r="MQX34" s="36"/>
      <c r="MQY34" s="36"/>
      <c r="MQZ34" s="36"/>
      <c r="MRA34" s="36"/>
      <c r="MRB34" s="36"/>
      <c r="MRC34" s="36"/>
      <c r="MRD34" s="36"/>
      <c r="MRE34" s="36"/>
      <c r="MRF34" s="36"/>
      <c r="MRG34" s="36"/>
      <c r="MRH34" s="36"/>
      <c r="MRI34" s="36"/>
      <c r="MRJ34" s="36"/>
      <c r="MRK34" s="36"/>
      <c r="MRL34" s="36"/>
      <c r="MRM34" s="36"/>
      <c r="MRN34" s="36"/>
      <c r="MRO34" s="36"/>
      <c r="MRP34" s="36"/>
      <c r="MRQ34" s="36"/>
      <c r="MRR34" s="36"/>
      <c r="MRS34" s="36"/>
      <c r="MRT34" s="36"/>
      <c r="MRU34" s="36"/>
      <c r="MRV34" s="36"/>
      <c r="MRW34" s="36"/>
      <c r="MRX34" s="36"/>
      <c r="MRY34" s="36"/>
      <c r="MRZ34" s="36"/>
      <c r="MSA34" s="36"/>
      <c r="MSB34" s="36"/>
      <c r="MSC34" s="36"/>
      <c r="MSD34" s="36"/>
      <c r="MSE34" s="36"/>
      <c r="MSF34" s="36"/>
      <c r="MSG34" s="36"/>
      <c r="MSH34" s="36"/>
      <c r="MSI34" s="36"/>
      <c r="MSJ34" s="36"/>
      <c r="MSK34" s="36"/>
      <c r="MSL34" s="36"/>
      <c r="MSM34" s="36"/>
      <c r="MSN34" s="36"/>
      <c r="MSO34" s="36"/>
      <c r="MSP34" s="36"/>
      <c r="MSQ34" s="36"/>
      <c r="MSR34" s="36"/>
      <c r="MSS34" s="36"/>
      <c r="MST34" s="36"/>
      <c r="MSU34" s="36"/>
      <c r="MSV34" s="36"/>
      <c r="MSW34" s="36"/>
      <c r="MSX34" s="36"/>
      <c r="MSY34" s="36"/>
      <c r="MSZ34" s="36"/>
      <c r="MTA34" s="36"/>
      <c r="MTB34" s="36"/>
      <c r="MTC34" s="36"/>
      <c r="MTD34" s="36"/>
      <c r="MTE34" s="36"/>
      <c r="MTF34" s="36"/>
      <c r="MTG34" s="36"/>
      <c r="MTH34" s="36"/>
      <c r="MTI34" s="36"/>
      <c r="MTJ34" s="36"/>
      <c r="MTK34" s="36"/>
      <c r="MTL34" s="36"/>
      <c r="MTM34" s="36"/>
      <c r="MTN34" s="36"/>
      <c r="MTO34" s="36"/>
      <c r="MTP34" s="36"/>
      <c r="MTQ34" s="36"/>
      <c r="MTR34" s="36"/>
      <c r="MTS34" s="36"/>
      <c r="MTT34" s="36"/>
      <c r="MTU34" s="36"/>
      <c r="MTV34" s="36"/>
      <c r="MTW34" s="36"/>
      <c r="MTX34" s="36"/>
      <c r="MTY34" s="36"/>
      <c r="MTZ34" s="36"/>
      <c r="MUA34" s="36"/>
      <c r="MUB34" s="36"/>
      <c r="MUC34" s="36"/>
      <c r="MUD34" s="36"/>
      <c r="MUE34" s="36"/>
      <c r="MUF34" s="36"/>
      <c r="MUG34" s="36"/>
      <c r="MUH34" s="36"/>
      <c r="MUI34" s="36"/>
      <c r="MUJ34" s="36"/>
      <c r="MUK34" s="36"/>
      <c r="MUL34" s="36"/>
      <c r="MUM34" s="36"/>
      <c r="MUN34" s="36"/>
      <c r="MUO34" s="36"/>
      <c r="MUP34" s="36"/>
      <c r="MUQ34" s="36"/>
      <c r="MUR34" s="36"/>
      <c r="MUS34" s="36"/>
      <c r="MUT34" s="36"/>
      <c r="MUU34" s="36"/>
      <c r="MUV34" s="36"/>
      <c r="MUW34" s="36"/>
      <c r="MUX34" s="36"/>
      <c r="MUY34" s="36"/>
      <c r="MUZ34" s="36"/>
      <c r="MVA34" s="36"/>
      <c r="MVB34" s="36"/>
      <c r="MVC34" s="36"/>
      <c r="MVD34" s="36"/>
      <c r="MVE34" s="36"/>
      <c r="MVF34" s="36"/>
      <c r="MVG34" s="36"/>
      <c r="MVH34" s="36"/>
      <c r="MVI34" s="36"/>
      <c r="MVJ34" s="36"/>
      <c r="MVK34" s="36"/>
      <c r="MVL34" s="36"/>
      <c r="MVM34" s="36"/>
      <c r="MVN34" s="36"/>
      <c r="MVO34" s="36"/>
      <c r="MVP34" s="36"/>
      <c r="MVQ34" s="36"/>
      <c r="MVR34" s="36"/>
      <c r="MVS34" s="36"/>
      <c r="MVT34" s="36"/>
      <c r="MVU34" s="36"/>
      <c r="MVV34" s="36"/>
      <c r="MVW34" s="36"/>
      <c r="MVX34" s="36"/>
      <c r="MVY34" s="36"/>
      <c r="MVZ34" s="36"/>
      <c r="MWA34" s="36"/>
      <c r="MWB34" s="36"/>
      <c r="MWC34" s="36"/>
      <c r="MWD34" s="36"/>
      <c r="MWE34" s="36"/>
      <c r="MWF34" s="36"/>
      <c r="MWG34" s="36"/>
      <c r="MWH34" s="36"/>
      <c r="MWI34" s="36"/>
      <c r="MWJ34" s="36"/>
      <c r="MWK34" s="36"/>
      <c r="MWL34" s="36"/>
      <c r="MWM34" s="36"/>
      <c r="MWN34" s="36"/>
      <c r="MWO34" s="36"/>
      <c r="MWP34" s="36"/>
      <c r="MWQ34" s="36"/>
      <c r="MWR34" s="36"/>
      <c r="MWS34" s="36"/>
      <c r="MWT34" s="36"/>
      <c r="MWU34" s="36"/>
      <c r="MWV34" s="36"/>
      <c r="MWW34" s="36"/>
      <c r="MWX34" s="36"/>
      <c r="MWY34" s="36"/>
      <c r="MWZ34" s="36"/>
      <c r="MXA34" s="36"/>
      <c r="MXB34" s="36"/>
      <c r="MXC34" s="36"/>
      <c r="MXD34" s="36"/>
      <c r="MXE34" s="36"/>
      <c r="MXF34" s="36"/>
      <c r="MXG34" s="36"/>
      <c r="MXH34" s="36"/>
      <c r="MXI34" s="36"/>
      <c r="MXJ34" s="36"/>
      <c r="MXK34" s="36"/>
      <c r="MXL34" s="36"/>
      <c r="MXM34" s="36"/>
      <c r="MXN34" s="36"/>
      <c r="MXO34" s="36"/>
      <c r="MXP34" s="36"/>
      <c r="MXQ34" s="36"/>
      <c r="MXR34" s="36"/>
      <c r="MXS34" s="36"/>
      <c r="MXT34" s="36"/>
      <c r="MXU34" s="36"/>
      <c r="MXV34" s="36"/>
      <c r="MXW34" s="36"/>
      <c r="MXX34" s="36"/>
      <c r="MXY34" s="36"/>
      <c r="MXZ34" s="36"/>
      <c r="MYA34" s="36"/>
      <c r="MYB34" s="36"/>
      <c r="MYC34" s="36"/>
      <c r="MYD34" s="36"/>
      <c r="MYE34" s="36"/>
      <c r="MYF34" s="36"/>
      <c r="MYG34" s="36"/>
      <c r="MYH34" s="36"/>
      <c r="MYI34" s="36"/>
      <c r="MYJ34" s="36"/>
      <c r="MYK34" s="36"/>
      <c r="MYL34" s="36"/>
      <c r="MYM34" s="36"/>
      <c r="MYN34" s="36"/>
      <c r="MYO34" s="36"/>
      <c r="MYP34" s="36"/>
      <c r="MYQ34" s="36"/>
      <c r="MYR34" s="36"/>
      <c r="MYS34" s="36"/>
      <c r="MYT34" s="36"/>
      <c r="MYU34" s="36"/>
      <c r="MYV34" s="36"/>
      <c r="MYW34" s="36"/>
      <c r="MYX34" s="36"/>
      <c r="MYY34" s="36"/>
      <c r="MYZ34" s="36"/>
      <c r="MZA34" s="36"/>
      <c r="MZB34" s="36"/>
      <c r="MZC34" s="36"/>
      <c r="MZD34" s="36"/>
      <c r="MZE34" s="36"/>
      <c r="MZF34" s="36"/>
      <c r="MZG34" s="36"/>
      <c r="MZH34" s="36"/>
      <c r="MZI34" s="36"/>
      <c r="MZJ34" s="36"/>
      <c r="MZK34" s="36"/>
      <c r="MZL34" s="36"/>
      <c r="MZM34" s="36"/>
      <c r="MZN34" s="36"/>
      <c r="MZO34" s="36"/>
      <c r="MZP34" s="36"/>
      <c r="MZQ34" s="36"/>
      <c r="MZR34" s="36"/>
      <c r="MZS34" s="36"/>
      <c r="MZT34" s="36"/>
      <c r="MZU34" s="36"/>
      <c r="MZV34" s="36"/>
      <c r="MZW34" s="36"/>
      <c r="MZX34" s="36"/>
      <c r="MZY34" s="36"/>
      <c r="MZZ34" s="36"/>
      <c r="NAA34" s="36"/>
      <c r="NAB34" s="36"/>
      <c r="NAC34" s="36"/>
      <c r="NAD34" s="36"/>
      <c r="NAE34" s="36"/>
      <c r="NAF34" s="36"/>
      <c r="NAG34" s="36"/>
      <c r="NAH34" s="36"/>
      <c r="NAI34" s="36"/>
      <c r="NAJ34" s="36"/>
      <c r="NAK34" s="36"/>
      <c r="NAL34" s="36"/>
      <c r="NAM34" s="36"/>
      <c r="NAN34" s="36"/>
      <c r="NAO34" s="36"/>
      <c r="NAP34" s="36"/>
      <c r="NAQ34" s="36"/>
      <c r="NAR34" s="36"/>
      <c r="NAS34" s="36"/>
      <c r="NAT34" s="36"/>
      <c r="NAU34" s="36"/>
      <c r="NAV34" s="36"/>
      <c r="NAW34" s="36"/>
      <c r="NAX34" s="36"/>
      <c r="NAY34" s="36"/>
      <c r="NAZ34" s="36"/>
      <c r="NBA34" s="36"/>
      <c r="NBB34" s="36"/>
      <c r="NBC34" s="36"/>
      <c r="NBD34" s="36"/>
      <c r="NBE34" s="36"/>
      <c r="NBF34" s="36"/>
      <c r="NBG34" s="36"/>
      <c r="NBH34" s="36"/>
      <c r="NBI34" s="36"/>
      <c r="NBJ34" s="36"/>
      <c r="NBK34" s="36"/>
      <c r="NBL34" s="36"/>
      <c r="NBM34" s="36"/>
      <c r="NBN34" s="36"/>
      <c r="NBO34" s="36"/>
      <c r="NBP34" s="36"/>
      <c r="NBQ34" s="36"/>
      <c r="NBR34" s="36"/>
      <c r="NBS34" s="36"/>
      <c r="NBT34" s="36"/>
      <c r="NBU34" s="36"/>
      <c r="NBV34" s="36"/>
      <c r="NBW34" s="36"/>
      <c r="NBX34" s="36"/>
      <c r="NBY34" s="36"/>
      <c r="NBZ34" s="36"/>
      <c r="NCA34" s="36"/>
      <c r="NCB34" s="36"/>
      <c r="NCC34" s="36"/>
      <c r="NCD34" s="36"/>
      <c r="NCE34" s="36"/>
      <c r="NCF34" s="36"/>
      <c r="NCG34" s="36"/>
      <c r="NCH34" s="36"/>
      <c r="NCI34" s="36"/>
      <c r="NCJ34" s="36"/>
      <c r="NCK34" s="36"/>
      <c r="NCL34" s="36"/>
      <c r="NCM34" s="36"/>
      <c r="NCN34" s="36"/>
      <c r="NCO34" s="36"/>
      <c r="NCP34" s="36"/>
      <c r="NCQ34" s="36"/>
      <c r="NCR34" s="36"/>
      <c r="NCS34" s="36"/>
      <c r="NCT34" s="36"/>
      <c r="NCU34" s="36"/>
      <c r="NCV34" s="36"/>
      <c r="NCW34" s="36"/>
      <c r="NCX34" s="36"/>
      <c r="NCY34" s="36"/>
      <c r="NCZ34" s="36"/>
      <c r="NDA34" s="36"/>
      <c r="NDB34" s="36"/>
      <c r="NDC34" s="36"/>
      <c r="NDD34" s="36"/>
      <c r="NDE34" s="36"/>
      <c r="NDF34" s="36"/>
      <c r="NDG34" s="36"/>
      <c r="NDH34" s="36"/>
      <c r="NDI34" s="36"/>
      <c r="NDJ34" s="36"/>
      <c r="NDK34" s="36"/>
      <c r="NDL34" s="36"/>
      <c r="NDM34" s="36"/>
      <c r="NDN34" s="36"/>
      <c r="NDO34" s="36"/>
      <c r="NDP34" s="36"/>
      <c r="NDQ34" s="36"/>
      <c r="NDR34" s="36"/>
      <c r="NDS34" s="36"/>
      <c r="NDT34" s="36"/>
      <c r="NDU34" s="36"/>
      <c r="NDV34" s="36"/>
      <c r="NDW34" s="36"/>
      <c r="NDX34" s="36"/>
      <c r="NDY34" s="36"/>
      <c r="NDZ34" s="36"/>
      <c r="NEA34" s="36"/>
      <c r="NEB34" s="36"/>
      <c r="NEC34" s="36"/>
      <c r="NED34" s="36"/>
      <c r="NEE34" s="36"/>
      <c r="NEF34" s="36"/>
      <c r="NEG34" s="36"/>
      <c r="NEH34" s="36"/>
      <c r="NEI34" s="36"/>
      <c r="NEJ34" s="36"/>
      <c r="NEK34" s="36"/>
      <c r="NEL34" s="36"/>
      <c r="NEM34" s="36"/>
      <c r="NEN34" s="36"/>
      <c r="NEO34" s="36"/>
      <c r="NEP34" s="36"/>
      <c r="NEQ34" s="36"/>
      <c r="NER34" s="36"/>
      <c r="NES34" s="36"/>
      <c r="NET34" s="36"/>
      <c r="NEU34" s="36"/>
      <c r="NEV34" s="36"/>
      <c r="NEW34" s="36"/>
      <c r="NEX34" s="36"/>
      <c r="NEY34" s="36"/>
      <c r="NEZ34" s="36"/>
      <c r="NFA34" s="36"/>
      <c r="NFB34" s="36"/>
      <c r="NFC34" s="36"/>
      <c r="NFD34" s="36"/>
      <c r="NFE34" s="36"/>
      <c r="NFF34" s="36"/>
      <c r="NFG34" s="36"/>
      <c r="NFH34" s="36"/>
      <c r="NFI34" s="36"/>
      <c r="NFJ34" s="36"/>
      <c r="NFK34" s="36"/>
      <c r="NFL34" s="36"/>
      <c r="NFM34" s="36"/>
      <c r="NFN34" s="36"/>
      <c r="NFO34" s="36"/>
      <c r="NFP34" s="36"/>
      <c r="NFQ34" s="36"/>
      <c r="NFR34" s="36"/>
      <c r="NFS34" s="36"/>
      <c r="NFT34" s="36"/>
      <c r="NFU34" s="36"/>
      <c r="NFV34" s="36"/>
      <c r="NFW34" s="36"/>
      <c r="NFX34" s="36"/>
      <c r="NFY34" s="36"/>
      <c r="NFZ34" s="36"/>
      <c r="NGA34" s="36"/>
      <c r="NGB34" s="36"/>
      <c r="NGC34" s="36"/>
      <c r="NGD34" s="36"/>
      <c r="NGE34" s="36"/>
      <c r="NGF34" s="36"/>
      <c r="NGG34" s="36"/>
      <c r="NGH34" s="36"/>
      <c r="NGI34" s="36"/>
      <c r="NGJ34" s="36"/>
      <c r="NGK34" s="36"/>
      <c r="NGL34" s="36"/>
      <c r="NGM34" s="36"/>
      <c r="NGN34" s="36"/>
      <c r="NGO34" s="36"/>
      <c r="NGP34" s="36"/>
      <c r="NGQ34" s="36"/>
      <c r="NGR34" s="36"/>
      <c r="NGS34" s="36"/>
      <c r="NGT34" s="36"/>
      <c r="NGU34" s="36"/>
      <c r="NGV34" s="36"/>
      <c r="NGW34" s="36"/>
      <c r="NGX34" s="36"/>
      <c r="NGY34" s="36"/>
      <c r="NGZ34" s="36"/>
      <c r="NHA34" s="36"/>
      <c r="NHB34" s="36"/>
      <c r="NHC34" s="36"/>
      <c r="NHD34" s="36"/>
      <c r="NHE34" s="36"/>
      <c r="NHF34" s="36"/>
      <c r="NHG34" s="36"/>
      <c r="NHH34" s="36"/>
      <c r="NHI34" s="36"/>
      <c r="NHJ34" s="36"/>
      <c r="NHK34" s="36"/>
      <c r="NHL34" s="36"/>
      <c r="NHM34" s="36"/>
      <c r="NHN34" s="36"/>
      <c r="NHO34" s="36"/>
      <c r="NHP34" s="36"/>
      <c r="NHQ34" s="36"/>
      <c r="NHR34" s="36"/>
      <c r="NHS34" s="36"/>
      <c r="NHT34" s="36"/>
      <c r="NHU34" s="36"/>
      <c r="NHV34" s="36"/>
      <c r="NHW34" s="36"/>
      <c r="NHX34" s="36"/>
      <c r="NHY34" s="36"/>
      <c r="NHZ34" s="36"/>
      <c r="NIA34" s="36"/>
      <c r="NIB34" s="36"/>
      <c r="NIC34" s="36"/>
      <c r="NID34" s="36"/>
      <c r="NIE34" s="36"/>
      <c r="NIF34" s="36"/>
      <c r="NIG34" s="36"/>
      <c r="NIH34" s="36"/>
      <c r="NII34" s="36"/>
      <c r="NIJ34" s="36"/>
      <c r="NIK34" s="36"/>
      <c r="NIL34" s="36"/>
      <c r="NIM34" s="36"/>
      <c r="NIN34" s="36"/>
      <c r="NIO34" s="36"/>
      <c r="NIP34" s="36"/>
      <c r="NIQ34" s="36"/>
      <c r="NIR34" s="36"/>
      <c r="NIS34" s="36"/>
      <c r="NIT34" s="36"/>
      <c r="NIU34" s="36"/>
      <c r="NIV34" s="36"/>
      <c r="NIW34" s="36"/>
      <c r="NIX34" s="36"/>
      <c r="NIY34" s="36"/>
      <c r="NIZ34" s="36"/>
      <c r="NJA34" s="36"/>
      <c r="NJB34" s="36"/>
      <c r="NJC34" s="36"/>
      <c r="NJD34" s="36"/>
      <c r="NJE34" s="36"/>
      <c r="NJF34" s="36"/>
      <c r="NJG34" s="36"/>
      <c r="NJH34" s="36"/>
      <c r="NJI34" s="36"/>
      <c r="NJJ34" s="36"/>
      <c r="NJK34" s="36"/>
      <c r="NJL34" s="36"/>
      <c r="NJM34" s="36"/>
      <c r="NJN34" s="36"/>
      <c r="NJO34" s="36"/>
      <c r="NJP34" s="36"/>
      <c r="NJQ34" s="36"/>
      <c r="NJR34" s="36"/>
      <c r="NJS34" s="36"/>
      <c r="NJT34" s="36"/>
      <c r="NJU34" s="36"/>
      <c r="NJV34" s="36"/>
      <c r="NJW34" s="36"/>
      <c r="NJX34" s="36"/>
      <c r="NJY34" s="36"/>
      <c r="NJZ34" s="36"/>
      <c r="NKA34" s="36"/>
      <c r="NKB34" s="36"/>
      <c r="NKC34" s="36"/>
      <c r="NKD34" s="36"/>
      <c r="NKE34" s="36"/>
      <c r="NKF34" s="36"/>
      <c r="NKG34" s="36"/>
      <c r="NKH34" s="36"/>
      <c r="NKI34" s="36"/>
      <c r="NKJ34" s="36"/>
      <c r="NKK34" s="36"/>
      <c r="NKL34" s="36"/>
      <c r="NKM34" s="36"/>
      <c r="NKN34" s="36"/>
      <c r="NKO34" s="36"/>
      <c r="NKP34" s="36"/>
      <c r="NKQ34" s="36"/>
      <c r="NKR34" s="36"/>
      <c r="NKS34" s="36"/>
      <c r="NKT34" s="36"/>
      <c r="NKU34" s="36"/>
      <c r="NKV34" s="36"/>
      <c r="NKW34" s="36"/>
      <c r="NKX34" s="36"/>
      <c r="NKY34" s="36"/>
      <c r="NKZ34" s="36"/>
      <c r="NLA34" s="36"/>
      <c r="NLB34" s="36"/>
      <c r="NLC34" s="36"/>
      <c r="NLD34" s="36"/>
      <c r="NLE34" s="36"/>
      <c r="NLF34" s="36"/>
      <c r="NLG34" s="36"/>
      <c r="NLH34" s="36"/>
      <c r="NLI34" s="36"/>
      <c r="NLJ34" s="36"/>
      <c r="NLK34" s="36"/>
      <c r="NLL34" s="36"/>
      <c r="NLM34" s="36"/>
      <c r="NLN34" s="36"/>
      <c r="NLO34" s="36"/>
      <c r="NLP34" s="36"/>
      <c r="NLQ34" s="36"/>
      <c r="NLR34" s="36"/>
      <c r="NLS34" s="36"/>
      <c r="NLT34" s="36"/>
      <c r="NLU34" s="36"/>
      <c r="NLV34" s="36"/>
      <c r="NLW34" s="36"/>
      <c r="NLX34" s="36"/>
      <c r="NLY34" s="36"/>
      <c r="NLZ34" s="36"/>
      <c r="NMA34" s="36"/>
      <c r="NMB34" s="36"/>
      <c r="NMC34" s="36"/>
      <c r="NMD34" s="36"/>
      <c r="NME34" s="36"/>
      <c r="NMF34" s="36"/>
      <c r="NMG34" s="36"/>
      <c r="NMH34" s="36"/>
      <c r="NMI34" s="36"/>
      <c r="NMJ34" s="36"/>
      <c r="NMK34" s="36"/>
      <c r="NML34" s="36"/>
      <c r="NMM34" s="36"/>
      <c r="NMN34" s="36"/>
      <c r="NMO34" s="36"/>
      <c r="NMP34" s="36"/>
      <c r="NMQ34" s="36"/>
      <c r="NMR34" s="36"/>
      <c r="NMS34" s="36"/>
      <c r="NMT34" s="36"/>
      <c r="NMU34" s="36"/>
      <c r="NMV34" s="36"/>
      <c r="NMW34" s="36"/>
      <c r="NMX34" s="36"/>
      <c r="NMY34" s="36"/>
      <c r="NMZ34" s="36"/>
      <c r="NNA34" s="36"/>
      <c r="NNB34" s="36"/>
      <c r="NNC34" s="36"/>
      <c r="NND34" s="36"/>
      <c r="NNE34" s="36"/>
      <c r="NNF34" s="36"/>
      <c r="NNG34" s="36"/>
      <c r="NNH34" s="36"/>
      <c r="NNI34" s="36"/>
      <c r="NNJ34" s="36"/>
      <c r="NNK34" s="36"/>
      <c r="NNL34" s="36"/>
      <c r="NNM34" s="36"/>
      <c r="NNN34" s="36"/>
      <c r="NNO34" s="36"/>
      <c r="NNP34" s="36"/>
      <c r="NNQ34" s="36"/>
      <c r="NNR34" s="36"/>
      <c r="NNS34" s="36"/>
      <c r="NNT34" s="36"/>
      <c r="NNU34" s="36"/>
      <c r="NNV34" s="36"/>
      <c r="NNW34" s="36"/>
      <c r="NNX34" s="36"/>
      <c r="NNY34" s="36"/>
      <c r="NNZ34" s="36"/>
      <c r="NOA34" s="36"/>
      <c r="NOB34" s="36"/>
      <c r="NOC34" s="36"/>
      <c r="NOD34" s="36"/>
      <c r="NOE34" s="36"/>
      <c r="NOF34" s="36"/>
      <c r="NOG34" s="36"/>
      <c r="NOH34" s="36"/>
      <c r="NOI34" s="36"/>
      <c r="NOJ34" s="36"/>
      <c r="NOK34" s="36"/>
      <c r="NOL34" s="36"/>
      <c r="NOM34" s="36"/>
      <c r="NON34" s="36"/>
      <c r="NOO34" s="36"/>
      <c r="NOP34" s="36"/>
      <c r="NOQ34" s="36"/>
      <c r="NOR34" s="36"/>
      <c r="NOS34" s="36"/>
      <c r="NOT34" s="36"/>
      <c r="NOU34" s="36"/>
      <c r="NOV34" s="36"/>
      <c r="NOW34" s="36"/>
      <c r="NOX34" s="36"/>
      <c r="NOY34" s="36"/>
      <c r="NOZ34" s="36"/>
      <c r="NPA34" s="36"/>
      <c r="NPB34" s="36"/>
      <c r="NPC34" s="36"/>
      <c r="NPD34" s="36"/>
      <c r="NPE34" s="36"/>
      <c r="NPF34" s="36"/>
      <c r="NPG34" s="36"/>
      <c r="NPH34" s="36"/>
      <c r="NPI34" s="36"/>
      <c r="NPJ34" s="36"/>
      <c r="NPK34" s="36"/>
      <c r="NPL34" s="36"/>
      <c r="NPM34" s="36"/>
      <c r="NPN34" s="36"/>
      <c r="NPO34" s="36"/>
      <c r="NPP34" s="36"/>
      <c r="NPQ34" s="36"/>
      <c r="NPR34" s="36"/>
      <c r="NPS34" s="36"/>
      <c r="NPT34" s="36"/>
      <c r="NPU34" s="36"/>
      <c r="NPV34" s="36"/>
      <c r="NPW34" s="36"/>
      <c r="NPX34" s="36"/>
      <c r="NPY34" s="36"/>
      <c r="NPZ34" s="36"/>
      <c r="NQA34" s="36"/>
      <c r="NQB34" s="36"/>
      <c r="NQC34" s="36"/>
      <c r="NQD34" s="36"/>
      <c r="NQE34" s="36"/>
      <c r="NQF34" s="36"/>
      <c r="NQG34" s="36"/>
      <c r="NQH34" s="36"/>
      <c r="NQI34" s="36"/>
      <c r="NQJ34" s="36"/>
      <c r="NQK34" s="36"/>
      <c r="NQL34" s="36"/>
      <c r="NQM34" s="36"/>
      <c r="NQN34" s="36"/>
      <c r="NQO34" s="36"/>
      <c r="NQP34" s="36"/>
      <c r="NQQ34" s="36"/>
      <c r="NQR34" s="36"/>
      <c r="NQS34" s="36"/>
      <c r="NQT34" s="36"/>
      <c r="NQU34" s="36"/>
      <c r="NQV34" s="36"/>
      <c r="NQW34" s="36"/>
      <c r="NQX34" s="36"/>
      <c r="NQY34" s="36"/>
      <c r="NQZ34" s="36"/>
      <c r="NRA34" s="36"/>
      <c r="NRB34" s="36"/>
      <c r="NRC34" s="36"/>
      <c r="NRD34" s="36"/>
      <c r="NRE34" s="36"/>
      <c r="NRF34" s="36"/>
      <c r="NRG34" s="36"/>
      <c r="NRH34" s="36"/>
      <c r="NRI34" s="36"/>
      <c r="NRJ34" s="36"/>
      <c r="NRK34" s="36"/>
      <c r="NRL34" s="36"/>
      <c r="NRM34" s="36"/>
      <c r="NRN34" s="36"/>
      <c r="NRO34" s="36"/>
      <c r="NRP34" s="36"/>
      <c r="NRQ34" s="36"/>
      <c r="NRR34" s="36"/>
      <c r="NRS34" s="36"/>
      <c r="NRT34" s="36"/>
      <c r="NRU34" s="36"/>
      <c r="NRV34" s="36"/>
      <c r="NRW34" s="36"/>
      <c r="NRX34" s="36"/>
      <c r="NRY34" s="36"/>
      <c r="NRZ34" s="36"/>
      <c r="NSA34" s="36"/>
      <c r="NSB34" s="36"/>
      <c r="NSC34" s="36"/>
      <c r="NSD34" s="36"/>
      <c r="NSE34" s="36"/>
      <c r="NSF34" s="36"/>
      <c r="NSG34" s="36"/>
      <c r="NSH34" s="36"/>
      <c r="NSI34" s="36"/>
      <c r="NSJ34" s="36"/>
      <c r="NSK34" s="36"/>
      <c r="NSL34" s="36"/>
      <c r="NSM34" s="36"/>
      <c r="NSN34" s="36"/>
      <c r="NSO34" s="36"/>
      <c r="NSP34" s="36"/>
      <c r="NSQ34" s="36"/>
      <c r="NSR34" s="36"/>
      <c r="NSS34" s="36"/>
      <c r="NST34" s="36"/>
      <c r="NSU34" s="36"/>
      <c r="NSV34" s="36"/>
      <c r="NSW34" s="36"/>
      <c r="NSX34" s="36"/>
      <c r="NSY34" s="36"/>
      <c r="NSZ34" s="36"/>
      <c r="NTA34" s="36"/>
      <c r="NTB34" s="36"/>
      <c r="NTC34" s="36"/>
      <c r="NTD34" s="36"/>
      <c r="NTE34" s="36"/>
      <c r="NTF34" s="36"/>
      <c r="NTG34" s="36"/>
      <c r="NTH34" s="36"/>
      <c r="NTI34" s="36"/>
      <c r="NTJ34" s="36"/>
      <c r="NTK34" s="36"/>
      <c r="NTL34" s="36"/>
      <c r="NTM34" s="36"/>
      <c r="NTN34" s="36"/>
      <c r="NTO34" s="36"/>
      <c r="NTP34" s="36"/>
      <c r="NTQ34" s="36"/>
      <c r="NTR34" s="36"/>
      <c r="NTS34" s="36"/>
      <c r="NTT34" s="36"/>
      <c r="NTU34" s="36"/>
      <c r="NTV34" s="36"/>
      <c r="NTW34" s="36"/>
      <c r="NTX34" s="36"/>
      <c r="NTY34" s="36"/>
      <c r="NTZ34" s="36"/>
      <c r="NUA34" s="36"/>
      <c r="NUB34" s="36"/>
      <c r="NUC34" s="36"/>
      <c r="NUD34" s="36"/>
      <c r="NUE34" s="36"/>
      <c r="NUF34" s="36"/>
      <c r="NUG34" s="36"/>
      <c r="NUH34" s="36"/>
      <c r="NUI34" s="36"/>
      <c r="NUJ34" s="36"/>
      <c r="NUK34" s="36"/>
      <c r="NUL34" s="36"/>
      <c r="NUM34" s="36"/>
      <c r="NUN34" s="36"/>
      <c r="NUO34" s="36"/>
      <c r="NUP34" s="36"/>
      <c r="NUQ34" s="36"/>
      <c r="NUR34" s="36"/>
      <c r="NUS34" s="36"/>
      <c r="NUT34" s="36"/>
      <c r="NUU34" s="36"/>
      <c r="NUV34" s="36"/>
      <c r="NUW34" s="36"/>
      <c r="NUX34" s="36"/>
      <c r="NUY34" s="36"/>
      <c r="NUZ34" s="36"/>
      <c r="NVA34" s="36"/>
      <c r="NVB34" s="36"/>
      <c r="NVC34" s="36"/>
      <c r="NVD34" s="36"/>
      <c r="NVE34" s="36"/>
      <c r="NVF34" s="36"/>
      <c r="NVG34" s="36"/>
      <c r="NVH34" s="36"/>
      <c r="NVI34" s="36"/>
      <c r="NVJ34" s="36"/>
      <c r="NVK34" s="36"/>
      <c r="NVL34" s="36"/>
      <c r="NVM34" s="36"/>
      <c r="NVN34" s="36"/>
      <c r="NVO34" s="36"/>
      <c r="NVP34" s="36"/>
      <c r="NVQ34" s="36"/>
      <c r="NVR34" s="36"/>
      <c r="NVS34" s="36"/>
      <c r="NVT34" s="36"/>
      <c r="NVU34" s="36"/>
      <c r="NVV34" s="36"/>
      <c r="NVW34" s="36"/>
      <c r="NVX34" s="36"/>
      <c r="NVY34" s="36"/>
      <c r="NVZ34" s="36"/>
      <c r="NWA34" s="36"/>
      <c r="NWB34" s="36"/>
      <c r="NWC34" s="36"/>
      <c r="NWD34" s="36"/>
      <c r="NWE34" s="36"/>
      <c r="NWF34" s="36"/>
      <c r="NWG34" s="36"/>
      <c r="NWH34" s="36"/>
      <c r="NWI34" s="36"/>
      <c r="NWJ34" s="36"/>
      <c r="NWK34" s="36"/>
      <c r="NWL34" s="36"/>
      <c r="NWM34" s="36"/>
      <c r="NWN34" s="36"/>
      <c r="NWO34" s="36"/>
      <c r="NWP34" s="36"/>
      <c r="NWQ34" s="36"/>
      <c r="NWR34" s="36"/>
      <c r="NWS34" s="36"/>
      <c r="NWT34" s="36"/>
      <c r="NWU34" s="36"/>
      <c r="NWV34" s="36"/>
      <c r="NWW34" s="36"/>
      <c r="NWX34" s="36"/>
      <c r="NWY34" s="36"/>
      <c r="NWZ34" s="36"/>
      <c r="NXA34" s="36"/>
      <c r="NXB34" s="36"/>
      <c r="NXC34" s="36"/>
      <c r="NXD34" s="36"/>
      <c r="NXE34" s="36"/>
      <c r="NXF34" s="36"/>
      <c r="NXG34" s="36"/>
      <c r="NXH34" s="36"/>
      <c r="NXI34" s="36"/>
      <c r="NXJ34" s="36"/>
      <c r="NXK34" s="36"/>
      <c r="NXL34" s="36"/>
      <c r="NXM34" s="36"/>
      <c r="NXN34" s="36"/>
      <c r="NXO34" s="36"/>
      <c r="NXP34" s="36"/>
      <c r="NXQ34" s="36"/>
      <c r="NXR34" s="36"/>
      <c r="NXS34" s="36"/>
      <c r="NXT34" s="36"/>
      <c r="NXU34" s="36"/>
      <c r="NXV34" s="36"/>
      <c r="NXW34" s="36"/>
      <c r="NXX34" s="36"/>
      <c r="NXY34" s="36"/>
      <c r="NXZ34" s="36"/>
      <c r="NYA34" s="36"/>
      <c r="NYB34" s="36"/>
      <c r="NYC34" s="36"/>
      <c r="NYD34" s="36"/>
      <c r="NYE34" s="36"/>
      <c r="NYF34" s="36"/>
      <c r="NYG34" s="36"/>
      <c r="NYH34" s="36"/>
      <c r="NYI34" s="36"/>
      <c r="NYJ34" s="36"/>
      <c r="NYK34" s="36"/>
      <c r="NYL34" s="36"/>
      <c r="NYM34" s="36"/>
      <c r="NYN34" s="36"/>
      <c r="NYO34" s="36"/>
      <c r="NYP34" s="36"/>
      <c r="NYQ34" s="36"/>
      <c r="NYR34" s="36"/>
      <c r="NYS34" s="36"/>
      <c r="NYT34" s="36"/>
      <c r="NYU34" s="36"/>
      <c r="NYV34" s="36"/>
      <c r="NYW34" s="36"/>
      <c r="NYX34" s="36"/>
      <c r="NYY34" s="36"/>
      <c r="NYZ34" s="36"/>
      <c r="NZA34" s="36"/>
      <c r="NZB34" s="36"/>
      <c r="NZC34" s="36"/>
      <c r="NZD34" s="36"/>
      <c r="NZE34" s="36"/>
      <c r="NZF34" s="36"/>
      <c r="NZG34" s="36"/>
      <c r="NZH34" s="36"/>
      <c r="NZI34" s="36"/>
      <c r="NZJ34" s="36"/>
      <c r="NZK34" s="36"/>
      <c r="NZL34" s="36"/>
      <c r="NZM34" s="36"/>
      <c r="NZN34" s="36"/>
      <c r="NZO34" s="36"/>
      <c r="NZP34" s="36"/>
      <c r="NZQ34" s="36"/>
      <c r="NZR34" s="36"/>
      <c r="NZS34" s="36"/>
      <c r="NZT34" s="36"/>
      <c r="NZU34" s="36"/>
      <c r="NZV34" s="36"/>
      <c r="NZW34" s="36"/>
      <c r="NZX34" s="36"/>
      <c r="NZY34" s="36"/>
      <c r="NZZ34" s="36"/>
      <c r="OAA34" s="36"/>
      <c r="OAB34" s="36"/>
      <c r="OAC34" s="36"/>
      <c r="OAD34" s="36"/>
      <c r="OAE34" s="36"/>
      <c r="OAF34" s="36"/>
      <c r="OAG34" s="36"/>
      <c r="OAH34" s="36"/>
      <c r="OAI34" s="36"/>
      <c r="OAJ34" s="36"/>
      <c r="OAK34" s="36"/>
      <c r="OAL34" s="36"/>
      <c r="OAM34" s="36"/>
      <c r="OAN34" s="36"/>
      <c r="OAO34" s="36"/>
      <c r="OAP34" s="36"/>
      <c r="OAQ34" s="36"/>
      <c r="OAR34" s="36"/>
      <c r="OAS34" s="36"/>
      <c r="OAT34" s="36"/>
      <c r="OAU34" s="36"/>
      <c r="OAV34" s="36"/>
      <c r="OAW34" s="36"/>
      <c r="OAX34" s="36"/>
      <c r="OAY34" s="36"/>
      <c r="OAZ34" s="36"/>
      <c r="OBA34" s="36"/>
      <c r="OBB34" s="36"/>
      <c r="OBC34" s="36"/>
      <c r="OBD34" s="36"/>
      <c r="OBE34" s="36"/>
      <c r="OBF34" s="36"/>
      <c r="OBG34" s="36"/>
      <c r="OBH34" s="36"/>
      <c r="OBI34" s="36"/>
      <c r="OBJ34" s="36"/>
      <c r="OBK34" s="36"/>
      <c r="OBL34" s="36"/>
      <c r="OBM34" s="36"/>
      <c r="OBN34" s="36"/>
      <c r="OBO34" s="36"/>
      <c r="OBP34" s="36"/>
      <c r="OBQ34" s="36"/>
      <c r="OBR34" s="36"/>
      <c r="OBS34" s="36"/>
      <c r="OBT34" s="36"/>
      <c r="OBU34" s="36"/>
      <c r="OBV34" s="36"/>
      <c r="OBW34" s="36"/>
      <c r="OBX34" s="36"/>
      <c r="OBY34" s="36"/>
      <c r="OBZ34" s="36"/>
      <c r="OCA34" s="36"/>
      <c r="OCB34" s="36"/>
      <c r="OCC34" s="36"/>
      <c r="OCD34" s="36"/>
      <c r="OCE34" s="36"/>
      <c r="OCF34" s="36"/>
      <c r="OCG34" s="36"/>
      <c r="OCH34" s="36"/>
      <c r="OCI34" s="36"/>
      <c r="OCJ34" s="36"/>
      <c r="OCK34" s="36"/>
      <c r="OCL34" s="36"/>
      <c r="OCM34" s="36"/>
      <c r="OCN34" s="36"/>
      <c r="OCO34" s="36"/>
      <c r="OCP34" s="36"/>
      <c r="OCQ34" s="36"/>
      <c r="OCR34" s="36"/>
      <c r="OCS34" s="36"/>
      <c r="OCT34" s="36"/>
      <c r="OCU34" s="36"/>
      <c r="OCV34" s="36"/>
      <c r="OCW34" s="36"/>
      <c r="OCX34" s="36"/>
      <c r="OCY34" s="36"/>
      <c r="OCZ34" s="36"/>
      <c r="ODA34" s="36"/>
      <c r="ODB34" s="36"/>
      <c r="ODC34" s="36"/>
      <c r="ODD34" s="36"/>
      <c r="ODE34" s="36"/>
      <c r="ODF34" s="36"/>
      <c r="ODG34" s="36"/>
      <c r="ODH34" s="36"/>
      <c r="ODI34" s="36"/>
      <c r="ODJ34" s="36"/>
      <c r="ODK34" s="36"/>
      <c r="ODL34" s="36"/>
      <c r="ODM34" s="36"/>
      <c r="ODN34" s="36"/>
      <c r="ODO34" s="36"/>
      <c r="ODP34" s="36"/>
      <c r="ODQ34" s="36"/>
      <c r="ODR34" s="36"/>
      <c r="ODS34" s="36"/>
      <c r="ODT34" s="36"/>
      <c r="ODU34" s="36"/>
      <c r="ODV34" s="36"/>
      <c r="ODW34" s="36"/>
      <c r="ODX34" s="36"/>
      <c r="ODY34" s="36"/>
      <c r="ODZ34" s="36"/>
      <c r="OEA34" s="36"/>
      <c r="OEB34" s="36"/>
      <c r="OEC34" s="36"/>
      <c r="OED34" s="36"/>
      <c r="OEE34" s="36"/>
      <c r="OEF34" s="36"/>
      <c r="OEG34" s="36"/>
      <c r="OEH34" s="36"/>
      <c r="OEI34" s="36"/>
      <c r="OEJ34" s="36"/>
      <c r="OEK34" s="36"/>
      <c r="OEL34" s="36"/>
      <c r="OEM34" s="36"/>
      <c r="OEN34" s="36"/>
      <c r="OEO34" s="36"/>
      <c r="OEP34" s="36"/>
      <c r="OEQ34" s="36"/>
      <c r="OER34" s="36"/>
      <c r="OES34" s="36"/>
      <c r="OET34" s="36"/>
      <c r="OEU34" s="36"/>
      <c r="OEV34" s="36"/>
      <c r="OEW34" s="36"/>
      <c r="OEX34" s="36"/>
      <c r="OEY34" s="36"/>
      <c r="OEZ34" s="36"/>
      <c r="OFA34" s="36"/>
      <c r="OFB34" s="36"/>
      <c r="OFC34" s="36"/>
      <c r="OFD34" s="36"/>
      <c r="OFE34" s="36"/>
      <c r="OFF34" s="36"/>
      <c r="OFG34" s="36"/>
      <c r="OFH34" s="36"/>
      <c r="OFI34" s="36"/>
      <c r="OFJ34" s="36"/>
      <c r="OFK34" s="36"/>
      <c r="OFL34" s="36"/>
      <c r="OFM34" s="36"/>
      <c r="OFN34" s="36"/>
      <c r="OFO34" s="36"/>
      <c r="OFP34" s="36"/>
      <c r="OFQ34" s="36"/>
      <c r="OFR34" s="36"/>
      <c r="OFS34" s="36"/>
      <c r="OFT34" s="36"/>
      <c r="OFU34" s="36"/>
      <c r="OFV34" s="36"/>
      <c r="OFW34" s="36"/>
      <c r="OFX34" s="36"/>
      <c r="OFY34" s="36"/>
      <c r="OFZ34" s="36"/>
      <c r="OGA34" s="36"/>
      <c r="OGB34" s="36"/>
      <c r="OGC34" s="36"/>
      <c r="OGD34" s="36"/>
      <c r="OGE34" s="36"/>
      <c r="OGF34" s="36"/>
      <c r="OGG34" s="36"/>
      <c r="OGH34" s="36"/>
      <c r="OGI34" s="36"/>
      <c r="OGJ34" s="36"/>
      <c r="OGK34" s="36"/>
      <c r="OGL34" s="36"/>
      <c r="OGM34" s="36"/>
      <c r="OGN34" s="36"/>
      <c r="OGO34" s="36"/>
      <c r="OGP34" s="36"/>
      <c r="OGQ34" s="36"/>
      <c r="OGR34" s="36"/>
      <c r="OGS34" s="36"/>
      <c r="OGT34" s="36"/>
      <c r="OGU34" s="36"/>
      <c r="OGV34" s="36"/>
      <c r="OGW34" s="36"/>
      <c r="OGX34" s="36"/>
      <c r="OGY34" s="36"/>
      <c r="OGZ34" s="36"/>
      <c r="OHA34" s="36"/>
      <c r="OHB34" s="36"/>
      <c r="OHC34" s="36"/>
      <c r="OHD34" s="36"/>
      <c r="OHE34" s="36"/>
      <c r="OHF34" s="36"/>
      <c r="OHG34" s="36"/>
      <c r="OHH34" s="36"/>
      <c r="OHI34" s="36"/>
      <c r="OHJ34" s="36"/>
      <c r="OHK34" s="36"/>
      <c r="OHL34" s="36"/>
      <c r="OHM34" s="36"/>
      <c r="OHN34" s="36"/>
      <c r="OHO34" s="36"/>
      <c r="OHP34" s="36"/>
      <c r="OHQ34" s="36"/>
      <c r="OHR34" s="36"/>
      <c r="OHS34" s="36"/>
      <c r="OHT34" s="36"/>
      <c r="OHU34" s="36"/>
      <c r="OHV34" s="36"/>
      <c r="OHW34" s="36"/>
      <c r="OHX34" s="36"/>
      <c r="OHY34" s="36"/>
      <c r="OHZ34" s="36"/>
      <c r="OIA34" s="36"/>
      <c r="OIB34" s="36"/>
      <c r="OIC34" s="36"/>
      <c r="OID34" s="36"/>
      <c r="OIE34" s="36"/>
      <c r="OIF34" s="36"/>
      <c r="OIG34" s="36"/>
      <c r="OIH34" s="36"/>
      <c r="OII34" s="36"/>
      <c r="OIJ34" s="36"/>
      <c r="OIK34" s="36"/>
      <c r="OIL34" s="36"/>
      <c r="OIM34" s="36"/>
      <c r="OIN34" s="36"/>
      <c r="OIO34" s="36"/>
      <c r="OIP34" s="36"/>
      <c r="OIQ34" s="36"/>
      <c r="OIR34" s="36"/>
      <c r="OIS34" s="36"/>
      <c r="OIT34" s="36"/>
      <c r="OIU34" s="36"/>
      <c r="OIV34" s="36"/>
      <c r="OIW34" s="36"/>
      <c r="OIX34" s="36"/>
      <c r="OIY34" s="36"/>
      <c r="OIZ34" s="36"/>
      <c r="OJA34" s="36"/>
      <c r="OJB34" s="36"/>
      <c r="OJC34" s="36"/>
      <c r="OJD34" s="36"/>
      <c r="OJE34" s="36"/>
      <c r="OJF34" s="36"/>
      <c r="OJG34" s="36"/>
      <c r="OJH34" s="36"/>
      <c r="OJI34" s="36"/>
      <c r="OJJ34" s="36"/>
      <c r="OJK34" s="36"/>
      <c r="OJL34" s="36"/>
      <c r="OJM34" s="36"/>
      <c r="OJN34" s="36"/>
      <c r="OJO34" s="36"/>
      <c r="OJP34" s="36"/>
      <c r="OJQ34" s="36"/>
      <c r="OJR34" s="36"/>
      <c r="OJS34" s="36"/>
      <c r="OJT34" s="36"/>
      <c r="OJU34" s="36"/>
      <c r="OJV34" s="36"/>
      <c r="OJW34" s="36"/>
      <c r="OJX34" s="36"/>
      <c r="OJY34" s="36"/>
      <c r="OJZ34" s="36"/>
      <c r="OKA34" s="36"/>
      <c r="OKB34" s="36"/>
      <c r="OKC34" s="36"/>
      <c r="OKD34" s="36"/>
      <c r="OKE34" s="36"/>
      <c r="OKF34" s="36"/>
      <c r="OKG34" s="36"/>
      <c r="OKH34" s="36"/>
      <c r="OKI34" s="36"/>
      <c r="OKJ34" s="36"/>
      <c r="OKK34" s="36"/>
      <c r="OKL34" s="36"/>
      <c r="OKM34" s="36"/>
      <c r="OKN34" s="36"/>
      <c r="OKO34" s="36"/>
      <c r="OKP34" s="36"/>
      <c r="OKQ34" s="36"/>
      <c r="OKR34" s="36"/>
      <c r="OKS34" s="36"/>
      <c r="OKT34" s="36"/>
      <c r="OKU34" s="36"/>
      <c r="OKV34" s="36"/>
      <c r="OKW34" s="36"/>
      <c r="OKX34" s="36"/>
      <c r="OKY34" s="36"/>
      <c r="OKZ34" s="36"/>
      <c r="OLA34" s="36"/>
      <c r="OLB34" s="36"/>
      <c r="OLC34" s="36"/>
      <c r="OLD34" s="36"/>
      <c r="OLE34" s="36"/>
      <c r="OLF34" s="36"/>
      <c r="OLG34" s="36"/>
      <c r="OLH34" s="36"/>
      <c r="OLI34" s="36"/>
      <c r="OLJ34" s="36"/>
      <c r="OLK34" s="36"/>
      <c r="OLL34" s="36"/>
      <c r="OLM34" s="36"/>
      <c r="OLN34" s="36"/>
      <c r="OLO34" s="36"/>
      <c r="OLP34" s="36"/>
      <c r="OLQ34" s="36"/>
      <c r="OLR34" s="36"/>
      <c r="OLS34" s="36"/>
      <c r="OLT34" s="36"/>
      <c r="OLU34" s="36"/>
      <c r="OLV34" s="36"/>
      <c r="OLW34" s="36"/>
      <c r="OLX34" s="36"/>
      <c r="OLY34" s="36"/>
      <c r="OLZ34" s="36"/>
      <c r="OMA34" s="36"/>
      <c r="OMB34" s="36"/>
      <c r="OMC34" s="36"/>
      <c r="OMD34" s="36"/>
      <c r="OME34" s="36"/>
      <c r="OMF34" s="36"/>
      <c r="OMG34" s="36"/>
      <c r="OMH34" s="36"/>
      <c r="OMI34" s="36"/>
      <c r="OMJ34" s="36"/>
      <c r="OMK34" s="36"/>
      <c r="OML34" s="36"/>
      <c r="OMM34" s="36"/>
      <c r="OMN34" s="36"/>
      <c r="OMO34" s="36"/>
      <c r="OMP34" s="36"/>
      <c r="OMQ34" s="36"/>
      <c r="OMR34" s="36"/>
      <c r="OMS34" s="36"/>
      <c r="OMT34" s="36"/>
      <c r="OMU34" s="36"/>
      <c r="OMV34" s="36"/>
      <c r="OMW34" s="36"/>
      <c r="OMX34" s="36"/>
      <c r="OMY34" s="36"/>
      <c r="OMZ34" s="36"/>
      <c r="ONA34" s="36"/>
      <c r="ONB34" s="36"/>
      <c r="ONC34" s="36"/>
      <c r="OND34" s="36"/>
      <c r="ONE34" s="36"/>
      <c r="ONF34" s="36"/>
      <c r="ONG34" s="36"/>
      <c r="ONH34" s="36"/>
      <c r="ONI34" s="36"/>
      <c r="ONJ34" s="36"/>
      <c r="ONK34" s="36"/>
      <c r="ONL34" s="36"/>
      <c r="ONM34" s="36"/>
      <c r="ONN34" s="36"/>
      <c r="ONO34" s="36"/>
      <c r="ONP34" s="36"/>
      <c r="ONQ34" s="36"/>
      <c r="ONR34" s="36"/>
      <c r="ONS34" s="36"/>
      <c r="ONT34" s="36"/>
      <c r="ONU34" s="36"/>
      <c r="ONV34" s="36"/>
      <c r="ONW34" s="36"/>
      <c r="ONX34" s="36"/>
      <c r="ONY34" s="36"/>
      <c r="ONZ34" s="36"/>
      <c r="OOA34" s="36"/>
      <c r="OOB34" s="36"/>
      <c r="OOC34" s="36"/>
      <c r="OOD34" s="36"/>
      <c r="OOE34" s="36"/>
      <c r="OOF34" s="36"/>
      <c r="OOG34" s="36"/>
      <c r="OOH34" s="36"/>
      <c r="OOI34" s="36"/>
      <c r="OOJ34" s="36"/>
      <c r="OOK34" s="36"/>
      <c r="OOL34" s="36"/>
      <c r="OOM34" s="36"/>
      <c r="OON34" s="36"/>
      <c r="OOO34" s="36"/>
      <c r="OOP34" s="36"/>
      <c r="OOQ34" s="36"/>
      <c r="OOR34" s="36"/>
      <c r="OOS34" s="36"/>
      <c r="OOT34" s="36"/>
      <c r="OOU34" s="36"/>
      <c r="OOV34" s="36"/>
      <c r="OOW34" s="36"/>
      <c r="OOX34" s="36"/>
      <c r="OOY34" s="36"/>
      <c r="OOZ34" s="36"/>
      <c r="OPA34" s="36"/>
      <c r="OPB34" s="36"/>
      <c r="OPC34" s="36"/>
      <c r="OPD34" s="36"/>
      <c r="OPE34" s="36"/>
      <c r="OPF34" s="36"/>
      <c r="OPG34" s="36"/>
      <c r="OPH34" s="36"/>
      <c r="OPI34" s="36"/>
      <c r="OPJ34" s="36"/>
      <c r="OPK34" s="36"/>
      <c r="OPL34" s="36"/>
      <c r="OPM34" s="36"/>
      <c r="OPN34" s="36"/>
      <c r="OPO34" s="36"/>
      <c r="OPP34" s="36"/>
      <c r="OPQ34" s="36"/>
      <c r="OPR34" s="36"/>
      <c r="OPS34" s="36"/>
      <c r="OPT34" s="36"/>
      <c r="OPU34" s="36"/>
      <c r="OPV34" s="36"/>
      <c r="OPW34" s="36"/>
      <c r="OPX34" s="36"/>
      <c r="OPY34" s="36"/>
      <c r="OPZ34" s="36"/>
      <c r="OQA34" s="36"/>
      <c r="OQB34" s="36"/>
      <c r="OQC34" s="36"/>
      <c r="OQD34" s="36"/>
      <c r="OQE34" s="36"/>
      <c r="OQF34" s="36"/>
      <c r="OQG34" s="36"/>
      <c r="OQH34" s="36"/>
      <c r="OQI34" s="36"/>
      <c r="OQJ34" s="36"/>
      <c r="OQK34" s="36"/>
      <c r="OQL34" s="36"/>
      <c r="OQM34" s="36"/>
      <c r="OQN34" s="36"/>
      <c r="OQO34" s="36"/>
      <c r="OQP34" s="36"/>
      <c r="OQQ34" s="36"/>
      <c r="OQR34" s="36"/>
      <c r="OQS34" s="36"/>
      <c r="OQT34" s="36"/>
      <c r="OQU34" s="36"/>
      <c r="OQV34" s="36"/>
      <c r="OQW34" s="36"/>
      <c r="OQX34" s="36"/>
      <c r="OQY34" s="36"/>
      <c r="OQZ34" s="36"/>
      <c r="ORA34" s="36"/>
      <c r="ORB34" s="36"/>
      <c r="ORC34" s="36"/>
      <c r="ORD34" s="36"/>
      <c r="ORE34" s="36"/>
      <c r="ORF34" s="36"/>
      <c r="ORG34" s="36"/>
      <c r="ORH34" s="36"/>
      <c r="ORI34" s="36"/>
      <c r="ORJ34" s="36"/>
      <c r="ORK34" s="36"/>
      <c r="ORL34" s="36"/>
      <c r="ORM34" s="36"/>
      <c r="ORN34" s="36"/>
      <c r="ORO34" s="36"/>
      <c r="ORP34" s="36"/>
      <c r="ORQ34" s="36"/>
      <c r="ORR34" s="36"/>
      <c r="ORS34" s="36"/>
      <c r="ORT34" s="36"/>
      <c r="ORU34" s="36"/>
      <c r="ORV34" s="36"/>
      <c r="ORW34" s="36"/>
      <c r="ORX34" s="36"/>
      <c r="ORY34" s="36"/>
      <c r="ORZ34" s="36"/>
      <c r="OSA34" s="36"/>
      <c r="OSB34" s="36"/>
      <c r="OSC34" s="36"/>
      <c r="OSD34" s="36"/>
      <c r="OSE34" s="36"/>
      <c r="OSF34" s="36"/>
      <c r="OSG34" s="36"/>
      <c r="OSH34" s="36"/>
      <c r="OSI34" s="36"/>
      <c r="OSJ34" s="36"/>
      <c r="OSK34" s="36"/>
      <c r="OSL34" s="36"/>
      <c r="OSM34" s="36"/>
      <c r="OSN34" s="36"/>
      <c r="OSO34" s="36"/>
      <c r="OSP34" s="36"/>
      <c r="OSQ34" s="36"/>
      <c r="OSR34" s="36"/>
      <c r="OSS34" s="36"/>
      <c r="OST34" s="36"/>
      <c r="OSU34" s="36"/>
      <c r="OSV34" s="36"/>
      <c r="OSW34" s="36"/>
      <c r="OSX34" s="36"/>
      <c r="OSY34" s="36"/>
      <c r="OSZ34" s="36"/>
      <c r="OTA34" s="36"/>
      <c r="OTB34" s="36"/>
      <c r="OTC34" s="36"/>
      <c r="OTD34" s="36"/>
      <c r="OTE34" s="36"/>
      <c r="OTF34" s="36"/>
      <c r="OTG34" s="36"/>
      <c r="OTH34" s="36"/>
      <c r="OTI34" s="36"/>
      <c r="OTJ34" s="36"/>
      <c r="OTK34" s="36"/>
      <c r="OTL34" s="36"/>
      <c r="OTM34" s="36"/>
      <c r="OTN34" s="36"/>
      <c r="OTO34" s="36"/>
      <c r="OTP34" s="36"/>
      <c r="OTQ34" s="36"/>
      <c r="OTR34" s="36"/>
      <c r="OTS34" s="36"/>
      <c r="OTT34" s="36"/>
      <c r="OTU34" s="36"/>
      <c r="OTV34" s="36"/>
      <c r="OTW34" s="36"/>
      <c r="OTX34" s="36"/>
      <c r="OTY34" s="36"/>
      <c r="OTZ34" s="36"/>
      <c r="OUA34" s="36"/>
      <c r="OUB34" s="36"/>
      <c r="OUC34" s="36"/>
      <c r="OUD34" s="36"/>
      <c r="OUE34" s="36"/>
      <c r="OUF34" s="36"/>
      <c r="OUG34" s="36"/>
      <c r="OUH34" s="36"/>
      <c r="OUI34" s="36"/>
      <c r="OUJ34" s="36"/>
      <c r="OUK34" s="36"/>
      <c r="OUL34" s="36"/>
      <c r="OUM34" s="36"/>
      <c r="OUN34" s="36"/>
      <c r="OUO34" s="36"/>
      <c r="OUP34" s="36"/>
      <c r="OUQ34" s="36"/>
      <c r="OUR34" s="36"/>
      <c r="OUS34" s="36"/>
      <c r="OUT34" s="36"/>
      <c r="OUU34" s="36"/>
      <c r="OUV34" s="36"/>
      <c r="OUW34" s="36"/>
      <c r="OUX34" s="36"/>
      <c r="OUY34" s="36"/>
      <c r="OUZ34" s="36"/>
      <c r="OVA34" s="36"/>
      <c r="OVB34" s="36"/>
      <c r="OVC34" s="36"/>
      <c r="OVD34" s="36"/>
      <c r="OVE34" s="36"/>
      <c r="OVF34" s="36"/>
      <c r="OVG34" s="36"/>
      <c r="OVH34" s="36"/>
      <c r="OVI34" s="36"/>
      <c r="OVJ34" s="36"/>
      <c r="OVK34" s="36"/>
      <c r="OVL34" s="36"/>
      <c r="OVM34" s="36"/>
      <c r="OVN34" s="36"/>
      <c r="OVO34" s="36"/>
      <c r="OVP34" s="36"/>
      <c r="OVQ34" s="36"/>
      <c r="OVR34" s="36"/>
      <c r="OVS34" s="36"/>
      <c r="OVT34" s="36"/>
      <c r="OVU34" s="36"/>
      <c r="OVV34" s="36"/>
      <c r="OVW34" s="36"/>
      <c r="OVX34" s="36"/>
      <c r="OVY34" s="36"/>
      <c r="OVZ34" s="36"/>
      <c r="OWA34" s="36"/>
      <c r="OWB34" s="36"/>
      <c r="OWC34" s="36"/>
      <c r="OWD34" s="36"/>
      <c r="OWE34" s="36"/>
      <c r="OWF34" s="36"/>
      <c r="OWG34" s="36"/>
      <c r="OWH34" s="36"/>
      <c r="OWI34" s="36"/>
      <c r="OWJ34" s="36"/>
      <c r="OWK34" s="36"/>
      <c r="OWL34" s="36"/>
      <c r="OWM34" s="36"/>
      <c r="OWN34" s="36"/>
      <c r="OWO34" s="36"/>
      <c r="OWP34" s="36"/>
      <c r="OWQ34" s="36"/>
      <c r="OWR34" s="36"/>
      <c r="OWS34" s="36"/>
      <c r="OWT34" s="36"/>
      <c r="OWU34" s="36"/>
      <c r="OWV34" s="36"/>
      <c r="OWW34" s="36"/>
      <c r="OWX34" s="36"/>
      <c r="OWY34" s="36"/>
      <c r="OWZ34" s="36"/>
      <c r="OXA34" s="36"/>
      <c r="OXB34" s="36"/>
      <c r="OXC34" s="36"/>
      <c r="OXD34" s="36"/>
      <c r="OXE34" s="36"/>
      <c r="OXF34" s="36"/>
      <c r="OXG34" s="36"/>
      <c r="OXH34" s="36"/>
      <c r="OXI34" s="36"/>
      <c r="OXJ34" s="36"/>
      <c r="OXK34" s="36"/>
      <c r="OXL34" s="36"/>
      <c r="OXM34" s="36"/>
      <c r="OXN34" s="36"/>
      <c r="OXO34" s="36"/>
      <c r="OXP34" s="36"/>
      <c r="OXQ34" s="36"/>
      <c r="OXR34" s="36"/>
      <c r="OXS34" s="36"/>
      <c r="OXT34" s="36"/>
      <c r="OXU34" s="36"/>
      <c r="OXV34" s="36"/>
      <c r="OXW34" s="36"/>
      <c r="OXX34" s="36"/>
      <c r="OXY34" s="36"/>
      <c r="OXZ34" s="36"/>
      <c r="OYA34" s="36"/>
      <c r="OYB34" s="36"/>
      <c r="OYC34" s="36"/>
      <c r="OYD34" s="36"/>
      <c r="OYE34" s="36"/>
      <c r="OYF34" s="36"/>
      <c r="OYG34" s="36"/>
      <c r="OYH34" s="36"/>
      <c r="OYI34" s="36"/>
      <c r="OYJ34" s="36"/>
      <c r="OYK34" s="36"/>
      <c r="OYL34" s="36"/>
      <c r="OYM34" s="36"/>
      <c r="OYN34" s="36"/>
      <c r="OYO34" s="36"/>
      <c r="OYP34" s="36"/>
      <c r="OYQ34" s="36"/>
      <c r="OYR34" s="36"/>
      <c r="OYS34" s="36"/>
      <c r="OYT34" s="36"/>
      <c r="OYU34" s="36"/>
      <c r="OYV34" s="36"/>
      <c r="OYW34" s="36"/>
      <c r="OYX34" s="36"/>
      <c r="OYY34" s="36"/>
      <c r="OYZ34" s="36"/>
      <c r="OZA34" s="36"/>
      <c r="OZB34" s="36"/>
      <c r="OZC34" s="36"/>
      <c r="OZD34" s="36"/>
      <c r="OZE34" s="36"/>
      <c r="OZF34" s="36"/>
      <c r="OZG34" s="36"/>
      <c r="OZH34" s="36"/>
      <c r="OZI34" s="36"/>
      <c r="OZJ34" s="36"/>
      <c r="OZK34" s="36"/>
      <c r="OZL34" s="36"/>
      <c r="OZM34" s="36"/>
      <c r="OZN34" s="36"/>
      <c r="OZO34" s="36"/>
      <c r="OZP34" s="36"/>
      <c r="OZQ34" s="36"/>
      <c r="OZR34" s="36"/>
      <c r="OZS34" s="36"/>
      <c r="OZT34" s="36"/>
      <c r="OZU34" s="36"/>
      <c r="OZV34" s="36"/>
      <c r="OZW34" s="36"/>
      <c r="OZX34" s="36"/>
      <c r="OZY34" s="36"/>
      <c r="OZZ34" s="36"/>
      <c r="PAA34" s="36"/>
      <c r="PAB34" s="36"/>
      <c r="PAC34" s="36"/>
      <c r="PAD34" s="36"/>
      <c r="PAE34" s="36"/>
      <c r="PAF34" s="36"/>
      <c r="PAG34" s="36"/>
      <c r="PAH34" s="36"/>
      <c r="PAI34" s="36"/>
      <c r="PAJ34" s="36"/>
      <c r="PAK34" s="36"/>
      <c r="PAL34" s="36"/>
      <c r="PAM34" s="36"/>
      <c r="PAN34" s="36"/>
      <c r="PAO34" s="36"/>
      <c r="PAP34" s="36"/>
      <c r="PAQ34" s="36"/>
      <c r="PAR34" s="36"/>
      <c r="PAS34" s="36"/>
      <c r="PAT34" s="36"/>
      <c r="PAU34" s="36"/>
      <c r="PAV34" s="36"/>
      <c r="PAW34" s="36"/>
      <c r="PAX34" s="36"/>
      <c r="PAY34" s="36"/>
      <c r="PAZ34" s="36"/>
      <c r="PBA34" s="36"/>
      <c r="PBB34" s="36"/>
      <c r="PBC34" s="36"/>
      <c r="PBD34" s="36"/>
      <c r="PBE34" s="36"/>
      <c r="PBF34" s="36"/>
      <c r="PBG34" s="36"/>
      <c r="PBH34" s="36"/>
      <c r="PBI34" s="36"/>
      <c r="PBJ34" s="36"/>
      <c r="PBK34" s="36"/>
      <c r="PBL34" s="36"/>
      <c r="PBM34" s="36"/>
      <c r="PBN34" s="36"/>
      <c r="PBO34" s="36"/>
      <c r="PBP34" s="36"/>
      <c r="PBQ34" s="36"/>
      <c r="PBR34" s="36"/>
      <c r="PBS34" s="36"/>
      <c r="PBT34" s="36"/>
      <c r="PBU34" s="36"/>
      <c r="PBV34" s="36"/>
      <c r="PBW34" s="36"/>
      <c r="PBX34" s="36"/>
      <c r="PBY34" s="36"/>
      <c r="PBZ34" s="36"/>
      <c r="PCA34" s="36"/>
      <c r="PCB34" s="36"/>
      <c r="PCC34" s="36"/>
      <c r="PCD34" s="36"/>
      <c r="PCE34" s="36"/>
      <c r="PCF34" s="36"/>
      <c r="PCG34" s="36"/>
      <c r="PCH34" s="36"/>
      <c r="PCI34" s="36"/>
      <c r="PCJ34" s="36"/>
      <c r="PCK34" s="36"/>
      <c r="PCL34" s="36"/>
      <c r="PCM34" s="36"/>
      <c r="PCN34" s="36"/>
      <c r="PCO34" s="36"/>
      <c r="PCP34" s="36"/>
      <c r="PCQ34" s="36"/>
      <c r="PCR34" s="36"/>
      <c r="PCS34" s="36"/>
      <c r="PCT34" s="36"/>
      <c r="PCU34" s="36"/>
      <c r="PCV34" s="36"/>
      <c r="PCW34" s="36"/>
      <c r="PCX34" s="36"/>
      <c r="PCY34" s="36"/>
      <c r="PCZ34" s="36"/>
      <c r="PDA34" s="36"/>
      <c r="PDB34" s="36"/>
      <c r="PDC34" s="36"/>
      <c r="PDD34" s="36"/>
      <c r="PDE34" s="36"/>
      <c r="PDF34" s="36"/>
      <c r="PDG34" s="36"/>
      <c r="PDH34" s="36"/>
      <c r="PDI34" s="36"/>
      <c r="PDJ34" s="36"/>
      <c r="PDK34" s="36"/>
      <c r="PDL34" s="36"/>
      <c r="PDM34" s="36"/>
      <c r="PDN34" s="36"/>
      <c r="PDO34" s="36"/>
      <c r="PDP34" s="36"/>
      <c r="PDQ34" s="36"/>
      <c r="PDR34" s="36"/>
      <c r="PDS34" s="36"/>
      <c r="PDT34" s="36"/>
      <c r="PDU34" s="36"/>
      <c r="PDV34" s="36"/>
      <c r="PDW34" s="36"/>
      <c r="PDX34" s="36"/>
      <c r="PDY34" s="36"/>
      <c r="PDZ34" s="36"/>
      <c r="PEA34" s="36"/>
      <c r="PEB34" s="36"/>
      <c r="PEC34" s="36"/>
      <c r="PED34" s="36"/>
      <c r="PEE34" s="36"/>
      <c r="PEF34" s="36"/>
      <c r="PEG34" s="36"/>
      <c r="PEH34" s="36"/>
      <c r="PEI34" s="36"/>
      <c r="PEJ34" s="36"/>
      <c r="PEK34" s="36"/>
      <c r="PEL34" s="36"/>
      <c r="PEM34" s="36"/>
      <c r="PEN34" s="36"/>
      <c r="PEO34" s="36"/>
      <c r="PEP34" s="36"/>
      <c r="PEQ34" s="36"/>
      <c r="PER34" s="36"/>
      <c r="PES34" s="36"/>
      <c r="PET34" s="36"/>
      <c r="PEU34" s="36"/>
      <c r="PEV34" s="36"/>
      <c r="PEW34" s="36"/>
      <c r="PEX34" s="36"/>
      <c r="PEY34" s="36"/>
      <c r="PEZ34" s="36"/>
      <c r="PFA34" s="36"/>
      <c r="PFB34" s="36"/>
      <c r="PFC34" s="36"/>
      <c r="PFD34" s="36"/>
      <c r="PFE34" s="36"/>
      <c r="PFF34" s="36"/>
      <c r="PFG34" s="36"/>
      <c r="PFH34" s="36"/>
      <c r="PFI34" s="36"/>
      <c r="PFJ34" s="36"/>
      <c r="PFK34" s="36"/>
      <c r="PFL34" s="36"/>
      <c r="PFM34" s="36"/>
      <c r="PFN34" s="36"/>
      <c r="PFO34" s="36"/>
      <c r="PFP34" s="36"/>
      <c r="PFQ34" s="36"/>
      <c r="PFR34" s="36"/>
      <c r="PFS34" s="36"/>
      <c r="PFT34" s="36"/>
      <c r="PFU34" s="36"/>
      <c r="PFV34" s="36"/>
      <c r="PFW34" s="36"/>
      <c r="PFX34" s="36"/>
      <c r="PFY34" s="36"/>
      <c r="PFZ34" s="36"/>
      <c r="PGA34" s="36"/>
      <c r="PGB34" s="36"/>
      <c r="PGC34" s="36"/>
      <c r="PGD34" s="36"/>
      <c r="PGE34" s="36"/>
      <c r="PGF34" s="36"/>
      <c r="PGG34" s="36"/>
      <c r="PGH34" s="36"/>
      <c r="PGI34" s="36"/>
      <c r="PGJ34" s="36"/>
      <c r="PGK34" s="36"/>
      <c r="PGL34" s="36"/>
      <c r="PGM34" s="36"/>
      <c r="PGN34" s="36"/>
      <c r="PGO34" s="36"/>
      <c r="PGP34" s="36"/>
      <c r="PGQ34" s="36"/>
      <c r="PGR34" s="36"/>
      <c r="PGS34" s="36"/>
      <c r="PGT34" s="36"/>
      <c r="PGU34" s="36"/>
      <c r="PGV34" s="36"/>
      <c r="PGW34" s="36"/>
      <c r="PGX34" s="36"/>
      <c r="PGY34" s="36"/>
      <c r="PGZ34" s="36"/>
      <c r="PHA34" s="36"/>
      <c r="PHB34" s="36"/>
      <c r="PHC34" s="36"/>
      <c r="PHD34" s="36"/>
      <c r="PHE34" s="36"/>
      <c r="PHF34" s="36"/>
      <c r="PHG34" s="36"/>
      <c r="PHH34" s="36"/>
      <c r="PHI34" s="36"/>
      <c r="PHJ34" s="36"/>
      <c r="PHK34" s="36"/>
      <c r="PHL34" s="36"/>
      <c r="PHM34" s="36"/>
      <c r="PHN34" s="36"/>
      <c r="PHO34" s="36"/>
      <c r="PHP34" s="36"/>
      <c r="PHQ34" s="36"/>
      <c r="PHR34" s="36"/>
      <c r="PHS34" s="36"/>
      <c r="PHT34" s="36"/>
      <c r="PHU34" s="36"/>
      <c r="PHV34" s="36"/>
      <c r="PHW34" s="36"/>
      <c r="PHX34" s="36"/>
      <c r="PHY34" s="36"/>
      <c r="PHZ34" s="36"/>
      <c r="PIA34" s="36"/>
      <c r="PIB34" s="36"/>
      <c r="PIC34" s="36"/>
      <c r="PID34" s="36"/>
      <c r="PIE34" s="36"/>
      <c r="PIF34" s="36"/>
      <c r="PIG34" s="36"/>
      <c r="PIH34" s="36"/>
      <c r="PII34" s="36"/>
      <c r="PIJ34" s="36"/>
      <c r="PIK34" s="36"/>
      <c r="PIL34" s="36"/>
      <c r="PIM34" s="36"/>
      <c r="PIN34" s="36"/>
      <c r="PIO34" s="36"/>
      <c r="PIP34" s="36"/>
      <c r="PIQ34" s="36"/>
      <c r="PIR34" s="36"/>
      <c r="PIS34" s="36"/>
      <c r="PIT34" s="36"/>
      <c r="PIU34" s="36"/>
      <c r="PIV34" s="36"/>
      <c r="PIW34" s="36"/>
      <c r="PIX34" s="36"/>
      <c r="PIY34" s="36"/>
      <c r="PIZ34" s="36"/>
      <c r="PJA34" s="36"/>
      <c r="PJB34" s="36"/>
      <c r="PJC34" s="36"/>
      <c r="PJD34" s="36"/>
      <c r="PJE34" s="36"/>
      <c r="PJF34" s="36"/>
      <c r="PJG34" s="36"/>
      <c r="PJH34" s="36"/>
      <c r="PJI34" s="36"/>
      <c r="PJJ34" s="36"/>
      <c r="PJK34" s="36"/>
      <c r="PJL34" s="36"/>
      <c r="PJM34" s="36"/>
      <c r="PJN34" s="36"/>
      <c r="PJO34" s="36"/>
      <c r="PJP34" s="36"/>
      <c r="PJQ34" s="36"/>
      <c r="PJR34" s="36"/>
      <c r="PJS34" s="36"/>
      <c r="PJT34" s="36"/>
      <c r="PJU34" s="36"/>
      <c r="PJV34" s="36"/>
      <c r="PJW34" s="36"/>
      <c r="PJX34" s="36"/>
      <c r="PJY34" s="36"/>
      <c r="PJZ34" s="36"/>
      <c r="PKA34" s="36"/>
      <c r="PKB34" s="36"/>
      <c r="PKC34" s="36"/>
      <c r="PKD34" s="36"/>
      <c r="PKE34" s="36"/>
      <c r="PKF34" s="36"/>
      <c r="PKG34" s="36"/>
      <c r="PKH34" s="36"/>
      <c r="PKI34" s="36"/>
      <c r="PKJ34" s="36"/>
      <c r="PKK34" s="36"/>
      <c r="PKL34" s="36"/>
      <c r="PKM34" s="36"/>
      <c r="PKN34" s="36"/>
      <c r="PKO34" s="36"/>
      <c r="PKP34" s="36"/>
      <c r="PKQ34" s="36"/>
      <c r="PKR34" s="36"/>
      <c r="PKS34" s="36"/>
      <c r="PKT34" s="36"/>
      <c r="PKU34" s="36"/>
      <c r="PKV34" s="36"/>
      <c r="PKW34" s="36"/>
      <c r="PKX34" s="36"/>
      <c r="PKY34" s="36"/>
      <c r="PKZ34" s="36"/>
      <c r="PLA34" s="36"/>
      <c r="PLB34" s="36"/>
      <c r="PLC34" s="36"/>
      <c r="PLD34" s="36"/>
      <c r="PLE34" s="36"/>
      <c r="PLF34" s="36"/>
      <c r="PLG34" s="36"/>
      <c r="PLH34" s="36"/>
      <c r="PLI34" s="36"/>
      <c r="PLJ34" s="36"/>
      <c r="PLK34" s="36"/>
      <c r="PLL34" s="36"/>
      <c r="PLM34" s="36"/>
      <c r="PLN34" s="36"/>
      <c r="PLO34" s="36"/>
      <c r="PLP34" s="36"/>
      <c r="PLQ34" s="36"/>
      <c r="PLR34" s="36"/>
      <c r="PLS34" s="36"/>
      <c r="PLT34" s="36"/>
      <c r="PLU34" s="36"/>
      <c r="PLV34" s="36"/>
      <c r="PLW34" s="36"/>
      <c r="PLX34" s="36"/>
      <c r="PLY34" s="36"/>
      <c r="PLZ34" s="36"/>
      <c r="PMA34" s="36"/>
      <c r="PMB34" s="36"/>
      <c r="PMC34" s="36"/>
      <c r="PMD34" s="36"/>
      <c r="PME34" s="36"/>
      <c r="PMF34" s="36"/>
      <c r="PMG34" s="36"/>
      <c r="PMH34" s="36"/>
      <c r="PMI34" s="36"/>
      <c r="PMJ34" s="36"/>
      <c r="PMK34" s="36"/>
      <c r="PML34" s="36"/>
      <c r="PMM34" s="36"/>
      <c r="PMN34" s="36"/>
      <c r="PMO34" s="36"/>
      <c r="PMP34" s="36"/>
      <c r="PMQ34" s="36"/>
      <c r="PMR34" s="36"/>
      <c r="PMS34" s="36"/>
      <c r="PMT34" s="36"/>
      <c r="PMU34" s="36"/>
      <c r="PMV34" s="36"/>
      <c r="PMW34" s="36"/>
      <c r="PMX34" s="36"/>
      <c r="PMY34" s="36"/>
      <c r="PMZ34" s="36"/>
      <c r="PNA34" s="36"/>
      <c r="PNB34" s="36"/>
      <c r="PNC34" s="36"/>
      <c r="PND34" s="36"/>
      <c r="PNE34" s="36"/>
      <c r="PNF34" s="36"/>
      <c r="PNG34" s="36"/>
      <c r="PNH34" s="36"/>
      <c r="PNI34" s="36"/>
      <c r="PNJ34" s="36"/>
      <c r="PNK34" s="36"/>
      <c r="PNL34" s="36"/>
      <c r="PNM34" s="36"/>
      <c r="PNN34" s="36"/>
      <c r="PNO34" s="36"/>
      <c r="PNP34" s="36"/>
      <c r="PNQ34" s="36"/>
      <c r="PNR34" s="36"/>
      <c r="PNS34" s="36"/>
      <c r="PNT34" s="36"/>
      <c r="PNU34" s="36"/>
      <c r="PNV34" s="36"/>
      <c r="PNW34" s="36"/>
      <c r="PNX34" s="36"/>
      <c r="PNY34" s="36"/>
      <c r="PNZ34" s="36"/>
      <c r="POA34" s="36"/>
      <c r="POB34" s="36"/>
      <c r="POC34" s="36"/>
      <c r="POD34" s="36"/>
      <c r="POE34" s="36"/>
      <c r="POF34" s="36"/>
      <c r="POG34" s="36"/>
      <c r="POH34" s="36"/>
      <c r="POI34" s="36"/>
      <c r="POJ34" s="36"/>
      <c r="POK34" s="36"/>
      <c r="POL34" s="36"/>
      <c r="POM34" s="36"/>
      <c r="PON34" s="36"/>
      <c r="POO34" s="36"/>
      <c r="POP34" s="36"/>
      <c r="POQ34" s="36"/>
      <c r="POR34" s="36"/>
      <c r="POS34" s="36"/>
      <c r="POT34" s="36"/>
      <c r="POU34" s="36"/>
      <c r="POV34" s="36"/>
      <c r="POW34" s="36"/>
      <c r="POX34" s="36"/>
      <c r="POY34" s="36"/>
      <c r="POZ34" s="36"/>
      <c r="PPA34" s="36"/>
      <c r="PPB34" s="36"/>
      <c r="PPC34" s="36"/>
      <c r="PPD34" s="36"/>
      <c r="PPE34" s="36"/>
      <c r="PPF34" s="36"/>
      <c r="PPG34" s="36"/>
      <c r="PPH34" s="36"/>
      <c r="PPI34" s="36"/>
      <c r="PPJ34" s="36"/>
      <c r="PPK34" s="36"/>
      <c r="PPL34" s="36"/>
      <c r="PPM34" s="36"/>
      <c r="PPN34" s="36"/>
      <c r="PPO34" s="36"/>
      <c r="PPP34" s="36"/>
      <c r="PPQ34" s="36"/>
      <c r="PPR34" s="36"/>
      <c r="PPS34" s="36"/>
      <c r="PPT34" s="36"/>
      <c r="PPU34" s="36"/>
      <c r="PPV34" s="36"/>
      <c r="PPW34" s="36"/>
      <c r="PPX34" s="36"/>
      <c r="PPY34" s="36"/>
      <c r="PPZ34" s="36"/>
      <c r="PQA34" s="36"/>
      <c r="PQB34" s="36"/>
      <c r="PQC34" s="36"/>
      <c r="PQD34" s="36"/>
      <c r="PQE34" s="36"/>
      <c r="PQF34" s="36"/>
      <c r="PQG34" s="36"/>
      <c r="PQH34" s="36"/>
      <c r="PQI34" s="36"/>
      <c r="PQJ34" s="36"/>
      <c r="PQK34" s="36"/>
      <c r="PQL34" s="36"/>
      <c r="PQM34" s="36"/>
      <c r="PQN34" s="36"/>
      <c r="PQO34" s="36"/>
      <c r="PQP34" s="36"/>
      <c r="PQQ34" s="36"/>
      <c r="PQR34" s="36"/>
      <c r="PQS34" s="36"/>
      <c r="PQT34" s="36"/>
      <c r="PQU34" s="36"/>
      <c r="PQV34" s="36"/>
      <c r="PQW34" s="36"/>
      <c r="PQX34" s="36"/>
      <c r="PQY34" s="36"/>
      <c r="PQZ34" s="36"/>
      <c r="PRA34" s="36"/>
      <c r="PRB34" s="36"/>
      <c r="PRC34" s="36"/>
      <c r="PRD34" s="36"/>
      <c r="PRE34" s="36"/>
      <c r="PRF34" s="36"/>
      <c r="PRG34" s="36"/>
      <c r="PRH34" s="36"/>
      <c r="PRI34" s="36"/>
      <c r="PRJ34" s="36"/>
      <c r="PRK34" s="36"/>
      <c r="PRL34" s="36"/>
      <c r="PRM34" s="36"/>
      <c r="PRN34" s="36"/>
      <c r="PRO34" s="36"/>
      <c r="PRP34" s="36"/>
      <c r="PRQ34" s="36"/>
      <c r="PRR34" s="36"/>
      <c r="PRS34" s="36"/>
      <c r="PRT34" s="36"/>
      <c r="PRU34" s="36"/>
      <c r="PRV34" s="36"/>
      <c r="PRW34" s="36"/>
      <c r="PRX34" s="36"/>
      <c r="PRY34" s="36"/>
      <c r="PRZ34" s="36"/>
      <c r="PSA34" s="36"/>
      <c r="PSB34" s="36"/>
      <c r="PSC34" s="36"/>
      <c r="PSD34" s="36"/>
      <c r="PSE34" s="36"/>
      <c r="PSF34" s="36"/>
      <c r="PSG34" s="36"/>
      <c r="PSH34" s="36"/>
      <c r="PSI34" s="36"/>
      <c r="PSJ34" s="36"/>
      <c r="PSK34" s="36"/>
      <c r="PSL34" s="36"/>
      <c r="PSM34" s="36"/>
      <c r="PSN34" s="36"/>
      <c r="PSO34" s="36"/>
      <c r="PSP34" s="36"/>
      <c r="PSQ34" s="36"/>
      <c r="PSR34" s="36"/>
      <c r="PSS34" s="36"/>
      <c r="PST34" s="36"/>
      <c r="PSU34" s="36"/>
      <c r="PSV34" s="36"/>
      <c r="PSW34" s="36"/>
      <c r="PSX34" s="36"/>
      <c r="PSY34" s="36"/>
      <c r="PSZ34" s="36"/>
      <c r="PTA34" s="36"/>
      <c r="PTB34" s="36"/>
      <c r="PTC34" s="36"/>
      <c r="PTD34" s="36"/>
      <c r="PTE34" s="36"/>
      <c r="PTF34" s="36"/>
      <c r="PTG34" s="36"/>
      <c r="PTH34" s="36"/>
      <c r="PTI34" s="36"/>
      <c r="PTJ34" s="36"/>
      <c r="PTK34" s="36"/>
      <c r="PTL34" s="36"/>
      <c r="PTM34" s="36"/>
      <c r="PTN34" s="36"/>
      <c r="PTO34" s="36"/>
      <c r="PTP34" s="36"/>
      <c r="PTQ34" s="36"/>
      <c r="PTR34" s="36"/>
      <c r="PTS34" s="36"/>
      <c r="PTT34" s="36"/>
      <c r="PTU34" s="36"/>
      <c r="PTV34" s="36"/>
      <c r="PTW34" s="36"/>
      <c r="PTX34" s="36"/>
      <c r="PTY34" s="36"/>
      <c r="PTZ34" s="36"/>
      <c r="PUA34" s="36"/>
      <c r="PUB34" s="36"/>
      <c r="PUC34" s="36"/>
      <c r="PUD34" s="36"/>
      <c r="PUE34" s="36"/>
      <c r="PUF34" s="36"/>
      <c r="PUG34" s="36"/>
      <c r="PUH34" s="36"/>
      <c r="PUI34" s="36"/>
      <c r="PUJ34" s="36"/>
      <c r="PUK34" s="36"/>
      <c r="PUL34" s="36"/>
      <c r="PUM34" s="36"/>
      <c r="PUN34" s="36"/>
      <c r="PUO34" s="36"/>
      <c r="PUP34" s="36"/>
      <c r="PUQ34" s="36"/>
      <c r="PUR34" s="36"/>
      <c r="PUS34" s="36"/>
      <c r="PUT34" s="36"/>
      <c r="PUU34" s="36"/>
      <c r="PUV34" s="36"/>
      <c r="PUW34" s="36"/>
      <c r="PUX34" s="36"/>
      <c r="PUY34" s="36"/>
      <c r="PUZ34" s="36"/>
      <c r="PVA34" s="36"/>
      <c r="PVB34" s="36"/>
      <c r="PVC34" s="36"/>
      <c r="PVD34" s="36"/>
      <c r="PVE34" s="36"/>
      <c r="PVF34" s="36"/>
      <c r="PVG34" s="36"/>
      <c r="PVH34" s="36"/>
      <c r="PVI34" s="36"/>
      <c r="PVJ34" s="36"/>
      <c r="PVK34" s="36"/>
      <c r="PVL34" s="36"/>
      <c r="PVM34" s="36"/>
      <c r="PVN34" s="36"/>
      <c r="PVO34" s="36"/>
      <c r="PVP34" s="36"/>
      <c r="PVQ34" s="36"/>
      <c r="PVR34" s="36"/>
      <c r="PVS34" s="36"/>
      <c r="PVT34" s="36"/>
      <c r="PVU34" s="36"/>
      <c r="PVV34" s="36"/>
      <c r="PVW34" s="36"/>
      <c r="PVX34" s="36"/>
      <c r="PVY34" s="36"/>
      <c r="PVZ34" s="36"/>
      <c r="PWA34" s="36"/>
      <c r="PWB34" s="36"/>
      <c r="PWC34" s="36"/>
      <c r="PWD34" s="36"/>
      <c r="PWE34" s="36"/>
      <c r="PWF34" s="36"/>
      <c r="PWG34" s="36"/>
      <c r="PWH34" s="36"/>
      <c r="PWI34" s="36"/>
      <c r="PWJ34" s="36"/>
      <c r="PWK34" s="36"/>
      <c r="PWL34" s="36"/>
      <c r="PWM34" s="36"/>
      <c r="PWN34" s="36"/>
      <c r="PWO34" s="36"/>
      <c r="PWP34" s="36"/>
      <c r="PWQ34" s="36"/>
      <c r="PWR34" s="36"/>
      <c r="PWS34" s="36"/>
      <c r="PWT34" s="36"/>
      <c r="PWU34" s="36"/>
      <c r="PWV34" s="36"/>
      <c r="PWW34" s="36"/>
      <c r="PWX34" s="36"/>
      <c r="PWY34" s="36"/>
      <c r="PWZ34" s="36"/>
      <c r="PXA34" s="36"/>
      <c r="PXB34" s="36"/>
      <c r="PXC34" s="36"/>
      <c r="PXD34" s="36"/>
      <c r="PXE34" s="36"/>
      <c r="PXF34" s="36"/>
      <c r="PXG34" s="36"/>
      <c r="PXH34" s="36"/>
      <c r="PXI34" s="36"/>
      <c r="PXJ34" s="36"/>
      <c r="PXK34" s="36"/>
      <c r="PXL34" s="36"/>
      <c r="PXM34" s="36"/>
      <c r="PXN34" s="36"/>
      <c r="PXO34" s="36"/>
      <c r="PXP34" s="36"/>
      <c r="PXQ34" s="36"/>
      <c r="PXR34" s="36"/>
      <c r="PXS34" s="36"/>
      <c r="PXT34" s="36"/>
      <c r="PXU34" s="36"/>
      <c r="PXV34" s="36"/>
      <c r="PXW34" s="36"/>
      <c r="PXX34" s="36"/>
      <c r="PXY34" s="36"/>
      <c r="PXZ34" s="36"/>
      <c r="PYA34" s="36"/>
      <c r="PYB34" s="36"/>
      <c r="PYC34" s="36"/>
      <c r="PYD34" s="36"/>
      <c r="PYE34" s="36"/>
      <c r="PYF34" s="36"/>
      <c r="PYG34" s="36"/>
      <c r="PYH34" s="36"/>
      <c r="PYI34" s="36"/>
      <c r="PYJ34" s="36"/>
      <c r="PYK34" s="36"/>
      <c r="PYL34" s="36"/>
      <c r="PYM34" s="36"/>
      <c r="PYN34" s="36"/>
      <c r="PYO34" s="36"/>
      <c r="PYP34" s="36"/>
      <c r="PYQ34" s="36"/>
      <c r="PYR34" s="36"/>
      <c r="PYS34" s="36"/>
      <c r="PYT34" s="36"/>
      <c r="PYU34" s="36"/>
      <c r="PYV34" s="36"/>
      <c r="PYW34" s="36"/>
      <c r="PYX34" s="36"/>
      <c r="PYY34" s="36"/>
      <c r="PYZ34" s="36"/>
      <c r="PZA34" s="36"/>
      <c r="PZB34" s="36"/>
      <c r="PZC34" s="36"/>
      <c r="PZD34" s="36"/>
      <c r="PZE34" s="36"/>
      <c r="PZF34" s="36"/>
      <c r="PZG34" s="36"/>
      <c r="PZH34" s="36"/>
      <c r="PZI34" s="36"/>
      <c r="PZJ34" s="36"/>
      <c r="PZK34" s="36"/>
      <c r="PZL34" s="36"/>
      <c r="PZM34" s="36"/>
      <c r="PZN34" s="36"/>
      <c r="PZO34" s="36"/>
      <c r="PZP34" s="36"/>
      <c r="PZQ34" s="36"/>
      <c r="PZR34" s="36"/>
      <c r="PZS34" s="36"/>
      <c r="PZT34" s="36"/>
      <c r="PZU34" s="36"/>
      <c r="PZV34" s="36"/>
      <c r="PZW34" s="36"/>
      <c r="PZX34" s="36"/>
      <c r="PZY34" s="36"/>
      <c r="PZZ34" s="36"/>
      <c r="QAA34" s="36"/>
      <c r="QAB34" s="36"/>
      <c r="QAC34" s="36"/>
      <c r="QAD34" s="36"/>
      <c r="QAE34" s="36"/>
      <c r="QAF34" s="36"/>
      <c r="QAG34" s="36"/>
      <c r="QAH34" s="36"/>
      <c r="QAI34" s="36"/>
      <c r="QAJ34" s="36"/>
      <c r="QAK34" s="36"/>
      <c r="QAL34" s="36"/>
      <c r="QAM34" s="36"/>
      <c r="QAN34" s="36"/>
      <c r="QAO34" s="36"/>
      <c r="QAP34" s="36"/>
      <c r="QAQ34" s="36"/>
      <c r="QAR34" s="36"/>
      <c r="QAS34" s="36"/>
      <c r="QAT34" s="36"/>
      <c r="QAU34" s="36"/>
      <c r="QAV34" s="36"/>
      <c r="QAW34" s="36"/>
      <c r="QAX34" s="36"/>
      <c r="QAY34" s="36"/>
      <c r="QAZ34" s="36"/>
      <c r="QBA34" s="36"/>
      <c r="QBB34" s="36"/>
      <c r="QBC34" s="36"/>
      <c r="QBD34" s="36"/>
      <c r="QBE34" s="36"/>
      <c r="QBF34" s="36"/>
      <c r="QBG34" s="36"/>
      <c r="QBH34" s="36"/>
      <c r="QBI34" s="36"/>
      <c r="QBJ34" s="36"/>
      <c r="QBK34" s="36"/>
      <c r="QBL34" s="36"/>
      <c r="QBM34" s="36"/>
      <c r="QBN34" s="36"/>
      <c r="QBO34" s="36"/>
      <c r="QBP34" s="36"/>
      <c r="QBQ34" s="36"/>
      <c r="QBR34" s="36"/>
      <c r="QBS34" s="36"/>
      <c r="QBT34" s="36"/>
      <c r="QBU34" s="36"/>
      <c r="QBV34" s="36"/>
      <c r="QBW34" s="36"/>
      <c r="QBX34" s="36"/>
      <c r="QBY34" s="36"/>
      <c r="QBZ34" s="36"/>
      <c r="QCA34" s="36"/>
      <c r="QCB34" s="36"/>
      <c r="QCC34" s="36"/>
      <c r="QCD34" s="36"/>
      <c r="QCE34" s="36"/>
      <c r="QCF34" s="36"/>
      <c r="QCG34" s="36"/>
      <c r="QCH34" s="36"/>
      <c r="QCI34" s="36"/>
      <c r="QCJ34" s="36"/>
      <c r="QCK34" s="36"/>
      <c r="QCL34" s="36"/>
      <c r="QCM34" s="36"/>
      <c r="QCN34" s="36"/>
      <c r="QCO34" s="36"/>
      <c r="QCP34" s="36"/>
      <c r="QCQ34" s="36"/>
      <c r="QCR34" s="36"/>
      <c r="QCS34" s="36"/>
      <c r="QCT34" s="36"/>
      <c r="QCU34" s="36"/>
      <c r="QCV34" s="36"/>
      <c r="QCW34" s="36"/>
      <c r="QCX34" s="36"/>
      <c r="QCY34" s="36"/>
      <c r="QCZ34" s="36"/>
      <c r="QDA34" s="36"/>
      <c r="QDB34" s="36"/>
      <c r="QDC34" s="36"/>
      <c r="QDD34" s="36"/>
      <c r="QDE34" s="36"/>
      <c r="QDF34" s="36"/>
      <c r="QDG34" s="36"/>
      <c r="QDH34" s="36"/>
      <c r="QDI34" s="36"/>
      <c r="QDJ34" s="36"/>
      <c r="QDK34" s="36"/>
      <c r="QDL34" s="36"/>
      <c r="QDM34" s="36"/>
      <c r="QDN34" s="36"/>
      <c r="QDO34" s="36"/>
      <c r="QDP34" s="36"/>
      <c r="QDQ34" s="36"/>
      <c r="QDR34" s="36"/>
      <c r="QDS34" s="36"/>
      <c r="QDT34" s="36"/>
      <c r="QDU34" s="36"/>
      <c r="QDV34" s="36"/>
      <c r="QDW34" s="36"/>
      <c r="QDX34" s="36"/>
      <c r="QDY34" s="36"/>
      <c r="QDZ34" s="36"/>
      <c r="QEA34" s="36"/>
      <c r="QEB34" s="36"/>
      <c r="QEC34" s="36"/>
      <c r="QED34" s="36"/>
      <c r="QEE34" s="36"/>
      <c r="QEF34" s="36"/>
      <c r="QEG34" s="36"/>
      <c r="QEH34" s="36"/>
      <c r="QEI34" s="36"/>
      <c r="QEJ34" s="36"/>
      <c r="QEK34" s="36"/>
      <c r="QEL34" s="36"/>
      <c r="QEM34" s="36"/>
      <c r="QEN34" s="36"/>
      <c r="QEO34" s="36"/>
      <c r="QEP34" s="36"/>
      <c r="QEQ34" s="36"/>
      <c r="QER34" s="36"/>
      <c r="QES34" s="36"/>
      <c r="QET34" s="36"/>
      <c r="QEU34" s="36"/>
      <c r="QEV34" s="36"/>
      <c r="QEW34" s="36"/>
      <c r="QEX34" s="36"/>
      <c r="QEY34" s="36"/>
      <c r="QEZ34" s="36"/>
      <c r="QFA34" s="36"/>
      <c r="QFB34" s="36"/>
      <c r="QFC34" s="36"/>
      <c r="QFD34" s="36"/>
      <c r="QFE34" s="36"/>
      <c r="QFF34" s="36"/>
      <c r="QFG34" s="36"/>
      <c r="QFH34" s="36"/>
      <c r="QFI34" s="36"/>
      <c r="QFJ34" s="36"/>
      <c r="QFK34" s="36"/>
      <c r="QFL34" s="36"/>
      <c r="QFM34" s="36"/>
      <c r="QFN34" s="36"/>
      <c r="QFO34" s="36"/>
      <c r="QFP34" s="36"/>
      <c r="QFQ34" s="36"/>
      <c r="QFR34" s="36"/>
      <c r="QFS34" s="36"/>
      <c r="QFT34" s="36"/>
      <c r="QFU34" s="36"/>
      <c r="QFV34" s="36"/>
      <c r="QFW34" s="36"/>
      <c r="QFX34" s="36"/>
      <c r="QFY34" s="36"/>
      <c r="QFZ34" s="36"/>
      <c r="QGA34" s="36"/>
      <c r="QGB34" s="36"/>
      <c r="QGC34" s="36"/>
      <c r="QGD34" s="36"/>
      <c r="QGE34" s="36"/>
      <c r="QGF34" s="36"/>
      <c r="QGG34" s="36"/>
      <c r="QGH34" s="36"/>
      <c r="QGI34" s="36"/>
      <c r="QGJ34" s="36"/>
      <c r="QGK34" s="36"/>
      <c r="QGL34" s="36"/>
      <c r="QGM34" s="36"/>
      <c r="QGN34" s="36"/>
      <c r="QGO34" s="36"/>
      <c r="QGP34" s="36"/>
      <c r="QGQ34" s="36"/>
      <c r="QGR34" s="36"/>
      <c r="QGS34" s="36"/>
      <c r="QGT34" s="36"/>
      <c r="QGU34" s="36"/>
      <c r="QGV34" s="36"/>
      <c r="QGW34" s="36"/>
      <c r="QGX34" s="36"/>
      <c r="QGY34" s="36"/>
      <c r="QGZ34" s="36"/>
      <c r="QHA34" s="36"/>
      <c r="QHB34" s="36"/>
      <c r="QHC34" s="36"/>
      <c r="QHD34" s="36"/>
      <c r="QHE34" s="36"/>
      <c r="QHF34" s="36"/>
      <c r="QHG34" s="36"/>
      <c r="QHH34" s="36"/>
      <c r="QHI34" s="36"/>
      <c r="QHJ34" s="36"/>
      <c r="QHK34" s="36"/>
      <c r="QHL34" s="36"/>
      <c r="QHM34" s="36"/>
      <c r="QHN34" s="36"/>
      <c r="QHO34" s="36"/>
      <c r="QHP34" s="36"/>
      <c r="QHQ34" s="36"/>
      <c r="QHR34" s="36"/>
      <c r="QHS34" s="36"/>
      <c r="QHT34" s="36"/>
      <c r="QHU34" s="36"/>
      <c r="QHV34" s="36"/>
      <c r="QHW34" s="36"/>
      <c r="QHX34" s="36"/>
      <c r="QHY34" s="36"/>
      <c r="QHZ34" s="36"/>
      <c r="QIA34" s="36"/>
      <c r="QIB34" s="36"/>
      <c r="QIC34" s="36"/>
      <c r="QID34" s="36"/>
      <c r="QIE34" s="36"/>
      <c r="QIF34" s="36"/>
      <c r="QIG34" s="36"/>
      <c r="QIH34" s="36"/>
      <c r="QII34" s="36"/>
      <c r="QIJ34" s="36"/>
      <c r="QIK34" s="36"/>
      <c r="QIL34" s="36"/>
      <c r="QIM34" s="36"/>
      <c r="QIN34" s="36"/>
      <c r="QIO34" s="36"/>
      <c r="QIP34" s="36"/>
      <c r="QIQ34" s="36"/>
      <c r="QIR34" s="36"/>
      <c r="QIS34" s="36"/>
      <c r="QIT34" s="36"/>
      <c r="QIU34" s="36"/>
      <c r="QIV34" s="36"/>
      <c r="QIW34" s="36"/>
      <c r="QIX34" s="36"/>
      <c r="QIY34" s="36"/>
      <c r="QIZ34" s="36"/>
      <c r="QJA34" s="36"/>
      <c r="QJB34" s="36"/>
      <c r="QJC34" s="36"/>
      <c r="QJD34" s="36"/>
      <c r="QJE34" s="36"/>
      <c r="QJF34" s="36"/>
      <c r="QJG34" s="36"/>
      <c r="QJH34" s="36"/>
      <c r="QJI34" s="36"/>
      <c r="QJJ34" s="36"/>
      <c r="QJK34" s="36"/>
      <c r="QJL34" s="36"/>
      <c r="QJM34" s="36"/>
      <c r="QJN34" s="36"/>
      <c r="QJO34" s="36"/>
      <c r="QJP34" s="36"/>
      <c r="QJQ34" s="36"/>
      <c r="QJR34" s="36"/>
      <c r="QJS34" s="36"/>
      <c r="QJT34" s="36"/>
      <c r="QJU34" s="36"/>
      <c r="QJV34" s="36"/>
      <c r="QJW34" s="36"/>
      <c r="QJX34" s="36"/>
      <c r="QJY34" s="36"/>
      <c r="QJZ34" s="36"/>
      <c r="QKA34" s="36"/>
      <c r="QKB34" s="36"/>
      <c r="QKC34" s="36"/>
      <c r="QKD34" s="36"/>
      <c r="QKE34" s="36"/>
      <c r="QKF34" s="36"/>
      <c r="QKG34" s="36"/>
      <c r="QKH34" s="36"/>
      <c r="QKI34" s="36"/>
      <c r="QKJ34" s="36"/>
      <c r="QKK34" s="36"/>
      <c r="QKL34" s="36"/>
      <c r="QKM34" s="36"/>
      <c r="QKN34" s="36"/>
      <c r="QKO34" s="36"/>
      <c r="QKP34" s="36"/>
      <c r="QKQ34" s="36"/>
      <c r="QKR34" s="36"/>
      <c r="QKS34" s="36"/>
      <c r="QKT34" s="36"/>
      <c r="QKU34" s="36"/>
      <c r="QKV34" s="36"/>
      <c r="QKW34" s="36"/>
      <c r="QKX34" s="36"/>
      <c r="QKY34" s="36"/>
      <c r="QKZ34" s="36"/>
      <c r="QLA34" s="36"/>
      <c r="QLB34" s="36"/>
      <c r="QLC34" s="36"/>
      <c r="QLD34" s="36"/>
      <c r="QLE34" s="36"/>
      <c r="QLF34" s="36"/>
      <c r="QLG34" s="36"/>
      <c r="QLH34" s="36"/>
      <c r="QLI34" s="36"/>
      <c r="QLJ34" s="36"/>
      <c r="QLK34" s="36"/>
      <c r="QLL34" s="36"/>
      <c r="QLM34" s="36"/>
      <c r="QLN34" s="36"/>
      <c r="QLO34" s="36"/>
      <c r="QLP34" s="36"/>
      <c r="QLQ34" s="36"/>
      <c r="QLR34" s="36"/>
      <c r="QLS34" s="36"/>
      <c r="QLT34" s="36"/>
      <c r="QLU34" s="36"/>
      <c r="QLV34" s="36"/>
      <c r="QLW34" s="36"/>
      <c r="QLX34" s="36"/>
      <c r="QLY34" s="36"/>
      <c r="QLZ34" s="36"/>
      <c r="QMA34" s="36"/>
      <c r="QMB34" s="36"/>
      <c r="QMC34" s="36"/>
      <c r="QMD34" s="36"/>
      <c r="QME34" s="36"/>
      <c r="QMF34" s="36"/>
      <c r="QMG34" s="36"/>
      <c r="QMH34" s="36"/>
      <c r="QMI34" s="36"/>
      <c r="QMJ34" s="36"/>
      <c r="QMK34" s="36"/>
      <c r="QML34" s="36"/>
      <c r="QMM34" s="36"/>
      <c r="QMN34" s="36"/>
      <c r="QMO34" s="36"/>
      <c r="QMP34" s="36"/>
      <c r="QMQ34" s="36"/>
      <c r="QMR34" s="36"/>
      <c r="QMS34" s="36"/>
      <c r="QMT34" s="36"/>
      <c r="QMU34" s="36"/>
      <c r="QMV34" s="36"/>
      <c r="QMW34" s="36"/>
      <c r="QMX34" s="36"/>
      <c r="QMY34" s="36"/>
      <c r="QMZ34" s="36"/>
      <c r="QNA34" s="36"/>
      <c r="QNB34" s="36"/>
      <c r="QNC34" s="36"/>
      <c r="QND34" s="36"/>
      <c r="QNE34" s="36"/>
      <c r="QNF34" s="36"/>
      <c r="QNG34" s="36"/>
      <c r="QNH34" s="36"/>
      <c r="QNI34" s="36"/>
      <c r="QNJ34" s="36"/>
      <c r="QNK34" s="36"/>
      <c r="QNL34" s="36"/>
      <c r="QNM34" s="36"/>
      <c r="QNN34" s="36"/>
      <c r="QNO34" s="36"/>
      <c r="QNP34" s="36"/>
      <c r="QNQ34" s="36"/>
      <c r="QNR34" s="36"/>
      <c r="QNS34" s="36"/>
      <c r="QNT34" s="36"/>
      <c r="QNU34" s="36"/>
      <c r="QNV34" s="36"/>
      <c r="QNW34" s="36"/>
      <c r="QNX34" s="36"/>
      <c r="QNY34" s="36"/>
      <c r="QNZ34" s="36"/>
      <c r="QOA34" s="36"/>
      <c r="QOB34" s="36"/>
      <c r="QOC34" s="36"/>
      <c r="QOD34" s="36"/>
      <c r="QOE34" s="36"/>
      <c r="QOF34" s="36"/>
      <c r="QOG34" s="36"/>
      <c r="QOH34" s="36"/>
      <c r="QOI34" s="36"/>
      <c r="QOJ34" s="36"/>
      <c r="QOK34" s="36"/>
      <c r="QOL34" s="36"/>
      <c r="QOM34" s="36"/>
      <c r="QON34" s="36"/>
      <c r="QOO34" s="36"/>
      <c r="QOP34" s="36"/>
      <c r="QOQ34" s="36"/>
      <c r="QOR34" s="36"/>
      <c r="QOS34" s="36"/>
      <c r="QOT34" s="36"/>
      <c r="QOU34" s="36"/>
      <c r="QOV34" s="36"/>
      <c r="QOW34" s="36"/>
      <c r="QOX34" s="36"/>
      <c r="QOY34" s="36"/>
      <c r="QOZ34" s="36"/>
      <c r="QPA34" s="36"/>
      <c r="QPB34" s="36"/>
      <c r="QPC34" s="36"/>
      <c r="QPD34" s="36"/>
      <c r="QPE34" s="36"/>
      <c r="QPF34" s="36"/>
      <c r="QPG34" s="36"/>
      <c r="QPH34" s="36"/>
      <c r="QPI34" s="36"/>
      <c r="QPJ34" s="36"/>
      <c r="QPK34" s="36"/>
      <c r="QPL34" s="36"/>
      <c r="QPM34" s="36"/>
      <c r="QPN34" s="36"/>
      <c r="QPO34" s="36"/>
      <c r="QPP34" s="36"/>
      <c r="QPQ34" s="36"/>
      <c r="QPR34" s="36"/>
      <c r="QPS34" s="36"/>
      <c r="QPT34" s="36"/>
      <c r="QPU34" s="36"/>
      <c r="QPV34" s="36"/>
      <c r="QPW34" s="36"/>
      <c r="QPX34" s="36"/>
      <c r="QPY34" s="36"/>
      <c r="QPZ34" s="36"/>
      <c r="QQA34" s="36"/>
      <c r="QQB34" s="36"/>
      <c r="QQC34" s="36"/>
      <c r="QQD34" s="36"/>
      <c r="QQE34" s="36"/>
      <c r="QQF34" s="36"/>
      <c r="QQG34" s="36"/>
      <c r="QQH34" s="36"/>
      <c r="QQI34" s="36"/>
      <c r="QQJ34" s="36"/>
      <c r="QQK34" s="36"/>
      <c r="QQL34" s="36"/>
      <c r="QQM34" s="36"/>
      <c r="QQN34" s="36"/>
      <c r="QQO34" s="36"/>
      <c r="QQP34" s="36"/>
      <c r="QQQ34" s="36"/>
      <c r="QQR34" s="36"/>
      <c r="QQS34" s="36"/>
      <c r="QQT34" s="36"/>
      <c r="QQU34" s="36"/>
      <c r="QQV34" s="36"/>
      <c r="QQW34" s="36"/>
      <c r="QQX34" s="36"/>
      <c r="QQY34" s="36"/>
      <c r="QQZ34" s="36"/>
      <c r="QRA34" s="36"/>
      <c r="QRB34" s="36"/>
      <c r="QRC34" s="36"/>
      <c r="QRD34" s="36"/>
      <c r="QRE34" s="36"/>
      <c r="QRF34" s="36"/>
      <c r="QRG34" s="36"/>
      <c r="QRH34" s="36"/>
      <c r="QRI34" s="36"/>
      <c r="QRJ34" s="36"/>
      <c r="QRK34" s="36"/>
      <c r="QRL34" s="36"/>
      <c r="QRM34" s="36"/>
      <c r="QRN34" s="36"/>
      <c r="QRO34" s="36"/>
      <c r="QRP34" s="36"/>
      <c r="QRQ34" s="36"/>
      <c r="QRR34" s="36"/>
      <c r="QRS34" s="36"/>
      <c r="QRT34" s="36"/>
      <c r="QRU34" s="36"/>
      <c r="QRV34" s="36"/>
      <c r="QRW34" s="36"/>
      <c r="QRX34" s="36"/>
      <c r="QRY34" s="36"/>
      <c r="QRZ34" s="36"/>
      <c r="QSA34" s="36"/>
      <c r="QSB34" s="36"/>
      <c r="QSC34" s="36"/>
      <c r="QSD34" s="36"/>
      <c r="QSE34" s="36"/>
      <c r="QSF34" s="36"/>
      <c r="QSG34" s="36"/>
      <c r="QSH34" s="36"/>
      <c r="QSI34" s="36"/>
      <c r="QSJ34" s="36"/>
      <c r="QSK34" s="36"/>
      <c r="QSL34" s="36"/>
      <c r="QSM34" s="36"/>
      <c r="QSN34" s="36"/>
      <c r="QSO34" s="36"/>
      <c r="QSP34" s="36"/>
      <c r="QSQ34" s="36"/>
      <c r="QSR34" s="36"/>
      <c r="QSS34" s="36"/>
      <c r="QST34" s="36"/>
      <c r="QSU34" s="36"/>
      <c r="QSV34" s="36"/>
      <c r="QSW34" s="36"/>
      <c r="QSX34" s="36"/>
      <c r="QSY34" s="36"/>
      <c r="QSZ34" s="36"/>
      <c r="QTA34" s="36"/>
      <c r="QTB34" s="36"/>
      <c r="QTC34" s="36"/>
      <c r="QTD34" s="36"/>
      <c r="QTE34" s="36"/>
      <c r="QTF34" s="36"/>
      <c r="QTG34" s="36"/>
      <c r="QTH34" s="36"/>
      <c r="QTI34" s="36"/>
      <c r="QTJ34" s="36"/>
      <c r="QTK34" s="36"/>
      <c r="QTL34" s="36"/>
      <c r="QTM34" s="36"/>
      <c r="QTN34" s="36"/>
      <c r="QTO34" s="36"/>
      <c r="QTP34" s="36"/>
      <c r="QTQ34" s="36"/>
      <c r="QTR34" s="36"/>
      <c r="QTS34" s="36"/>
      <c r="QTT34" s="36"/>
      <c r="QTU34" s="36"/>
      <c r="QTV34" s="36"/>
      <c r="QTW34" s="36"/>
      <c r="QTX34" s="36"/>
      <c r="QTY34" s="36"/>
      <c r="QTZ34" s="36"/>
      <c r="QUA34" s="36"/>
      <c r="QUB34" s="36"/>
      <c r="QUC34" s="36"/>
      <c r="QUD34" s="36"/>
      <c r="QUE34" s="36"/>
      <c r="QUF34" s="36"/>
      <c r="QUG34" s="36"/>
      <c r="QUH34" s="36"/>
      <c r="QUI34" s="36"/>
      <c r="QUJ34" s="36"/>
      <c r="QUK34" s="36"/>
      <c r="QUL34" s="36"/>
      <c r="QUM34" s="36"/>
      <c r="QUN34" s="36"/>
      <c r="QUO34" s="36"/>
      <c r="QUP34" s="36"/>
      <c r="QUQ34" s="36"/>
      <c r="QUR34" s="36"/>
      <c r="QUS34" s="36"/>
      <c r="QUT34" s="36"/>
      <c r="QUU34" s="36"/>
      <c r="QUV34" s="36"/>
      <c r="QUW34" s="36"/>
      <c r="QUX34" s="36"/>
      <c r="QUY34" s="36"/>
      <c r="QUZ34" s="36"/>
      <c r="QVA34" s="36"/>
      <c r="QVB34" s="36"/>
      <c r="QVC34" s="36"/>
      <c r="QVD34" s="36"/>
      <c r="QVE34" s="36"/>
      <c r="QVF34" s="36"/>
      <c r="QVG34" s="36"/>
      <c r="QVH34" s="36"/>
      <c r="QVI34" s="36"/>
      <c r="QVJ34" s="36"/>
      <c r="QVK34" s="36"/>
      <c r="QVL34" s="36"/>
      <c r="QVM34" s="36"/>
      <c r="QVN34" s="36"/>
      <c r="QVO34" s="36"/>
      <c r="QVP34" s="36"/>
      <c r="QVQ34" s="36"/>
      <c r="QVR34" s="36"/>
      <c r="QVS34" s="36"/>
      <c r="QVT34" s="36"/>
      <c r="QVU34" s="36"/>
      <c r="QVV34" s="36"/>
      <c r="QVW34" s="36"/>
      <c r="QVX34" s="36"/>
      <c r="QVY34" s="36"/>
      <c r="QVZ34" s="36"/>
      <c r="QWA34" s="36"/>
      <c r="QWB34" s="36"/>
      <c r="QWC34" s="36"/>
      <c r="QWD34" s="36"/>
      <c r="QWE34" s="36"/>
      <c r="QWF34" s="36"/>
      <c r="QWG34" s="36"/>
      <c r="QWH34" s="36"/>
      <c r="QWI34" s="36"/>
      <c r="QWJ34" s="36"/>
      <c r="QWK34" s="36"/>
      <c r="QWL34" s="36"/>
      <c r="QWM34" s="36"/>
      <c r="QWN34" s="36"/>
      <c r="QWO34" s="36"/>
      <c r="QWP34" s="36"/>
      <c r="QWQ34" s="36"/>
      <c r="QWR34" s="36"/>
      <c r="QWS34" s="36"/>
      <c r="QWT34" s="36"/>
      <c r="QWU34" s="36"/>
      <c r="QWV34" s="36"/>
      <c r="QWW34" s="36"/>
      <c r="QWX34" s="36"/>
      <c r="QWY34" s="36"/>
      <c r="QWZ34" s="36"/>
      <c r="QXA34" s="36"/>
      <c r="QXB34" s="36"/>
      <c r="QXC34" s="36"/>
      <c r="QXD34" s="36"/>
      <c r="QXE34" s="36"/>
      <c r="QXF34" s="36"/>
      <c r="QXG34" s="36"/>
      <c r="QXH34" s="36"/>
      <c r="QXI34" s="36"/>
      <c r="QXJ34" s="36"/>
      <c r="QXK34" s="36"/>
      <c r="QXL34" s="36"/>
      <c r="QXM34" s="36"/>
      <c r="QXN34" s="36"/>
      <c r="QXO34" s="36"/>
      <c r="QXP34" s="36"/>
      <c r="QXQ34" s="36"/>
      <c r="QXR34" s="36"/>
      <c r="QXS34" s="36"/>
      <c r="QXT34" s="36"/>
      <c r="QXU34" s="36"/>
      <c r="QXV34" s="36"/>
      <c r="QXW34" s="36"/>
      <c r="QXX34" s="36"/>
      <c r="QXY34" s="36"/>
      <c r="QXZ34" s="36"/>
      <c r="QYA34" s="36"/>
      <c r="QYB34" s="36"/>
      <c r="QYC34" s="36"/>
      <c r="QYD34" s="36"/>
      <c r="QYE34" s="36"/>
      <c r="QYF34" s="36"/>
      <c r="QYG34" s="36"/>
      <c r="QYH34" s="36"/>
      <c r="QYI34" s="36"/>
      <c r="QYJ34" s="36"/>
      <c r="QYK34" s="36"/>
      <c r="QYL34" s="36"/>
      <c r="QYM34" s="36"/>
      <c r="QYN34" s="36"/>
      <c r="QYO34" s="36"/>
      <c r="QYP34" s="36"/>
      <c r="QYQ34" s="36"/>
      <c r="QYR34" s="36"/>
      <c r="QYS34" s="36"/>
      <c r="QYT34" s="36"/>
      <c r="QYU34" s="36"/>
      <c r="QYV34" s="36"/>
      <c r="QYW34" s="36"/>
      <c r="QYX34" s="36"/>
      <c r="QYY34" s="36"/>
      <c r="QYZ34" s="36"/>
      <c r="QZA34" s="36"/>
      <c r="QZB34" s="36"/>
      <c r="QZC34" s="36"/>
      <c r="QZD34" s="36"/>
      <c r="QZE34" s="36"/>
      <c r="QZF34" s="36"/>
      <c r="QZG34" s="36"/>
      <c r="QZH34" s="36"/>
      <c r="QZI34" s="36"/>
      <c r="QZJ34" s="36"/>
      <c r="QZK34" s="36"/>
      <c r="QZL34" s="36"/>
      <c r="QZM34" s="36"/>
      <c r="QZN34" s="36"/>
      <c r="QZO34" s="36"/>
      <c r="QZP34" s="36"/>
      <c r="QZQ34" s="36"/>
      <c r="QZR34" s="36"/>
      <c r="QZS34" s="36"/>
      <c r="QZT34" s="36"/>
      <c r="QZU34" s="36"/>
      <c r="QZV34" s="36"/>
      <c r="QZW34" s="36"/>
      <c r="QZX34" s="36"/>
      <c r="QZY34" s="36"/>
      <c r="QZZ34" s="36"/>
      <c r="RAA34" s="36"/>
      <c r="RAB34" s="36"/>
      <c r="RAC34" s="36"/>
      <c r="RAD34" s="36"/>
      <c r="RAE34" s="36"/>
      <c r="RAF34" s="36"/>
      <c r="RAG34" s="36"/>
      <c r="RAH34" s="36"/>
      <c r="RAI34" s="36"/>
      <c r="RAJ34" s="36"/>
      <c r="RAK34" s="36"/>
      <c r="RAL34" s="36"/>
      <c r="RAM34" s="36"/>
      <c r="RAN34" s="36"/>
      <c r="RAO34" s="36"/>
      <c r="RAP34" s="36"/>
      <c r="RAQ34" s="36"/>
      <c r="RAR34" s="36"/>
      <c r="RAS34" s="36"/>
      <c r="RAT34" s="36"/>
      <c r="RAU34" s="36"/>
      <c r="RAV34" s="36"/>
      <c r="RAW34" s="36"/>
      <c r="RAX34" s="36"/>
      <c r="RAY34" s="36"/>
      <c r="RAZ34" s="36"/>
      <c r="RBA34" s="36"/>
      <c r="RBB34" s="36"/>
      <c r="RBC34" s="36"/>
      <c r="RBD34" s="36"/>
      <c r="RBE34" s="36"/>
      <c r="RBF34" s="36"/>
      <c r="RBG34" s="36"/>
      <c r="RBH34" s="36"/>
      <c r="RBI34" s="36"/>
      <c r="RBJ34" s="36"/>
      <c r="RBK34" s="36"/>
      <c r="RBL34" s="36"/>
      <c r="RBM34" s="36"/>
      <c r="RBN34" s="36"/>
      <c r="RBO34" s="36"/>
      <c r="RBP34" s="36"/>
      <c r="RBQ34" s="36"/>
      <c r="RBR34" s="36"/>
      <c r="RBS34" s="36"/>
      <c r="RBT34" s="36"/>
      <c r="RBU34" s="36"/>
      <c r="RBV34" s="36"/>
      <c r="RBW34" s="36"/>
      <c r="RBX34" s="36"/>
      <c r="RBY34" s="36"/>
      <c r="RBZ34" s="36"/>
      <c r="RCA34" s="36"/>
      <c r="RCB34" s="36"/>
      <c r="RCC34" s="36"/>
      <c r="RCD34" s="36"/>
      <c r="RCE34" s="36"/>
      <c r="RCF34" s="36"/>
      <c r="RCG34" s="36"/>
      <c r="RCH34" s="36"/>
      <c r="RCI34" s="36"/>
      <c r="RCJ34" s="36"/>
      <c r="RCK34" s="36"/>
      <c r="RCL34" s="36"/>
      <c r="RCM34" s="36"/>
      <c r="RCN34" s="36"/>
      <c r="RCO34" s="36"/>
      <c r="RCP34" s="36"/>
      <c r="RCQ34" s="36"/>
      <c r="RCR34" s="36"/>
      <c r="RCS34" s="36"/>
      <c r="RCT34" s="36"/>
      <c r="RCU34" s="36"/>
      <c r="RCV34" s="36"/>
      <c r="RCW34" s="36"/>
      <c r="RCX34" s="36"/>
      <c r="RCY34" s="36"/>
      <c r="RCZ34" s="36"/>
      <c r="RDA34" s="36"/>
      <c r="RDB34" s="36"/>
      <c r="RDC34" s="36"/>
      <c r="RDD34" s="36"/>
      <c r="RDE34" s="36"/>
      <c r="RDF34" s="36"/>
      <c r="RDG34" s="36"/>
      <c r="RDH34" s="36"/>
      <c r="RDI34" s="36"/>
      <c r="RDJ34" s="36"/>
      <c r="RDK34" s="36"/>
      <c r="RDL34" s="36"/>
      <c r="RDM34" s="36"/>
      <c r="RDN34" s="36"/>
      <c r="RDO34" s="36"/>
      <c r="RDP34" s="36"/>
      <c r="RDQ34" s="36"/>
      <c r="RDR34" s="36"/>
      <c r="RDS34" s="36"/>
      <c r="RDT34" s="36"/>
      <c r="RDU34" s="36"/>
      <c r="RDV34" s="36"/>
      <c r="RDW34" s="36"/>
      <c r="RDX34" s="36"/>
      <c r="RDY34" s="36"/>
      <c r="RDZ34" s="36"/>
      <c r="REA34" s="36"/>
      <c r="REB34" s="36"/>
      <c r="REC34" s="36"/>
      <c r="RED34" s="36"/>
      <c r="REE34" s="36"/>
      <c r="REF34" s="36"/>
      <c r="REG34" s="36"/>
      <c r="REH34" s="36"/>
      <c r="REI34" s="36"/>
      <c r="REJ34" s="36"/>
      <c r="REK34" s="36"/>
      <c r="REL34" s="36"/>
      <c r="REM34" s="36"/>
      <c r="REN34" s="36"/>
      <c r="REO34" s="36"/>
      <c r="REP34" s="36"/>
      <c r="REQ34" s="36"/>
      <c r="RER34" s="36"/>
      <c r="RES34" s="36"/>
      <c r="RET34" s="36"/>
      <c r="REU34" s="36"/>
      <c r="REV34" s="36"/>
      <c r="REW34" s="36"/>
      <c r="REX34" s="36"/>
      <c r="REY34" s="36"/>
      <c r="REZ34" s="36"/>
      <c r="RFA34" s="36"/>
      <c r="RFB34" s="36"/>
      <c r="RFC34" s="36"/>
      <c r="RFD34" s="36"/>
      <c r="RFE34" s="36"/>
      <c r="RFF34" s="36"/>
      <c r="RFG34" s="36"/>
      <c r="RFH34" s="36"/>
      <c r="RFI34" s="36"/>
      <c r="RFJ34" s="36"/>
      <c r="RFK34" s="36"/>
      <c r="RFL34" s="36"/>
      <c r="RFM34" s="36"/>
      <c r="RFN34" s="36"/>
      <c r="RFO34" s="36"/>
      <c r="RFP34" s="36"/>
      <c r="RFQ34" s="36"/>
      <c r="RFR34" s="36"/>
      <c r="RFS34" s="36"/>
      <c r="RFT34" s="36"/>
      <c r="RFU34" s="36"/>
      <c r="RFV34" s="36"/>
      <c r="RFW34" s="36"/>
      <c r="RFX34" s="36"/>
      <c r="RFY34" s="36"/>
      <c r="RFZ34" s="36"/>
      <c r="RGA34" s="36"/>
      <c r="RGB34" s="36"/>
      <c r="RGC34" s="36"/>
      <c r="RGD34" s="36"/>
      <c r="RGE34" s="36"/>
      <c r="RGF34" s="36"/>
      <c r="RGG34" s="36"/>
      <c r="RGH34" s="36"/>
      <c r="RGI34" s="36"/>
      <c r="RGJ34" s="36"/>
      <c r="RGK34" s="36"/>
      <c r="RGL34" s="36"/>
      <c r="RGM34" s="36"/>
      <c r="RGN34" s="36"/>
      <c r="RGO34" s="36"/>
      <c r="RGP34" s="36"/>
      <c r="RGQ34" s="36"/>
      <c r="RGR34" s="36"/>
      <c r="RGS34" s="36"/>
      <c r="RGT34" s="36"/>
      <c r="RGU34" s="36"/>
      <c r="RGV34" s="36"/>
      <c r="RGW34" s="36"/>
      <c r="RGX34" s="36"/>
      <c r="RGY34" s="36"/>
      <c r="RGZ34" s="36"/>
      <c r="RHA34" s="36"/>
      <c r="RHB34" s="36"/>
      <c r="RHC34" s="36"/>
      <c r="RHD34" s="36"/>
      <c r="RHE34" s="36"/>
      <c r="RHF34" s="36"/>
      <c r="RHG34" s="36"/>
      <c r="RHH34" s="36"/>
      <c r="RHI34" s="36"/>
      <c r="RHJ34" s="36"/>
      <c r="RHK34" s="36"/>
      <c r="RHL34" s="36"/>
      <c r="RHM34" s="36"/>
      <c r="RHN34" s="36"/>
      <c r="RHO34" s="36"/>
      <c r="RHP34" s="36"/>
      <c r="RHQ34" s="36"/>
      <c r="RHR34" s="36"/>
      <c r="RHS34" s="36"/>
      <c r="RHT34" s="36"/>
      <c r="RHU34" s="36"/>
      <c r="RHV34" s="36"/>
      <c r="RHW34" s="36"/>
      <c r="RHX34" s="36"/>
      <c r="RHY34" s="36"/>
      <c r="RHZ34" s="36"/>
      <c r="RIA34" s="36"/>
      <c r="RIB34" s="36"/>
      <c r="RIC34" s="36"/>
      <c r="RID34" s="36"/>
      <c r="RIE34" s="36"/>
      <c r="RIF34" s="36"/>
      <c r="RIG34" s="36"/>
      <c r="RIH34" s="36"/>
      <c r="RII34" s="36"/>
      <c r="RIJ34" s="36"/>
      <c r="RIK34" s="36"/>
      <c r="RIL34" s="36"/>
      <c r="RIM34" s="36"/>
      <c r="RIN34" s="36"/>
      <c r="RIO34" s="36"/>
      <c r="RIP34" s="36"/>
      <c r="RIQ34" s="36"/>
      <c r="RIR34" s="36"/>
      <c r="RIS34" s="36"/>
      <c r="RIT34" s="36"/>
      <c r="RIU34" s="36"/>
      <c r="RIV34" s="36"/>
      <c r="RIW34" s="36"/>
      <c r="RIX34" s="36"/>
      <c r="RIY34" s="36"/>
      <c r="RIZ34" s="36"/>
      <c r="RJA34" s="36"/>
      <c r="RJB34" s="36"/>
      <c r="RJC34" s="36"/>
      <c r="RJD34" s="36"/>
      <c r="RJE34" s="36"/>
      <c r="RJF34" s="36"/>
      <c r="RJG34" s="36"/>
      <c r="RJH34" s="36"/>
      <c r="RJI34" s="36"/>
      <c r="RJJ34" s="36"/>
      <c r="RJK34" s="36"/>
      <c r="RJL34" s="36"/>
      <c r="RJM34" s="36"/>
      <c r="RJN34" s="36"/>
      <c r="RJO34" s="36"/>
      <c r="RJP34" s="36"/>
      <c r="RJQ34" s="36"/>
      <c r="RJR34" s="36"/>
      <c r="RJS34" s="36"/>
      <c r="RJT34" s="36"/>
      <c r="RJU34" s="36"/>
      <c r="RJV34" s="36"/>
      <c r="RJW34" s="36"/>
      <c r="RJX34" s="36"/>
      <c r="RJY34" s="36"/>
      <c r="RJZ34" s="36"/>
      <c r="RKA34" s="36"/>
      <c r="RKB34" s="36"/>
      <c r="RKC34" s="36"/>
      <c r="RKD34" s="36"/>
      <c r="RKE34" s="36"/>
      <c r="RKF34" s="36"/>
      <c r="RKG34" s="36"/>
      <c r="RKH34" s="36"/>
      <c r="RKI34" s="36"/>
      <c r="RKJ34" s="36"/>
      <c r="RKK34" s="36"/>
      <c r="RKL34" s="36"/>
      <c r="RKM34" s="36"/>
      <c r="RKN34" s="36"/>
      <c r="RKO34" s="36"/>
      <c r="RKP34" s="36"/>
      <c r="RKQ34" s="36"/>
      <c r="RKR34" s="36"/>
      <c r="RKS34" s="36"/>
      <c r="RKT34" s="36"/>
      <c r="RKU34" s="36"/>
      <c r="RKV34" s="36"/>
      <c r="RKW34" s="36"/>
      <c r="RKX34" s="36"/>
      <c r="RKY34" s="36"/>
      <c r="RKZ34" s="36"/>
      <c r="RLA34" s="36"/>
      <c r="RLB34" s="36"/>
      <c r="RLC34" s="36"/>
      <c r="RLD34" s="36"/>
      <c r="RLE34" s="36"/>
      <c r="RLF34" s="36"/>
      <c r="RLG34" s="36"/>
      <c r="RLH34" s="36"/>
      <c r="RLI34" s="36"/>
      <c r="RLJ34" s="36"/>
      <c r="RLK34" s="36"/>
      <c r="RLL34" s="36"/>
      <c r="RLM34" s="36"/>
      <c r="RLN34" s="36"/>
      <c r="RLO34" s="36"/>
      <c r="RLP34" s="36"/>
      <c r="RLQ34" s="36"/>
      <c r="RLR34" s="36"/>
      <c r="RLS34" s="36"/>
      <c r="RLT34" s="36"/>
      <c r="RLU34" s="36"/>
      <c r="RLV34" s="36"/>
      <c r="RLW34" s="36"/>
      <c r="RLX34" s="36"/>
      <c r="RLY34" s="36"/>
      <c r="RLZ34" s="36"/>
      <c r="RMA34" s="36"/>
      <c r="RMB34" s="36"/>
      <c r="RMC34" s="36"/>
      <c r="RMD34" s="36"/>
      <c r="RME34" s="36"/>
      <c r="RMF34" s="36"/>
      <c r="RMG34" s="36"/>
      <c r="RMH34" s="36"/>
      <c r="RMI34" s="36"/>
      <c r="RMJ34" s="36"/>
      <c r="RMK34" s="36"/>
      <c r="RML34" s="36"/>
      <c r="RMM34" s="36"/>
      <c r="RMN34" s="36"/>
      <c r="RMO34" s="36"/>
      <c r="RMP34" s="36"/>
      <c r="RMQ34" s="36"/>
      <c r="RMR34" s="36"/>
      <c r="RMS34" s="36"/>
      <c r="RMT34" s="36"/>
      <c r="RMU34" s="36"/>
      <c r="RMV34" s="36"/>
      <c r="RMW34" s="36"/>
      <c r="RMX34" s="36"/>
      <c r="RMY34" s="36"/>
      <c r="RMZ34" s="36"/>
      <c r="RNA34" s="36"/>
      <c r="RNB34" s="36"/>
      <c r="RNC34" s="36"/>
      <c r="RND34" s="36"/>
      <c r="RNE34" s="36"/>
      <c r="RNF34" s="36"/>
      <c r="RNG34" s="36"/>
      <c r="RNH34" s="36"/>
      <c r="RNI34" s="36"/>
      <c r="RNJ34" s="36"/>
      <c r="RNK34" s="36"/>
      <c r="RNL34" s="36"/>
      <c r="RNM34" s="36"/>
      <c r="RNN34" s="36"/>
      <c r="RNO34" s="36"/>
      <c r="RNP34" s="36"/>
      <c r="RNQ34" s="36"/>
      <c r="RNR34" s="36"/>
      <c r="RNS34" s="36"/>
      <c r="RNT34" s="36"/>
      <c r="RNU34" s="36"/>
      <c r="RNV34" s="36"/>
      <c r="RNW34" s="36"/>
      <c r="RNX34" s="36"/>
      <c r="RNY34" s="36"/>
      <c r="RNZ34" s="36"/>
      <c r="ROA34" s="36"/>
      <c r="ROB34" s="36"/>
      <c r="ROC34" s="36"/>
      <c r="ROD34" s="36"/>
      <c r="ROE34" s="36"/>
      <c r="ROF34" s="36"/>
      <c r="ROG34" s="36"/>
      <c r="ROH34" s="36"/>
      <c r="ROI34" s="36"/>
      <c r="ROJ34" s="36"/>
      <c r="ROK34" s="36"/>
      <c r="ROL34" s="36"/>
      <c r="ROM34" s="36"/>
      <c r="RON34" s="36"/>
      <c r="ROO34" s="36"/>
      <c r="ROP34" s="36"/>
      <c r="ROQ34" s="36"/>
      <c r="ROR34" s="36"/>
      <c r="ROS34" s="36"/>
      <c r="ROT34" s="36"/>
      <c r="ROU34" s="36"/>
      <c r="ROV34" s="36"/>
      <c r="ROW34" s="36"/>
      <c r="ROX34" s="36"/>
      <c r="ROY34" s="36"/>
      <c r="ROZ34" s="36"/>
      <c r="RPA34" s="36"/>
      <c r="RPB34" s="36"/>
      <c r="RPC34" s="36"/>
      <c r="RPD34" s="36"/>
      <c r="RPE34" s="36"/>
      <c r="RPF34" s="36"/>
      <c r="RPG34" s="36"/>
      <c r="RPH34" s="36"/>
      <c r="RPI34" s="36"/>
      <c r="RPJ34" s="36"/>
      <c r="RPK34" s="36"/>
      <c r="RPL34" s="36"/>
      <c r="RPM34" s="36"/>
      <c r="RPN34" s="36"/>
      <c r="RPO34" s="36"/>
      <c r="RPP34" s="36"/>
      <c r="RPQ34" s="36"/>
      <c r="RPR34" s="36"/>
      <c r="RPS34" s="36"/>
      <c r="RPT34" s="36"/>
      <c r="RPU34" s="36"/>
      <c r="RPV34" s="36"/>
      <c r="RPW34" s="36"/>
      <c r="RPX34" s="36"/>
      <c r="RPY34" s="36"/>
      <c r="RPZ34" s="36"/>
      <c r="RQA34" s="36"/>
      <c r="RQB34" s="36"/>
      <c r="RQC34" s="36"/>
      <c r="RQD34" s="36"/>
      <c r="RQE34" s="36"/>
      <c r="RQF34" s="36"/>
      <c r="RQG34" s="36"/>
      <c r="RQH34" s="36"/>
      <c r="RQI34" s="36"/>
      <c r="RQJ34" s="36"/>
      <c r="RQK34" s="36"/>
      <c r="RQL34" s="36"/>
      <c r="RQM34" s="36"/>
      <c r="RQN34" s="36"/>
      <c r="RQO34" s="36"/>
      <c r="RQP34" s="36"/>
      <c r="RQQ34" s="36"/>
      <c r="RQR34" s="36"/>
      <c r="RQS34" s="36"/>
      <c r="RQT34" s="36"/>
      <c r="RQU34" s="36"/>
      <c r="RQV34" s="36"/>
      <c r="RQW34" s="36"/>
      <c r="RQX34" s="36"/>
      <c r="RQY34" s="36"/>
      <c r="RQZ34" s="36"/>
      <c r="RRA34" s="36"/>
      <c r="RRB34" s="36"/>
      <c r="RRC34" s="36"/>
      <c r="RRD34" s="36"/>
      <c r="RRE34" s="36"/>
      <c r="RRF34" s="36"/>
      <c r="RRG34" s="36"/>
      <c r="RRH34" s="36"/>
      <c r="RRI34" s="36"/>
      <c r="RRJ34" s="36"/>
      <c r="RRK34" s="36"/>
      <c r="RRL34" s="36"/>
      <c r="RRM34" s="36"/>
      <c r="RRN34" s="36"/>
      <c r="RRO34" s="36"/>
      <c r="RRP34" s="36"/>
      <c r="RRQ34" s="36"/>
      <c r="RRR34" s="36"/>
      <c r="RRS34" s="36"/>
      <c r="RRT34" s="36"/>
      <c r="RRU34" s="36"/>
      <c r="RRV34" s="36"/>
      <c r="RRW34" s="36"/>
      <c r="RRX34" s="36"/>
      <c r="RRY34" s="36"/>
      <c r="RRZ34" s="36"/>
      <c r="RSA34" s="36"/>
      <c r="RSB34" s="36"/>
      <c r="RSC34" s="36"/>
      <c r="RSD34" s="36"/>
      <c r="RSE34" s="36"/>
      <c r="RSF34" s="36"/>
      <c r="RSG34" s="36"/>
      <c r="RSH34" s="36"/>
      <c r="RSI34" s="36"/>
      <c r="RSJ34" s="36"/>
      <c r="RSK34" s="36"/>
      <c r="RSL34" s="36"/>
      <c r="RSM34" s="36"/>
      <c r="RSN34" s="36"/>
      <c r="RSO34" s="36"/>
      <c r="RSP34" s="36"/>
      <c r="RSQ34" s="36"/>
      <c r="RSR34" s="36"/>
      <c r="RSS34" s="36"/>
      <c r="RST34" s="36"/>
      <c r="RSU34" s="36"/>
      <c r="RSV34" s="36"/>
      <c r="RSW34" s="36"/>
      <c r="RSX34" s="36"/>
      <c r="RSY34" s="36"/>
      <c r="RSZ34" s="36"/>
      <c r="RTA34" s="36"/>
      <c r="RTB34" s="36"/>
      <c r="RTC34" s="36"/>
      <c r="RTD34" s="36"/>
      <c r="RTE34" s="36"/>
      <c r="RTF34" s="36"/>
      <c r="RTG34" s="36"/>
      <c r="RTH34" s="36"/>
      <c r="RTI34" s="36"/>
      <c r="RTJ34" s="36"/>
      <c r="RTK34" s="36"/>
      <c r="RTL34" s="36"/>
      <c r="RTM34" s="36"/>
      <c r="RTN34" s="36"/>
      <c r="RTO34" s="36"/>
      <c r="RTP34" s="36"/>
      <c r="RTQ34" s="36"/>
      <c r="RTR34" s="36"/>
      <c r="RTS34" s="36"/>
      <c r="RTT34" s="36"/>
      <c r="RTU34" s="36"/>
      <c r="RTV34" s="36"/>
      <c r="RTW34" s="36"/>
      <c r="RTX34" s="36"/>
      <c r="RTY34" s="36"/>
      <c r="RTZ34" s="36"/>
      <c r="RUA34" s="36"/>
      <c r="RUB34" s="36"/>
      <c r="RUC34" s="36"/>
      <c r="RUD34" s="36"/>
      <c r="RUE34" s="36"/>
      <c r="RUF34" s="36"/>
      <c r="RUG34" s="36"/>
      <c r="RUH34" s="36"/>
      <c r="RUI34" s="36"/>
      <c r="RUJ34" s="36"/>
      <c r="RUK34" s="36"/>
      <c r="RUL34" s="36"/>
      <c r="RUM34" s="36"/>
      <c r="RUN34" s="36"/>
      <c r="RUO34" s="36"/>
      <c r="RUP34" s="36"/>
      <c r="RUQ34" s="36"/>
      <c r="RUR34" s="36"/>
      <c r="RUS34" s="36"/>
      <c r="RUT34" s="36"/>
      <c r="RUU34" s="36"/>
      <c r="RUV34" s="36"/>
      <c r="RUW34" s="36"/>
      <c r="RUX34" s="36"/>
      <c r="RUY34" s="36"/>
      <c r="RUZ34" s="36"/>
      <c r="RVA34" s="36"/>
      <c r="RVB34" s="36"/>
      <c r="RVC34" s="36"/>
      <c r="RVD34" s="36"/>
      <c r="RVE34" s="36"/>
      <c r="RVF34" s="36"/>
      <c r="RVG34" s="36"/>
      <c r="RVH34" s="36"/>
      <c r="RVI34" s="36"/>
      <c r="RVJ34" s="36"/>
      <c r="RVK34" s="36"/>
      <c r="RVL34" s="36"/>
      <c r="RVM34" s="36"/>
      <c r="RVN34" s="36"/>
      <c r="RVO34" s="36"/>
      <c r="RVP34" s="36"/>
      <c r="RVQ34" s="36"/>
      <c r="RVR34" s="36"/>
      <c r="RVS34" s="36"/>
      <c r="RVT34" s="36"/>
      <c r="RVU34" s="36"/>
      <c r="RVV34" s="36"/>
      <c r="RVW34" s="36"/>
      <c r="RVX34" s="36"/>
      <c r="RVY34" s="36"/>
      <c r="RVZ34" s="36"/>
      <c r="RWA34" s="36"/>
      <c r="RWB34" s="36"/>
      <c r="RWC34" s="36"/>
      <c r="RWD34" s="36"/>
      <c r="RWE34" s="36"/>
      <c r="RWF34" s="36"/>
      <c r="RWG34" s="36"/>
      <c r="RWH34" s="36"/>
      <c r="RWI34" s="36"/>
      <c r="RWJ34" s="36"/>
      <c r="RWK34" s="36"/>
      <c r="RWL34" s="36"/>
      <c r="RWM34" s="36"/>
      <c r="RWN34" s="36"/>
      <c r="RWO34" s="36"/>
      <c r="RWP34" s="36"/>
      <c r="RWQ34" s="36"/>
      <c r="RWR34" s="36"/>
      <c r="RWS34" s="36"/>
      <c r="RWT34" s="36"/>
      <c r="RWU34" s="36"/>
      <c r="RWV34" s="36"/>
      <c r="RWW34" s="36"/>
      <c r="RWX34" s="36"/>
      <c r="RWY34" s="36"/>
      <c r="RWZ34" s="36"/>
      <c r="RXA34" s="36"/>
      <c r="RXB34" s="36"/>
      <c r="RXC34" s="36"/>
      <c r="RXD34" s="36"/>
      <c r="RXE34" s="36"/>
      <c r="RXF34" s="36"/>
      <c r="RXG34" s="36"/>
      <c r="RXH34" s="36"/>
      <c r="RXI34" s="36"/>
      <c r="RXJ34" s="36"/>
      <c r="RXK34" s="36"/>
      <c r="RXL34" s="36"/>
      <c r="RXM34" s="36"/>
      <c r="RXN34" s="36"/>
      <c r="RXO34" s="36"/>
      <c r="RXP34" s="36"/>
      <c r="RXQ34" s="36"/>
      <c r="RXR34" s="36"/>
      <c r="RXS34" s="36"/>
      <c r="RXT34" s="36"/>
      <c r="RXU34" s="36"/>
      <c r="RXV34" s="36"/>
      <c r="RXW34" s="36"/>
      <c r="RXX34" s="36"/>
      <c r="RXY34" s="36"/>
      <c r="RXZ34" s="36"/>
      <c r="RYA34" s="36"/>
      <c r="RYB34" s="36"/>
      <c r="RYC34" s="36"/>
      <c r="RYD34" s="36"/>
      <c r="RYE34" s="36"/>
      <c r="RYF34" s="36"/>
      <c r="RYG34" s="36"/>
      <c r="RYH34" s="36"/>
      <c r="RYI34" s="36"/>
      <c r="RYJ34" s="36"/>
      <c r="RYK34" s="36"/>
      <c r="RYL34" s="36"/>
      <c r="RYM34" s="36"/>
      <c r="RYN34" s="36"/>
      <c r="RYO34" s="36"/>
      <c r="RYP34" s="36"/>
      <c r="RYQ34" s="36"/>
      <c r="RYR34" s="36"/>
      <c r="RYS34" s="36"/>
      <c r="RYT34" s="36"/>
      <c r="RYU34" s="36"/>
      <c r="RYV34" s="36"/>
      <c r="RYW34" s="36"/>
      <c r="RYX34" s="36"/>
      <c r="RYY34" s="36"/>
      <c r="RYZ34" s="36"/>
      <c r="RZA34" s="36"/>
      <c r="RZB34" s="36"/>
      <c r="RZC34" s="36"/>
      <c r="RZD34" s="36"/>
      <c r="RZE34" s="36"/>
      <c r="RZF34" s="36"/>
      <c r="RZG34" s="36"/>
      <c r="RZH34" s="36"/>
      <c r="RZI34" s="36"/>
      <c r="RZJ34" s="36"/>
      <c r="RZK34" s="36"/>
      <c r="RZL34" s="36"/>
      <c r="RZM34" s="36"/>
      <c r="RZN34" s="36"/>
      <c r="RZO34" s="36"/>
      <c r="RZP34" s="36"/>
      <c r="RZQ34" s="36"/>
      <c r="RZR34" s="36"/>
      <c r="RZS34" s="36"/>
      <c r="RZT34" s="36"/>
      <c r="RZU34" s="36"/>
      <c r="RZV34" s="36"/>
      <c r="RZW34" s="36"/>
      <c r="RZX34" s="36"/>
      <c r="RZY34" s="36"/>
      <c r="RZZ34" s="36"/>
      <c r="SAA34" s="36"/>
      <c r="SAB34" s="36"/>
      <c r="SAC34" s="36"/>
      <c r="SAD34" s="36"/>
      <c r="SAE34" s="36"/>
      <c r="SAF34" s="36"/>
      <c r="SAG34" s="36"/>
      <c r="SAH34" s="36"/>
      <c r="SAI34" s="36"/>
      <c r="SAJ34" s="36"/>
      <c r="SAK34" s="36"/>
      <c r="SAL34" s="36"/>
      <c r="SAM34" s="36"/>
      <c r="SAN34" s="36"/>
      <c r="SAO34" s="36"/>
      <c r="SAP34" s="36"/>
      <c r="SAQ34" s="36"/>
      <c r="SAR34" s="36"/>
      <c r="SAS34" s="36"/>
      <c r="SAT34" s="36"/>
      <c r="SAU34" s="36"/>
      <c r="SAV34" s="36"/>
      <c r="SAW34" s="36"/>
      <c r="SAX34" s="36"/>
      <c r="SAY34" s="36"/>
      <c r="SAZ34" s="36"/>
      <c r="SBA34" s="36"/>
      <c r="SBB34" s="36"/>
      <c r="SBC34" s="36"/>
      <c r="SBD34" s="36"/>
      <c r="SBE34" s="36"/>
      <c r="SBF34" s="36"/>
      <c r="SBG34" s="36"/>
      <c r="SBH34" s="36"/>
      <c r="SBI34" s="36"/>
      <c r="SBJ34" s="36"/>
      <c r="SBK34" s="36"/>
      <c r="SBL34" s="36"/>
      <c r="SBM34" s="36"/>
      <c r="SBN34" s="36"/>
      <c r="SBO34" s="36"/>
      <c r="SBP34" s="36"/>
      <c r="SBQ34" s="36"/>
      <c r="SBR34" s="36"/>
      <c r="SBS34" s="36"/>
      <c r="SBT34" s="36"/>
      <c r="SBU34" s="36"/>
      <c r="SBV34" s="36"/>
      <c r="SBW34" s="36"/>
      <c r="SBX34" s="36"/>
      <c r="SBY34" s="36"/>
      <c r="SBZ34" s="36"/>
      <c r="SCA34" s="36"/>
      <c r="SCB34" s="36"/>
      <c r="SCC34" s="36"/>
      <c r="SCD34" s="36"/>
      <c r="SCE34" s="36"/>
      <c r="SCF34" s="36"/>
      <c r="SCG34" s="36"/>
      <c r="SCH34" s="36"/>
      <c r="SCI34" s="36"/>
      <c r="SCJ34" s="36"/>
      <c r="SCK34" s="36"/>
      <c r="SCL34" s="36"/>
      <c r="SCM34" s="36"/>
      <c r="SCN34" s="36"/>
      <c r="SCO34" s="36"/>
      <c r="SCP34" s="36"/>
      <c r="SCQ34" s="36"/>
      <c r="SCR34" s="36"/>
      <c r="SCS34" s="36"/>
      <c r="SCT34" s="36"/>
      <c r="SCU34" s="36"/>
      <c r="SCV34" s="36"/>
      <c r="SCW34" s="36"/>
      <c r="SCX34" s="36"/>
      <c r="SCY34" s="36"/>
      <c r="SCZ34" s="36"/>
      <c r="SDA34" s="36"/>
      <c r="SDB34" s="36"/>
      <c r="SDC34" s="36"/>
      <c r="SDD34" s="36"/>
      <c r="SDE34" s="36"/>
      <c r="SDF34" s="36"/>
      <c r="SDG34" s="36"/>
      <c r="SDH34" s="36"/>
      <c r="SDI34" s="36"/>
      <c r="SDJ34" s="36"/>
      <c r="SDK34" s="36"/>
      <c r="SDL34" s="36"/>
      <c r="SDM34" s="36"/>
      <c r="SDN34" s="36"/>
      <c r="SDO34" s="36"/>
      <c r="SDP34" s="36"/>
      <c r="SDQ34" s="36"/>
      <c r="SDR34" s="36"/>
      <c r="SDS34" s="36"/>
      <c r="SDT34" s="36"/>
      <c r="SDU34" s="36"/>
      <c r="SDV34" s="36"/>
      <c r="SDW34" s="36"/>
      <c r="SDX34" s="36"/>
      <c r="SDY34" s="36"/>
      <c r="SDZ34" s="36"/>
      <c r="SEA34" s="36"/>
      <c r="SEB34" s="36"/>
      <c r="SEC34" s="36"/>
      <c r="SED34" s="36"/>
      <c r="SEE34" s="36"/>
      <c r="SEF34" s="36"/>
      <c r="SEG34" s="36"/>
      <c r="SEH34" s="36"/>
      <c r="SEI34" s="36"/>
      <c r="SEJ34" s="36"/>
      <c r="SEK34" s="36"/>
      <c r="SEL34" s="36"/>
      <c r="SEM34" s="36"/>
      <c r="SEN34" s="36"/>
      <c r="SEO34" s="36"/>
      <c r="SEP34" s="36"/>
      <c r="SEQ34" s="36"/>
      <c r="SER34" s="36"/>
      <c r="SES34" s="36"/>
      <c r="SET34" s="36"/>
      <c r="SEU34" s="36"/>
      <c r="SEV34" s="36"/>
      <c r="SEW34" s="36"/>
      <c r="SEX34" s="36"/>
      <c r="SEY34" s="36"/>
      <c r="SEZ34" s="36"/>
      <c r="SFA34" s="36"/>
      <c r="SFB34" s="36"/>
      <c r="SFC34" s="36"/>
      <c r="SFD34" s="36"/>
      <c r="SFE34" s="36"/>
      <c r="SFF34" s="36"/>
      <c r="SFG34" s="36"/>
      <c r="SFH34" s="36"/>
      <c r="SFI34" s="36"/>
      <c r="SFJ34" s="36"/>
      <c r="SFK34" s="36"/>
      <c r="SFL34" s="36"/>
      <c r="SFM34" s="36"/>
      <c r="SFN34" s="36"/>
      <c r="SFO34" s="36"/>
      <c r="SFP34" s="36"/>
      <c r="SFQ34" s="36"/>
      <c r="SFR34" s="36"/>
      <c r="SFS34" s="36"/>
      <c r="SFT34" s="36"/>
      <c r="SFU34" s="36"/>
      <c r="SFV34" s="36"/>
      <c r="SFW34" s="36"/>
      <c r="SFX34" s="36"/>
      <c r="SFY34" s="36"/>
      <c r="SFZ34" s="36"/>
      <c r="SGA34" s="36"/>
      <c r="SGB34" s="36"/>
      <c r="SGC34" s="36"/>
      <c r="SGD34" s="36"/>
      <c r="SGE34" s="36"/>
      <c r="SGF34" s="36"/>
      <c r="SGG34" s="36"/>
      <c r="SGH34" s="36"/>
      <c r="SGI34" s="36"/>
      <c r="SGJ34" s="36"/>
      <c r="SGK34" s="36"/>
      <c r="SGL34" s="36"/>
      <c r="SGM34" s="36"/>
      <c r="SGN34" s="36"/>
      <c r="SGO34" s="36"/>
      <c r="SGP34" s="36"/>
      <c r="SGQ34" s="36"/>
      <c r="SGR34" s="36"/>
      <c r="SGS34" s="36"/>
      <c r="SGT34" s="36"/>
      <c r="SGU34" s="36"/>
      <c r="SGV34" s="36"/>
      <c r="SGW34" s="36"/>
      <c r="SGX34" s="36"/>
      <c r="SGY34" s="36"/>
      <c r="SGZ34" s="36"/>
      <c r="SHA34" s="36"/>
      <c r="SHB34" s="36"/>
      <c r="SHC34" s="36"/>
      <c r="SHD34" s="36"/>
      <c r="SHE34" s="36"/>
      <c r="SHF34" s="36"/>
      <c r="SHG34" s="36"/>
      <c r="SHH34" s="36"/>
      <c r="SHI34" s="36"/>
      <c r="SHJ34" s="36"/>
      <c r="SHK34" s="36"/>
      <c r="SHL34" s="36"/>
      <c r="SHM34" s="36"/>
      <c r="SHN34" s="36"/>
      <c r="SHO34" s="36"/>
      <c r="SHP34" s="36"/>
      <c r="SHQ34" s="36"/>
      <c r="SHR34" s="36"/>
      <c r="SHS34" s="36"/>
      <c r="SHT34" s="36"/>
      <c r="SHU34" s="36"/>
      <c r="SHV34" s="36"/>
      <c r="SHW34" s="36"/>
      <c r="SHX34" s="36"/>
      <c r="SHY34" s="36"/>
      <c r="SHZ34" s="36"/>
      <c r="SIA34" s="36"/>
      <c r="SIB34" s="36"/>
      <c r="SIC34" s="36"/>
      <c r="SID34" s="36"/>
      <c r="SIE34" s="36"/>
      <c r="SIF34" s="36"/>
      <c r="SIG34" s="36"/>
      <c r="SIH34" s="36"/>
      <c r="SII34" s="36"/>
      <c r="SIJ34" s="36"/>
      <c r="SIK34" s="36"/>
      <c r="SIL34" s="36"/>
      <c r="SIM34" s="36"/>
      <c r="SIN34" s="36"/>
      <c r="SIO34" s="36"/>
      <c r="SIP34" s="36"/>
      <c r="SIQ34" s="36"/>
      <c r="SIR34" s="36"/>
      <c r="SIS34" s="36"/>
      <c r="SIT34" s="36"/>
      <c r="SIU34" s="36"/>
      <c r="SIV34" s="36"/>
      <c r="SIW34" s="36"/>
      <c r="SIX34" s="36"/>
      <c r="SIY34" s="36"/>
      <c r="SIZ34" s="36"/>
      <c r="SJA34" s="36"/>
      <c r="SJB34" s="36"/>
      <c r="SJC34" s="36"/>
      <c r="SJD34" s="36"/>
      <c r="SJE34" s="36"/>
      <c r="SJF34" s="36"/>
      <c r="SJG34" s="36"/>
      <c r="SJH34" s="36"/>
      <c r="SJI34" s="36"/>
      <c r="SJJ34" s="36"/>
      <c r="SJK34" s="36"/>
      <c r="SJL34" s="36"/>
      <c r="SJM34" s="36"/>
      <c r="SJN34" s="36"/>
      <c r="SJO34" s="36"/>
      <c r="SJP34" s="36"/>
      <c r="SJQ34" s="36"/>
      <c r="SJR34" s="36"/>
      <c r="SJS34" s="36"/>
      <c r="SJT34" s="36"/>
      <c r="SJU34" s="36"/>
      <c r="SJV34" s="36"/>
      <c r="SJW34" s="36"/>
      <c r="SJX34" s="36"/>
      <c r="SJY34" s="36"/>
      <c r="SJZ34" s="36"/>
      <c r="SKA34" s="36"/>
      <c r="SKB34" s="36"/>
      <c r="SKC34" s="36"/>
      <c r="SKD34" s="36"/>
      <c r="SKE34" s="36"/>
      <c r="SKF34" s="36"/>
      <c r="SKG34" s="36"/>
      <c r="SKH34" s="36"/>
      <c r="SKI34" s="36"/>
      <c r="SKJ34" s="36"/>
      <c r="SKK34" s="36"/>
      <c r="SKL34" s="36"/>
      <c r="SKM34" s="36"/>
      <c r="SKN34" s="36"/>
      <c r="SKO34" s="36"/>
      <c r="SKP34" s="36"/>
      <c r="SKQ34" s="36"/>
      <c r="SKR34" s="36"/>
      <c r="SKS34" s="36"/>
      <c r="SKT34" s="36"/>
      <c r="SKU34" s="36"/>
      <c r="SKV34" s="36"/>
      <c r="SKW34" s="36"/>
      <c r="SKX34" s="36"/>
      <c r="SKY34" s="36"/>
      <c r="SKZ34" s="36"/>
      <c r="SLA34" s="36"/>
      <c r="SLB34" s="36"/>
      <c r="SLC34" s="36"/>
      <c r="SLD34" s="36"/>
      <c r="SLE34" s="36"/>
      <c r="SLF34" s="36"/>
      <c r="SLG34" s="36"/>
      <c r="SLH34" s="36"/>
      <c r="SLI34" s="36"/>
      <c r="SLJ34" s="36"/>
      <c r="SLK34" s="36"/>
      <c r="SLL34" s="36"/>
      <c r="SLM34" s="36"/>
      <c r="SLN34" s="36"/>
      <c r="SLO34" s="36"/>
      <c r="SLP34" s="36"/>
      <c r="SLQ34" s="36"/>
      <c r="SLR34" s="36"/>
      <c r="SLS34" s="36"/>
      <c r="SLT34" s="36"/>
      <c r="SLU34" s="36"/>
      <c r="SLV34" s="36"/>
      <c r="SLW34" s="36"/>
      <c r="SLX34" s="36"/>
      <c r="SLY34" s="36"/>
      <c r="SLZ34" s="36"/>
      <c r="SMA34" s="36"/>
      <c r="SMB34" s="36"/>
      <c r="SMC34" s="36"/>
      <c r="SMD34" s="36"/>
      <c r="SME34" s="36"/>
      <c r="SMF34" s="36"/>
      <c r="SMG34" s="36"/>
      <c r="SMH34" s="36"/>
      <c r="SMI34" s="36"/>
      <c r="SMJ34" s="36"/>
      <c r="SMK34" s="36"/>
      <c r="SML34" s="36"/>
      <c r="SMM34" s="36"/>
      <c r="SMN34" s="36"/>
      <c r="SMO34" s="36"/>
      <c r="SMP34" s="36"/>
      <c r="SMQ34" s="36"/>
      <c r="SMR34" s="36"/>
      <c r="SMS34" s="36"/>
      <c r="SMT34" s="36"/>
      <c r="SMU34" s="36"/>
      <c r="SMV34" s="36"/>
      <c r="SMW34" s="36"/>
      <c r="SMX34" s="36"/>
      <c r="SMY34" s="36"/>
      <c r="SMZ34" s="36"/>
      <c r="SNA34" s="36"/>
      <c r="SNB34" s="36"/>
      <c r="SNC34" s="36"/>
      <c r="SND34" s="36"/>
      <c r="SNE34" s="36"/>
      <c r="SNF34" s="36"/>
      <c r="SNG34" s="36"/>
      <c r="SNH34" s="36"/>
      <c r="SNI34" s="36"/>
      <c r="SNJ34" s="36"/>
      <c r="SNK34" s="36"/>
      <c r="SNL34" s="36"/>
      <c r="SNM34" s="36"/>
      <c r="SNN34" s="36"/>
      <c r="SNO34" s="36"/>
      <c r="SNP34" s="36"/>
      <c r="SNQ34" s="36"/>
      <c r="SNR34" s="36"/>
      <c r="SNS34" s="36"/>
      <c r="SNT34" s="36"/>
      <c r="SNU34" s="36"/>
      <c r="SNV34" s="36"/>
      <c r="SNW34" s="36"/>
      <c r="SNX34" s="36"/>
      <c r="SNY34" s="36"/>
      <c r="SNZ34" s="36"/>
      <c r="SOA34" s="36"/>
      <c r="SOB34" s="36"/>
      <c r="SOC34" s="36"/>
      <c r="SOD34" s="36"/>
      <c r="SOE34" s="36"/>
      <c r="SOF34" s="36"/>
      <c r="SOG34" s="36"/>
      <c r="SOH34" s="36"/>
      <c r="SOI34" s="36"/>
      <c r="SOJ34" s="36"/>
      <c r="SOK34" s="36"/>
      <c r="SOL34" s="36"/>
      <c r="SOM34" s="36"/>
      <c r="SON34" s="36"/>
      <c r="SOO34" s="36"/>
      <c r="SOP34" s="36"/>
      <c r="SOQ34" s="36"/>
      <c r="SOR34" s="36"/>
      <c r="SOS34" s="36"/>
      <c r="SOT34" s="36"/>
      <c r="SOU34" s="36"/>
      <c r="SOV34" s="36"/>
      <c r="SOW34" s="36"/>
      <c r="SOX34" s="36"/>
      <c r="SOY34" s="36"/>
      <c r="SOZ34" s="36"/>
      <c r="SPA34" s="36"/>
      <c r="SPB34" s="36"/>
      <c r="SPC34" s="36"/>
      <c r="SPD34" s="36"/>
      <c r="SPE34" s="36"/>
      <c r="SPF34" s="36"/>
      <c r="SPG34" s="36"/>
      <c r="SPH34" s="36"/>
      <c r="SPI34" s="36"/>
      <c r="SPJ34" s="36"/>
      <c r="SPK34" s="36"/>
      <c r="SPL34" s="36"/>
      <c r="SPM34" s="36"/>
      <c r="SPN34" s="36"/>
      <c r="SPO34" s="36"/>
      <c r="SPP34" s="36"/>
      <c r="SPQ34" s="36"/>
      <c r="SPR34" s="36"/>
      <c r="SPS34" s="36"/>
      <c r="SPT34" s="36"/>
      <c r="SPU34" s="36"/>
      <c r="SPV34" s="36"/>
      <c r="SPW34" s="36"/>
      <c r="SPX34" s="36"/>
      <c r="SPY34" s="36"/>
      <c r="SPZ34" s="36"/>
      <c r="SQA34" s="36"/>
      <c r="SQB34" s="36"/>
      <c r="SQC34" s="36"/>
      <c r="SQD34" s="36"/>
      <c r="SQE34" s="36"/>
      <c r="SQF34" s="36"/>
      <c r="SQG34" s="36"/>
      <c r="SQH34" s="36"/>
      <c r="SQI34" s="36"/>
      <c r="SQJ34" s="36"/>
      <c r="SQK34" s="36"/>
      <c r="SQL34" s="36"/>
      <c r="SQM34" s="36"/>
      <c r="SQN34" s="36"/>
      <c r="SQO34" s="36"/>
      <c r="SQP34" s="36"/>
      <c r="SQQ34" s="36"/>
      <c r="SQR34" s="36"/>
      <c r="SQS34" s="36"/>
      <c r="SQT34" s="36"/>
      <c r="SQU34" s="36"/>
      <c r="SQV34" s="36"/>
      <c r="SQW34" s="36"/>
      <c r="SQX34" s="36"/>
      <c r="SQY34" s="36"/>
      <c r="SQZ34" s="36"/>
      <c r="SRA34" s="36"/>
      <c r="SRB34" s="36"/>
      <c r="SRC34" s="36"/>
      <c r="SRD34" s="36"/>
      <c r="SRE34" s="36"/>
      <c r="SRF34" s="36"/>
      <c r="SRG34" s="36"/>
      <c r="SRH34" s="36"/>
      <c r="SRI34" s="36"/>
      <c r="SRJ34" s="36"/>
      <c r="SRK34" s="36"/>
      <c r="SRL34" s="36"/>
      <c r="SRM34" s="36"/>
      <c r="SRN34" s="36"/>
      <c r="SRO34" s="36"/>
      <c r="SRP34" s="36"/>
      <c r="SRQ34" s="36"/>
      <c r="SRR34" s="36"/>
      <c r="SRS34" s="36"/>
      <c r="SRT34" s="36"/>
      <c r="SRU34" s="36"/>
      <c r="SRV34" s="36"/>
      <c r="SRW34" s="36"/>
      <c r="SRX34" s="36"/>
      <c r="SRY34" s="36"/>
      <c r="SRZ34" s="36"/>
      <c r="SSA34" s="36"/>
      <c r="SSB34" s="36"/>
      <c r="SSC34" s="36"/>
      <c r="SSD34" s="36"/>
      <c r="SSE34" s="36"/>
      <c r="SSF34" s="36"/>
      <c r="SSG34" s="36"/>
      <c r="SSH34" s="36"/>
      <c r="SSI34" s="36"/>
      <c r="SSJ34" s="36"/>
      <c r="SSK34" s="36"/>
      <c r="SSL34" s="36"/>
      <c r="SSM34" s="36"/>
      <c r="SSN34" s="36"/>
      <c r="SSO34" s="36"/>
      <c r="SSP34" s="36"/>
      <c r="SSQ34" s="36"/>
      <c r="SSR34" s="36"/>
      <c r="SSS34" s="36"/>
      <c r="SST34" s="36"/>
      <c r="SSU34" s="36"/>
      <c r="SSV34" s="36"/>
      <c r="SSW34" s="36"/>
      <c r="SSX34" s="36"/>
      <c r="SSY34" s="36"/>
      <c r="SSZ34" s="36"/>
      <c r="STA34" s="36"/>
      <c r="STB34" s="36"/>
      <c r="STC34" s="36"/>
      <c r="STD34" s="36"/>
      <c r="STE34" s="36"/>
      <c r="STF34" s="36"/>
      <c r="STG34" s="36"/>
      <c r="STH34" s="36"/>
      <c r="STI34" s="36"/>
      <c r="STJ34" s="36"/>
      <c r="STK34" s="36"/>
      <c r="STL34" s="36"/>
      <c r="STM34" s="36"/>
      <c r="STN34" s="36"/>
      <c r="STO34" s="36"/>
      <c r="STP34" s="36"/>
      <c r="STQ34" s="36"/>
      <c r="STR34" s="36"/>
      <c r="STS34" s="36"/>
      <c r="STT34" s="36"/>
      <c r="STU34" s="36"/>
      <c r="STV34" s="36"/>
      <c r="STW34" s="36"/>
      <c r="STX34" s="36"/>
      <c r="STY34" s="36"/>
      <c r="STZ34" s="36"/>
      <c r="SUA34" s="36"/>
      <c r="SUB34" s="36"/>
      <c r="SUC34" s="36"/>
      <c r="SUD34" s="36"/>
      <c r="SUE34" s="36"/>
      <c r="SUF34" s="36"/>
      <c r="SUG34" s="36"/>
      <c r="SUH34" s="36"/>
      <c r="SUI34" s="36"/>
      <c r="SUJ34" s="36"/>
      <c r="SUK34" s="36"/>
      <c r="SUL34" s="36"/>
      <c r="SUM34" s="36"/>
      <c r="SUN34" s="36"/>
      <c r="SUO34" s="36"/>
      <c r="SUP34" s="36"/>
      <c r="SUQ34" s="36"/>
      <c r="SUR34" s="36"/>
      <c r="SUS34" s="36"/>
      <c r="SUT34" s="36"/>
      <c r="SUU34" s="36"/>
      <c r="SUV34" s="36"/>
      <c r="SUW34" s="36"/>
      <c r="SUX34" s="36"/>
      <c r="SUY34" s="36"/>
      <c r="SUZ34" s="36"/>
      <c r="SVA34" s="36"/>
      <c r="SVB34" s="36"/>
      <c r="SVC34" s="36"/>
      <c r="SVD34" s="36"/>
      <c r="SVE34" s="36"/>
      <c r="SVF34" s="36"/>
      <c r="SVG34" s="36"/>
      <c r="SVH34" s="36"/>
      <c r="SVI34" s="36"/>
      <c r="SVJ34" s="36"/>
      <c r="SVK34" s="36"/>
      <c r="SVL34" s="36"/>
      <c r="SVM34" s="36"/>
      <c r="SVN34" s="36"/>
      <c r="SVO34" s="36"/>
      <c r="SVP34" s="36"/>
      <c r="SVQ34" s="36"/>
      <c r="SVR34" s="36"/>
      <c r="SVS34" s="36"/>
      <c r="SVT34" s="36"/>
      <c r="SVU34" s="36"/>
      <c r="SVV34" s="36"/>
      <c r="SVW34" s="36"/>
      <c r="SVX34" s="36"/>
      <c r="SVY34" s="36"/>
      <c r="SVZ34" s="36"/>
      <c r="SWA34" s="36"/>
      <c r="SWB34" s="36"/>
      <c r="SWC34" s="36"/>
      <c r="SWD34" s="36"/>
      <c r="SWE34" s="36"/>
      <c r="SWF34" s="36"/>
      <c r="SWG34" s="36"/>
      <c r="SWH34" s="36"/>
      <c r="SWI34" s="36"/>
      <c r="SWJ34" s="36"/>
      <c r="SWK34" s="36"/>
      <c r="SWL34" s="36"/>
      <c r="SWM34" s="36"/>
      <c r="SWN34" s="36"/>
      <c r="SWO34" s="36"/>
      <c r="SWP34" s="36"/>
      <c r="SWQ34" s="36"/>
      <c r="SWR34" s="36"/>
      <c r="SWS34" s="36"/>
      <c r="SWT34" s="36"/>
      <c r="SWU34" s="36"/>
      <c r="SWV34" s="36"/>
      <c r="SWW34" s="36"/>
      <c r="SWX34" s="36"/>
      <c r="SWY34" s="36"/>
      <c r="SWZ34" s="36"/>
      <c r="SXA34" s="36"/>
      <c r="SXB34" s="36"/>
      <c r="SXC34" s="36"/>
      <c r="SXD34" s="36"/>
      <c r="SXE34" s="36"/>
      <c r="SXF34" s="36"/>
      <c r="SXG34" s="36"/>
      <c r="SXH34" s="36"/>
      <c r="SXI34" s="36"/>
      <c r="SXJ34" s="36"/>
      <c r="SXK34" s="36"/>
      <c r="SXL34" s="36"/>
      <c r="SXM34" s="36"/>
      <c r="SXN34" s="36"/>
      <c r="SXO34" s="36"/>
      <c r="SXP34" s="36"/>
      <c r="SXQ34" s="36"/>
      <c r="SXR34" s="36"/>
      <c r="SXS34" s="36"/>
      <c r="SXT34" s="36"/>
      <c r="SXU34" s="36"/>
      <c r="SXV34" s="36"/>
      <c r="SXW34" s="36"/>
      <c r="SXX34" s="36"/>
      <c r="SXY34" s="36"/>
      <c r="SXZ34" s="36"/>
      <c r="SYA34" s="36"/>
      <c r="SYB34" s="36"/>
      <c r="SYC34" s="36"/>
      <c r="SYD34" s="36"/>
      <c r="SYE34" s="36"/>
      <c r="SYF34" s="36"/>
      <c r="SYG34" s="36"/>
      <c r="SYH34" s="36"/>
      <c r="SYI34" s="36"/>
      <c r="SYJ34" s="36"/>
      <c r="SYK34" s="36"/>
      <c r="SYL34" s="36"/>
      <c r="SYM34" s="36"/>
      <c r="SYN34" s="36"/>
      <c r="SYO34" s="36"/>
      <c r="SYP34" s="36"/>
      <c r="SYQ34" s="36"/>
      <c r="SYR34" s="36"/>
      <c r="SYS34" s="36"/>
      <c r="SYT34" s="36"/>
      <c r="SYU34" s="36"/>
      <c r="SYV34" s="36"/>
      <c r="SYW34" s="36"/>
      <c r="SYX34" s="36"/>
      <c r="SYY34" s="36"/>
      <c r="SYZ34" s="36"/>
      <c r="SZA34" s="36"/>
      <c r="SZB34" s="36"/>
      <c r="SZC34" s="36"/>
      <c r="SZD34" s="36"/>
      <c r="SZE34" s="36"/>
      <c r="SZF34" s="36"/>
      <c r="SZG34" s="36"/>
      <c r="SZH34" s="36"/>
      <c r="SZI34" s="36"/>
      <c r="SZJ34" s="36"/>
      <c r="SZK34" s="36"/>
      <c r="SZL34" s="36"/>
      <c r="SZM34" s="36"/>
      <c r="SZN34" s="36"/>
      <c r="SZO34" s="36"/>
      <c r="SZP34" s="36"/>
      <c r="SZQ34" s="36"/>
      <c r="SZR34" s="36"/>
      <c r="SZS34" s="36"/>
      <c r="SZT34" s="36"/>
      <c r="SZU34" s="36"/>
      <c r="SZV34" s="36"/>
      <c r="SZW34" s="36"/>
      <c r="SZX34" s="36"/>
      <c r="SZY34" s="36"/>
      <c r="SZZ34" s="36"/>
      <c r="TAA34" s="36"/>
      <c r="TAB34" s="36"/>
      <c r="TAC34" s="36"/>
      <c r="TAD34" s="36"/>
      <c r="TAE34" s="36"/>
      <c r="TAF34" s="36"/>
      <c r="TAG34" s="36"/>
      <c r="TAH34" s="36"/>
      <c r="TAI34" s="36"/>
      <c r="TAJ34" s="36"/>
      <c r="TAK34" s="36"/>
      <c r="TAL34" s="36"/>
      <c r="TAM34" s="36"/>
      <c r="TAN34" s="36"/>
      <c r="TAO34" s="36"/>
      <c r="TAP34" s="36"/>
      <c r="TAQ34" s="36"/>
      <c r="TAR34" s="36"/>
      <c r="TAS34" s="36"/>
      <c r="TAT34" s="36"/>
      <c r="TAU34" s="36"/>
      <c r="TAV34" s="36"/>
      <c r="TAW34" s="36"/>
      <c r="TAX34" s="36"/>
      <c r="TAY34" s="36"/>
      <c r="TAZ34" s="36"/>
      <c r="TBA34" s="36"/>
      <c r="TBB34" s="36"/>
      <c r="TBC34" s="36"/>
      <c r="TBD34" s="36"/>
      <c r="TBE34" s="36"/>
      <c r="TBF34" s="36"/>
      <c r="TBG34" s="36"/>
      <c r="TBH34" s="36"/>
      <c r="TBI34" s="36"/>
      <c r="TBJ34" s="36"/>
      <c r="TBK34" s="36"/>
      <c r="TBL34" s="36"/>
      <c r="TBM34" s="36"/>
      <c r="TBN34" s="36"/>
      <c r="TBO34" s="36"/>
      <c r="TBP34" s="36"/>
      <c r="TBQ34" s="36"/>
      <c r="TBR34" s="36"/>
      <c r="TBS34" s="36"/>
      <c r="TBT34" s="36"/>
      <c r="TBU34" s="36"/>
      <c r="TBV34" s="36"/>
      <c r="TBW34" s="36"/>
      <c r="TBX34" s="36"/>
      <c r="TBY34" s="36"/>
      <c r="TBZ34" s="36"/>
      <c r="TCA34" s="36"/>
      <c r="TCB34" s="36"/>
      <c r="TCC34" s="36"/>
      <c r="TCD34" s="36"/>
      <c r="TCE34" s="36"/>
      <c r="TCF34" s="36"/>
      <c r="TCG34" s="36"/>
      <c r="TCH34" s="36"/>
      <c r="TCI34" s="36"/>
      <c r="TCJ34" s="36"/>
      <c r="TCK34" s="36"/>
      <c r="TCL34" s="36"/>
      <c r="TCM34" s="36"/>
      <c r="TCN34" s="36"/>
      <c r="TCO34" s="36"/>
      <c r="TCP34" s="36"/>
      <c r="TCQ34" s="36"/>
      <c r="TCR34" s="36"/>
      <c r="TCS34" s="36"/>
      <c r="TCT34" s="36"/>
      <c r="TCU34" s="36"/>
      <c r="TCV34" s="36"/>
      <c r="TCW34" s="36"/>
      <c r="TCX34" s="36"/>
      <c r="TCY34" s="36"/>
      <c r="TCZ34" s="36"/>
      <c r="TDA34" s="36"/>
      <c r="TDB34" s="36"/>
      <c r="TDC34" s="36"/>
      <c r="TDD34" s="36"/>
      <c r="TDE34" s="36"/>
      <c r="TDF34" s="36"/>
      <c r="TDG34" s="36"/>
      <c r="TDH34" s="36"/>
      <c r="TDI34" s="36"/>
      <c r="TDJ34" s="36"/>
      <c r="TDK34" s="36"/>
      <c r="TDL34" s="36"/>
      <c r="TDM34" s="36"/>
      <c r="TDN34" s="36"/>
      <c r="TDO34" s="36"/>
      <c r="TDP34" s="36"/>
      <c r="TDQ34" s="36"/>
      <c r="TDR34" s="36"/>
      <c r="TDS34" s="36"/>
      <c r="TDT34" s="36"/>
      <c r="TDU34" s="36"/>
      <c r="TDV34" s="36"/>
      <c r="TDW34" s="36"/>
      <c r="TDX34" s="36"/>
      <c r="TDY34" s="36"/>
      <c r="TDZ34" s="36"/>
      <c r="TEA34" s="36"/>
      <c r="TEB34" s="36"/>
      <c r="TEC34" s="36"/>
      <c r="TED34" s="36"/>
      <c r="TEE34" s="36"/>
      <c r="TEF34" s="36"/>
      <c r="TEG34" s="36"/>
      <c r="TEH34" s="36"/>
      <c r="TEI34" s="36"/>
      <c r="TEJ34" s="36"/>
      <c r="TEK34" s="36"/>
      <c r="TEL34" s="36"/>
      <c r="TEM34" s="36"/>
      <c r="TEN34" s="36"/>
      <c r="TEO34" s="36"/>
      <c r="TEP34" s="36"/>
      <c r="TEQ34" s="36"/>
      <c r="TER34" s="36"/>
      <c r="TES34" s="36"/>
      <c r="TET34" s="36"/>
      <c r="TEU34" s="36"/>
      <c r="TEV34" s="36"/>
      <c r="TEW34" s="36"/>
      <c r="TEX34" s="36"/>
      <c r="TEY34" s="36"/>
      <c r="TEZ34" s="36"/>
      <c r="TFA34" s="36"/>
      <c r="TFB34" s="36"/>
      <c r="TFC34" s="36"/>
      <c r="TFD34" s="36"/>
      <c r="TFE34" s="36"/>
      <c r="TFF34" s="36"/>
      <c r="TFG34" s="36"/>
      <c r="TFH34" s="36"/>
      <c r="TFI34" s="36"/>
      <c r="TFJ34" s="36"/>
      <c r="TFK34" s="36"/>
      <c r="TFL34" s="36"/>
      <c r="TFM34" s="36"/>
      <c r="TFN34" s="36"/>
      <c r="TFO34" s="36"/>
      <c r="TFP34" s="36"/>
      <c r="TFQ34" s="36"/>
      <c r="TFR34" s="36"/>
      <c r="TFS34" s="36"/>
      <c r="TFT34" s="36"/>
      <c r="TFU34" s="36"/>
      <c r="TFV34" s="36"/>
      <c r="TFW34" s="36"/>
      <c r="TFX34" s="36"/>
      <c r="TFY34" s="36"/>
      <c r="TFZ34" s="36"/>
      <c r="TGA34" s="36"/>
      <c r="TGB34" s="36"/>
      <c r="TGC34" s="36"/>
      <c r="TGD34" s="36"/>
      <c r="TGE34" s="36"/>
      <c r="TGF34" s="36"/>
      <c r="TGG34" s="36"/>
      <c r="TGH34" s="36"/>
      <c r="TGI34" s="36"/>
      <c r="TGJ34" s="36"/>
      <c r="TGK34" s="36"/>
      <c r="TGL34" s="36"/>
      <c r="TGM34" s="36"/>
      <c r="TGN34" s="36"/>
      <c r="TGO34" s="36"/>
      <c r="TGP34" s="36"/>
      <c r="TGQ34" s="36"/>
      <c r="TGR34" s="36"/>
      <c r="TGS34" s="36"/>
      <c r="TGT34" s="36"/>
      <c r="TGU34" s="36"/>
      <c r="TGV34" s="36"/>
      <c r="TGW34" s="36"/>
      <c r="TGX34" s="36"/>
      <c r="TGY34" s="36"/>
      <c r="TGZ34" s="36"/>
      <c r="THA34" s="36"/>
      <c r="THB34" s="36"/>
      <c r="THC34" s="36"/>
      <c r="THD34" s="36"/>
      <c r="THE34" s="36"/>
      <c r="THF34" s="36"/>
      <c r="THG34" s="36"/>
      <c r="THH34" s="36"/>
      <c r="THI34" s="36"/>
      <c r="THJ34" s="36"/>
      <c r="THK34" s="36"/>
      <c r="THL34" s="36"/>
      <c r="THM34" s="36"/>
      <c r="THN34" s="36"/>
      <c r="THO34" s="36"/>
      <c r="THP34" s="36"/>
      <c r="THQ34" s="36"/>
      <c r="THR34" s="36"/>
      <c r="THS34" s="36"/>
      <c r="THT34" s="36"/>
      <c r="THU34" s="36"/>
      <c r="THV34" s="36"/>
      <c r="THW34" s="36"/>
      <c r="THX34" s="36"/>
      <c r="THY34" s="36"/>
      <c r="THZ34" s="36"/>
      <c r="TIA34" s="36"/>
      <c r="TIB34" s="36"/>
      <c r="TIC34" s="36"/>
      <c r="TID34" s="36"/>
      <c r="TIE34" s="36"/>
      <c r="TIF34" s="36"/>
      <c r="TIG34" s="36"/>
      <c r="TIH34" s="36"/>
      <c r="TII34" s="36"/>
      <c r="TIJ34" s="36"/>
      <c r="TIK34" s="36"/>
      <c r="TIL34" s="36"/>
      <c r="TIM34" s="36"/>
      <c r="TIN34" s="36"/>
      <c r="TIO34" s="36"/>
      <c r="TIP34" s="36"/>
      <c r="TIQ34" s="36"/>
      <c r="TIR34" s="36"/>
      <c r="TIS34" s="36"/>
      <c r="TIT34" s="36"/>
      <c r="TIU34" s="36"/>
      <c r="TIV34" s="36"/>
      <c r="TIW34" s="36"/>
      <c r="TIX34" s="36"/>
      <c r="TIY34" s="36"/>
      <c r="TIZ34" s="36"/>
      <c r="TJA34" s="36"/>
      <c r="TJB34" s="36"/>
      <c r="TJC34" s="36"/>
      <c r="TJD34" s="36"/>
      <c r="TJE34" s="36"/>
      <c r="TJF34" s="36"/>
      <c r="TJG34" s="36"/>
      <c r="TJH34" s="36"/>
      <c r="TJI34" s="36"/>
      <c r="TJJ34" s="36"/>
      <c r="TJK34" s="36"/>
      <c r="TJL34" s="36"/>
      <c r="TJM34" s="36"/>
      <c r="TJN34" s="36"/>
      <c r="TJO34" s="36"/>
      <c r="TJP34" s="36"/>
      <c r="TJQ34" s="36"/>
      <c r="TJR34" s="36"/>
      <c r="TJS34" s="36"/>
      <c r="TJT34" s="36"/>
      <c r="TJU34" s="36"/>
      <c r="TJV34" s="36"/>
      <c r="TJW34" s="36"/>
      <c r="TJX34" s="36"/>
      <c r="TJY34" s="36"/>
      <c r="TJZ34" s="36"/>
      <c r="TKA34" s="36"/>
      <c r="TKB34" s="36"/>
      <c r="TKC34" s="36"/>
      <c r="TKD34" s="36"/>
      <c r="TKE34" s="36"/>
      <c r="TKF34" s="36"/>
      <c r="TKG34" s="36"/>
      <c r="TKH34" s="36"/>
      <c r="TKI34" s="36"/>
      <c r="TKJ34" s="36"/>
      <c r="TKK34" s="36"/>
      <c r="TKL34" s="36"/>
      <c r="TKM34" s="36"/>
      <c r="TKN34" s="36"/>
      <c r="TKO34" s="36"/>
      <c r="TKP34" s="36"/>
      <c r="TKQ34" s="36"/>
      <c r="TKR34" s="36"/>
      <c r="TKS34" s="36"/>
      <c r="TKT34" s="36"/>
      <c r="TKU34" s="36"/>
      <c r="TKV34" s="36"/>
      <c r="TKW34" s="36"/>
      <c r="TKX34" s="36"/>
      <c r="TKY34" s="36"/>
      <c r="TKZ34" s="36"/>
      <c r="TLA34" s="36"/>
      <c r="TLB34" s="36"/>
      <c r="TLC34" s="36"/>
      <c r="TLD34" s="36"/>
      <c r="TLE34" s="36"/>
      <c r="TLF34" s="36"/>
      <c r="TLG34" s="36"/>
      <c r="TLH34" s="36"/>
      <c r="TLI34" s="36"/>
      <c r="TLJ34" s="36"/>
      <c r="TLK34" s="36"/>
      <c r="TLL34" s="36"/>
      <c r="TLM34" s="36"/>
      <c r="TLN34" s="36"/>
      <c r="TLO34" s="36"/>
      <c r="TLP34" s="36"/>
      <c r="TLQ34" s="36"/>
      <c r="TLR34" s="36"/>
      <c r="TLS34" s="36"/>
      <c r="TLT34" s="36"/>
      <c r="TLU34" s="36"/>
      <c r="TLV34" s="36"/>
      <c r="TLW34" s="36"/>
      <c r="TLX34" s="36"/>
      <c r="TLY34" s="36"/>
      <c r="TLZ34" s="36"/>
      <c r="TMA34" s="36"/>
      <c r="TMB34" s="36"/>
      <c r="TMC34" s="36"/>
      <c r="TMD34" s="36"/>
      <c r="TME34" s="36"/>
      <c r="TMF34" s="36"/>
      <c r="TMG34" s="36"/>
      <c r="TMH34" s="36"/>
      <c r="TMI34" s="36"/>
      <c r="TMJ34" s="36"/>
      <c r="TMK34" s="36"/>
      <c r="TML34" s="36"/>
      <c r="TMM34" s="36"/>
      <c r="TMN34" s="36"/>
      <c r="TMO34" s="36"/>
      <c r="TMP34" s="36"/>
      <c r="TMQ34" s="36"/>
      <c r="TMR34" s="36"/>
      <c r="TMS34" s="36"/>
      <c r="TMT34" s="36"/>
      <c r="TMU34" s="36"/>
      <c r="TMV34" s="36"/>
      <c r="TMW34" s="36"/>
      <c r="TMX34" s="36"/>
      <c r="TMY34" s="36"/>
      <c r="TMZ34" s="36"/>
      <c r="TNA34" s="36"/>
      <c r="TNB34" s="36"/>
      <c r="TNC34" s="36"/>
      <c r="TND34" s="36"/>
      <c r="TNE34" s="36"/>
      <c r="TNF34" s="36"/>
      <c r="TNG34" s="36"/>
      <c r="TNH34" s="36"/>
      <c r="TNI34" s="36"/>
      <c r="TNJ34" s="36"/>
      <c r="TNK34" s="36"/>
      <c r="TNL34" s="36"/>
      <c r="TNM34" s="36"/>
      <c r="TNN34" s="36"/>
      <c r="TNO34" s="36"/>
      <c r="TNP34" s="36"/>
      <c r="TNQ34" s="36"/>
      <c r="TNR34" s="36"/>
      <c r="TNS34" s="36"/>
      <c r="TNT34" s="36"/>
      <c r="TNU34" s="36"/>
      <c r="TNV34" s="36"/>
      <c r="TNW34" s="36"/>
      <c r="TNX34" s="36"/>
      <c r="TNY34" s="36"/>
      <c r="TNZ34" s="36"/>
      <c r="TOA34" s="36"/>
      <c r="TOB34" s="36"/>
      <c r="TOC34" s="36"/>
      <c r="TOD34" s="36"/>
      <c r="TOE34" s="36"/>
      <c r="TOF34" s="36"/>
      <c r="TOG34" s="36"/>
      <c r="TOH34" s="36"/>
      <c r="TOI34" s="36"/>
      <c r="TOJ34" s="36"/>
      <c r="TOK34" s="36"/>
      <c r="TOL34" s="36"/>
      <c r="TOM34" s="36"/>
      <c r="TON34" s="36"/>
      <c r="TOO34" s="36"/>
      <c r="TOP34" s="36"/>
      <c r="TOQ34" s="36"/>
      <c r="TOR34" s="36"/>
      <c r="TOS34" s="36"/>
      <c r="TOT34" s="36"/>
      <c r="TOU34" s="36"/>
      <c r="TOV34" s="36"/>
      <c r="TOW34" s="36"/>
      <c r="TOX34" s="36"/>
      <c r="TOY34" s="36"/>
      <c r="TOZ34" s="36"/>
      <c r="TPA34" s="36"/>
      <c r="TPB34" s="36"/>
      <c r="TPC34" s="36"/>
      <c r="TPD34" s="36"/>
      <c r="TPE34" s="36"/>
      <c r="TPF34" s="36"/>
      <c r="TPG34" s="36"/>
      <c r="TPH34" s="36"/>
      <c r="TPI34" s="36"/>
      <c r="TPJ34" s="36"/>
      <c r="TPK34" s="36"/>
      <c r="TPL34" s="36"/>
      <c r="TPM34" s="36"/>
      <c r="TPN34" s="36"/>
      <c r="TPO34" s="36"/>
      <c r="TPP34" s="36"/>
      <c r="TPQ34" s="36"/>
      <c r="TPR34" s="36"/>
      <c r="TPS34" s="36"/>
      <c r="TPT34" s="36"/>
      <c r="TPU34" s="36"/>
      <c r="TPV34" s="36"/>
      <c r="TPW34" s="36"/>
      <c r="TPX34" s="36"/>
      <c r="TPY34" s="36"/>
      <c r="TPZ34" s="36"/>
      <c r="TQA34" s="36"/>
      <c r="TQB34" s="36"/>
      <c r="TQC34" s="36"/>
      <c r="TQD34" s="36"/>
      <c r="TQE34" s="36"/>
      <c r="TQF34" s="36"/>
      <c r="TQG34" s="36"/>
      <c r="TQH34" s="36"/>
      <c r="TQI34" s="36"/>
      <c r="TQJ34" s="36"/>
      <c r="TQK34" s="36"/>
      <c r="TQL34" s="36"/>
      <c r="TQM34" s="36"/>
      <c r="TQN34" s="36"/>
      <c r="TQO34" s="36"/>
      <c r="TQP34" s="36"/>
      <c r="TQQ34" s="36"/>
      <c r="TQR34" s="36"/>
      <c r="TQS34" s="36"/>
      <c r="TQT34" s="36"/>
      <c r="TQU34" s="36"/>
      <c r="TQV34" s="36"/>
      <c r="TQW34" s="36"/>
      <c r="TQX34" s="36"/>
      <c r="TQY34" s="36"/>
      <c r="TQZ34" s="36"/>
      <c r="TRA34" s="36"/>
      <c r="TRB34" s="36"/>
      <c r="TRC34" s="36"/>
      <c r="TRD34" s="36"/>
      <c r="TRE34" s="36"/>
      <c r="TRF34" s="36"/>
      <c r="TRG34" s="36"/>
      <c r="TRH34" s="36"/>
      <c r="TRI34" s="36"/>
      <c r="TRJ34" s="36"/>
      <c r="TRK34" s="36"/>
      <c r="TRL34" s="36"/>
      <c r="TRM34" s="36"/>
      <c r="TRN34" s="36"/>
      <c r="TRO34" s="36"/>
      <c r="TRP34" s="36"/>
      <c r="TRQ34" s="36"/>
      <c r="TRR34" s="36"/>
      <c r="TRS34" s="36"/>
      <c r="TRT34" s="36"/>
      <c r="TRU34" s="36"/>
      <c r="TRV34" s="36"/>
      <c r="TRW34" s="36"/>
      <c r="TRX34" s="36"/>
      <c r="TRY34" s="36"/>
      <c r="TRZ34" s="36"/>
      <c r="TSA34" s="36"/>
      <c r="TSB34" s="36"/>
      <c r="TSC34" s="36"/>
      <c r="TSD34" s="36"/>
      <c r="TSE34" s="36"/>
      <c r="TSF34" s="36"/>
      <c r="TSG34" s="36"/>
      <c r="TSH34" s="36"/>
      <c r="TSI34" s="36"/>
      <c r="TSJ34" s="36"/>
      <c r="TSK34" s="36"/>
      <c r="TSL34" s="36"/>
      <c r="TSM34" s="36"/>
      <c r="TSN34" s="36"/>
      <c r="TSO34" s="36"/>
      <c r="TSP34" s="36"/>
      <c r="TSQ34" s="36"/>
      <c r="TSR34" s="36"/>
      <c r="TSS34" s="36"/>
      <c r="TST34" s="36"/>
      <c r="TSU34" s="36"/>
      <c r="TSV34" s="36"/>
      <c r="TSW34" s="36"/>
      <c r="TSX34" s="36"/>
      <c r="TSY34" s="36"/>
      <c r="TSZ34" s="36"/>
      <c r="TTA34" s="36"/>
      <c r="TTB34" s="36"/>
      <c r="TTC34" s="36"/>
      <c r="TTD34" s="36"/>
      <c r="TTE34" s="36"/>
      <c r="TTF34" s="36"/>
      <c r="TTG34" s="36"/>
      <c r="TTH34" s="36"/>
      <c r="TTI34" s="36"/>
      <c r="TTJ34" s="36"/>
      <c r="TTK34" s="36"/>
      <c r="TTL34" s="36"/>
      <c r="TTM34" s="36"/>
      <c r="TTN34" s="36"/>
      <c r="TTO34" s="36"/>
      <c r="TTP34" s="36"/>
      <c r="TTQ34" s="36"/>
      <c r="TTR34" s="36"/>
      <c r="TTS34" s="36"/>
      <c r="TTT34" s="36"/>
      <c r="TTU34" s="36"/>
      <c r="TTV34" s="36"/>
      <c r="TTW34" s="36"/>
      <c r="TTX34" s="36"/>
      <c r="TTY34" s="36"/>
      <c r="TTZ34" s="36"/>
      <c r="TUA34" s="36"/>
      <c r="TUB34" s="36"/>
      <c r="TUC34" s="36"/>
      <c r="TUD34" s="36"/>
      <c r="TUE34" s="36"/>
      <c r="TUF34" s="36"/>
      <c r="TUG34" s="36"/>
      <c r="TUH34" s="36"/>
      <c r="TUI34" s="36"/>
      <c r="TUJ34" s="36"/>
      <c r="TUK34" s="36"/>
      <c r="TUL34" s="36"/>
      <c r="TUM34" s="36"/>
      <c r="TUN34" s="36"/>
      <c r="TUO34" s="36"/>
      <c r="TUP34" s="36"/>
      <c r="TUQ34" s="36"/>
      <c r="TUR34" s="36"/>
      <c r="TUS34" s="36"/>
      <c r="TUT34" s="36"/>
      <c r="TUU34" s="36"/>
      <c r="TUV34" s="36"/>
      <c r="TUW34" s="36"/>
      <c r="TUX34" s="36"/>
      <c r="TUY34" s="36"/>
      <c r="TUZ34" s="36"/>
      <c r="TVA34" s="36"/>
      <c r="TVB34" s="36"/>
      <c r="TVC34" s="36"/>
      <c r="TVD34" s="36"/>
      <c r="TVE34" s="36"/>
      <c r="TVF34" s="36"/>
      <c r="TVG34" s="36"/>
      <c r="TVH34" s="36"/>
      <c r="TVI34" s="36"/>
      <c r="TVJ34" s="36"/>
      <c r="TVK34" s="36"/>
      <c r="TVL34" s="36"/>
      <c r="TVM34" s="36"/>
      <c r="TVN34" s="36"/>
      <c r="TVO34" s="36"/>
      <c r="TVP34" s="36"/>
      <c r="TVQ34" s="36"/>
      <c r="TVR34" s="36"/>
      <c r="TVS34" s="36"/>
      <c r="TVT34" s="36"/>
      <c r="TVU34" s="36"/>
      <c r="TVV34" s="36"/>
      <c r="TVW34" s="36"/>
      <c r="TVX34" s="36"/>
      <c r="TVY34" s="36"/>
      <c r="TVZ34" s="36"/>
      <c r="TWA34" s="36"/>
      <c r="TWB34" s="36"/>
      <c r="TWC34" s="36"/>
      <c r="TWD34" s="36"/>
      <c r="TWE34" s="36"/>
      <c r="TWF34" s="36"/>
      <c r="TWG34" s="36"/>
      <c r="TWH34" s="36"/>
      <c r="TWI34" s="36"/>
      <c r="TWJ34" s="36"/>
      <c r="TWK34" s="36"/>
      <c r="TWL34" s="36"/>
      <c r="TWM34" s="36"/>
      <c r="TWN34" s="36"/>
      <c r="TWO34" s="36"/>
      <c r="TWP34" s="36"/>
      <c r="TWQ34" s="36"/>
      <c r="TWR34" s="36"/>
      <c r="TWS34" s="36"/>
      <c r="TWT34" s="36"/>
      <c r="TWU34" s="36"/>
      <c r="TWV34" s="36"/>
      <c r="TWW34" s="36"/>
      <c r="TWX34" s="36"/>
      <c r="TWY34" s="36"/>
      <c r="TWZ34" s="36"/>
      <c r="TXA34" s="36"/>
      <c r="TXB34" s="36"/>
      <c r="TXC34" s="36"/>
      <c r="TXD34" s="36"/>
      <c r="TXE34" s="36"/>
      <c r="TXF34" s="36"/>
      <c r="TXG34" s="36"/>
      <c r="TXH34" s="36"/>
      <c r="TXI34" s="36"/>
      <c r="TXJ34" s="36"/>
      <c r="TXK34" s="36"/>
      <c r="TXL34" s="36"/>
      <c r="TXM34" s="36"/>
      <c r="TXN34" s="36"/>
      <c r="TXO34" s="36"/>
      <c r="TXP34" s="36"/>
      <c r="TXQ34" s="36"/>
      <c r="TXR34" s="36"/>
      <c r="TXS34" s="36"/>
      <c r="TXT34" s="36"/>
      <c r="TXU34" s="36"/>
      <c r="TXV34" s="36"/>
      <c r="TXW34" s="36"/>
      <c r="TXX34" s="36"/>
      <c r="TXY34" s="36"/>
      <c r="TXZ34" s="36"/>
      <c r="TYA34" s="36"/>
      <c r="TYB34" s="36"/>
      <c r="TYC34" s="36"/>
      <c r="TYD34" s="36"/>
      <c r="TYE34" s="36"/>
      <c r="TYF34" s="36"/>
      <c r="TYG34" s="36"/>
      <c r="TYH34" s="36"/>
      <c r="TYI34" s="36"/>
      <c r="TYJ34" s="36"/>
      <c r="TYK34" s="36"/>
      <c r="TYL34" s="36"/>
      <c r="TYM34" s="36"/>
      <c r="TYN34" s="36"/>
      <c r="TYO34" s="36"/>
      <c r="TYP34" s="36"/>
      <c r="TYQ34" s="36"/>
      <c r="TYR34" s="36"/>
      <c r="TYS34" s="36"/>
      <c r="TYT34" s="36"/>
      <c r="TYU34" s="36"/>
      <c r="TYV34" s="36"/>
      <c r="TYW34" s="36"/>
      <c r="TYX34" s="36"/>
      <c r="TYY34" s="36"/>
      <c r="TYZ34" s="36"/>
      <c r="TZA34" s="36"/>
      <c r="TZB34" s="36"/>
      <c r="TZC34" s="36"/>
      <c r="TZD34" s="36"/>
      <c r="TZE34" s="36"/>
      <c r="TZF34" s="36"/>
      <c r="TZG34" s="36"/>
      <c r="TZH34" s="36"/>
      <c r="TZI34" s="36"/>
      <c r="TZJ34" s="36"/>
      <c r="TZK34" s="36"/>
      <c r="TZL34" s="36"/>
      <c r="TZM34" s="36"/>
      <c r="TZN34" s="36"/>
      <c r="TZO34" s="36"/>
      <c r="TZP34" s="36"/>
      <c r="TZQ34" s="36"/>
      <c r="TZR34" s="36"/>
      <c r="TZS34" s="36"/>
      <c r="TZT34" s="36"/>
      <c r="TZU34" s="36"/>
      <c r="TZV34" s="36"/>
      <c r="TZW34" s="36"/>
      <c r="TZX34" s="36"/>
      <c r="TZY34" s="36"/>
      <c r="TZZ34" s="36"/>
      <c r="UAA34" s="36"/>
      <c r="UAB34" s="36"/>
      <c r="UAC34" s="36"/>
      <c r="UAD34" s="36"/>
      <c r="UAE34" s="36"/>
      <c r="UAF34" s="36"/>
      <c r="UAG34" s="36"/>
      <c r="UAH34" s="36"/>
      <c r="UAI34" s="36"/>
      <c r="UAJ34" s="36"/>
      <c r="UAK34" s="36"/>
      <c r="UAL34" s="36"/>
      <c r="UAM34" s="36"/>
      <c r="UAN34" s="36"/>
      <c r="UAO34" s="36"/>
      <c r="UAP34" s="36"/>
      <c r="UAQ34" s="36"/>
      <c r="UAR34" s="36"/>
      <c r="UAS34" s="36"/>
      <c r="UAT34" s="36"/>
      <c r="UAU34" s="36"/>
      <c r="UAV34" s="36"/>
      <c r="UAW34" s="36"/>
      <c r="UAX34" s="36"/>
      <c r="UAY34" s="36"/>
      <c r="UAZ34" s="36"/>
      <c r="UBA34" s="36"/>
      <c r="UBB34" s="36"/>
      <c r="UBC34" s="36"/>
      <c r="UBD34" s="36"/>
      <c r="UBE34" s="36"/>
      <c r="UBF34" s="36"/>
      <c r="UBG34" s="36"/>
      <c r="UBH34" s="36"/>
      <c r="UBI34" s="36"/>
      <c r="UBJ34" s="36"/>
      <c r="UBK34" s="36"/>
      <c r="UBL34" s="36"/>
      <c r="UBM34" s="36"/>
      <c r="UBN34" s="36"/>
      <c r="UBO34" s="36"/>
      <c r="UBP34" s="36"/>
      <c r="UBQ34" s="36"/>
      <c r="UBR34" s="36"/>
      <c r="UBS34" s="36"/>
      <c r="UBT34" s="36"/>
      <c r="UBU34" s="36"/>
      <c r="UBV34" s="36"/>
      <c r="UBW34" s="36"/>
      <c r="UBX34" s="36"/>
      <c r="UBY34" s="36"/>
      <c r="UBZ34" s="36"/>
      <c r="UCA34" s="36"/>
      <c r="UCB34" s="36"/>
      <c r="UCC34" s="36"/>
      <c r="UCD34" s="36"/>
      <c r="UCE34" s="36"/>
      <c r="UCF34" s="36"/>
      <c r="UCG34" s="36"/>
      <c r="UCH34" s="36"/>
      <c r="UCI34" s="36"/>
      <c r="UCJ34" s="36"/>
      <c r="UCK34" s="36"/>
      <c r="UCL34" s="36"/>
      <c r="UCM34" s="36"/>
      <c r="UCN34" s="36"/>
      <c r="UCO34" s="36"/>
      <c r="UCP34" s="36"/>
      <c r="UCQ34" s="36"/>
      <c r="UCR34" s="36"/>
      <c r="UCS34" s="36"/>
      <c r="UCT34" s="36"/>
      <c r="UCU34" s="36"/>
      <c r="UCV34" s="36"/>
      <c r="UCW34" s="36"/>
      <c r="UCX34" s="36"/>
      <c r="UCY34" s="36"/>
      <c r="UCZ34" s="36"/>
      <c r="UDA34" s="36"/>
      <c r="UDB34" s="36"/>
      <c r="UDC34" s="36"/>
      <c r="UDD34" s="36"/>
      <c r="UDE34" s="36"/>
      <c r="UDF34" s="36"/>
      <c r="UDG34" s="36"/>
      <c r="UDH34" s="36"/>
      <c r="UDI34" s="36"/>
      <c r="UDJ34" s="36"/>
      <c r="UDK34" s="36"/>
      <c r="UDL34" s="36"/>
      <c r="UDM34" s="36"/>
      <c r="UDN34" s="36"/>
      <c r="UDO34" s="36"/>
      <c r="UDP34" s="36"/>
      <c r="UDQ34" s="36"/>
      <c r="UDR34" s="36"/>
      <c r="UDS34" s="36"/>
      <c r="UDT34" s="36"/>
      <c r="UDU34" s="36"/>
      <c r="UDV34" s="36"/>
      <c r="UDW34" s="36"/>
      <c r="UDX34" s="36"/>
      <c r="UDY34" s="36"/>
      <c r="UDZ34" s="36"/>
      <c r="UEA34" s="36"/>
      <c r="UEB34" s="36"/>
      <c r="UEC34" s="36"/>
      <c r="UED34" s="36"/>
      <c r="UEE34" s="36"/>
      <c r="UEF34" s="36"/>
      <c r="UEG34" s="36"/>
      <c r="UEH34" s="36"/>
      <c r="UEI34" s="36"/>
      <c r="UEJ34" s="36"/>
      <c r="UEK34" s="36"/>
      <c r="UEL34" s="36"/>
      <c r="UEM34" s="36"/>
      <c r="UEN34" s="36"/>
      <c r="UEO34" s="36"/>
      <c r="UEP34" s="36"/>
      <c r="UEQ34" s="36"/>
      <c r="UER34" s="36"/>
      <c r="UES34" s="36"/>
      <c r="UET34" s="36"/>
      <c r="UEU34" s="36"/>
      <c r="UEV34" s="36"/>
      <c r="UEW34" s="36"/>
      <c r="UEX34" s="36"/>
      <c r="UEY34" s="36"/>
      <c r="UEZ34" s="36"/>
      <c r="UFA34" s="36"/>
      <c r="UFB34" s="36"/>
      <c r="UFC34" s="36"/>
      <c r="UFD34" s="36"/>
      <c r="UFE34" s="36"/>
      <c r="UFF34" s="36"/>
      <c r="UFG34" s="36"/>
      <c r="UFH34" s="36"/>
      <c r="UFI34" s="36"/>
      <c r="UFJ34" s="36"/>
      <c r="UFK34" s="36"/>
      <c r="UFL34" s="36"/>
      <c r="UFM34" s="36"/>
      <c r="UFN34" s="36"/>
      <c r="UFO34" s="36"/>
      <c r="UFP34" s="36"/>
      <c r="UFQ34" s="36"/>
      <c r="UFR34" s="36"/>
      <c r="UFS34" s="36"/>
      <c r="UFT34" s="36"/>
      <c r="UFU34" s="36"/>
      <c r="UFV34" s="36"/>
      <c r="UFW34" s="36"/>
      <c r="UFX34" s="36"/>
      <c r="UFY34" s="36"/>
      <c r="UFZ34" s="36"/>
      <c r="UGA34" s="36"/>
      <c r="UGB34" s="36"/>
      <c r="UGC34" s="36"/>
      <c r="UGD34" s="36"/>
      <c r="UGE34" s="36"/>
      <c r="UGF34" s="36"/>
      <c r="UGG34" s="36"/>
      <c r="UGH34" s="36"/>
      <c r="UGI34" s="36"/>
      <c r="UGJ34" s="36"/>
      <c r="UGK34" s="36"/>
      <c r="UGL34" s="36"/>
      <c r="UGM34" s="36"/>
      <c r="UGN34" s="36"/>
      <c r="UGO34" s="36"/>
      <c r="UGP34" s="36"/>
      <c r="UGQ34" s="36"/>
      <c r="UGR34" s="36"/>
      <c r="UGS34" s="36"/>
      <c r="UGT34" s="36"/>
      <c r="UGU34" s="36"/>
      <c r="UGV34" s="36"/>
      <c r="UGW34" s="36"/>
      <c r="UGX34" s="36"/>
      <c r="UGY34" s="36"/>
      <c r="UGZ34" s="36"/>
      <c r="UHA34" s="36"/>
      <c r="UHB34" s="36"/>
      <c r="UHC34" s="36"/>
      <c r="UHD34" s="36"/>
      <c r="UHE34" s="36"/>
      <c r="UHF34" s="36"/>
      <c r="UHG34" s="36"/>
      <c r="UHH34" s="36"/>
      <c r="UHI34" s="36"/>
      <c r="UHJ34" s="36"/>
      <c r="UHK34" s="36"/>
      <c r="UHL34" s="36"/>
      <c r="UHM34" s="36"/>
      <c r="UHN34" s="36"/>
      <c r="UHO34" s="36"/>
      <c r="UHP34" s="36"/>
      <c r="UHQ34" s="36"/>
      <c r="UHR34" s="36"/>
      <c r="UHS34" s="36"/>
      <c r="UHT34" s="36"/>
      <c r="UHU34" s="36"/>
      <c r="UHV34" s="36"/>
      <c r="UHW34" s="36"/>
      <c r="UHX34" s="36"/>
      <c r="UHY34" s="36"/>
      <c r="UHZ34" s="36"/>
      <c r="UIA34" s="36"/>
      <c r="UIB34" s="36"/>
      <c r="UIC34" s="36"/>
      <c r="UID34" s="36"/>
      <c r="UIE34" s="36"/>
      <c r="UIF34" s="36"/>
      <c r="UIG34" s="36"/>
      <c r="UIH34" s="36"/>
      <c r="UII34" s="36"/>
      <c r="UIJ34" s="36"/>
      <c r="UIK34" s="36"/>
      <c r="UIL34" s="36"/>
      <c r="UIM34" s="36"/>
      <c r="UIN34" s="36"/>
      <c r="UIO34" s="36"/>
      <c r="UIP34" s="36"/>
      <c r="UIQ34" s="36"/>
      <c r="UIR34" s="36"/>
      <c r="UIS34" s="36"/>
      <c r="UIT34" s="36"/>
      <c r="UIU34" s="36"/>
      <c r="UIV34" s="36"/>
      <c r="UIW34" s="36"/>
      <c r="UIX34" s="36"/>
      <c r="UIY34" s="36"/>
      <c r="UIZ34" s="36"/>
      <c r="UJA34" s="36"/>
      <c r="UJB34" s="36"/>
      <c r="UJC34" s="36"/>
      <c r="UJD34" s="36"/>
      <c r="UJE34" s="36"/>
      <c r="UJF34" s="36"/>
      <c r="UJG34" s="36"/>
      <c r="UJH34" s="36"/>
      <c r="UJI34" s="36"/>
      <c r="UJJ34" s="36"/>
      <c r="UJK34" s="36"/>
      <c r="UJL34" s="36"/>
      <c r="UJM34" s="36"/>
      <c r="UJN34" s="36"/>
      <c r="UJO34" s="36"/>
      <c r="UJP34" s="36"/>
      <c r="UJQ34" s="36"/>
      <c r="UJR34" s="36"/>
      <c r="UJS34" s="36"/>
      <c r="UJT34" s="36"/>
      <c r="UJU34" s="36"/>
      <c r="UJV34" s="36"/>
      <c r="UJW34" s="36"/>
      <c r="UJX34" s="36"/>
      <c r="UJY34" s="36"/>
      <c r="UJZ34" s="36"/>
      <c r="UKA34" s="36"/>
      <c r="UKB34" s="36"/>
      <c r="UKC34" s="36"/>
      <c r="UKD34" s="36"/>
      <c r="UKE34" s="36"/>
      <c r="UKF34" s="36"/>
      <c r="UKG34" s="36"/>
      <c r="UKH34" s="36"/>
      <c r="UKI34" s="36"/>
      <c r="UKJ34" s="36"/>
      <c r="UKK34" s="36"/>
      <c r="UKL34" s="36"/>
      <c r="UKM34" s="36"/>
      <c r="UKN34" s="36"/>
      <c r="UKO34" s="36"/>
      <c r="UKP34" s="36"/>
      <c r="UKQ34" s="36"/>
      <c r="UKR34" s="36"/>
      <c r="UKS34" s="36"/>
      <c r="UKT34" s="36"/>
      <c r="UKU34" s="36"/>
      <c r="UKV34" s="36"/>
      <c r="UKW34" s="36"/>
      <c r="UKX34" s="36"/>
      <c r="UKY34" s="36"/>
      <c r="UKZ34" s="36"/>
      <c r="ULA34" s="36"/>
      <c r="ULB34" s="36"/>
      <c r="ULC34" s="36"/>
      <c r="ULD34" s="36"/>
      <c r="ULE34" s="36"/>
      <c r="ULF34" s="36"/>
      <c r="ULG34" s="36"/>
      <c r="ULH34" s="36"/>
      <c r="ULI34" s="36"/>
      <c r="ULJ34" s="36"/>
      <c r="ULK34" s="36"/>
      <c r="ULL34" s="36"/>
      <c r="ULM34" s="36"/>
      <c r="ULN34" s="36"/>
      <c r="ULO34" s="36"/>
      <c r="ULP34" s="36"/>
      <c r="ULQ34" s="36"/>
      <c r="ULR34" s="36"/>
      <c r="ULS34" s="36"/>
      <c r="ULT34" s="36"/>
      <c r="ULU34" s="36"/>
      <c r="ULV34" s="36"/>
      <c r="ULW34" s="36"/>
      <c r="ULX34" s="36"/>
      <c r="ULY34" s="36"/>
      <c r="ULZ34" s="36"/>
      <c r="UMA34" s="36"/>
      <c r="UMB34" s="36"/>
      <c r="UMC34" s="36"/>
      <c r="UMD34" s="36"/>
      <c r="UME34" s="36"/>
      <c r="UMF34" s="36"/>
      <c r="UMG34" s="36"/>
      <c r="UMH34" s="36"/>
      <c r="UMI34" s="36"/>
      <c r="UMJ34" s="36"/>
      <c r="UMK34" s="36"/>
      <c r="UML34" s="36"/>
      <c r="UMM34" s="36"/>
      <c r="UMN34" s="36"/>
      <c r="UMO34" s="36"/>
      <c r="UMP34" s="36"/>
      <c r="UMQ34" s="36"/>
      <c r="UMR34" s="36"/>
      <c r="UMS34" s="36"/>
      <c r="UMT34" s="36"/>
      <c r="UMU34" s="36"/>
      <c r="UMV34" s="36"/>
      <c r="UMW34" s="36"/>
      <c r="UMX34" s="36"/>
      <c r="UMY34" s="36"/>
      <c r="UMZ34" s="36"/>
      <c r="UNA34" s="36"/>
      <c r="UNB34" s="36"/>
      <c r="UNC34" s="36"/>
      <c r="UND34" s="36"/>
      <c r="UNE34" s="36"/>
      <c r="UNF34" s="36"/>
      <c r="UNG34" s="36"/>
      <c r="UNH34" s="36"/>
      <c r="UNI34" s="36"/>
      <c r="UNJ34" s="36"/>
      <c r="UNK34" s="36"/>
      <c r="UNL34" s="36"/>
      <c r="UNM34" s="36"/>
      <c r="UNN34" s="36"/>
      <c r="UNO34" s="36"/>
      <c r="UNP34" s="36"/>
      <c r="UNQ34" s="36"/>
      <c r="UNR34" s="36"/>
      <c r="UNS34" s="36"/>
      <c r="UNT34" s="36"/>
      <c r="UNU34" s="36"/>
      <c r="UNV34" s="36"/>
      <c r="UNW34" s="36"/>
      <c r="UNX34" s="36"/>
      <c r="UNY34" s="36"/>
      <c r="UNZ34" s="36"/>
      <c r="UOA34" s="36"/>
      <c r="UOB34" s="36"/>
      <c r="UOC34" s="36"/>
      <c r="UOD34" s="36"/>
      <c r="UOE34" s="36"/>
      <c r="UOF34" s="36"/>
      <c r="UOG34" s="36"/>
      <c r="UOH34" s="36"/>
      <c r="UOI34" s="36"/>
      <c r="UOJ34" s="36"/>
      <c r="UOK34" s="36"/>
      <c r="UOL34" s="36"/>
      <c r="UOM34" s="36"/>
      <c r="UON34" s="36"/>
      <c r="UOO34" s="36"/>
      <c r="UOP34" s="36"/>
      <c r="UOQ34" s="36"/>
      <c r="UOR34" s="36"/>
      <c r="UOS34" s="36"/>
      <c r="UOT34" s="36"/>
      <c r="UOU34" s="36"/>
      <c r="UOV34" s="36"/>
      <c r="UOW34" s="36"/>
      <c r="UOX34" s="36"/>
      <c r="UOY34" s="36"/>
      <c r="UOZ34" s="36"/>
      <c r="UPA34" s="36"/>
      <c r="UPB34" s="36"/>
      <c r="UPC34" s="36"/>
      <c r="UPD34" s="36"/>
      <c r="UPE34" s="36"/>
      <c r="UPF34" s="36"/>
      <c r="UPG34" s="36"/>
      <c r="UPH34" s="36"/>
      <c r="UPI34" s="36"/>
      <c r="UPJ34" s="36"/>
      <c r="UPK34" s="36"/>
      <c r="UPL34" s="36"/>
      <c r="UPM34" s="36"/>
      <c r="UPN34" s="36"/>
      <c r="UPO34" s="36"/>
      <c r="UPP34" s="36"/>
      <c r="UPQ34" s="36"/>
      <c r="UPR34" s="36"/>
      <c r="UPS34" s="36"/>
      <c r="UPT34" s="36"/>
      <c r="UPU34" s="36"/>
      <c r="UPV34" s="36"/>
      <c r="UPW34" s="36"/>
      <c r="UPX34" s="36"/>
      <c r="UPY34" s="36"/>
      <c r="UPZ34" s="36"/>
      <c r="UQA34" s="36"/>
      <c r="UQB34" s="36"/>
      <c r="UQC34" s="36"/>
      <c r="UQD34" s="36"/>
      <c r="UQE34" s="36"/>
      <c r="UQF34" s="36"/>
      <c r="UQG34" s="36"/>
      <c r="UQH34" s="36"/>
      <c r="UQI34" s="36"/>
      <c r="UQJ34" s="36"/>
      <c r="UQK34" s="36"/>
      <c r="UQL34" s="36"/>
      <c r="UQM34" s="36"/>
      <c r="UQN34" s="36"/>
      <c r="UQO34" s="36"/>
      <c r="UQP34" s="36"/>
      <c r="UQQ34" s="36"/>
      <c r="UQR34" s="36"/>
      <c r="UQS34" s="36"/>
      <c r="UQT34" s="36"/>
      <c r="UQU34" s="36"/>
      <c r="UQV34" s="36"/>
      <c r="UQW34" s="36"/>
      <c r="UQX34" s="36"/>
      <c r="UQY34" s="36"/>
      <c r="UQZ34" s="36"/>
      <c r="URA34" s="36"/>
      <c r="URB34" s="36"/>
      <c r="URC34" s="36"/>
      <c r="URD34" s="36"/>
      <c r="URE34" s="36"/>
      <c r="URF34" s="36"/>
      <c r="URG34" s="36"/>
      <c r="URH34" s="36"/>
      <c r="URI34" s="36"/>
      <c r="URJ34" s="36"/>
      <c r="URK34" s="36"/>
      <c r="URL34" s="36"/>
      <c r="URM34" s="36"/>
      <c r="URN34" s="36"/>
      <c r="URO34" s="36"/>
      <c r="URP34" s="36"/>
      <c r="URQ34" s="36"/>
      <c r="URR34" s="36"/>
      <c r="URS34" s="36"/>
      <c r="URT34" s="36"/>
      <c r="URU34" s="36"/>
      <c r="URV34" s="36"/>
      <c r="URW34" s="36"/>
      <c r="URX34" s="36"/>
      <c r="URY34" s="36"/>
      <c r="URZ34" s="36"/>
      <c r="USA34" s="36"/>
      <c r="USB34" s="36"/>
      <c r="USC34" s="36"/>
      <c r="USD34" s="36"/>
      <c r="USE34" s="36"/>
      <c r="USF34" s="36"/>
      <c r="USG34" s="36"/>
      <c r="USH34" s="36"/>
      <c r="USI34" s="36"/>
      <c r="USJ34" s="36"/>
      <c r="USK34" s="36"/>
      <c r="USL34" s="36"/>
      <c r="USM34" s="36"/>
      <c r="USN34" s="36"/>
      <c r="USO34" s="36"/>
      <c r="USP34" s="36"/>
      <c r="USQ34" s="36"/>
      <c r="USR34" s="36"/>
      <c r="USS34" s="36"/>
      <c r="UST34" s="36"/>
      <c r="USU34" s="36"/>
      <c r="USV34" s="36"/>
      <c r="USW34" s="36"/>
      <c r="USX34" s="36"/>
      <c r="USY34" s="36"/>
      <c r="USZ34" s="36"/>
      <c r="UTA34" s="36"/>
      <c r="UTB34" s="36"/>
      <c r="UTC34" s="36"/>
      <c r="UTD34" s="36"/>
      <c r="UTE34" s="36"/>
      <c r="UTF34" s="36"/>
      <c r="UTG34" s="36"/>
      <c r="UTH34" s="36"/>
      <c r="UTI34" s="36"/>
      <c r="UTJ34" s="36"/>
      <c r="UTK34" s="36"/>
      <c r="UTL34" s="36"/>
      <c r="UTM34" s="36"/>
      <c r="UTN34" s="36"/>
      <c r="UTO34" s="36"/>
      <c r="UTP34" s="36"/>
      <c r="UTQ34" s="36"/>
      <c r="UTR34" s="36"/>
      <c r="UTS34" s="36"/>
      <c r="UTT34" s="36"/>
      <c r="UTU34" s="36"/>
      <c r="UTV34" s="36"/>
      <c r="UTW34" s="36"/>
      <c r="UTX34" s="36"/>
      <c r="UTY34" s="36"/>
      <c r="UTZ34" s="36"/>
      <c r="UUA34" s="36"/>
      <c r="UUB34" s="36"/>
      <c r="UUC34" s="36"/>
      <c r="UUD34" s="36"/>
      <c r="UUE34" s="36"/>
      <c r="UUF34" s="36"/>
      <c r="UUG34" s="36"/>
      <c r="UUH34" s="36"/>
      <c r="UUI34" s="36"/>
      <c r="UUJ34" s="36"/>
      <c r="UUK34" s="36"/>
      <c r="UUL34" s="36"/>
      <c r="UUM34" s="36"/>
      <c r="UUN34" s="36"/>
      <c r="UUO34" s="36"/>
      <c r="UUP34" s="36"/>
      <c r="UUQ34" s="36"/>
      <c r="UUR34" s="36"/>
      <c r="UUS34" s="36"/>
      <c r="UUT34" s="36"/>
      <c r="UUU34" s="36"/>
      <c r="UUV34" s="36"/>
      <c r="UUW34" s="36"/>
      <c r="UUX34" s="36"/>
      <c r="UUY34" s="36"/>
      <c r="UUZ34" s="36"/>
      <c r="UVA34" s="36"/>
      <c r="UVB34" s="36"/>
      <c r="UVC34" s="36"/>
      <c r="UVD34" s="36"/>
      <c r="UVE34" s="36"/>
      <c r="UVF34" s="36"/>
      <c r="UVG34" s="36"/>
      <c r="UVH34" s="36"/>
      <c r="UVI34" s="36"/>
      <c r="UVJ34" s="36"/>
      <c r="UVK34" s="36"/>
      <c r="UVL34" s="36"/>
      <c r="UVM34" s="36"/>
      <c r="UVN34" s="36"/>
      <c r="UVO34" s="36"/>
      <c r="UVP34" s="36"/>
      <c r="UVQ34" s="36"/>
      <c r="UVR34" s="36"/>
      <c r="UVS34" s="36"/>
      <c r="UVT34" s="36"/>
      <c r="UVU34" s="36"/>
      <c r="UVV34" s="36"/>
      <c r="UVW34" s="36"/>
      <c r="UVX34" s="36"/>
      <c r="UVY34" s="36"/>
      <c r="UVZ34" s="36"/>
      <c r="UWA34" s="36"/>
      <c r="UWB34" s="36"/>
      <c r="UWC34" s="36"/>
      <c r="UWD34" s="36"/>
      <c r="UWE34" s="36"/>
      <c r="UWF34" s="36"/>
      <c r="UWG34" s="36"/>
      <c r="UWH34" s="36"/>
      <c r="UWI34" s="36"/>
      <c r="UWJ34" s="36"/>
      <c r="UWK34" s="36"/>
      <c r="UWL34" s="36"/>
      <c r="UWM34" s="36"/>
      <c r="UWN34" s="36"/>
      <c r="UWO34" s="36"/>
      <c r="UWP34" s="36"/>
      <c r="UWQ34" s="36"/>
      <c r="UWR34" s="36"/>
      <c r="UWS34" s="36"/>
      <c r="UWT34" s="36"/>
      <c r="UWU34" s="36"/>
      <c r="UWV34" s="36"/>
      <c r="UWW34" s="36"/>
      <c r="UWX34" s="36"/>
      <c r="UWY34" s="36"/>
      <c r="UWZ34" s="36"/>
      <c r="UXA34" s="36"/>
      <c r="UXB34" s="36"/>
      <c r="UXC34" s="36"/>
      <c r="UXD34" s="36"/>
      <c r="UXE34" s="36"/>
      <c r="UXF34" s="36"/>
      <c r="UXG34" s="36"/>
      <c r="UXH34" s="36"/>
      <c r="UXI34" s="36"/>
      <c r="UXJ34" s="36"/>
      <c r="UXK34" s="36"/>
      <c r="UXL34" s="36"/>
      <c r="UXM34" s="36"/>
      <c r="UXN34" s="36"/>
      <c r="UXO34" s="36"/>
      <c r="UXP34" s="36"/>
      <c r="UXQ34" s="36"/>
      <c r="UXR34" s="36"/>
      <c r="UXS34" s="36"/>
      <c r="UXT34" s="36"/>
      <c r="UXU34" s="36"/>
      <c r="UXV34" s="36"/>
      <c r="UXW34" s="36"/>
      <c r="UXX34" s="36"/>
      <c r="UXY34" s="36"/>
      <c r="UXZ34" s="36"/>
      <c r="UYA34" s="36"/>
      <c r="UYB34" s="36"/>
      <c r="UYC34" s="36"/>
      <c r="UYD34" s="36"/>
      <c r="UYE34" s="36"/>
      <c r="UYF34" s="36"/>
      <c r="UYG34" s="36"/>
      <c r="UYH34" s="36"/>
      <c r="UYI34" s="36"/>
      <c r="UYJ34" s="36"/>
      <c r="UYK34" s="36"/>
      <c r="UYL34" s="36"/>
      <c r="UYM34" s="36"/>
      <c r="UYN34" s="36"/>
      <c r="UYO34" s="36"/>
      <c r="UYP34" s="36"/>
      <c r="UYQ34" s="36"/>
      <c r="UYR34" s="36"/>
      <c r="UYS34" s="36"/>
      <c r="UYT34" s="36"/>
      <c r="UYU34" s="36"/>
      <c r="UYV34" s="36"/>
      <c r="UYW34" s="36"/>
      <c r="UYX34" s="36"/>
      <c r="UYY34" s="36"/>
      <c r="UYZ34" s="36"/>
      <c r="UZA34" s="36"/>
      <c r="UZB34" s="36"/>
      <c r="UZC34" s="36"/>
      <c r="UZD34" s="36"/>
      <c r="UZE34" s="36"/>
      <c r="UZF34" s="36"/>
      <c r="UZG34" s="36"/>
      <c r="UZH34" s="36"/>
      <c r="UZI34" s="36"/>
      <c r="UZJ34" s="36"/>
      <c r="UZK34" s="36"/>
      <c r="UZL34" s="36"/>
      <c r="UZM34" s="36"/>
      <c r="UZN34" s="36"/>
      <c r="UZO34" s="36"/>
      <c r="UZP34" s="36"/>
      <c r="UZQ34" s="36"/>
      <c r="UZR34" s="36"/>
      <c r="UZS34" s="36"/>
      <c r="UZT34" s="36"/>
      <c r="UZU34" s="36"/>
      <c r="UZV34" s="36"/>
      <c r="UZW34" s="36"/>
      <c r="UZX34" s="36"/>
      <c r="UZY34" s="36"/>
      <c r="UZZ34" s="36"/>
      <c r="VAA34" s="36"/>
      <c r="VAB34" s="36"/>
      <c r="VAC34" s="36"/>
      <c r="VAD34" s="36"/>
      <c r="VAE34" s="36"/>
      <c r="VAF34" s="36"/>
      <c r="VAG34" s="36"/>
      <c r="VAH34" s="36"/>
      <c r="VAI34" s="36"/>
      <c r="VAJ34" s="36"/>
      <c r="VAK34" s="36"/>
      <c r="VAL34" s="36"/>
      <c r="VAM34" s="36"/>
      <c r="VAN34" s="36"/>
      <c r="VAO34" s="36"/>
      <c r="VAP34" s="36"/>
      <c r="VAQ34" s="36"/>
      <c r="VAR34" s="36"/>
      <c r="VAS34" s="36"/>
      <c r="VAT34" s="36"/>
      <c r="VAU34" s="36"/>
      <c r="VAV34" s="36"/>
      <c r="VAW34" s="36"/>
      <c r="VAX34" s="36"/>
      <c r="VAY34" s="36"/>
      <c r="VAZ34" s="36"/>
      <c r="VBA34" s="36"/>
      <c r="VBB34" s="36"/>
      <c r="VBC34" s="36"/>
      <c r="VBD34" s="36"/>
      <c r="VBE34" s="36"/>
      <c r="VBF34" s="36"/>
      <c r="VBG34" s="36"/>
      <c r="VBH34" s="36"/>
      <c r="VBI34" s="36"/>
      <c r="VBJ34" s="36"/>
      <c r="VBK34" s="36"/>
      <c r="VBL34" s="36"/>
      <c r="VBM34" s="36"/>
      <c r="VBN34" s="36"/>
      <c r="VBO34" s="36"/>
      <c r="VBP34" s="36"/>
      <c r="VBQ34" s="36"/>
      <c r="VBR34" s="36"/>
      <c r="VBS34" s="36"/>
      <c r="VBT34" s="36"/>
      <c r="VBU34" s="36"/>
      <c r="VBV34" s="36"/>
      <c r="VBW34" s="36"/>
      <c r="VBX34" s="36"/>
      <c r="VBY34" s="36"/>
      <c r="VBZ34" s="36"/>
      <c r="VCA34" s="36"/>
      <c r="VCB34" s="36"/>
      <c r="VCC34" s="36"/>
      <c r="VCD34" s="36"/>
      <c r="VCE34" s="36"/>
      <c r="VCF34" s="36"/>
      <c r="VCG34" s="36"/>
      <c r="VCH34" s="36"/>
      <c r="VCI34" s="36"/>
      <c r="VCJ34" s="36"/>
      <c r="VCK34" s="36"/>
      <c r="VCL34" s="36"/>
      <c r="VCM34" s="36"/>
      <c r="VCN34" s="36"/>
      <c r="VCO34" s="36"/>
      <c r="VCP34" s="36"/>
      <c r="VCQ34" s="36"/>
      <c r="VCR34" s="36"/>
      <c r="VCS34" s="36"/>
      <c r="VCT34" s="36"/>
      <c r="VCU34" s="36"/>
      <c r="VCV34" s="36"/>
      <c r="VCW34" s="36"/>
      <c r="VCX34" s="36"/>
      <c r="VCY34" s="36"/>
      <c r="VCZ34" s="36"/>
      <c r="VDA34" s="36"/>
      <c r="VDB34" s="36"/>
      <c r="VDC34" s="36"/>
      <c r="VDD34" s="36"/>
      <c r="VDE34" s="36"/>
      <c r="VDF34" s="36"/>
      <c r="VDG34" s="36"/>
      <c r="VDH34" s="36"/>
      <c r="VDI34" s="36"/>
      <c r="VDJ34" s="36"/>
      <c r="VDK34" s="36"/>
      <c r="VDL34" s="36"/>
      <c r="VDM34" s="36"/>
      <c r="VDN34" s="36"/>
      <c r="VDO34" s="36"/>
      <c r="VDP34" s="36"/>
      <c r="VDQ34" s="36"/>
      <c r="VDR34" s="36"/>
      <c r="VDS34" s="36"/>
      <c r="VDT34" s="36"/>
      <c r="VDU34" s="36"/>
      <c r="VDV34" s="36"/>
      <c r="VDW34" s="36"/>
      <c r="VDX34" s="36"/>
      <c r="VDY34" s="36"/>
      <c r="VDZ34" s="36"/>
      <c r="VEA34" s="36"/>
      <c r="VEB34" s="36"/>
      <c r="VEC34" s="36"/>
      <c r="VED34" s="36"/>
      <c r="VEE34" s="36"/>
      <c r="VEF34" s="36"/>
      <c r="VEG34" s="36"/>
      <c r="VEH34" s="36"/>
      <c r="VEI34" s="36"/>
      <c r="VEJ34" s="36"/>
      <c r="VEK34" s="36"/>
      <c r="VEL34" s="36"/>
      <c r="VEM34" s="36"/>
      <c r="VEN34" s="36"/>
      <c r="VEO34" s="36"/>
      <c r="VEP34" s="36"/>
      <c r="VEQ34" s="36"/>
      <c r="VER34" s="36"/>
      <c r="VES34" s="36"/>
      <c r="VET34" s="36"/>
      <c r="VEU34" s="36"/>
      <c r="VEV34" s="36"/>
      <c r="VEW34" s="36"/>
      <c r="VEX34" s="36"/>
      <c r="VEY34" s="36"/>
      <c r="VEZ34" s="36"/>
      <c r="VFA34" s="36"/>
      <c r="VFB34" s="36"/>
      <c r="VFC34" s="36"/>
      <c r="VFD34" s="36"/>
      <c r="VFE34" s="36"/>
      <c r="VFF34" s="36"/>
      <c r="VFG34" s="36"/>
      <c r="VFH34" s="36"/>
      <c r="VFI34" s="36"/>
      <c r="VFJ34" s="36"/>
      <c r="VFK34" s="36"/>
      <c r="VFL34" s="36"/>
      <c r="VFM34" s="36"/>
      <c r="VFN34" s="36"/>
      <c r="VFO34" s="36"/>
      <c r="VFP34" s="36"/>
      <c r="VFQ34" s="36"/>
      <c r="VFR34" s="36"/>
      <c r="VFS34" s="36"/>
      <c r="VFT34" s="36"/>
      <c r="VFU34" s="36"/>
      <c r="VFV34" s="36"/>
      <c r="VFW34" s="36"/>
      <c r="VFX34" s="36"/>
      <c r="VFY34" s="36"/>
      <c r="VFZ34" s="36"/>
      <c r="VGA34" s="36"/>
      <c r="VGB34" s="36"/>
      <c r="VGC34" s="36"/>
      <c r="VGD34" s="36"/>
      <c r="VGE34" s="36"/>
      <c r="VGF34" s="36"/>
      <c r="VGG34" s="36"/>
      <c r="VGH34" s="36"/>
      <c r="VGI34" s="36"/>
      <c r="VGJ34" s="36"/>
      <c r="VGK34" s="36"/>
      <c r="VGL34" s="36"/>
      <c r="VGM34" s="36"/>
      <c r="VGN34" s="36"/>
      <c r="VGO34" s="36"/>
      <c r="VGP34" s="36"/>
      <c r="VGQ34" s="36"/>
      <c r="VGR34" s="36"/>
      <c r="VGS34" s="36"/>
      <c r="VGT34" s="36"/>
      <c r="VGU34" s="36"/>
      <c r="VGV34" s="36"/>
      <c r="VGW34" s="36"/>
      <c r="VGX34" s="36"/>
      <c r="VGY34" s="36"/>
      <c r="VGZ34" s="36"/>
      <c r="VHA34" s="36"/>
      <c r="VHB34" s="36"/>
      <c r="VHC34" s="36"/>
      <c r="VHD34" s="36"/>
      <c r="VHE34" s="36"/>
      <c r="VHF34" s="36"/>
      <c r="VHG34" s="36"/>
      <c r="VHH34" s="36"/>
      <c r="VHI34" s="36"/>
      <c r="VHJ34" s="36"/>
      <c r="VHK34" s="36"/>
      <c r="VHL34" s="36"/>
      <c r="VHM34" s="36"/>
      <c r="VHN34" s="36"/>
      <c r="VHO34" s="36"/>
      <c r="VHP34" s="36"/>
      <c r="VHQ34" s="36"/>
      <c r="VHR34" s="36"/>
      <c r="VHS34" s="36"/>
      <c r="VHT34" s="36"/>
      <c r="VHU34" s="36"/>
      <c r="VHV34" s="36"/>
      <c r="VHW34" s="36"/>
      <c r="VHX34" s="36"/>
      <c r="VHY34" s="36"/>
      <c r="VHZ34" s="36"/>
      <c r="VIA34" s="36"/>
      <c r="VIB34" s="36"/>
      <c r="VIC34" s="36"/>
      <c r="VID34" s="36"/>
      <c r="VIE34" s="36"/>
      <c r="VIF34" s="36"/>
      <c r="VIG34" s="36"/>
      <c r="VIH34" s="36"/>
      <c r="VII34" s="36"/>
      <c r="VIJ34" s="36"/>
      <c r="VIK34" s="36"/>
      <c r="VIL34" s="36"/>
      <c r="VIM34" s="36"/>
      <c r="VIN34" s="36"/>
      <c r="VIO34" s="36"/>
      <c r="VIP34" s="36"/>
      <c r="VIQ34" s="36"/>
      <c r="VIR34" s="36"/>
      <c r="VIS34" s="36"/>
      <c r="VIT34" s="36"/>
      <c r="VIU34" s="36"/>
      <c r="VIV34" s="36"/>
      <c r="VIW34" s="36"/>
      <c r="VIX34" s="36"/>
      <c r="VIY34" s="36"/>
      <c r="VIZ34" s="36"/>
      <c r="VJA34" s="36"/>
      <c r="VJB34" s="36"/>
      <c r="VJC34" s="36"/>
      <c r="VJD34" s="36"/>
      <c r="VJE34" s="36"/>
      <c r="VJF34" s="36"/>
      <c r="VJG34" s="36"/>
      <c r="VJH34" s="36"/>
      <c r="VJI34" s="36"/>
      <c r="VJJ34" s="36"/>
      <c r="VJK34" s="36"/>
      <c r="VJL34" s="36"/>
      <c r="VJM34" s="36"/>
      <c r="VJN34" s="36"/>
      <c r="VJO34" s="36"/>
      <c r="VJP34" s="36"/>
      <c r="VJQ34" s="36"/>
      <c r="VJR34" s="36"/>
      <c r="VJS34" s="36"/>
      <c r="VJT34" s="36"/>
      <c r="VJU34" s="36"/>
      <c r="VJV34" s="36"/>
      <c r="VJW34" s="36"/>
      <c r="VJX34" s="36"/>
      <c r="VJY34" s="36"/>
      <c r="VJZ34" s="36"/>
      <c r="VKA34" s="36"/>
      <c r="VKB34" s="36"/>
      <c r="VKC34" s="36"/>
      <c r="VKD34" s="36"/>
      <c r="VKE34" s="36"/>
      <c r="VKF34" s="36"/>
      <c r="VKG34" s="36"/>
      <c r="VKH34" s="36"/>
      <c r="VKI34" s="36"/>
      <c r="VKJ34" s="36"/>
      <c r="VKK34" s="36"/>
      <c r="VKL34" s="36"/>
      <c r="VKM34" s="36"/>
      <c r="VKN34" s="36"/>
      <c r="VKO34" s="36"/>
      <c r="VKP34" s="36"/>
      <c r="VKQ34" s="36"/>
      <c r="VKR34" s="36"/>
      <c r="VKS34" s="36"/>
      <c r="VKT34" s="36"/>
      <c r="VKU34" s="36"/>
      <c r="VKV34" s="36"/>
      <c r="VKW34" s="36"/>
      <c r="VKX34" s="36"/>
      <c r="VKY34" s="36"/>
      <c r="VKZ34" s="36"/>
      <c r="VLA34" s="36"/>
      <c r="VLB34" s="36"/>
      <c r="VLC34" s="36"/>
      <c r="VLD34" s="36"/>
      <c r="VLE34" s="36"/>
      <c r="VLF34" s="36"/>
      <c r="VLG34" s="36"/>
      <c r="VLH34" s="36"/>
      <c r="VLI34" s="36"/>
      <c r="VLJ34" s="36"/>
      <c r="VLK34" s="36"/>
      <c r="VLL34" s="36"/>
      <c r="VLM34" s="36"/>
      <c r="VLN34" s="36"/>
      <c r="VLO34" s="36"/>
      <c r="VLP34" s="36"/>
      <c r="VLQ34" s="36"/>
      <c r="VLR34" s="36"/>
      <c r="VLS34" s="36"/>
      <c r="VLT34" s="36"/>
      <c r="VLU34" s="36"/>
      <c r="VLV34" s="36"/>
      <c r="VLW34" s="36"/>
      <c r="VLX34" s="36"/>
      <c r="VLY34" s="36"/>
      <c r="VLZ34" s="36"/>
      <c r="VMA34" s="36"/>
      <c r="VMB34" s="36"/>
      <c r="VMC34" s="36"/>
      <c r="VMD34" s="36"/>
      <c r="VME34" s="36"/>
      <c r="VMF34" s="36"/>
      <c r="VMG34" s="36"/>
      <c r="VMH34" s="36"/>
      <c r="VMI34" s="36"/>
      <c r="VMJ34" s="36"/>
      <c r="VMK34" s="36"/>
      <c r="VML34" s="36"/>
      <c r="VMM34" s="36"/>
      <c r="VMN34" s="36"/>
      <c r="VMO34" s="36"/>
      <c r="VMP34" s="36"/>
      <c r="VMQ34" s="36"/>
      <c r="VMR34" s="36"/>
      <c r="VMS34" s="36"/>
      <c r="VMT34" s="36"/>
      <c r="VMU34" s="36"/>
      <c r="VMV34" s="36"/>
      <c r="VMW34" s="36"/>
      <c r="VMX34" s="36"/>
      <c r="VMY34" s="36"/>
      <c r="VMZ34" s="36"/>
      <c r="VNA34" s="36"/>
      <c r="VNB34" s="36"/>
      <c r="VNC34" s="36"/>
      <c r="VND34" s="36"/>
      <c r="VNE34" s="36"/>
      <c r="VNF34" s="36"/>
      <c r="VNG34" s="36"/>
      <c r="VNH34" s="36"/>
      <c r="VNI34" s="36"/>
      <c r="VNJ34" s="36"/>
      <c r="VNK34" s="36"/>
      <c r="VNL34" s="36"/>
      <c r="VNM34" s="36"/>
      <c r="VNN34" s="36"/>
      <c r="VNO34" s="36"/>
      <c r="VNP34" s="36"/>
      <c r="VNQ34" s="36"/>
      <c r="VNR34" s="36"/>
      <c r="VNS34" s="36"/>
      <c r="VNT34" s="36"/>
      <c r="VNU34" s="36"/>
      <c r="VNV34" s="36"/>
      <c r="VNW34" s="36"/>
      <c r="VNX34" s="36"/>
      <c r="VNY34" s="36"/>
      <c r="VNZ34" s="36"/>
      <c r="VOA34" s="36"/>
      <c r="VOB34" s="36"/>
      <c r="VOC34" s="36"/>
      <c r="VOD34" s="36"/>
      <c r="VOE34" s="36"/>
      <c r="VOF34" s="36"/>
      <c r="VOG34" s="36"/>
      <c r="VOH34" s="36"/>
      <c r="VOI34" s="36"/>
      <c r="VOJ34" s="36"/>
      <c r="VOK34" s="36"/>
      <c r="VOL34" s="36"/>
      <c r="VOM34" s="36"/>
      <c r="VON34" s="36"/>
      <c r="VOO34" s="36"/>
      <c r="VOP34" s="36"/>
      <c r="VOQ34" s="36"/>
      <c r="VOR34" s="36"/>
      <c r="VOS34" s="36"/>
      <c r="VOT34" s="36"/>
      <c r="VOU34" s="36"/>
      <c r="VOV34" s="36"/>
      <c r="VOW34" s="36"/>
      <c r="VOX34" s="36"/>
      <c r="VOY34" s="36"/>
      <c r="VOZ34" s="36"/>
      <c r="VPA34" s="36"/>
      <c r="VPB34" s="36"/>
      <c r="VPC34" s="36"/>
      <c r="VPD34" s="36"/>
      <c r="VPE34" s="36"/>
      <c r="VPF34" s="36"/>
      <c r="VPG34" s="36"/>
      <c r="VPH34" s="36"/>
      <c r="VPI34" s="36"/>
      <c r="VPJ34" s="36"/>
      <c r="VPK34" s="36"/>
      <c r="VPL34" s="36"/>
      <c r="VPM34" s="36"/>
      <c r="VPN34" s="36"/>
      <c r="VPO34" s="36"/>
      <c r="VPP34" s="36"/>
      <c r="VPQ34" s="36"/>
      <c r="VPR34" s="36"/>
      <c r="VPS34" s="36"/>
      <c r="VPT34" s="36"/>
      <c r="VPU34" s="36"/>
      <c r="VPV34" s="36"/>
      <c r="VPW34" s="36"/>
      <c r="VPX34" s="36"/>
      <c r="VPY34" s="36"/>
      <c r="VPZ34" s="36"/>
      <c r="VQA34" s="36"/>
      <c r="VQB34" s="36"/>
      <c r="VQC34" s="36"/>
      <c r="VQD34" s="36"/>
      <c r="VQE34" s="36"/>
      <c r="VQF34" s="36"/>
      <c r="VQG34" s="36"/>
      <c r="VQH34" s="36"/>
      <c r="VQI34" s="36"/>
      <c r="VQJ34" s="36"/>
      <c r="VQK34" s="36"/>
      <c r="VQL34" s="36"/>
      <c r="VQM34" s="36"/>
      <c r="VQN34" s="36"/>
      <c r="VQO34" s="36"/>
      <c r="VQP34" s="36"/>
      <c r="VQQ34" s="36"/>
      <c r="VQR34" s="36"/>
      <c r="VQS34" s="36"/>
      <c r="VQT34" s="36"/>
      <c r="VQU34" s="36"/>
      <c r="VQV34" s="36"/>
      <c r="VQW34" s="36"/>
      <c r="VQX34" s="36"/>
      <c r="VQY34" s="36"/>
      <c r="VQZ34" s="36"/>
      <c r="VRA34" s="36"/>
      <c r="VRB34" s="36"/>
      <c r="VRC34" s="36"/>
      <c r="VRD34" s="36"/>
      <c r="VRE34" s="36"/>
      <c r="VRF34" s="36"/>
      <c r="VRG34" s="36"/>
      <c r="VRH34" s="36"/>
      <c r="VRI34" s="36"/>
      <c r="VRJ34" s="36"/>
      <c r="VRK34" s="36"/>
      <c r="VRL34" s="36"/>
      <c r="VRM34" s="36"/>
      <c r="VRN34" s="36"/>
      <c r="VRO34" s="36"/>
      <c r="VRP34" s="36"/>
      <c r="VRQ34" s="36"/>
      <c r="VRR34" s="36"/>
      <c r="VRS34" s="36"/>
      <c r="VRT34" s="36"/>
      <c r="VRU34" s="36"/>
      <c r="VRV34" s="36"/>
      <c r="VRW34" s="36"/>
      <c r="VRX34" s="36"/>
      <c r="VRY34" s="36"/>
      <c r="VRZ34" s="36"/>
      <c r="VSA34" s="36"/>
      <c r="VSB34" s="36"/>
      <c r="VSC34" s="36"/>
      <c r="VSD34" s="36"/>
      <c r="VSE34" s="36"/>
      <c r="VSF34" s="36"/>
      <c r="VSG34" s="36"/>
      <c r="VSH34" s="36"/>
      <c r="VSI34" s="36"/>
      <c r="VSJ34" s="36"/>
      <c r="VSK34" s="36"/>
      <c r="VSL34" s="36"/>
      <c r="VSM34" s="36"/>
      <c r="VSN34" s="36"/>
      <c r="VSO34" s="36"/>
      <c r="VSP34" s="36"/>
      <c r="VSQ34" s="36"/>
      <c r="VSR34" s="36"/>
      <c r="VSS34" s="36"/>
      <c r="VST34" s="36"/>
      <c r="VSU34" s="36"/>
      <c r="VSV34" s="36"/>
      <c r="VSW34" s="36"/>
      <c r="VSX34" s="36"/>
      <c r="VSY34" s="36"/>
      <c r="VSZ34" s="36"/>
      <c r="VTA34" s="36"/>
      <c r="VTB34" s="36"/>
      <c r="VTC34" s="36"/>
      <c r="VTD34" s="36"/>
      <c r="VTE34" s="36"/>
      <c r="VTF34" s="36"/>
      <c r="VTG34" s="36"/>
      <c r="VTH34" s="36"/>
      <c r="VTI34" s="36"/>
      <c r="VTJ34" s="36"/>
      <c r="VTK34" s="36"/>
      <c r="VTL34" s="36"/>
      <c r="VTM34" s="36"/>
      <c r="VTN34" s="36"/>
      <c r="VTO34" s="36"/>
      <c r="VTP34" s="36"/>
      <c r="VTQ34" s="36"/>
      <c r="VTR34" s="36"/>
      <c r="VTS34" s="36"/>
      <c r="VTT34" s="36"/>
      <c r="VTU34" s="36"/>
      <c r="VTV34" s="36"/>
      <c r="VTW34" s="36"/>
      <c r="VTX34" s="36"/>
      <c r="VTY34" s="36"/>
      <c r="VTZ34" s="36"/>
      <c r="VUA34" s="36"/>
      <c r="VUB34" s="36"/>
      <c r="VUC34" s="36"/>
      <c r="VUD34" s="36"/>
      <c r="VUE34" s="36"/>
      <c r="VUF34" s="36"/>
      <c r="VUG34" s="36"/>
      <c r="VUH34" s="36"/>
      <c r="VUI34" s="36"/>
      <c r="VUJ34" s="36"/>
      <c r="VUK34" s="36"/>
      <c r="VUL34" s="36"/>
      <c r="VUM34" s="36"/>
      <c r="VUN34" s="36"/>
      <c r="VUO34" s="36"/>
      <c r="VUP34" s="36"/>
      <c r="VUQ34" s="36"/>
      <c r="VUR34" s="36"/>
      <c r="VUS34" s="36"/>
      <c r="VUT34" s="36"/>
      <c r="VUU34" s="36"/>
      <c r="VUV34" s="36"/>
      <c r="VUW34" s="36"/>
      <c r="VUX34" s="36"/>
      <c r="VUY34" s="36"/>
      <c r="VUZ34" s="36"/>
      <c r="VVA34" s="36"/>
      <c r="VVB34" s="36"/>
      <c r="VVC34" s="36"/>
      <c r="VVD34" s="36"/>
      <c r="VVE34" s="36"/>
      <c r="VVF34" s="36"/>
      <c r="VVG34" s="36"/>
      <c r="VVH34" s="36"/>
      <c r="VVI34" s="36"/>
      <c r="VVJ34" s="36"/>
      <c r="VVK34" s="36"/>
      <c r="VVL34" s="36"/>
      <c r="VVM34" s="36"/>
      <c r="VVN34" s="36"/>
      <c r="VVO34" s="36"/>
      <c r="VVP34" s="36"/>
      <c r="VVQ34" s="36"/>
      <c r="VVR34" s="36"/>
      <c r="VVS34" s="36"/>
      <c r="VVT34" s="36"/>
      <c r="VVU34" s="36"/>
      <c r="VVV34" s="36"/>
      <c r="VVW34" s="36"/>
      <c r="VVX34" s="36"/>
      <c r="VVY34" s="36"/>
      <c r="VVZ34" s="36"/>
      <c r="VWA34" s="36"/>
      <c r="VWB34" s="36"/>
      <c r="VWC34" s="36"/>
      <c r="VWD34" s="36"/>
      <c r="VWE34" s="36"/>
      <c r="VWF34" s="36"/>
      <c r="VWG34" s="36"/>
      <c r="VWH34" s="36"/>
      <c r="VWI34" s="36"/>
      <c r="VWJ34" s="36"/>
      <c r="VWK34" s="36"/>
      <c r="VWL34" s="36"/>
      <c r="VWM34" s="36"/>
      <c r="VWN34" s="36"/>
      <c r="VWO34" s="36"/>
      <c r="VWP34" s="36"/>
      <c r="VWQ34" s="36"/>
      <c r="VWR34" s="36"/>
      <c r="VWS34" s="36"/>
      <c r="VWT34" s="36"/>
      <c r="VWU34" s="36"/>
      <c r="VWV34" s="36"/>
      <c r="VWW34" s="36"/>
      <c r="VWX34" s="36"/>
      <c r="VWY34" s="36"/>
      <c r="VWZ34" s="36"/>
      <c r="VXA34" s="36"/>
      <c r="VXB34" s="36"/>
      <c r="VXC34" s="36"/>
      <c r="VXD34" s="36"/>
      <c r="VXE34" s="36"/>
      <c r="VXF34" s="36"/>
      <c r="VXG34" s="36"/>
      <c r="VXH34" s="36"/>
      <c r="VXI34" s="36"/>
      <c r="VXJ34" s="36"/>
      <c r="VXK34" s="36"/>
      <c r="VXL34" s="36"/>
      <c r="VXM34" s="36"/>
      <c r="VXN34" s="36"/>
      <c r="VXO34" s="36"/>
      <c r="VXP34" s="36"/>
      <c r="VXQ34" s="36"/>
      <c r="VXR34" s="36"/>
      <c r="VXS34" s="36"/>
      <c r="VXT34" s="36"/>
      <c r="VXU34" s="36"/>
      <c r="VXV34" s="36"/>
      <c r="VXW34" s="36"/>
      <c r="VXX34" s="36"/>
      <c r="VXY34" s="36"/>
      <c r="VXZ34" s="36"/>
      <c r="VYA34" s="36"/>
      <c r="VYB34" s="36"/>
      <c r="VYC34" s="36"/>
      <c r="VYD34" s="36"/>
      <c r="VYE34" s="36"/>
      <c r="VYF34" s="36"/>
      <c r="VYG34" s="36"/>
      <c r="VYH34" s="36"/>
      <c r="VYI34" s="36"/>
      <c r="VYJ34" s="36"/>
      <c r="VYK34" s="36"/>
      <c r="VYL34" s="36"/>
      <c r="VYM34" s="36"/>
      <c r="VYN34" s="36"/>
      <c r="VYO34" s="36"/>
      <c r="VYP34" s="36"/>
      <c r="VYQ34" s="36"/>
      <c r="VYR34" s="36"/>
      <c r="VYS34" s="36"/>
      <c r="VYT34" s="36"/>
      <c r="VYU34" s="36"/>
      <c r="VYV34" s="36"/>
      <c r="VYW34" s="36"/>
      <c r="VYX34" s="36"/>
      <c r="VYY34" s="36"/>
      <c r="VYZ34" s="36"/>
      <c r="VZA34" s="36"/>
      <c r="VZB34" s="36"/>
      <c r="VZC34" s="36"/>
      <c r="VZD34" s="36"/>
      <c r="VZE34" s="36"/>
      <c r="VZF34" s="36"/>
      <c r="VZG34" s="36"/>
      <c r="VZH34" s="36"/>
      <c r="VZI34" s="36"/>
      <c r="VZJ34" s="36"/>
      <c r="VZK34" s="36"/>
      <c r="VZL34" s="36"/>
      <c r="VZM34" s="36"/>
      <c r="VZN34" s="36"/>
      <c r="VZO34" s="36"/>
      <c r="VZP34" s="36"/>
      <c r="VZQ34" s="36"/>
      <c r="VZR34" s="36"/>
      <c r="VZS34" s="36"/>
      <c r="VZT34" s="36"/>
      <c r="VZU34" s="36"/>
      <c r="VZV34" s="36"/>
      <c r="VZW34" s="36"/>
      <c r="VZX34" s="36"/>
      <c r="VZY34" s="36"/>
      <c r="VZZ34" s="36"/>
      <c r="WAA34" s="36"/>
      <c r="WAB34" s="36"/>
      <c r="WAC34" s="36"/>
      <c r="WAD34" s="36"/>
      <c r="WAE34" s="36"/>
      <c r="WAF34" s="36"/>
      <c r="WAG34" s="36"/>
      <c r="WAH34" s="36"/>
      <c r="WAI34" s="36"/>
      <c r="WAJ34" s="36"/>
      <c r="WAK34" s="36"/>
      <c r="WAL34" s="36"/>
      <c r="WAM34" s="36"/>
      <c r="WAN34" s="36"/>
      <c r="WAO34" s="36"/>
      <c r="WAP34" s="36"/>
      <c r="WAQ34" s="36"/>
      <c r="WAR34" s="36"/>
      <c r="WAS34" s="36"/>
      <c r="WAT34" s="36"/>
      <c r="WAU34" s="36"/>
      <c r="WAV34" s="36"/>
      <c r="WAW34" s="36"/>
      <c r="WAX34" s="36"/>
      <c r="WAY34" s="36"/>
      <c r="WAZ34" s="36"/>
      <c r="WBA34" s="36"/>
      <c r="WBB34" s="36"/>
      <c r="WBC34" s="36"/>
      <c r="WBD34" s="36"/>
      <c r="WBE34" s="36"/>
      <c r="WBF34" s="36"/>
      <c r="WBG34" s="36"/>
      <c r="WBH34" s="36"/>
      <c r="WBI34" s="36"/>
      <c r="WBJ34" s="36"/>
      <c r="WBK34" s="36"/>
      <c r="WBL34" s="36"/>
      <c r="WBM34" s="36"/>
      <c r="WBN34" s="36"/>
      <c r="WBO34" s="36"/>
      <c r="WBP34" s="36"/>
      <c r="WBQ34" s="36"/>
      <c r="WBR34" s="36"/>
      <c r="WBS34" s="36"/>
      <c r="WBT34" s="36"/>
      <c r="WBU34" s="36"/>
      <c r="WBV34" s="36"/>
      <c r="WBW34" s="36"/>
      <c r="WBX34" s="36"/>
      <c r="WBY34" s="36"/>
      <c r="WBZ34" s="36"/>
      <c r="WCA34" s="36"/>
      <c r="WCB34" s="36"/>
      <c r="WCC34" s="36"/>
      <c r="WCD34" s="36"/>
      <c r="WCE34" s="36"/>
      <c r="WCF34" s="36"/>
      <c r="WCG34" s="36"/>
      <c r="WCH34" s="36"/>
      <c r="WCI34" s="36"/>
      <c r="WCJ34" s="36"/>
      <c r="WCK34" s="36"/>
      <c r="WCL34" s="36"/>
      <c r="WCM34" s="36"/>
      <c r="WCN34" s="36"/>
      <c r="WCO34" s="36"/>
      <c r="WCP34" s="36"/>
      <c r="WCQ34" s="36"/>
      <c r="WCR34" s="36"/>
      <c r="WCS34" s="36"/>
      <c r="WCT34" s="36"/>
      <c r="WCU34" s="36"/>
      <c r="WCV34" s="36"/>
      <c r="WCW34" s="36"/>
      <c r="WCX34" s="36"/>
      <c r="WCY34" s="36"/>
      <c r="WCZ34" s="36"/>
      <c r="WDA34" s="36"/>
      <c r="WDB34" s="36"/>
      <c r="WDC34" s="36"/>
      <c r="WDD34" s="36"/>
      <c r="WDE34" s="36"/>
      <c r="WDF34" s="36"/>
      <c r="WDG34" s="36"/>
      <c r="WDH34" s="36"/>
      <c r="WDI34" s="36"/>
      <c r="WDJ34" s="36"/>
      <c r="WDK34" s="36"/>
      <c r="WDL34" s="36"/>
      <c r="WDM34" s="36"/>
      <c r="WDN34" s="36"/>
      <c r="WDO34" s="36"/>
      <c r="WDP34" s="36"/>
      <c r="WDQ34" s="36"/>
      <c r="WDR34" s="36"/>
      <c r="WDS34" s="36"/>
      <c r="WDT34" s="36"/>
      <c r="WDU34" s="36"/>
      <c r="WDV34" s="36"/>
      <c r="WDW34" s="36"/>
      <c r="WDX34" s="36"/>
      <c r="WDY34" s="36"/>
      <c r="WDZ34" s="36"/>
      <c r="WEA34" s="36"/>
      <c r="WEB34" s="36"/>
      <c r="WEC34" s="36"/>
      <c r="WED34" s="36"/>
      <c r="WEE34" s="36"/>
      <c r="WEF34" s="36"/>
      <c r="WEG34" s="36"/>
      <c r="WEH34" s="36"/>
      <c r="WEI34" s="36"/>
      <c r="WEJ34" s="36"/>
      <c r="WEK34" s="36"/>
      <c r="WEL34" s="36"/>
      <c r="WEM34" s="36"/>
      <c r="WEN34" s="36"/>
      <c r="WEO34" s="36"/>
      <c r="WEP34" s="36"/>
      <c r="WEQ34" s="36"/>
      <c r="WER34" s="36"/>
      <c r="WES34" s="36"/>
      <c r="WET34" s="36"/>
      <c r="WEU34" s="36"/>
      <c r="WEV34" s="36"/>
      <c r="WEW34" s="36"/>
      <c r="WEX34" s="36"/>
      <c r="WEY34" s="36"/>
      <c r="WEZ34" s="36"/>
      <c r="WFA34" s="36"/>
      <c r="WFB34" s="36"/>
      <c r="WFC34" s="36"/>
      <c r="WFD34" s="36"/>
      <c r="WFE34" s="36"/>
      <c r="WFF34" s="36"/>
      <c r="WFG34" s="36"/>
      <c r="WFH34" s="36"/>
      <c r="WFI34" s="36"/>
      <c r="WFJ34" s="36"/>
      <c r="WFK34" s="36"/>
      <c r="WFL34" s="36"/>
      <c r="WFM34" s="36"/>
      <c r="WFN34" s="36"/>
      <c r="WFO34" s="36"/>
      <c r="WFP34" s="36"/>
      <c r="WFQ34" s="36"/>
      <c r="WFR34" s="36"/>
      <c r="WFS34" s="36"/>
      <c r="WFT34" s="36"/>
      <c r="WFU34" s="36"/>
      <c r="WFV34" s="36"/>
      <c r="WFW34" s="36"/>
      <c r="WFX34" s="36"/>
      <c r="WFY34" s="36"/>
      <c r="WFZ34" s="36"/>
      <c r="WGA34" s="36"/>
      <c r="WGB34" s="36"/>
      <c r="WGC34" s="36"/>
      <c r="WGD34" s="36"/>
      <c r="WGE34" s="36"/>
      <c r="WGF34" s="36"/>
      <c r="WGG34" s="36"/>
      <c r="WGH34" s="36"/>
      <c r="WGI34" s="36"/>
      <c r="WGJ34" s="36"/>
      <c r="WGK34" s="36"/>
      <c r="WGL34" s="36"/>
      <c r="WGM34" s="36"/>
      <c r="WGN34" s="36"/>
      <c r="WGO34" s="36"/>
      <c r="WGP34" s="36"/>
      <c r="WGQ34" s="36"/>
      <c r="WGR34" s="36"/>
      <c r="WGS34" s="36"/>
      <c r="WGT34" s="36"/>
      <c r="WGU34" s="36"/>
      <c r="WGV34" s="36"/>
      <c r="WGW34" s="36"/>
      <c r="WGX34" s="36"/>
      <c r="WGY34" s="36"/>
      <c r="WGZ34" s="36"/>
      <c r="WHA34" s="36"/>
      <c r="WHB34" s="36"/>
      <c r="WHC34" s="36"/>
      <c r="WHD34" s="36"/>
      <c r="WHE34" s="36"/>
      <c r="WHF34" s="36"/>
      <c r="WHG34" s="36"/>
      <c r="WHH34" s="36"/>
      <c r="WHI34" s="36"/>
      <c r="WHJ34" s="36"/>
      <c r="WHK34" s="36"/>
      <c r="WHL34" s="36"/>
      <c r="WHM34" s="36"/>
      <c r="WHN34" s="36"/>
      <c r="WHO34" s="36"/>
      <c r="WHP34" s="36"/>
      <c r="WHQ34" s="36"/>
      <c r="WHR34" s="36"/>
      <c r="WHS34" s="36"/>
      <c r="WHT34" s="36"/>
      <c r="WHU34" s="36"/>
      <c r="WHV34" s="36"/>
      <c r="WHW34" s="36"/>
      <c r="WHX34" s="36"/>
      <c r="WHY34" s="36"/>
      <c r="WHZ34" s="36"/>
      <c r="WIA34" s="36"/>
      <c r="WIB34" s="36"/>
      <c r="WIC34" s="36"/>
      <c r="WID34" s="36"/>
      <c r="WIE34" s="36"/>
      <c r="WIF34" s="36"/>
      <c r="WIG34" s="36"/>
      <c r="WIH34" s="36"/>
      <c r="WII34" s="36"/>
      <c r="WIJ34" s="36"/>
      <c r="WIK34" s="36"/>
      <c r="WIL34" s="36"/>
      <c r="WIM34" s="36"/>
      <c r="WIN34" s="36"/>
      <c r="WIO34" s="36"/>
      <c r="WIP34" s="36"/>
      <c r="WIQ34" s="36"/>
      <c r="WIR34" s="36"/>
      <c r="WIS34" s="36"/>
      <c r="WIT34" s="36"/>
      <c r="WIU34" s="36"/>
      <c r="WIV34" s="36"/>
      <c r="WIW34" s="36"/>
      <c r="WIX34" s="36"/>
      <c r="WIY34" s="36"/>
      <c r="WIZ34" s="36"/>
      <c r="WJA34" s="36"/>
      <c r="WJB34" s="36"/>
      <c r="WJC34" s="36"/>
      <c r="WJD34" s="36"/>
      <c r="WJE34" s="36"/>
      <c r="WJF34" s="36"/>
      <c r="WJG34" s="36"/>
      <c r="WJH34" s="36"/>
      <c r="WJI34" s="36"/>
      <c r="WJJ34" s="36"/>
      <c r="WJK34" s="36"/>
      <c r="WJL34" s="36"/>
      <c r="WJM34" s="36"/>
      <c r="WJN34" s="36"/>
      <c r="WJO34" s="36"/>
      <c r="WJP34" s="36"/>
      <c r="WJQ34" s="36"/>
      <c r="WJR34" s="36"/>
      <c r="WJS34" s="36"/>
      <c r="WJT34" s="36"/>
      <c r="WJU34" s="36"/>
      <c r="WJV34" s="36"/>
      <c r="WJW34" s="36"/>
      <c r="WJX34" s="36"/>
      <c r="WJY34" s="36"/>
      <c r="WJZ34" s="36"/>
      <c r="WKA34" s="36"/>
      <c r="WKB34" s="36"/>
      <c r="WKC34" s="36"/>
      <c r="WKD34" s="36"/>
      <c r="WKE34" s="36"/>
      <c r="WKF34" s="36"/>
      <c r="WKG34" s="36"/>
      <c r="WKH34" s="36"/>
      <c r="WKI34" s="36"/>
      <c r="WKJ34" s="36"/>
      <c r="WKK34" s="36"/>
      <c r="WKL34" s="36"/>
      <c r="WKM34" s="36"/>
      <c r="WKN34" s="36"/>
      <c r="WKO34" s="36"/>
      <c r="WKP34" s="36"/>
      <c r="WKQ34" s="36"/>
      <c r="WKR34" s="36"/>
      <c r="WKS34" s="36"/>
      <c r="WKT34" s="36"/>
      <c r="WKU34" s="36"/>
      <c r="WKV34" s="36"/>
      <c r="WKW34" s="36"/>
      <c r="WKX34" s="36"/>
      <c r="WKY34" s="36"/>
      <c r="WKZ34" s="36"/>
      <c r="WLA34" s="36"/>
      <c r="WLB34" s="36"/>
      <c r="WLC34" s="36"/>
      <c r="WLD34" s="36"/>
      <c r="WLE34" s="36"/>
      <c r="WLF34" s="36"/>
      <c r="WLG34" s="36"/>
      <c r="WLH34" s="36"/>
      <c r="WLI34" s="36"/>
      <c r="WLJ34" s="36"/>
      <c r="WLK34" s="36"/>
      <c r="WLL34" s="36"/>
      <c r="WLM34" s="36"/>
      <c r="WLN34" s="36"/>
      <c r="WLO34" s="36"/>
      <c r="WLP34" s="36"/>
      <c r="WLQ34" s="36"/>
      <c r="WLR34" s="36"/>
      <c r="WLS34" s="36"/>
      <c r="WLT34" s="36"/>
      <c r="WLU34" s="36"/>
      <c r="WLV34" s="36"/>
      <c r="WLW34" s="36"/>
      <c r="WLX34" s="36"/>
      <c r="WLY34" s="36"/>
      <c r="WLZ34" s="36"/>
      <c r="WMA34" s="36"/>
      <c r="WMB34" s="36"/>
      <c r="WMC34" s="36"/>
      <c r="WMD34" s="36"/>
      <c r="WME34" s="36"/>
      <c r="WMF34" s="36"/>
      <c r="WMG34" s="36"/>
      <c r="WMH34" s="36"/>
      <c r="WMI34" s="36"/>
      <c r="WMJ34" s="36"/>
      <c r="WMK34" s="36"/>
      <c r="WML34" s="36"/>
      <c r="WMM34" s="36"/>
      <c r="WMN34" s="36"/>
      <c r="WMO34" s="36"/>
      <c r="WMP34" s="36"/>
      <c r="WMQ34" s="36"/>
      <c r="WMR34" s="36"/>
      <c r="WMS34" s="36"/>
      <c r="WMT34" s="36"/>
      <c r="WMU34" s="36"/>
      <c r="WMV34" s="36"/>
      <c r="WMW34" s="36"/>
      <c r="WMX34" s="36"/>
      <c r="WMY34" s="36"/>
      <c r="WMZ34" s="36"/>
      <c r="WNA34" s="36"/>
      <c r="WNB34" s="36"/>
      <c r="WNC34" s="36"/>
      <c r="WND34" s="36"/>
      <c r="WNE34" s="36"/>
      <c r="WNF34" s="36"/>
      <c r="WNG34" s="36"/>
      <c r="WNH34" s="36"/>
      <c r="WNI34" s="36"/>
      <c r="WNJ34" s="36"/>
      <c r="WNK34" s="36"/>
      <c r="WNL34" s="36"/>
      <c r="WNM34" s="36"/>
      <c r="WNN34" s="36"/>
      <c r="WNO34" s="36"/>
      <c r="WNP34" s="36"/>
      <c r="WNQ34" s="36"/>
      <c r="WNR34" s="36"/>
      <c r="WNS34" s="36"/>
      <c r="WNT34" s="36"/>
      <c r="WNU34" s="36"/>
      <c r="WNV34" s="36"/>
      <c r="WNW34" s="36"/>
      <c r="WNX34" s="36"/>
      <c r="WNY34" s="36"/>
      <c r="WNZ34" s="36"/>
      <c r="WOA34" s="36"/>
      <c r="WOB34" s="36"/>
      <c r="WOC34" s="36"/>
      <c r="WOD34" s="36"/>
      <c r="WOE34" s="36"/>
      <c r="WOF34" s="36"/>
      <c r="WOG34" s="36"/>
      <c r="WOH34" s="36"/>
      <c r="WOI34" s="36"/>
      <c r="WOJ34" s="36"/>
      <c r="WOK34" s="36"/>
      <c r="WOL34" s="36"/>
      <c r="WOM34" s="36"/>
      <c r="WON34" s="36"/>
      <c r="WOO34" s="36"/>
      <c r="WOP34" s="36"/>
      <c r="WOQ34" s="36"/>
      <c r="WOR34" s="36"/>
      <c r="WOS34" s="36"/>
      <c r="WOT34" s="36"/>
      <c r="WOU34" s="36"/>
      <c r="WOV34" s="36"/>
      <c r="WOW34" s="36"/>
      <c r="WOX34" s="36"/>
      <c r="WOY34" s="36"/>
      <c r="WOZ34" s="36"/>
      <c r="WPA34" s="36"/>
      <c r="WPB34" s="36"/>
      <c r="WPC34" s="36"/>
      <c r="WPD34" s="36"/>
      <c r="WPE34" s="36"/>
      <c r="WPF34" s="36"/>
      <c r="WPG34" s="36"/>
      <c r="WPH34" s="36"/>
      <c r="WPI34" s="36"/>
      <c r="WPJ34" s="36"/>
      <c r="WPK34" s="36"/>
      <c r="WPL34" s="36"/>
      <c r="WPM34" s="36"/>
      <c r="WPN34" s="36"/>
      <c r="WPO34" s="36"/>
      <c r="WPP34" s="36"/>
      <c r="WPQ34" s="36"/>
      <c r="WPR34" s="36"/>
      <c r="WPS34" s="36"/>
      <c r="WPT34" s="36"/>
      <c r="WPU34" s="36"/>
      <c r="WPV34" s="36"/>
      <c r="WPW34" s="36"/>
      <c r="WPX34" s="36"/>
      <c r="WPY34" s="36"/>
      <c r="WPZ34" s="36"/>
      <c r="WQA34" s="36"/>
      <c r="WQB34" s="36"/>
      <c r="WQC34" s="36"/>
      <c r="WQD34" s="36"/>
      <c r="WQE34" s="36"/>
      <c r="WQF34" s="36"/>
      <c r="WQG34" s="36"/>
      <c r="WQH34" s="36"/>
      <c r="WQI34" s="36"/>
      <c r="WQJ34" s="36"/>
      <c r="WQK34" s="36"/>
      <c r="WQL34" s="36"/>
      <c r="WQM34" s="36"/>
      <c r="WQN34" s="36"/>
      <c r="WQO34" s="36"/>
      <c r="WQP34" s="36"/>
      <c r="WQQ34" s="36"/>
      <c r="WQR34" s="36"/>
      <c r="WQS34" s="36"/>
      <c r="WQT34" s="36"/>
      <c r="WQU34" s="36"/>
      <c r="WQV34" s="36"/>
      <c r="WQW34" s="36"/>
      <c r="WQX34" s="36"/>
      <c r="WQY34" s="36"/>
      <c r="WQZ34" s="36"/>
      <c r="WRA34" s="36"/>
      <c r="WRB34" s="36"/>
      <c r="WRC34" s="36"/>
      <c r="WRD34" s="36"/>
      <c r="WRE34" s="36"/>
      <c r="WRF34" s="36"/>
      <c r="WRG34" s="36"/>
      <c r="WRH34" s="36"/>
      <c r="WRI34" s="36"/>
      <c r="WRJ34" s="36"/>
      <c r="WRK34" s="36"/>
      <c r="WRL34" s="36"/>
      <c r="WRM34" s="36"/>
      <c r="WRN34" s="36"/>
      <c r="WRO34" s="36"/>
      <c r="WRP34" s="36"/>
      <c r="WRQ34" s="36"/>
      <c r="WRR34" s="36"/>
      <c r="WRS34" s="36"/>
      <c r="WRT34" s="36"/>
      <c r="WRU34" s="36"/>
      <c r="WRV34" s="36"/>
      <c r="WRW34" s="36"/>
      <c r="WRX34" s="36"/>
      <c r="WRY34" s="36"/>
      <c r="WRZ34" s="36"/>
      <c r="WSA34" s="36"/>
      <c r="WSB34" s="36"/>
      <c r="WSC34" s="36"/>
      <c r="WSD34" s="36"/>
      <c r="WSE34" s="36"/>
      <c r="WSF34" s="36"/>
      <c r="WSG34" s="36"/>
      <c r="WSH34" s="36"/>
      <c r="WSI34" s="36"/>
      <c r="WSJ34" s="36"/>
      <c r="WSK34" s="36"/>
      <c r="WSL34" s="36"/>
      <c r="WSM34" s="36"/>
      <c r="WSN34" s="36"/>
      <c r="WSO34" s="36"/>
      <c r="WSP34" s="36"/>
      <c r="WSQ34" s="36"/>
      <c r="WSR34" s="36"/>
      <c r="WSS34" s="36"/>
      <c r="WST34" s="36"/>
      <c r="WSU34" s="36"/>
      <c r="WSV34" s="36"/>
      <c r="WSW34" s="36"/>
      <c r="WSX34" s="36"/>
      <c r="WSY34" s="36"/>
      <c r="WSZ34" s="36"/>
      <c r="WTA34" s="36"/>
      <c r="WTB34" s="36"/>
      <c r="WTC34" s="36"/>
      <c r="WTD34" s="36"/>
      <c r="WTE34" s="36"/>
      <c r="WTF34" s="36"/>
      <c r="WTG34" s="36"/>
      <c r="WTH34" s="36"/>
      <c r="WTI34" s="36"/>
      <c r="WTJ34" s="36"/>
      <c r="WTK34" s="36"/>
      <c r="WTL34" s="36"/>
      <c r="WTM34" s="36"/>
      <c r="WTN34" s="36"/>
      <c r="WTO34" s="36"/>
      <c r="WTP34" s="36"/>
      <c r="WTQ34" s="36"/>
      <c r="WTR34" s="36"/>
      <c r="WTS34" s="36"/>
      <c r="WTT34" s="36"/>
      <c r="WTU34" s="36"/>
      <c r="WTV34" s="36"/>
      <c r="WTW34" s="36"/>
      <c r="WTX34" s="36"/>
      <c r="WTY34" s="36"/>
      <c r="WTZ34" s="36"/>
      <c r="WUA34" s="36"/>
      <c r="WUB34" s="36"/>
      <c r="WUC34" s="36"/>
      <c r="WUD34" s="36"/>
      <c r="WUE34" s="36"/>
      <c r="WUF34" s="36"/>
      <c r="WUG34" s="36"/>
      <c r="WUH34" s="36"/>
      <c r="WUI34" s="36"/>
      <c r="WUJ34" s="36"/>
      <c r="WUK34" s="36"/>
      <c r="WUL34" s="36"/>
      <c r="WUM34" s="36"/>
      <c r="WUN34" s="36"/>
      <c r="WUO34" s="36"/>
      <c r="WUP34" s="36"/>
      <c r="WUQ34" s="36"/>
      <c r="WUR34" s="36"/>
      <c r="WUS34" s="36"/>
      <c r="WUT34" s="36"/>
      <c r="WUU34" s="36"/>
      <c r="WUV34" s="36"/>
      <c r="WUW34" s="36"/>
      <c r="WUX34" s="36"/>
      <c r="WUY34" s="36"/>
      <c r="WUZ34" s="36"/>
      <c r="WVA34" s="36"/>
      <c r="WVB34" s="36"/>
      <c r="WVC34" s="36"/>
      <c r="WVD34" s="36"/>
      <c r="WVE34" s="36"/>
      <c r="WVF34" s="36"/>
      <c r="WVG34" s="36"/>
      <c r="WVH34" s="36"/>
      <c r="WVI34" s="36"/>
      <c r="WVJ34" s="36"/>
      <c r="WVK34" s="36"/>
      <c r="WVL34" s="36"/>
      <c r="WVM34" s="36"/>
      <c r="WVN34" s="36"/>
      <c r="WVO34" s="36"/>
      <c r="WVP34" s="36"/>
      <c r="WVQ34" s="36"/>
      <c r="WVR34" s="36"/>
      <c r="WVS34" s="36"/>
      <c r="WVT34" s="36"/>
      <c r="WVU34" s="36"/>
      <c r="WVV34" s="36"/>
      <c r="WVW34" s="36"/>
      <c r="WVX34" s="36"/>
      <c r="WVY34" s="36"/>
      <c r="WVZ34" s="36"/>
      <c r="WWA34" s="36"/>
    </row>
    <row r="35" spans="1:16147" s="57" customFormat="1" x14ac:dyDescent="0.2">
      <c r="A35" s="83">
        <v>2017</v>
      </c>
      <c r="B35" s="62" t="s">
        <v>374</v>
      </c>
      <c r="C35" s="58">
        <v>20277</v>
      </c>
      <c r="D35" s="64">
        <v>29</v>
      </c>
      <c r="E35" s="70">
        <v>42933</v>
      </c>
      <c r="F35" s="62" t="s">
        <v>103</v>
      </c>
      <c r="G35" s="58" t="s">
        <v>47</v>
      </c>
      <c r="H35" s="62" t="s">
        <v>290</v>
      </c>
      <c r="I35" s="62" t="s">
        <v>59</v>
      </c>
      <c r="J35" s="62" t="s">
        <v>105</v>
      </c>
      <c r="K35" s="62" t="s">
        <v>106</v>
      </c>
      <c r="L35" s="62" t="s">
        <v>5</v>
      </c>
      <c r="M35" s="62" t="s">
        <v>107</v>
      </c>
      <c r="N35" s="83"/>
      <c r="O35" s="83">
        <v>8</v>
      </c>
      <c r="P35" s="83">
        <v>8</v>
      </c>
      <c r="Q35" s="74">
        <v>0</v>
      </c>
      <c r="R35" s="57" t="s">
        <v>108</v>
      </c>
      <c r="T35" s="57" t="s">
        <v>275</v>
      </c>
      <c r="U35" s="57" t="s">
        <v>284</v>
      </c>
      <c r="W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6"/>
      <c r="HC35" s="36"/>
      <c r="HD35" s="36"/>
      <c r="HE35" s="36"/>
      <c r="HF35" s="36"/>
      <c r="HG35" s="36"/>
      <c r="HH35" s="36"/>
      <c r="HI35" s="36"/>
      <c r="HJ35" s="36"/>
      <c r="HK35" s="36"/>
      <c r="HL35" s="36"/>
      <c r="HM35" s="36"/>
      <c r="HN35" s="36"/>
      <c r="HO35" s="36"/>
      <c r="HP35" s="36"/>
      <c r="HQ35" s="36"/>
      <c r="HR35" s="36"/>
      <c r="HS35" s="36"/>
      <c r="HT35" s="36"/>
      <c r="HU35" s="36"/>
      <c r="HV35" s="36"/>
      <c r="HW35" s="36"/>
      <c r="HX35" s="36"/>
      <c r="HY35" s="36"/>
      <c r="HZ35" s="36"/>
      <c r="IA35" s="36"/>
      <c r="IB35" s="36"/>
      <c r="IC35" s="36"/>
      <c r="ID35" s="36"/>
      <c r="IE35" s="36"/>
      <c r="IF35" s="36"/>
      <c r="IG35" s="36"/>
      <c r="IH35" s="36"/>
      <c r="II35" s="36"/>
      <c r="IJ35" s="36"/>
      <c r="IK35" s="36"/>
      <c r="IL35" s="36"/>
      <c r="IM35" s="36"/>
      <c r="IN35" s="36"/>
      <c r="IO35" s="36"/>
      <c r="IP35" s="36"/>
      <c r="IQ35" s="36"/>
      <c r="IR35" s="36"/>
      <c r="IS35" s="36"/>
      <c r="IT35" s="36"/>
      <c r="IU35" s="36"/>
      <c r="IV35" s="36"/>
      <c r="IW35" s="36"/>
      <c r="IX35" s="36"/>
      <c r="IY35" s="36"/>
      <c r="IZ35" s="36"/>
      <c r="JA35" s="36"/>
      <c r="JB35" s="36"/>
      <c r="JC35" s="36"/>
      <c r="JD35" s="36"/>
      <c r="JE35" s="36"/>
      <c r="JF35" s="36"/>
      <c r="JG35" s="36"/>
      <c r="JH35" s="36"/>
      <c r="JI35" s="36"/>
      <c r="JJ35" s="36"/>
      <c r="JK35" s="36"/>
      <c r="JL35" s="36"/>
      <c r="JM35" s="36"/>
      <c r="JN35" s="36"/>
      <c r="JO35" s="36"/>
      <c r="JP35" s="36"/>
      <c r="JQ35" s="36"/>
      <c r="JR35" s="36"/>
      <c r="JS35" s="36"/>
      <c r="JT35" s="36"/>
      <c r="JU35" s="36"/>
      <c r="JV35" s="36"/>
      <c r="JW35" s="36"/>
      <c r="JX35" s="36"/>
      <c r="JY35" s="36"/>
      <c r="JZ35" s="36"/>
      <c r="KA35" s="36"/>
      <c r="KB35" s="36"/>
      <c r="KC35" s="36"/>
      <c r="KD35" s="36"/>
      <c r="KE35" s="36"/>
      <c r="KF35" s="36"/>
      <c r="KG35" s="36"/>
      <c r="KH35" s="36"/>
      <c r="KI35" s="36"/>
      <c r="KJ35" s="36"/>
      <c r="KK35" s="36"/>
      <c r="KL35" s="36"/>
      <c r="KM35" s="36"/>
      <c r="KN35" s="36"/>
      <c r="KO35" s="36"/>
      <c r="KP35" s="36"/>
      <c r="KQ35" s="36"/>
      <c r="KR35" s="36"/>
      <c r="KS35" s="36"/>
      <c r="KT35" s="36"/>
      <c r="KU35" s="36"/>
      <c r="KV35" s="36"/>
      <c r="KW35" s="36"/>
      <c r="KX35" s="36"/>
      <c r="KY35" s="36"/>
      <c r="KZ35" s="36"/>
      <c r="LA35" s="36"/>
      <c r="LB35" s="36"/>
      <c r="LC35" s="36"/>
      <c r="LD35" s="36"/>
      <c r="LE35" s="36"/>
      <c r="LF35" s="36"/>
      <c r="LG35" s="36"/>
      <c r="LH35" s="36"/>
      <c r="LI35" s="36"/>
      <c r="LJ35" s="36"/>
      <c r="LK35" s="36"/>
      <c r="LL35" s="36"/>
      <c r="LM35" s="36"/>
      <c r="LN35" s="36"/>
      <c r="LO35" s="36"/>
      <c r="LP35" s="36"/>
      <c r="LQ35" s="36"/>
      <c r="LR35" s="36"/>
      <c r="LS35" s="36"/>
      <c r="LT35" s="36"/>
      <c r="LU35" s="36"/>
      <c r="LV35" s="36"/>
      <c r="LW35" s="36"/>
      <c r="LX35" s="36"/>
      <c r="LY35" s="36"/>
      <c r="LZ35" s="36"/>
      <c r="MA35" s="36"/>
      <c r="MB35" s="36"/>
      <c r="MC35" s="36"/>
      <c r="MD35" s="36"/>
      <c r="ME35" s="36"/>
      <c r="MF35" s="36"/>
      <c r="MG35" s="36"/>
      <c r="MH35" s="36"/>
      <c r="MI35" s="36"/>
      <c r="MJ35" s="36"/>
      <c r="MK35" s="36"/>
      <c r="ML35" s="36"/>
      <c r="MM35" s="36"/>
      <c r="MN35" s="36"/>
      <c r="MO35" s="36"/>
      <c r="MP35" s="36"/>
      <c r="MQ35" s="36"/>
      <c r="MR35" s="36"/>
      <c r="MS35" s="36"/>
      <c r="MT35" s="36"/>
      <c r="MU35" s="36"/>
      <c r="MV35" s="36"/>
      <c r="MW35" s="36"/>
      <c r="MX35" s="36"/>
      <c r="MY35" s="36"/>
      <c r="MZ35" s="36"/>
      <c r="NA35" s="36"/>
      <c r="NB35" s="36"/>
      <c r="NC35" s="36"/>
      <c r="ND35" s="36"/>
      <c r="NE35" s="36"/>
      <c r="NF35" s="36"/>
      <c r="NG35" s="36"/>
      <c r="NH35" s="36"/>
      <c r="NI35" s="36"/>
      <c r="NJ35" s="36"/>
      <c r="NK35" s="36"/>
      <c r="NL35" s="36"/>
      <c r="NM35" s="36"/>
      <c r="NN35" s="36"/>
      <c r="NO35" s="36"/>
      <c r="NP35" s="36"/>
      <c r="NQ35" s="36"/>
      <c r="NR35" s="36"/>
      <c r="NS35" s="36"/>
      <c r="NT35" s="36"/>
      <c r="NU35" s="36"/>
      <c r="NV35" s="36"/>
      <c r="NW35" s="36"/>
      <c r="NX35" s="36"/>
      <c r="NY35" s="36"/>
      <c r="NZ35" s="36"/>
      <c r="OA35" s="36"/>
      <c r="OB35" s="36"/>
      <c r="OC35" s="36"/>
      <c r="OD35" s="36"/>
      <c r="OE35" s="36"/>
      <c r="OF35" s="36"/>
      <c r="OG35" s="36"/>
      <c r="OH35" s="36"/>
      <c r="OI35" s="36"/>
      <c r="OJ35" s="36"/>
      <c r="OK35" s="36"/>
      <c r="OL35" s="36"/>
      <c r="OM35" s="36"/>
      <c r="ON35" s="36"/>
      <c r="OO35" s="36"/>
      <c r="OP35" s="36"/>
      <c r="OQ35" s="36"/>
      <c r="OR35" s="36"/>
      <c r="OS35" s="36"/>
      <c r="OT35" s="36"/>
      <c r="OU35" s="36"/>
      <c r="OV35" s="36"/>
      <c r="OW35" s="36"/>
      <c r="OX35" s="36"/>
      <c r="OY35" s="36"/>
      <c r="OZ35" s="36"/>
      <c r="PA35" s="36"/>
      <c r="PB35" s="36"/>
      <c r="PC35" s="36"/>
      <c r="PD35" s="36"/>
      <c r="PE35" s="36"/>
      <c r="PF35" s="36"/>
      <c r="PG35" s="36"/>
      <c r="PH35" s="36"/>
      <c r="PI35" s="36"/>
      <c r="PJ35" s="36"/>
      <c r="PK35" s="36"/>
      <c r="PL35" s="36"/>
      <c r="PM35" s="36"/>
      <c r="PN35" s="36"/>
      <c r="PO35" s="36"/>
      <c r="PP35" s="36"/>
      <c r="PQ35" s="36"/>
      <c r="PR35" s="36"/>
      <c r="PS35" s="36"/>
      <c r="PT35" s="36"/>
      <c r="PU35" s="36"/>
      <c r="PV35" s="36"/>
      <c r="PW35" s="36"/>
      <c r="PX35" s="36"/>
      <c r="PY35" s="36"/>
      <c r="PZ35" s="36"/>
      <c r="QA35" s="36"/>
      <c r="QB35" s="36"/>
      <c r="QC35" s="36"/>
      <c r="QD35" s="36"/>
      <c r="QE35" s="36"/>
      <c r="QF35" s="36"/>
      <c r="QG35" s="36"/>
      <c r="QH35" s="36"/>
      <c r="QI35" s="36"/>
      <c r="QJ35" s="36"/>
      <c r="QK35" s="36"/>
      <c r="QL35" s="36"/>
      <c r="QM35" s="36"/>
      <c r="QN35" s="36"/>
      <c r="QO35" s="36"/>
      <c r="QP35" s="36"/>
      <c r="QQ35" s="36"/>
      <c r="QR35" s="36"/>
      <c r="QS35" s="36"/>
      <c r="QT35" s="36"/>
      <c r="QU35" s="36"/>
      <c r="QV35" s="36"/>
      <c r="QW35" s="36"/>
      <c r="QX35" s="36"/>
      <c r="QY35" s="36"/>
      <c r="QZ35" s="36"/>
      <c r="RA35" s="36"/>
      <c r="RB35" s="36"/>
      <c r="RC35" s="36"/>
      <c r="RD35" s="36"/>
      <c r="RE35" s="36"/>
      <c r="RF35" s="36"/>
      <c r="RG35" s="36"/>
      <c r="RH35" s="36"/>
      <c r="RI35" s="36"/>
      <c r="RJ35" s="36"/>
      <c r="RK35" s="36"/>
      <c r="RL35" s="36"/>
      <c r="RM35" s="36"/>
      <c r="RN35" s="36"/>
      <c r="RO35" s="36"/>
      <c r="RP35" s="36"/>
      <c r="RQ35" s="36"/>
      <c r="RR35" s="36"/>
      <c r="RS35" s="36"/>
      <c r="RT35" s="36"/>
      <c r="RU35" s="36"/>
      <c r="RV35" s="36"/>
      <c r="RW35" s="36"/>
      <c r="RX35" s="36"/>
      <c r="RY35" s="36"/>
      <c r="RZ35" s="36"/>
      <c r="SA35" s="36"/>
      <c r="SB35" s="36"/>
      <c r="SC35" s="36"/>
      <c r="SD35" s="36"/>
      <c r="SE35" s="36"/>
      <c r="SF35" s="36"/>
      <c r="SG35" s="36"/>
      <c r="SH35" s="36"/>
      <c r="SI35" s="36"/>
      <c r="SJ35" s="36"/>
      <c r="SK35" s="36"/>
      <c r="SL35" s="36"/>
      <c r="SM35" s="36"/>
      <c r="SN35" s="36"/>
      <c r="SO35" s="36"/>
      <c r="SP35" s="36"/>
      <c r="SQ35" s="36"/>
      <c r="SR35" s="36"/>
      <c r="SS35" s="36"/>
      <c r="ST35" s="36"/>
      <c r="SU35" s="36"/>
      <c r="SV35" s="36"/>
      <c r="SW35" s="36"/>
      <c r="SX35" s="36"/>
      <c r="SY35" s="36"/>
      <c r="SZ35" s="36"/>
      <c r="TA35" s="36"/>
      <c r="TB35" s="36"/>
      <c r="TC35" s="36"/>
      <c r="TD35" s="36"/>
      <c r="TE35" s="36"/>
      <c r="TF35" s="36"/>
      <c r="TG35" s="36"/>
      <c r="TH35" s="36"/>
      <c r="TI35" s="36"/>
      <c r="TJ35" s="36"/>
      <c r="TK35" s="36"/>
      <c r="TL35" s="36"/>
      <c r="TM35" s="36"/>
      <c r="TN35" s="36"/>
      <c r="TO35" s="36"/>
      <c r="TP35" s="36"/>
      <c r="TQ35" s="36"/>
      <c r="TR35" s="36"/>
      <c r="TS35" s="36"/>
      <c r="TT35" s="36"/>
      <c r="TU35" s="36"/>
      <c r="TV35" s="36"/>
      <c r="TW35" s="36"/>
      <c r="TX35" s="36"/>
      <c r="TY35" s="36"/>
      <c r="TZ35" s="36"/>
      <c r="UA35" s="36"/>
      <c r="UB35" s="36"/>
      <c r="UC35" s="36"/>
      <c r="UD35" s="36"/>
      <c r="UE35" s="36"/>
      <c r="UF35" s="36"/>
      <c r="UG35" s="36"/>
      <c r="UH35" s="36"/>
      <c r="UI35" s="36"/>
      <c r="UJ35" s="36"/>
      <c r="UK35" s="36"/>
      <c r="UL35" s="36"/>
      <c r="UM35" s="36"/>
      <c r="UN35" s="36"/>
      <c r="UO35" s="36"/>
      <c r="UP35" s="36"/>
      <c r="UQ35" s="36"/>
      <c r="UR35" s="36"/>
      <c r="US35" s="36"/>
      <c r="UT35" s="36"/>
      <c r="UU35" s="36"/>
      <c r="UV35" s="36"/>
      <c r="UW35" s="36"/>
      <c r="UX35" s="36"/>
      <c r="UY35" s="36"/>
      <c r="UZ35" s="36"/>
      <c r="VA35" s="36"/>
      <c r="VB35" s="36"/>
      <c r="VC35" s="36"/>
      <c r="VD35" s="36"/>
      <c r="VE35" s="36"/>
      <c r="VF35" s="36"/>
      <c r="VG35" s="36"/>
      <c r="VH35" s="36"/>
      <c r="VI35" s="36"/>
      <c r="VJ35" s="36"/>
      <c r="VK35" s="36"/>
      <c r="VL35" s="36"/>
      <c r="VM35" s="36"/>
      <c r="VN35" s="36"/>
      <c r="VO35" s="36"/>
      <c r="VP35" s="36"/>
      <c r="VQ35" s="36"/>
      <c r="VR35" s="36"/>
      <c r="VS35" s="36"/>
      <c r="VT35" s="36"/>
      <c r="VU35" s="36"/>
      <c r="VV35" s="36"/>
      <c r="VW35" s="36"/>
      <c r="VX35" s="36"/>
      <c r="VY35" s="36"/>
      <c r="VZ35" s="36"/>
      <c r="WA35" s="36"/>
      <c r="WB35" s="36"/>
      <c r="WC35" s="36"/>
      <c r="WD35" s="36"/>
      <c r="WE35" s="36"/>
      <c r="WF35" s="36"/>
      <c r="WG35" s="36"/>
      <c r="WH35" s="36"/>
      <c r="WI35" s="36"/>
      <c r="WJ35" s="36"/>
      <c r="WK35" s="36"/>
      <c r="WL35" s="36"/>
      <c r="WM35" s="36"/>
      <c r="WN35" s="36"/>
      <c r="WO35" s="36"/>
      <c r="WP35" s="36"/>
      <c r="WQ35" s="36"/>
      <c r="WR35" s="36"/>
      <c r="WS35" s="36"/>
      <c r="WT35" s="36"/>
      <c r="WU35" s="36"/>
      <c r="WV35" s="36"/>
      <c r="WW35" s="36"/>
      <c r="WX35" s="36"/>
      <c r="WY35" s="36"/>
      <c r="WZ35" s="36"/>
      <c r="XA35" s="36"/>
      <c r="XB35" s="36"/>
      <c r="XC35" s="36"/>
      <c r="XD35" s="36"/>
      <c r="XE35" s="36"/>
      <c r="XF35" s="36"/>
      <c r="XG35" s="36"/>
      <c r="XH35" s="36"/>
      <c r="XI35" s="36"/>
      <c r="XJ35" s="36"/>
      <c r="XK35" s="36"/>
      <c r="XL35" s="36"/>
      <c r="XM35" s="36"/>
      <c r="XN35" s="36"/>
      <c r="XO35" s="36"/>
      <c r="XP35" s="36"/>
      <c r="XQ35" s="36"/>
      <c r="XR35" s="36"/>
      <c r="XS35" s="36"/>
      <c r="XT35" s="36"/>
      <c r="XU35" s="36"/>
      <c r="XV35" s="36"/>
      <c r="XW35" s="36"/>
      <c r="XX35" s="36"/>
      <c r="XY35" s="36"/>
      <c r="XZ35" s="36"/>
      <c r="YA35" s="36"/>
      <c r="YB35" s="36"/>
      <c r="YC35" s="36"/>
      <c r="YD35" s="36"/>
      <c r="YE35" s="36"/>
      <c r="YF35" s="36"/>
      <c r="YG35" s="36"/>
      <c r="YH35" s="36"/>
      <c r="YI35" s="36"/>
      <c r="YJ35" s="36"/>
      <c r="YK35" s="36"/>
      <c r="YL35" s="36"/>
      <c r="YM35" s="36"/>
      <c r="YN35" s="36"/>
      <c r="YO35" s="36"/>
      <c r="YP35" s="36"/>
      <c r="YQ35" s="36"/>
      <c r="YR35" s="36"/>
      <c r="YS35" s="36"/>
      <c r="YT35" s="36"/>
      <c r="YU35" s="36"/>
      <c r="YV35" s="36"/>
      <c r="YW35" s="36"/>
      <c r="YX35" s="36"/>
      <c r="YY35" s="36"/>
      <c r="YZ35" s="36"/>
      <c r="ZA35" s="36"/>
      <c r="ZB35" s="36"/>
      <c r="ZC35" s="36"/>
      <c r="ZD35" s="36"/>
      <c r="ZE35" s="36"/>
      <c r="ZF35" s="36"/>
      <c r="ZG35" s="36"/>
      <c r="ZH35" s="36"/>
      <c r="ZI35" s="36"/>
      <c r="ZJ35" s="36"/>
      <c r="ZK35" s="36"/>
      <c r="ZL35" s="36"/>
      <c r="ZM35" s="36"/>
      <c r="ZN35" s="36"/>
      <c r="ZO35" s="36"/>
      <c r="ZP35" s="36"/>
      <c r="ZQ35" s="36"/>
      <c r="ZR35" s="36"/>
      <c r="ZS35" s="36"/>
      <c r="ZT35" s="36"/>
      <c r="ZU35" s="36"/>
      <c r="ZV35" s="36"/>
      <c r="ZW35" s="36"/>
      <c r="ZX35" s="36"/>
      <c r="ZY35" s="36"/>
      <c r="ZZ35" s="36"/>
      <c r="AAA35" s="36"/>
      <c r="AAB35" s="36"/>
      <c r="AAC35" s="36"/>
      <c r="AAD35" s="36"/>
      <c r="AAE35" s="36"/>
      <c r="AAF35" s="36"/>
      <c r="AAG35" s="36"/>
      <c r="AAH35" s="36"/>
      <c r="AAI35" s="36"/>
      <c r="AAJ35" s="36"/>
      <c r="AAK35" s="36"/>
      <c r="AAL35" s="36"/>
      <c r="AAM35" s="36"/>
      <c r="AAN35" s="36"/>
      <c r="AAO35" s="36"/>
      <c r="AAP35" s="36"/>
      <c r="AAQ35" s="36"/>
      <c r="AAR35" s="36"/>
      <c r="AAS35" s="36"/>
      <c r="AAT35" s="36"/>
      <c r="AAU35" s="36"/>
      <c r="AAV35" s="36"/>
      <c r="AAW35" s="36"/>
      <c r="AAX35" s="36"/>
      <c r="AAY35" s="36"/>
      <c r="AAZ35" s="36"/>
      <c r="ABA35" s="36"/>
      <c r="ABB35" s="36"/>
      <c r="ABC35" s="36"/>
      <c r="ABD35" s="36"/>
      <c r="ABE35" s="36"/>
      <c r="ABF35" s="36"/>
      <c r="ABG35" s="36"/>
      <c r="ABH35" s="36"/>
      <c r="ABI35" s="36"/>
      <c r="ABJ35" s="36"/>
      <c r="ABK35" s="36"/>
      <c r="ABL35" s="36"/>
      <c r="ABM35" s="36"/>
      <c r="ABN35" s="36"/>
      <c r="ABO35" s="36"/>
      <c r="ABP35" s="36"/>
      <c r="ABQ35" s="36"/>
      <c r="ABR35" s="36"/>
      <c r="ABS35" s="36"/>
      <c r="ABT35" s="36"/>
      <c r="ABU35" s="36"/>
      <c r="ABV35" s="36"/>
      <c r="ABW35" s="36"/>
      <c r="ABX35" s="36"/>
      <c r="ABY35" s="36"/>
      <c r="ABZ35" s="36"/>
      <c r="ACA35" s="36"/>
      <c r="ACB35" s="36"/>
      <c r="ACC35" s="36"/>
      <c r="ACD35" s="36"/>
      <c r="ACE35" s="36"/>
      <c r="ACF35" s="36"/>
      <c r="ACG35" s="36"/>
      <c r="ACH35" s="36"/>
      <c r="ACI35" s="36"/>
      <c r="ACJ35" s="36"/>
      <c r="ACK35" s="36"/>
      <c r="ACL35" s="36"/>
      <c r="ACM35" s="36"/>
      <c r="ACN35" s="36"/>
      <c r="ACO35" s="36"/>
      <c r="ACP35" s="36"/>
      <c r="ACQ35" s="36"/>
      <c r="ACR35" s="36"/>
      <c r="ACS35" s="36"/>
      <c r="ACT35" s="36"/>
      <c r="ACU35" s="36"/>
      <c r="ACV35" s="36"/>
      <c r="ACW35" s="36"/>
      <c r="ACX35" s="36"/>
      <c r="ACY35" s="36"/>
      <c r="ACZ35" s="36"/>
      <c r="ADA35" s="36"/>
      <c r="ADB35" s="36"/>
      <c r="ADC35" s="36"/>
      <c r="ADD35" s="36"/>
      <c r="ADE35" s="36"/>
      <c r="ADF35" s="36"/>
      <c r="ADG35" s="36"/>
      <c r="ADH35" s="36"/>
      <c r="ADI35" s="36"/>
      <c r="ADJ35" s="36"/>
      <c r="ADK35" s="36"/>
      <c r="ADL35" s="36"/>
      <c r="ADM35" s="36"/>
      <c r="ADN35" s="36"/>
      <c r="ADO35" s="36"/>
      <c r="ADP35" s="36"/>
      <c r="ADQ35" s="36"/>
      <c r="ADR35" s="36"/>
      <c r="ADS35" s="36"/>
      <c r="ADT35" s="36"/>
      <c r="ADU35" s="36"/>
      <c r="ADV35" s="36"/>
      <c r="ADW35" s="36"/>
      <c r="ADX35" s="36"/>
      <c r="ADY35" s="36"/>
      <c r="ADZ35" s="36"/>
      <c r="AEA35" s="36"/>
      <c r="AEB35" s="36"/>
      <c r="AEC35" s="36"/>
      <c r="AED35" s="36"/>
      <c r="AEE35" s="36"/>
      <c r="AEF35" s="36"/>
      <c r="AEG35" s="36"/>
      <c r="AEH35" s="36"/>
      <c r="AEI35" s="36"/>
      <c r="AEJ35" s="36"/>
      <c r="AEK35" s="36"/>
      <c r="AEL35" s="36"/>
      <c r="AEM35" s="36"/>
      <c r="AEN35" s="36"/>
      <c r="AEO35" s="36"/>
      <c r="AEP35" s="36"/>
      <c r="AEQ35" s="36"/>
      <c r="AER35" s="36"/>
      <c r="AES35" s="36"/>
      <c r="AET35" s="36"/>
      <c r="AEU35" s="36"/>
      <c r="AEV35" s="36"/>
      <c r="AEW35" s="36"/>
      <c r="AEX35" s="36"/>
      <c r="AEY35" s="36"/>
      <c r="AEZ35" s="36"/>
      <c r="AFA35" s="36"/>
      <c r="AFB35" s="36"/>
      <c r="AFC35" s="36"/>
      <c r="AFD35" s="36"/>
      <c r="AFE35" s="36"/>
      <c r="AFF35" s="36"/>
      <c r="AFG35" s="36"/>
      <c r="AFH35" s="36"/>
      <c r="AFI35" s="36"/>
      <c r="AFJ35" s="36"/>
      <c r="AFK35" s="36"/>
      <c r="AFL35" s="36"/>
      <c r="AFM35" s="36"/>
      <c r="AFN35" s="36"/>
      <c r="AFO35" s="36"/>
      <c r="AFP35" s="36"/>
      <c r="AFQ35" s="36"/>
      <c r="AFR35" s="36"/>
      <c r="AFS35" s="36"/>
      <c r="AFT35" s="36"/>
      <c r="AFU35" s="36"/>
      <c r="AFV35" s="36"/>
      <c r="AFW35" s="36"/>
      <c r="AFX35" s="36"/>
      <c r="AFY35" s="36"/>
      <c r="AFZ35" s="36"/>
      <c r="AGA35" s="36"/>
      <c r="AGB35" s="36"/>
      <c r="AGC35" s="36"/>
      <c r="AGD35" s="36"/>
      <c r="AGE35" s="36"/>
      <c r="AGF35" s="36"/>
      <c r="AGG35" s="36"/>
      <c r="AGH35" s="36"/>
      <c r="AGI35" s="36"/>
      <c r="AGJ35" s="36"/>
      <c r="AGK35" s="36"/>
      <c r="AGL35" s="36"/>
      <c r="AGM35" s="36"/>
      <c r="AGN35" s="36"/>
      <c r="AGO35" s="36"/>
      <c r="AGP35" s="36"/>
      <c r="AGQ35" s="36"/>
      <c r="AGR35" s="36"/>
      <c r="AGS35" s="36"/>
      <c r="AGT35" s="36"/>
      <c r="AGU35" s="36"/>
      <c r="AGV35" s="36"/>
      <c r="AGW35" s="36"/>
      <c r="AGX35" s="36"/>
      <c r="AGY35" s="36"/>
      <c r="AGZ35" s="36"/>
      <c r="AHA35" s="36"/>
      <c r="AHB35" s="36"/>
      <c r="AHC35" s="36"/>
      <c r="AHD35" s="36"/>
      <c r="AHE35" s="36"/>
      <c r="AHF35" s="36"/>
      <c r="AHG35" s="36"/>
      <c r="AHH35" s="36"/>
      <c r="AHI35" s="36"/>
      <c r="AHJ35" s="36"/>
      <c r="AHK35" s="36"/>
      <c r="AHL35" s="36"/>
      <c r="AHM35" s="36"/>
      <c r="AHN35" s="36"/>
      <c r="AHO35" s="36"/>
      <c r="AHP35" s="36"/>
      <c r="AHQ35" s="36"/>
      <c r="AHR35" s="36"/>
      <c r="AHS35" s="36"/>
      <c r="AHT35" s="36"/>
      <c r="AHU35" s="36"/>
      <c r="AHV35" s="36"/>
      <c r="AHW35" s="36"/>
      <c r="AHX35" s="36"/>
      <c r="AHY35" s="36"/>
      <c r="AHZ35" s="36"/>
      <c r="AIA35" s="36"/>
      <c r="AIB35" s="36"/>
      <c r="AIC35" s="36"/>
      <c r="AID35" s="36"/>
      <c r="AIE35" s="36"/>
      <c r="AIF35" s="36"/>
      <c r="AIG35" s="36"/>
      <c r="AIH35" s="36"/>
      <c r="AII35" s="36"/>
      <c r="AIJ35" s="36"/>
      <c r="AIK35" s="36"/>
      <c r="AIL35" s="36"/>
      <c r="AIM35" s="36"/>
      <c r="AIN35" s="36"/>
      <c r="AIO35" s="36"/>
      <c r="AIP35" s="36"/>
      <c r="AIQ35" s="36"/>
      <c r="AIR35" s="36"/>
      <c r="AIS35" s="36"/>
      <c r="AIT35" s="36"/>
      <c r="AIU35" s="36"/>
      <c r="AIV35" s="36"/>
      <c r="AIW35" s="36"/>
      <c r="AIX35" s="36"/>
      <c r="AIY35" s="36"/>
      <c r="AIZ35" s="36"/>
      <c r="AJA35" s="36"/>
      <c r="AJB35" s="36"/>
      <c r="AJC35" s="36"/>
      <c r="AJD35" s="36"/>
      <c r="AJE35" s="36"/>
      <c r="AJF35" s="36"/>
      <c r="AJG35" s="36"/>
      <c r="AJH35" s="36"/>
      <c r="AJI35" s="36"/>
      <c r="AJJ35" s="36"/>
      <c r="AJK35" s="36"/>
      <c r="AJL35" s="36"/>
      <c r="AJM35" s="36"/>
      <c r="AJN35" s="36"/>
      <c r="AJO35" s="36"/>
      <c r="AJP35" s="36"/>
      <c r="AJQ35" s="36"/>
      <c r="AJR35" s="36"/>
      <c r="AJS35" s="36"/>
      <c r="AJT35" s="36"/>
      <c r="AJU35" s="36"/>
      <c r="AJV35" s="36"/>
      <c r="AJW35" s="36"/>
      <c r="AJX35" s="36"/>
      <c r="AJY35" s="36"/>
      <c r="AJZ35" s="36"/>
      <c r="AKA35" s="36"/>
      <c r="AKB35" s="36"/>
      <c r="AKC35" s="36"/>
      <c r="AKD35" s="36"/>
      <c r="AKE35" s="36"/>
      <c r="AKF35" s="36"/>
      <c r="AKG35" s="36"/>
      <c r="AKH35" s="36"/>
      <c r="AKI35" s="36"/>
      <c r="AKJ35" s="36"/>
      <c r="AKK35" s="36"/>
      <c r="AKL35" s="36"/>
      <c r="AKM35" s="36"/>
      <c r="AKN35" s="36"/>
      <c r="AKO35" s="36"/>
      <c r="AKP35" s="36"/>
      <c r="AKQ35" s="36"/>
      <c r="AKR35" s="36"/>
      <c r="AKS35" s="36"/>
      <c r="AKT35" s="36"/>
      <c r="AKU35" s="36"/>
      <c r="AKV35" s="36"/>
      <c r="AKW35" s="36"/>
      <c r="AKX35" s="36"/>
      <c r="AKY35" s="36"/>
      <c r="AKZ35" s="36"/>
      <c r="ALA35" s="36"/>
      <c r="ALB35" s="36"/>
      <c r="ALC35" s="36"/>
      <c r="ALD35" s="36"/>
      <c r="ALE35" s="36"/>
      <c r="ALF35" s="36"/>
      <c r="ALG35" s="36"/>
      <c r="ALH35" s="36"/>
      <c r="ALI35" s="36"/>
      <c r="ALJ35" s="36"/>
      <c r="ALK35" s="36"/>
      <c r="ALL35" s="36"/>
      <c r="ALM35" s="36"/>
      <c r="ALN35" s="36"/>
      <c r="ALO35" s="36"/>
      <c r="ALP35" s="36"/>
      <c r="ALQ35" s="36"/>
      <c r="ALR35" s="36"/>
      <c r="ALS35" s="36"/>
      <c r="ALT35" s="36"/>
      <c r="ALU35" s="36"/>
      <c r="ALV35" s="36"/>
      <c r="ALW35" s="36"/>
      <c r="ALX35" s="36"/>
      <c r="ALY35" s="36"/>
      <c r="ALZ35" s="36"/>
      <c r="AMA35" s="36"/>
      <c r="AMB35" s="36"/>
      <c r="AMC35" s="36"/>
      <c r="AMD35" s="36"/>
      <c r="AME35" s="36"/>
      <c r="AMF35" s="36"/>
      <c r="AMG35" s="36"/>
      <c r="AMH35" s="36"/>
      <c r="AMI35" s="36"/>
      <c r="AMJ35" s="36"/>
      <c r="AMK35" s="36"/>
      <c r="AML35" s="36"/>
      <c r="AMM35" s="36"/>
      <c r="AMN35" s="36"/>
      <c r="AMO35" s="36"/>
      <c r="AMP35" s="36"/>
      <c r="AMQ35" s="36"/>
      <c r="AMR35" s="36"/>
      <c r="AMS35" s="36"/>
      <c r="AMT35" s="36"/>
      <c r="AMU35" s="36"/>
      <c r="AMV35" s="36"/>
      <c r="AMW35" s="36"/>
      <c r="AMX35" s="36"/>
      <c r="AMY35" s="36"/>
      <c r="AMZ35" s="36"/>
      <c r="ANA35" s="36"/>
      <c r="ANB35" s="36"/>
      <c r="ANC35" s="36"/>
      <c r="AND35" s="36"/>
      <c r="ANE35" s="36"/>
      <c r="ANF35" s="36"/>
      <c r="ANG35" s="36"/>
      <c r="ANH35" s="36"/>
      <c r="ANI35" s="36"/>
      <c r="ANJ35" s="36"/>
      <c r="ANK35" s="36"/>
      <c r="ANL35" s="36"/>
      <c r="ANM35" s="36"/>
      <c r="ANN35" s="36"/>
      <c r="ANO35" s="36"/>
      <c r="ANP35" s="36"/>
      <c r="ANQ35" s="36"/>
      <c r="ANR35" s="36"/>
      <c r="ANS35" s="36"/>
      <c r="ANT35" s="36"/>
      <c r="ANU35" s="36"/>
      <c r="ANV35" s="36"/>
      <c r="ANW35" s="36"/>
      <c r="ANX35" s="36"/>
      <c r="ANY35" s="36"/>
      <c r="ANZ35" s="36"/>
      <c r="AOA35" s="36"/>
      <c r="AOB35" s="36"/>
      <c r="AOC35" s="36"/>
      <c r="AOD35" s="36"/>
      <c r="AOE35" s="36"/>
      <c r="AOF35" s="36"/>
      <c r="AOG35" s="36"/>
      <c r="AOH35" s="36"/>
      <c r="AOI35" s="36"/>
      <c r="AOJ35" s="36"/>
      <c r="AOK35" s="36"/>
      <c r="AOL35" s="36"/>
      <c r="AOM35" s="36"/>
      <c r="AON35" s="36"/>
      <c r="AOO35" s="36"/>
      <c r="AOP35" s="36"/>
      <c r="AOQ35" s="36"/>
      <c r="AOR35" s="36"/>
      <c r="AOS35" s="36"/>
      <c r="AOT35" s="36"/>
      <c r="AOU35" s="36"/>
      <c r="AOV35" s="36"/>
      <c r="AOW35" s="36"/>
      <c r="AOX35" s="36"/>
      <c r="AOY35" s="36"/>
      <c r="AOZ35" s="36"/>
      <c r="APA35" s="36"/>
      <c r="APB35" s="36"/>
      <c r="APC35" s="36"/>
      <c r="APD35" s="36"/>
      <c r="APE35" s="36"/>
      <c r="APF35" s="36"/>
      <c r="APG35" s="36"/>
      <c r="APH35" s="36"/>
      <c r="API35" s="36"/>
      <c r="APJ35" s="36"/>
      <c r="APK35" s="36"/>
      <c r="APL35" s="36"/>
      <c r="APM35" s="36"/>
      <c r="APN35" s="36"/>
      <c r="APO35" s="36"/>
      <c r="APP35" s="36"/>
      <c r="APQ35" s="36"/>
      <c r="APR35" s="36"/>
      <c r="APS35" s="36"/>
      <c r="APT35" s="36"/>
      <c r="APU35" s="36"/>
      <c r="APV35" s="36"/>
      <c r="APW35" s="36"/>
      <c r="APX35" s="36"/>
      <c r="APY35" s="36"/>
      <c r="APZ35" s="36"/>
      <c r="AQA35" s="36"/>
      <c r="AQB35" s="36"/>
      <c r="AQC35" s="36"/>
      <c r="AQD35" s="36"/>
      <c r="AQE35" s="36"/>
      <c r="AQF35" s="36"/>
      <c r="AQG35" s="36"/>
      <c r="AQH35" s="36"/>
      <c r="AQI35" s="36"/>
      <c r="AQJ35" s="36"/>
      <c r="AQK35" s="36"/>
      <c r="AQL35" s="36"/>
      <c r="AQM35" s="36"/>
      <c r="AQN35" s="36"/>
      <c r="AQO35" s="36"/>
      <c r="AQP35" s="36"/>
      <c r="AQQ35" s="36"/>
      <c r="AQR35" s="36"/>
      <c r="AQS35" s="36"/>
      <c r="AQT35" s="36"/>
      <c r="AQU35" s="36"/>
      <c r="AQV35" s="36"/>
      <c r="AQW35" s="36"/>
      <c r="AQX35" s="36"/>
      <c r="AQY35" s="36"/>
      <c r="AQZ35" s="36"/>
      <c r="ARA35" s="36"/>
      <c r="ARB35" s="36"/>
      <c r="ARC35" s="36"/>
      <c r="ARD35" s="36"/>
      <c r="ARE35" s="36"/>
      <c r="ARF35" s="36"/>
      <c r="ARG35" s="36"/>
      <c r="ARH35" s="36"/>
      <c r="ARI35" s="36"/>
      <c r="ARJ35" s="36"/>
      <c r="ARK35" s="36"/>
      <c r="ARL35" s="36"/>
      <c r="ARM35" s="36"/>
      <c r="ARN35" s="36"/>
      <c r="ARO35" s="36"/>
      <c r="ARP35" s="36"/>
      <c r="ARQ35" s="36"/>
      <c r="ARR35" s="36"/>
      <c r="ARS35" s="36"/>
      <c r="ART35" s="36"/>
      <c r="ARU35" s="36"/>
      <c r="ARV35" s="36"/>
      <c r="ARW35" s="36"/>
      <c r="ARX35" s="36"/>
      <c r="ARY35" s="36"/>
      <c r="ARZ35" s="36"/>
      <c r="ASA35" s="36"/>
      <c r="ASB35" s="36"/>
      <c r="ASC35" s="36"/>
      <c r="ASD35" s="36"/>
      <c r="ASE35" s="36"/>
      <c r="ASF35" s="36"/>
      <c r="ASG35" s="36"/>
      <c r="ASH35" s="36"/>
      <c r="ASI35" s="36"/>
      <c r="ASJ35" s="36"/>
      <c r="ASK35" s="36"/>
      <c r="ASL35" s="36"/>
      <c r="ASM35" s="36"/>
      <c r="ASN35" s="36"/>
      <c r="ASO35" s="36"/>
      <c r="ASP35" s="36"/>
      <c r="ASQ35" s="36"/>
      <c r="ASR35" s="36"/>
      <c r="ASS35" s="36"/>
      <c r="AST35" s="36"/>
      <c r="ASU35" s="36"/>
      <c r="ASV35" s="36"/>
      <c r="ASW35" s="36"/>
      <c r="ASX35" s="36"/>
      <c r="ASY35" s="36"/>
      <c r="ASZ35" s="36"/>
      <c r="ATA35" s="36"/>
      <c r="ATB35" s="36"/>
      <c r="ATC35" s="36"/>
      <c r="ATD35" s="36"/>
      <c r="ATE35" s="36"/>
      <c r="ATF35" s="36"/>
      <c r="ATG35" s="36"/>
      <c r="ATH35" s="36"/>
      <c r="ATI35" s="36"/>
      <c r="ATJ35" s="36"/>
      <c r="ATK35" s="36"/>
      <c r="ATL35" s="36"/>
      <c r="ATM35" s="36"/>
      <c r="ATN35" s="36"/>
      <c r="ATO35" s="36"/>
      <c r="ATP35" s="36"/>
      <c r="ATQ35" s="36"/>
      <c r="ATR35" s="36"/>
      <c r="ATS35" s="36"/>
      <c r="ATT35" s="36"/>
      <c r="ATU35" s="36"/>
      <c r="ATV35" s="36"/>
      <c r="ATW35" s="36"/>
      <c r="ATX35" s="36"/>
      <c r="ATY35" s="36"/>
      <c r="ATZ35" s="36"/>
      <c r="AUA35" s="36"/>
      <c r="AUB35" s="36"/>
      <c r="AUC35" s="36"/>
      <c r="AUD35" s="36"/>
      <c r="AUE35" s="36"/>
      <c r="AUF35" s="36"/>
      <c r="AUG35" s="36"/>
      <c r="AUH35" s="36"/>
      <c r="AUI35" s="36"/>
      <c r="AUJ35" s="36"/>
      <c r="AUK35" s="36"/>
      <c r="AUL35" s="36"/>
      <c r="AUM35" s="36"/>
      <c r="AUN35" s="36"/>
      <c r="AUO35" s="36"/>
      <c r="AUP35" s="36"/>
      <c r="AUQ35" s="36"/>
      <c r="AUR35" s="36"/>
      <c r="AUS35" s="36"/>
      <c r="AUT35" s="36"/>
      <c r="AUU35" s="36"/>
      <c r="AUV35" s="36"/>
      <c r="AUW35" s="36"/>
      <c r="AUX35" s="36"/>
      <c r="AUY35" s="36"/>
      <c r="AUZ35" s="36"/>
      <c r="AVA35" s="36"/>
      <c r="AVB35" s="36"/>
      <c r="AVC35" s="36"/>
      <c r="AVD35" s="36"/>
      <c r="AVE35" s="36"/>
      <c r="AVF35" s="36"/>
      <c r="AVG35" s="36"/>
      <c r="AVH35" s="36"/>
      <c r="AVI35" s="36"/>
      <c r="AVJ35" s="36"/>
      <c r="AVK35" s="36"/>
      <c r="AVL35" s="36"/>
      <c r="AVM35" s="36"/>
      <c r="AVN35" s="36"/>
      <c r="AVO35" s="36"/>
      <c r="AVP35" s="36"/>
      <c r="AVQ35" s="36"/>
      <c r="AVR35" s="36"/>
      <c r="AVS35" s="36"/>
      <c r="AVT35" s="36"/>
      <c r="AVU35" s="36"/>
      <c r="AVV35" s="36"/>
      <c r="AVW35" s="36"/>
      <c r="AVX35" s="36"/>
      <c r="AVY35" s="36"/>
      <c r="AVZ35" s="36"/>
      <c r="AWA35" s="36"/>
      <c r="AWB35" s="36"/>
      <c r="AWC35" s="36"/>
      <c r="AWD35" s="36"/>
      <c r="AWE35" s="36"/>
      <c r="AWF35" s="36"/>
      <c r="AWG35" s="36"/>
      <c r="AWH35" s="36"/>
      <c r="AWI35" s="36"/>
      <c r="AWJ35" s="36"/>
      <c r="AWK35" s="36"/>
      <c r="AWL35" s="36"/>
      <c r="AWM35" s="36"/>
      <c r="AWN35" s="36"/>
      <c r="AWO35" s="36"/>
      <c r="AWP35" s="36"/>
      <c r="AWQ35" s="36"/>
      <c r="AWR35" s="36"/>
      <c r="AWS35" s="36"/>
      <c r="AWT35" s="36"/>
      <c r="AWU35" s="36"/>
      <c r="AWV35" s="36"/>
      <c r="AWW35" s="36"/>
      <c r="AWX35" s="36"/>
      <c r="AWY35" s="36"/>
      <c r="AWZ35" s="36"/>
      <c r="AXA35" s="36"/>
      <c r="AXB35" s="36"/>
      <c r="AXC35" s="36"/>
      <c r="AXD35" s="36"/>
      <c r="AXE35" s="36"/>
      <c r="AXF35" s="36"/>
      <c r="AXG35" s="36"/>
      <c r="AXH35" s="36"/>
      <c r="AXI35" s="36"/>
      <c r="AXJ35" s="36"/>
      <c r="AXK35" s="36"/>
      <c r="AXL35" s="36"/>
      <c r="AXM35" s="36"/>
      <c r="AXN35" s="36"/>
      <c r="AXO35" s="36"/>
      <c r="AXP35" s="36"/>
      <c r="AXQ35" s="36"/>
      <c r="AXR35" s="36"/>
      <c r="AXS35" s="36"/>
      <c r="AXT35" s="36"/>
      <c r="AXU35" s="36"/>
      <c r="AXV35" s="36"/>
      <c r="AXW35" s="36"/>
      <c r="AXX35" s="36"/>
      <c r="AXY35" s="36"/>
      <c r="AXZ35" s="36"/>
      <c r="AYA35" s="36"/>
      <c r="AYB35" s="36"/>
      <c r="AYC35" s="36"/>
      <c r="AYD35" s="36"/>
      <c r="AYE35" s="36"/>
      <c r="AYF35" s="36"/>
      <c r="AYG35" s="36"/>
      <c r="AYH35" s="36"/>
      <c r="AYI35" s="36"/>
      <c r="AYJ35" s="36"/>
      <c r="AYK35" s="36"/>
      <c r="AYL35" s="36"/>
      <c r="AYM35" s="36"/>
      <c r="AYN35" s="36"/>
      <c r="AYO35" s="36"/>
      <c r="AYP35" s="36"/>
      <c r="AYQ35" s="36"/>
      <c r="AYR35" s="36"/>
      <c r="AYS35" s="36"/>
      <c r="AYT35" s="36"/>
      <c r="AYU35" s="36"/>
      <c r="AYV35" s="36"/>
      <c r="AYW35" s="36"/>
      <c r="AYX35" s="36"/>
      <c r="AYY35" s="36"/>
      <c r="AYZ35" s="36"/>
      <c r="AZA35" s="36"/>
      <c r="AZB35" s="36"/>
      <c r="AZC35" s="36"/>
      <c r="AZD35" s="36"/>
      <c r="AZE35" s="36"/>
      <c r="AZF35" s="36"/>
      <c r="AZG35" s="36"/>
      <c r="AZH35" s="36"/>
      <c r="AZI35" s="36"/>
      <c r="AZJ35" s="36"/>
      <c r="AZK35" s="36"/>
      <c r="AZL35" s="36"/>
      <c r="AZM35" s="36"/>
      <c r="AZN35" s="36"/>
      <c r="AZO35" s="36"/>
      <c r="AZP35" s="36"/>
      <c r="AZQ35" s="36"/>
      <c r="AZR35" s="36"/>
      <c r="AZS35" s="36"/>
      <c r="AZT35" s="36"/>
      <c r="AZU35" s="36"/>
      <c r="AZV35" s="36"/>
      <c r="AZW35" s="36"/>
      <c r="AZX35" s="36"/>
      <c r="AZY35" s="36"/>
      <c r="AZZ35" s="36"/>
      <c r="BAA35" s="36"/>
      <c r="BAB35" s="36"/>
      <c r="BAC35" s="36"/>
      <c r="BAD35" s="36"/>
      <c r="BAE35" s="36"/>
      <c r="BAF35" s="36"/>
      <c r="BAG35" s="36"/>
      <c r="BAH35" s="36"/>
      <c r="BAI35" s="36"/>
      <c r="BAJ35" s="36"/>
      <c r="BAK35" s="36"/>
      <c r="BAL35" s="36"/>
      <c r="BAM35" s="36"/>
      <c r="BAN35" s="36"/>
      <c r="BAO35" s="36"/>
      <c r="BAP35" s="36"/>
      <c r="BAQ35" s="36"/>
      <c r="BAR35" s="36"/>
      <c r="BAS35" s="36"/>
      <c r="BAT35" s="36"/>
      <c r="BAU35" s="36"/>
      <c r="BAV35" s="36"/>
      <c r="BAW35" s="36"/>
      <c r="BAX35" s="36"/>
      <c r="BAY35" s="36"/>
      <c r="BAZ35" s="36"/>
      <c r="BBA35" s="36"/>
      <c r="BBB35" s="36"/>
      <c r="BBC35" s="36"/>
      <c r="BBD35" s="36"/>
      <c r="BBE35" s="36"/>
      <c r="BBF35" s="36"/>
      <c r="BBG35" s="36"/>
      <c r="BBH35" s="36"/>
      <c r="BBI35" s="36"/>
      <c r="BBJ35" s="36"/>
      <c r="BBK35" s="36"/>
      <c r="BBL35" s="36"/>
      <c r="BBM35" s="36"/>
      <c r="BBN35" s="36"/>
      <c r="BBO35" s="36"/>
      <c r="BBP35" s="36"/>
      <c r="BBQ35" s="36"/>
      <c r="BBR35" s="36"/>
      <c r="BBS35" s="36"/>
      <c r="BBT35" s="36"/>
      <c r="BBU35" s="36"/>
      <c r="BBV35" s="36"/>
      <c r="BBW35" s="36"/>
      <c r="BBX35" s="36"/>
      <c r="BBY35" s="36"/>
      <c r="BBZ35" s="36"/>
      <c r="BCA35" s="36"/>
      <c r="BCB35" s="36"/>
      <c r="BCC35" s="36"/>
      <c r="BCD35" s="36"/>
      <c r="BCE35" s="36"/>
      <c r="BCF35" s="36"/>
      <c r="BCG35" s="36"/>
      <c r="BCH35" s="36"/>
      <c r="BCI35" s="36"/>
      <c r="BCJ35" s="36"/>
      <c r="BCK35" s="36"/>
      <c r="BCL35" s="36"/>
      <c r="BCM35" s="36"/>
      <c r="BCN35" s="36"/>
      <c r="BCO35" s="36"/>
      <c r="BCP35" s="36"/>
      <c r="BCQ35" s="36"/>
      <c r="BCR35" s="36"/>
      <c r="BCS35" s="36"/>
      <c r="BCT35" s="36"/>
      <c r="BCU35" s="36"/>
      <c r="BCV35" s="36"/>
      <c r="BCW35" s="36"/>
      <c r="BCX35" s="36"/>
      <c r="BCY35" s="36"/>
      <c r="BCZ35" s="36"/>
      <c r="BDA35" s="36"/>
      <c r="BDB35" s="36"/>
      <c r="BDC35" s="36"/>
      <c r="BDD35" s="36"/>
      <c r="BDE35" s="36"/>
      <c r="BDF35" s="36"/>
      <c r="BDG35" s="36"/>
      <c r="BDH35" s="36"/>
      <c r="BDI35" s="36"/>
      <c r="BDJ35" s="36"/>
      <c r="BDK35" s="36"/>
      <c r="BDL35" s="36"/>
      <c r="BDM35" s="36"/>
      <c r="BDN35" s="36"/>
      <c r="BDO35" s="36"/>
      <c r="BDP35" s="36"/>
      <c r="BDQ35" s="36"/>
      <c r="BDR35" s="36"/>
      <c r="BDS35" s="36"/>
      <c r="BDT35" s="36"/>
      <c r="BDU35" s="36"/>
      <c r="BDV35" s="36"/>
      <c r="BDW35" s="36"/>
      <c r="BDX35" s="36"/>
      <c r="BDY35" s="36"/>
      <c r="BDZ35" s="36"/>
      <c r="BEA35" s="36"/>
      <c r="BEB35" s="36"/>
      <c r="BEC35" s="36"/>
      <c r="BED35" s="36"/>
      <c r="BEE35" s="36"/>
      <c r="BEF35" s="36"/>
      <c r="BEG35" s="36"/>
      <c r="BEH35" s="36"/>
      <c r="BEI35" s="36"/>
      <c r="BEJ35" s="36"/>
      <c r="BEK35" s="36"/>
      <c r="BEL35" s="36"/>
      <c r="BEM35" s="36"/>
      <c r="BEN35" s="36"/>
      <c r="BEO35" s="36"/>
      <c r="BEP35" s="36"/>
      <c r="BEQ35" s="36"/>
      <c r="BER35" s="36"/>
      <c r="BES35" s="36"/>
      <c r="BET35" s="36"/>
      <c r="BEU35" s="36"/>
      <c r="BEV35" s="36"/>
      <c r="BEW35" s="36"/>
      <c r="BEX35" s="36"/>
      <c r="BEY35" s="36"/>
      <c r="BEZ35" s="36"/>
      <c r="BFA35" s="36"/>
      <c r="BFB35" s="36"/>
      <c r="BFC35" s="36"/>
      <c r="BFD35" s="36"/>
      <c r="BFE35" s="36"/>
      <c r="BFF35" s="36"/>
      <c r="BFG35" s="36"/>
      <c r="BFH35" s="36"/>
      <c r="BFI35" s="36"/>
      <c r="BFJ35" s="36"/>
      <c r="BFK35" s="36"/>
      <c r="BFL35" s="36"/>
      <c r="BFM35" s="36"/>
      <c r="BFN35" s="36"/>
      <c r="BFO35" s="36"/>
      <c r="BFP35" s="36"/>
      <c r="BFQ35" s="36"/>
      <c r="BFR35" s="36"/>
      <c r="BFS35" s="36"/>
      <c r="BFT35" s="36"/>
      <c r="BFU35" s="36"/>
      <c r="BFV35" s="36"/>
      <c r="BFW35" s="36"/>
      <c r="BFX35" s="36"/>
      <c r="BFY35" s="36"/>
      <c r="BFZ35" s="36"/>
      <c r="BGA35" s="36"/>
      <c r="BGB35" s="36"/>
      <c r="BGC35" s="36"/>
      <c r="BGD35" s="36"/>
      <c r="BGE35" s="36"/>
      <c r="BGF35" s="36"/>
      <c r="BGG35" s="36"/>
      <c r="BGH35" s="36"/>
      <c r="BGI35" s="36"/>
      <c r="BGJ35" s="36"/>
      <c r="BGK35" s="36"/>
      <c r="BGL35" s="36"/>
      <c r="BGM35" s="36"/>
      <c r="BGN35" s="36"/>
      <c r="BGO35" s="36"/>
      <c r="BGP35" s="36"/>
      <c r="BGQ35" s="36"/>
      <c r="BGR35" s="36"/>
      <c r="BGS35" s="36"/>
      <c r="BGT35" s="36"/>
      <c r="BGU35" s="36"/>
      <c r="BGV35" s="36"/>
      <c r="BGW35" s="36"/>
      <c r="BGX35" s="36"/>
      <c r="BGY35" s="36"/>
      <c r="BGZ35" s="36"/>
      <c r="BHA35" s="36"/>
      <c r="BHB35" s="36"/>
      <c r="BHC35" s="36"/>
      <c r="BHD35" s="36"/>
      <c r="BHE35" s="36"/>
      <c r="BHF35" s="36"/>
      <c r="BHG35" s="36"/>
      <c r="BHH35" s="36"/>
      <c r="BHI35" s="36"/>
      <c r="BHJ35" s="36"/>
      <c r="BHK35" s="36"/>
      <c r="BHL35" s="36"/>
      <c r="BHM35" s="36"/>
      <c r="BHN35" s="36"/>
      <c r="BHO35" s="36"/>
      <c r="BHP35" s="36"/>
      <c r="BHQ35" s="36"/>
      <c r="BHR35" s="36"/>
      <c r="BHS35" s="36"/>
      <c r="BHT35" s="36"/>
      <c r="BHU35" s="36"/>
      <c r="BHV35" s="36"/>
      <c r="BHW35" s="36"/>
      <c r="BHX35" s="36"/>
      <c r="BHY35" s="36"/>
      <c r="BHZ35" s="36"/>
      <c r="BIA35" s="36"/>
      <c r="BIB35" s="36"/>
      <c r="BIC35" s="36"/>
      <c r="BID35" s="36"/>
      <c r="BIE35" s="36"/>
      <c r="BIF35" s="36"/>
      <c r="BIG35" s="36"/>
      <c r="BIH35" s="36"/>
      <c r="BII35" s="36"/>
      <c r="BIJ35" s="36"/>
      <c r="BIK35" s="36"/>
      <c r="BIL35" s="36"/>
      <c r="BIM35" s="36"/>
      <c r="BIN35" s="36"/>
      <c r="BIO35" s="36"/>
      <c r="BIP35" s="36"/>
      <c r="BIQ35" s="36"/>
      <c r="BIR35" s="36"/>
      <c r="BIS35" s="36"/>
      <c r="BIT35" s="36"/>
      <c r="BIU35" s="36"/>
      <c r="BIV35" s="36"/>
      <c r="BIW35" s="36"/>
      <c r="BIX35" s="36"/>
      <c r="BIY35" s="36"/>
      <c r="BIZ35" s="36"/>
      <c r="BJA35" s="36"/>
      <c r="BJB35" s="36"/>
      <c r="BJC35" s="36"/>
      <c r="BJD35" s="36"/>
      <c r="BJE35" s="36"/>
      <c r="BJF35" s="36"/>
      <c r="BJG35" s="36"/>
      <c r="BJH35" s="36"/>
      <c r="BJI35" s="36"/>
      <c r="BJJ35" s="36"/>
      <c r="BJK35" s="36"/>
      <c r="BJL35" s="36"/>
      <c r="BJM35" s="36"/>
      <c r="BJN35" s="36"/>
      <c r="BJO35" s="36"/>
      <c r="BJP35" s="36"/>
      <c r="BJQ35" s="36"/>
      <c r="BJR35" s="36"/>
      <c r="BJS35" s="36"/>
      <c r="BJT35" s="36"/>
      <c r="BJU35" s="36"/>
      <c r="BJV35" s="36"/>
      <c r="BJW35" s="36"/>
      <c r="BJX35" s="36"/>
      <c r="BJY35" s="36"/>
      <c r="BJZ35" s="36"/>
      <c r="BKA35" s="36"/>
      <c r="BKB35" s="36"/>
      <c r="BKC35" s="36"/>
      <c r="BKD35" s="36"/>
      <c r="BKE35" s="36"/>
      <c r="BKF35" s="36"/>
      <c r="BKG35" s="36"/>
      <c r="BKH35" s="36"/>
      <c r="BKI35" s="36"/>
      <c r="BKJ35" s="36"/>
      <c r="BKK35" s="36"/>
      <c r="BKL35" s="36"/>
      <c r="BKM35" s="36"/>
      <c r="BKN35" s="36"/>
      <c r="BKO35" s="36"/>
      <c r="BKP35" s="36"/>
      <c r="BKQ35" s="36"/>
      <c r="BKR35" s="36"/>
      <c r="BKS35" s="36"/>
      <c r="BKT35" s="36"/>
      <c r="BKU35" s="36"/>
      <c r="BKV35" s="36"/>
      <c r="BKW35" s="36"/>
      <c r="BKX35" s="36"/>
      <c r="BKY35" s="36"/>
      <c r="BKZ35" s="36"/>
      <c r="BLA35" s="36"/>
      <c r="BLB35" s="36"/>
      <c r="BLC35" s="36"/>
      <c r="BLD35" s="36"/>
      <c r="BLE35" s="36"/>
      <c r="BLF35" s="36"/>
      <c r="BLG35" s="36"/>
      <c r="BLH35" s="36"/>
      <c r="BLI35" s="36"/>
      <c r="BLJ35" s="36"/>
      <c r="BLK35" s="36"/>
      <c r="BLL35" s="36"/>
      <c r="BLM35" s="36"/>
      <c r="BLN35" s="36"/>
      <c r="BLO35" s="36"/>
      <c r="BLP35" s="36"/>
      <c r="BLQ35" s="36"/>
      <c r="BLR35" s="36"/>
      <c r="BLS35" s="36"/>
      <c r="BLT35" s="36"/>
      <c r="BLU35" s="36"/>
      <c r="BLV35" s="36"/>
      <c r="BLW35" s="36"/>
      <c r="BLX35" s="36"/>
      <c r="BLY35" s="36"/>
      <c r="BLZ35" s="36"/>
      <c r="BMA35" s="36"/>
      <c r="BMB35" s="36"/>
      <c r="BMC35" s="36"/>
      <c r="BMD35" s="36"/>
      <c r="BME35" s="36"/>
      <c r="BMF35" s="36"/>
      <c r="BMG35" s="36"/>
      <c r="BMH35" s="36"/>
      <c r="BMI35" s="36"/>
      <c r="BMJ35" s="36"/>
      <c r="BMK35" s="36"/>
      <c r="BML35" s="36"/>
      <c r="BMM35" s="36"/>
      <c r="BMN35" s="36"/>
      <c r="BMO35" s="36"/>
      <c r="BMP35" s="36"/>
      <c r="BMQ35" s="36"/>
      <c r="BMR35" s="36"/>
      <c r="BMS35" s="36"/>
      <c r="BMT35" s="36"/>
      <c r="BMU35" s="36"/>
      <c r="BMV35" s="36"/>
      <c r="BMW35" s="36"/>
      <c r="BMX35" s="36"/>
      <c r="BMY35" s="36"/>
      <c r="BMZ35" s="36"/>
      <c r="BNA35" s="36"/>
      <c r="BNB35" s="36"/>
      <c r="BNC35" s="36"/>
      <c r="BND35" s="36"/>
      <c r="BNE35" s="36"/>
      <c r="BNF35" s="36"/>
      <c r="BNG35" s="36"/>
      <c r="BNH35" s="36"/>
      <c r="BNI35" s="36"/>
      <c r="BNJ35" s="36"/>
      <c r="BNK35" s="36"/>
      <c r="BNL35" s="36"/>
      <c r="BNM35" s="36"/>
      <c r="BNN35" s="36"/>
      <c r="BNO35" s="36"/>
      <c r="BNP35" s="36"/>
      <c r="BNQ35" s="36"/>
      <c r="BNR35" s="36"/>
      <c r="BNS35" s="36"/>
      <c r="BNT35" s="36"/>
      <c r="BNU35" s="36"/>
      <c r="BNV35" s="36"/>
      <c r="BNW35" s="36"/>
      <c r="BNX35" s="36"/>
      <c r="BNY35" s="36"/>
      <c r="BNZ35" s="36"/>
      <c r="BOA35" s="36"/>
      <c r="BOB35" s="36"/>
      <c r="BOC35" s="36"/>
      <c r="BOD35" s="36"/>
      <c r="BOE35" s="36"/>
      <c r="BOF35" s="36"/>
      <c r="BOG35" s="36"/>
      <c r="BOH35" s="36"/>
      <c r="BOI35" s="36"/>
      <c r="BOJ35" s="36"/>
      <c r="BOK35" s="36"/>
      <c r="BOL35" s="36"/>
      <c r="BOM35" s="36"/>
      <c r="BON35" s="36"/>
      <c r="BOO35" s="36"/>
      <c r="BOP35" s="36"/>
      <c r="BOQ35" s="36"/>
      <c r="BOR35" s="36"/>
      <c r="BOS35" s="36"/>
      <c r="BOT35" s="36"/>
      <c r="BOU35" s="36"/>
      <c r="BOV35" s="36"/>
      <c r="BOW35" s="36"/>
      <c r="BOX35" s="36"/>
      <c r="BOY35" s="36"/>
      <c r="BOZ35" s="36"/>
      <c r="BPA35" s="36"/>
      <c r="BPB35" s="36"/>
      <c r="BPC35" s="36"/>
      <c r="BPD35" s="36"/>
      <c r="BPE35" s="36"/>
      <c r="BPF35" s="36"/>
      <c r="BPG35" s="36"/>
      <c r="BPH35" s="36"/>
      <c r="BPI35" s="36"/>
      <c r="BPJ35" s="36"/>
      <c r="BPK35" s="36"/>
      <c r="BPL35" s="36"/>
      <c r="BPM35" s="36"/>
      <c r="BPN35" s="36"/>
      <c r="BPO35" s="36"/>
      <c r="BPP35" s="36"/>
      <c r="BPQ35" s="36"/>
      <c r="BPR35" s="36"/>
      <c r="BPS35" s="36"/>
      <c r="BPT35" s="36"/>
      <c r="BPU35" s="36"/>
      <c r="BPV35" s="36"/>
      <c r="BPW35" s="36"/>
      <c r="BPX35" s="36"/>
      <c r="BPY35" s="36"/>
      <c r="BPZ35" s="36"/>
      <c r="BQA35" s="36"/>
      <c r="BQB35" s="36"/>
      <c r="BQC35" s="36"/>
      <c r="BQD35" s="36"/>
      <c r="BQE35" s="36"/>
      <c r="BQF35" s="36"/>
      <c r="BQG35" s="36"/>
      <c r="BQH35" s="36"/>
      <c r="BQI35" s="36"/>
      <c r="BQJ35" s="36"/>
      <c r="BQK35" s="36"/>
      <c r="BQL35" s="36"/>
      <c r="BQM35" s="36"/>
      <c r="BQN35" s="36"/>
      <c r="BQO35" s="36"/>
      <c r="BQP35" s="36"/>
      <c r="BQQ35" s="36"/>
      <c r="BQR35" s="36"/>
      <c r="BQS35" s="36"/>
      <c r="BQT35" s="36"/>
      <c r="BQU35" s="36"/>
      <c r="BQV35" s="36"/>
      <c r="BQW35" s="36"/>
      <c r="BQX35" s="36"/>
      <c r="BQY35" s="36"/>
      <c r="BQZ35" s="36"/>
      <c r="BRA35" s="36"/>
      <c r="BRB35" s="36"/>
      <c r="BRC35" s="36"/>
      <c r="BRD35" s="36"/>
      <c r="BRE35" s="36"/>
      <c r="BRF35" s="36"/>
      <c r="BRG35" s="36"/>
      <c r="BRH35" s="36"/>
      <c r="BRI35" s="36"/>
      <c r="BRJ35" s="36"/>
      <c r="BRK35" s="36"/>
      <c r="BRL35" s="36"/>
      <c r="BRM35" s="36"/>
      <c r="BRN35" s="36"/>
      <c r="BRO35" s="36"/>
      <c r="BRP35" s="36"/>
      <c r="BRQ35" s="36"/>
      <c r="BRR35" s="36"/>
      <c r="BRS35" s="36"/>
      <c r="BRT35" s="36"/>
      <c r="BRU35" s="36"/>
      <c r="BRV35" s="36"/>
      <c r="BRW35" s="36"/>
      <c r="BRX35" s="36"/>
      <c r="BRY35" s="36"/>
      <c r="BRZ35" s="36"/>
      <c r="BSA35" s="36"/>
      <c r="BSB35" s="36"/>
      <c r="BSC35" s="36"/>
      <c r="BSD35" s="36"/>
      <c r="BSE35" s="36"/>
      <c r="BSF35" s="36"/>
      <c r="BSG35" s="36"/>
      <c r="BSH35" s="36"/>
      <c r="BSI35" s="36"/>
      <c r="BSJ35" s="36"/>
      <c r="BSK35" s="36"/>
      <c r="BSL35" s="36"/>
      <c r="BSM35" s="36"/>
      <c r="BSN35" s="36"/>
      <c r="BSO35" s="36"/>
      <c r="BSP35" s="36"/>
      <c r="BSQ35" s="36"/>
      <c r="BSR35" s="36"/>
      <c r="BSS35" s="36"/>
      <c r="BST35" s="36"/>
      <c r="BSU35" s="36"/>
      <c r="BSV35" s="36"/>
      <c r="BSW35" s="36"/>
      <c r="BSX35" s="36"/>
      <c r="BSY35" s="36"/>
      <c r="BSZ35" s="36"/>
      <c r="BTA35" s="36"/>
      <c r="BTB35" s="36"/>
      <c r="BTC35" s="36"/>
      <c r="BTD35" s="36"/>
      <c r="BTE35" s="36"/>
      <c r="BTF35" s="36"/>
      <c r="BTG35" s="36"/>
      <c r="BTH35" s="36"/>
      <c r="BTI35" s="36"/>
      <c r="BTJ35" s="36"/>
      <c r="BTK35" s="36"/>
      <c r="BTL35" s="36"/>
      <c r="BTM35" s="36"/>
      <c r="BTN35" s="36"/>
      <c r="BTO35" s="36"/>
      <c r="BTP35" s="36"/>
      <c r="BTQ35" s="36"/>
      <c r="BTR35" s="36"/>
      <c r="BTS35" s="36"/>
      <c r="BTT35" s="36"/>
      <c r="BTU35" s="36"/>
      <c r="BTV35" s="36"/>
      <c r="BTW35" s="36"/>
      <c r="BTX35" s="36"/>
      <c r="BTY35" s="36"/>
      <c r="BTZ35" s="36"/>
      <c r="BUA35" s="36"/>
      <c r="BUB35" s="36"/>
      <c r="BUC35" s="36"/>
      <c r="BUD35" s="36"/>
      <c r="BUE35" s="36"/>
      <c r="BUF35" s="36"/>
      <c r="BUG35" s="36"/>
      <c r="BUH35" s="36"/>
      <c r="BUI35" s="36"/>
      <c r="BUJ35" s="36"/>
      <c r="BUK35" s="36"/>
      <c r="BUL35" s="36"/>
      <c r="BUM35" s="36"/>
      <c r="BUN35" s="36"/>
      <c r="BUO35" s="36"/>
      <c r="BUP35" s="36"/>
      <c r="BUQ35" s="36"/>
      <c r="BUR35" s="36"/>
      <c r="BUS35" s="36"/>
      <c r="BUT35" s="36"/>
      <c r="BUU35" s="36"/>
      <c r="BUV35" s="36"/>
      <c r="BUW35" s="36"/>
      <c r="BUX35" s="36"/>
      <c r="BUY35" s="36"/>
      <c r="BUZ35" s="36"/>
      <c r="BVA35" s="36"/>
      <c r="BVB35" s="36"/>
      <c r="BVC35" s="36"/>
      <c r="BVD35" s="36"/>
      <c r="BVE35" s="36"/>
      <c r="BVF35" s="36"/>
      <c r="BVG35" s="36"/>
      <c r="BVH35" s="36"/>
      <c r="BVI35" s="36"/>
      <c r="BVJ35" s="36"/>
      <c r="BVK35" s="36"/>
      <c r="BVL35" s="36"/>
      <c r="BVM35" s="36"/>
      <c r="BVN35" s="36"/>
      <c r="BVO35" s="36"/>
      <c r="BVP35" s="36"/>
      <c r="BVQ35" s="36"/>
      <c r="BVR35" s="36"/>
      <c r="BVS35" s="36"/>
      <c r="BVT35" s="36"/>
      <c r="BVU35" s="36"/>
      <c r="BVV35" s="36"/>
      <c r="BVW35" s="36"/>
      <c r="BVX35" s="36"/>
      <c r="BVY35" s="36"/>
      <c r="BVZ35" s="36"/>
      <c r="BWA35" s="36"/>
      <c r="BWB35" s="36"/>
      <c r="BWC35" s="36"/>
      <c r="BWD35" s="36"/>
      <c r="BWE35" s="36"/>
      <c r="BWF35" s="36"/>
      <c r="BWG35" s="36"/>
      <c r="BWH35" s="36"/>
      <c r="BWI35" s="36"/>
      <c r="BWJ35" s="36"/>
      <c r="BWK35" s="36"/>
      <c r="BWL35" s="36"/>
      <c r="BWM35" s="36"/>
      <c r="BWN35" s="36"/>
      <c r="BWO35" s="36"/>
      <c r="BWP35" s="36"/>
      <c r="BWQ35" s="36"/>
      <c r="BWR35" s="36"/>
      <c r="BWS35" s="36"/>
      <c r="BWT35" s="36"/>
      <c r="BWU35" s="36"/>
      <c r="BWV35" s="36"/>
      <c r="BWW35" s="36"/>
      <c r="BWX35" s="36"/>
      <c r="BWY35" s="36"/>
      <c r="BWZ35" s="36"/>
      <c r="BXA35" s="36"/>
      <c r="BXB35" s="36"/>
      <c r="BXC35" s="36"/>
      <c r="BXD35" s="36"/>
      <c r="BXE35" s="36"/>
      <c r="BXF35" s="36"/>
      <c r="BXG35" s="36"/>
      <c r="BXH35" s="36"/>
      <c r="BXI35" s="36"/>
      <c r="BXJ35" s="36"/>
      <c r="BXK35" s="36"/>
      <c r="BXL35" s="36"/>
      <c r="BXM35" s="36"/>
      <c r="BXN35" s="36"/>
      <c r="BXO35" s="36"/>
      <c r="BXP35" s="36"/>
      <c r="BXQ35" s="36"/>
      <c r="BXR35" s="36"/>
      <c r="BXS35" s="36"/>
      <c r="BXT35" s="36"/>
      <c r="BXU35" s="36"/>
      <c r="BXV35" s="36"/>
      <c r="BXW35" s="36"/>
      <c r="BXX35" s="36"/>
      <c r="BXY35" s="36"/>
      <c r="BXZ35" s="36"/>
      <c r="BYA35" s="36"/>
      <c r="BYB35" s="36"/>
      <c r="BYC35" s="36"/>
      <c r="BYD35" s="36"/>
      <c r="BYE35" s="36"/>
      <c r="BYF35" s="36"/>
      <c r="BYG35" s="36"/>
      <c r="BYH35" s="36"/>
      <c r="BYI35" s="36"/>
      <c r="BYJ35" s="36"/>
      <c r="BYK35" s="36"/>
      <c r="BYL35" s="36"/>
      <c r="BYM35" s="36"/>
      <c r="BYN35" s="36"/>
      <c r="BYO35" s="36"/>
      <c r="BYP35" s="36"/>
      <c r="BYQ35" s="36"/>
      <c r="BYR35" s="36"/>
      <c r="BYS35" s="36"/>
      <c r="BYT35" s="36"/>
      <c r="BYU35" s="36"/>
      <c r="BYV35" s="36"/>
      <c r="BYW35" s="36"/>
      <c r="BYX35" s="36"/>
      <c r="BYY35" s="36"/>
      <c r="BYZ35" s="36"/>
      <c r="BZA35" s="36"/>
      <c r="BZB35" s="36"/>
      <c r="BZC35" s="36"/>
      <c r="BZD35" s="36"/>
      <c r="BZE35" s="36"/>
      <c r="BZF35" s="36"/>
      <c r="BZG35" s="36"/>
      <c r="BZH35" s="36"/>
      <c r="BZI35" s="36"/>
      <c r="BZJ35" s="36"/>
      <c r="BZK35" s="36"/>
      <c r="BZL35" s="36"/>
      <c r="BZM35" s="36"/>
      <c r="BZN35" s="36"/>
      <c r="BZO35" s="36"/>
      <c r="BZP35" s="36"/>
      <c r="BZQ35" s="36"/>
      <c r="BZR35" s="36"/>
      <c r="BZS35" s="36"/>
      <c r="BZT35" s="36"/>
      <c r="BZU35" s="36"/>
      <c r="BZV35" s="36"/>
      <c r="BZW35" s="36"/>
      <c r="BZX35" s="36"/>
      <c r="BZY35" s="36"/>
      <c r="BZZ35" s="36"/>
      <c r="CAA35" s="36"/>
      <c r="CAB35" s="36"/>
      <c r="CAC35" s="36"/>
      <c r="CAD35" s="36"/>
      <c r="CAE35" s="36"/>
      <c r="CAF35" s="36"/>
      <c r="CAG35" s="36"/>
      <c r="CAH35" s="36"/>
      <c r="CAI35" s="36"/>
      <c r="CAJ35" s="36"/>
      <c r="CAK35" s="36"/>
      <c r="CAL35" s="36"/>
      <c r="CAM35" s="36"/>
      <c r="CAN35" s="36"/>
      <c r="CAO35" s="36"/>
      <c r="CAP35" s="36"/>
      <c r="CAQ35" s="36"/>
      <c r="CAR35" s="36"/>
      <c r="CAS35" s="36"/>
      <c r="CAT35" s="36"/>
      <c r="CAU35" s="36"/>
      <c r="CAV35" s="36"/>
      <c r="CAW35" s="36"/>
      <c r="CAX35" s="36"/>
      <c r="CAY35" s="36"/>
      <c r="CAZ35" s="36"/>
      <c r="CBA35" s="36"/>
      <c r="CBB35" s="36"/>
      <c r="CBC35" s="36"/>
      <c r="CBD35" s="36"/>
      <c r="CBE35" s="36"/>
      <c r="CBF35" s="36"/>
      <c r="CBG35" s="36"/>
      <c r="CBH35" s="36"/>
      <c r="CBI35" s="36"/>
      <c r="CBJ35" s="36"/>
      <c r="CBK35" s="36"/>
      <c r="CBL35" s="36"/>
      <c r="CBM35" s="36"/>
      <c r="CBN35" s="36"/>
      <c r="CBO35" s="36"/>
      <c r="CBP35" s="36"/>
      <c r="CBQ35" s="36"/>
      <c r="CBR35" s="36"/>
      <c r="CBS35" s="36"/>
      <c r="CBT35" s="36"/>
      <c r="CBU35" s="36"/>
      <c r="CBV35" s="36"/>
      <c r="CBW35" s="36"/>
      <c r="CBX35" s="36"/>
      <c r="CBY35" s="36"/>
      <c r="CBZ35" s="36"/>
      <c r="CCA35" s="36"/>
      <c r="CCB35" s="36"/>
      <c r="CCC35" s="36"/>
      <c r="CCD35" s="36"/>
      <c r="CCE35" s="36"/>
      <c r="CCF35" s="36"/>
      <c r="CCG35" s="36"/>
      <c r="CCH35" s="36"/>
      <c r="CCI35" s="36"/>
      <c r="CCJ35" s="36"/>
      <c r="CCK35" s="36"/>
      <c r="CCL35" s="36"/>
      <c r="CCM35" s="36"/>
      <c r="CCN35" s="36"/>
      <c r="CCO35" s="36"/>
      <c r="CCP35" s="36"/>
      <c r="CCQ35" s="36"/>
      <c r="CCR35" s="36"/>
      <c r="CCS35" s="36"/>
      <c r="CCT35" s="36"/>
      <c r="CCU35" s="36"/>
      <c r="CCV35" s="36"/>
      <c r="CCW35" s="36"/>
      <c r="CCX35" s="36"/>
      <c r="CCY35" s="36"/>
      <c r="CCZ35" s="36"/>
      <c r="CDA35" s="36"/>
      <c r="CDB35" s="36"/>
      <c r="CDC35" s="36"/>
      <c r="CDD35" s="36"/>
      <c r="CDE35" s="36"/>
      <c r="CDF35" s="36"/>
      <c r="CDG35" s="36"/>
      <c r="CDH35" s="36"/>
      <c r="CDI35" s="36"/>
      <c r="CDJ35" s="36"/>
      <c r="CDK35" s="36"/>
      <c r="CDL35" s="36"/>
      <c r="CDM35" s="36"/>
      <c r="CDN35" s="36"/>
      <c r="CDO35" s="36"/>
      <c r="CDP35" s="36"/>
      <c r="CDQ35" s="36"/>
      <c r="CDR35" s="36"/>
      <c r="CDS35" s="36"/>
      <c r="CDT35" s="36"/>
      <c r="CDU35" s="36"/>
      <c r="CDV35" s="36"/>
      <c r="CDW35" s="36"/>
      <c r="CDX35" s="36"/>
      <c r="CDY35" s="36"/>
      <c r="CDZ35" s="36"/>
      <c r="CEA35" s="36"/>
      <c r="CEB35" s="36"/>
      <c r="CEC35" s="36"/>
      <c r="CED35" s="36"/>
      <c r="CEE35" s="36"/>
      <c r="CEF35" s="36"/>
      <c r="CEG35" s="36"/>
      <c r="CEH35" s="36"/>
      <c r="CEI35" s="36"/>
      <c r="CEJ35" s="36"/>
      <c r="CEK35" s="36"/>
      <c r="CEL35" s="36"/>
      <c r="CEM35" s="36"/>
      <c r="CEN35" s="36"/>
      <c r="CEO35" s="36"/>
      <c r="CEP35" s="36"/>
      <c r="CEQ35" s="36"/>
      <c r="CER35" s="36"/>
      <c r="CES35" s="36"/>
      <c r="CET35" s="36"/>
      <c r="CEU35" s="36"/>
      <c r="CEV35" s="36"/>
      <c r="CEW35" s="36"/>
      <c r="CEX35" s="36"/>
      <c r="CEY35" s="36"/>
      <c r="CEZ35" s="36"/>
      <c r="CFA35" s="36"/>
      <c r="CFB35" s="36"/>
      <c r="CFC35" s="36"/>
      <c r="CFD35" s="36"/>
      <c r="CFE35" s="36"/>
      <c r="CFF35" s="36"/>
      <c r="CFG35" s="36"/>
      <c r="CFH35" s="36"/>
      <c r="CFI35" s="36"/>
      <c r="CFJ35" s="36"/>
      <c r="CFK35" s="36"/>
      <c r="CFL35" s="36"/>
      <c r="CFM35" s="36"/>
      <c r="CFN35" s="36"/>
      <c r="CFO35" s="36"/>
      <c r="CFP35" s="36"/>
      <c r="CFQ35" s="36"/>
      <c r="CFR35" s="36"/>
      <c r="CFS35" s="36"/>
      <c r="CFT35" s="36"/>
      <c r="CFU35" s="36"/>
      <c r="CFV35" s="36"/>
      <c r="CFW35" s="36"/>
      <c r="CFX35" s="36"/>
      <c r="CFY35" s="36"/>
      <c r="CFZ35" s="36"/>
      <c r="CGA35" s="36"/>
      <c r="CGB35" s="36"/>
      <c r="CGC35" s="36"/>
      <c r="CGD35" s="36"/>
      <c r="CGE35" s="36"/>
      <c r="CGF35" s="36"/>
      <c r="CGG35" s="36"/>
      <c r="CGH35" s="36"/>
      <c r="CGI35" s="36"/>
      <c r="CGJ35" s="36"/>
      <c r="CGK35" s="36"/>
      <c r="CGL35" s="36"/>
      <c r="CGM35" s="36"/>
      <c r="CGN35" s="36"/>
      <c r="CGO35" s="36"/>
      <c r="CGP35" s="36"/>
      <c r="CGQ35" s="36"/>
      <c r="CGR35" s="36"/>
      <c r="CGS35" s="36"/>
      <c r="CGT35" s="36"/>
      <c r="CGU35" s="36"/>
      <c r="CGV35" s="36"/>
      <c r="CGW35" s="36"/>
      <c r="CGX35" s="36"/>
      <c r="CGY35" s="36"/>
      <c r="CGZ35" s="36"/>
      <c r="CHA35" s="36"/>
      <c r="CHB35" s="36"/>
      <c r="CHC35" s="36"/>
      <c r="CHD35" s="36"/>
      <c r="CHE35" s="36"/>
      <c r="CHF35" s="36"/>
      <c r="CHG35" s="36"/>
      <c r="CHH35" s="36"/>
      <c r="CHI35" s="36"/>
      <c r="CHJ35" s="36"/>
      <c r="CHK35" s="36"/>
      <c r="CHL35" s="36"/>
      <c r="CHM35" s="36"/>
      <c r="CHN35" s="36"/>
      <c r="CHO35" s="36"/>
      <c r="CHP35" s="36"/>
      <c r="CHQ35" s="36"/>
      <c r="CHR35" s="36"/>
      <c r="CHS35" s="36"/>
      <c r="CHT35" s="36"/>
      <c r="CHU35" s="36"/>
      <c r="CHV35" s="36"/>
      <c r="CHW35" s="36"/>
      <c r="CHX35" s="36"/>
      <c r="CHY35" s="36"/>
      <c r="CHZ35" s="36"/>
      <c r="CIA35" s="36"/>
      <c r="CIB35" s="36"/>
      <c r="CIC35" s="36"/>
      <c r="CID35" s="36"/>
      <c r="CIE35" s="36"/>
      <c r="CIF35" s="36"/>
      <c r="CIG35" s="36"/>
      <c r="CIH35" s="36"/>
      <c r="CII35" s="36"/>
      <c r="CIJ35" s="36"/>
      <c r="CIK35" s="36"/>
      <c r="CIL35" s="36"/>
      <c r="CIM35" s="36"/>
      <c r="CIN35" s="36"/>
      <c r="CIO35" s="36"/>
      <c r="CIP35" s="36"/>
      <c r="CIQ35" s="36"/>
      <c r="CIR35" s="36"/>
      <c r="CIS35" s="36"/>
      <c r="CIT35" s="36"/>
      <c r="CIU35" s="36"/>
      <c r="CIV35" s="36"/>
      <c r="CIW35" s="36"/>
      <c r="CIX35" s="36"/>
      <c r="CIY35" s="36"/>
      <c r="CIZ35" s="36"/>
      <c r="CJA35" s="36"/>
      <c r="CJB35" s="36"/>
      <c r="CJC35" s="36"/>
      <c r="CJD35" s="36"/>
      <c r="CJE35" s="36"/>
      <c r="CJF35" s="36"/>
      <c r="CJG35" s="36"/>
      <c r="CJH35" s="36"/>
      <c r="CJI35" s="36"/>
      <c r="CJJ35" s="36"/>
      <c r="CJK35" s="36"/>
      <c r="CJL35" s="36"/>
      <c r="CJM35" s="36"/>
      <c r="CJN35" s="36"/>
      <c r="CJO35" s="36"/>
      <c r="CJP35" s="36"/>
      <c r="CJQ35" s="36"/>
      <c r="CJR35" s="36"/>
      <c r="CJS35" s="36"/>
      <c r="CJT35" s="36"/>
      <c r="CJU35" s="36"/>
      <c r="CJV35" s="36"/>
      <c r="CJW35" s="36"/>
      <c r="CJX35" s="36"/>
      <c r="CJY35" s="36"/>
      <c r="CJZ35" s="36"/>
      <c r="CKA35" s="36"/>
      <c r="CKB35" s="36"/>
      <c r="CKC35" s="36"/>
      <c r="CKD35" s="36"/>
      <c r="CKE35" s="36"/>
      <c r="CKF35" s="36"/>
      <c r="CKG35" s="36"/>
      <c r="CKH35" s="36"/>
      <c r="CKI35" s="36"/>
      <c r="CKJ35" s="36"/>
      <c r="CKK35" s="36"/>
      <c r="CKL35" s="36"/>
      <c r="CKM35" s="36"/>
      <c r="CKN35" s="36"/>
      <c r="CKO35" s="36"/>
      <c r="CKP35" s="36"/>
      <c r="CKQ35" s="36"/>
      <c r="CKR35" s="36"/>
      <c r="CKS35" s="36"/>
      <c r="CKT35" s="36"/>
      <c r="CKU35" s="36"/>
      <c r="CKV35" s="36"/>
      <c r="CKW35" s="36"/>
      <c r="CKX35" s="36"/>
      <c r="CKY35" s="36"/>
      <c r="CKZ35" s="36"/>
      <c r="CLA35" s="36"/>
      <c r="CLB35" s="36"/>
      <c r="CLC35" s="36"/>
      <c r="CLD35" s="36"/>
      <c r="CLE35" s="36"/>
      <c r="CLF35" s="36"/>
      <c r="CLG35" s="36"/>
      <c r="CLH35" s="36"/>
      <c r="CLI35" s="36"/>
      <c r="CLJ35" s="36"/>
      <c r="CLK35" s="36"/>
      <c r="CLL35" s="36"/>
      <c r="CLM35" s="36"/>
      <c r="CLN35" s="36"/>
      <c r="CLO35" s="36"/>
      <c r="CLP35" s="36"/>
      <c r="CLQ35" s="36"/>
      <c r="CLR35" s="36"/>
      <c r="CLS35" s="36"/>
      <c r="CLT35" s="36"/>
      <c r="CLU35" s="36"/>
      <c r="CLV35" s="36"/>
      <c r="CLW35" s="36"/>
      <c r="CLX35" s="36"/>
      <c r="CLY35" s="36"/>
      <c r="CLZ35" s="36"/>
      <c r="CMA35" s="36"/>
      <c r="CMB35" s="36"/>
      <c r="CMC35" s="36"/>
      <c r="CMD35" s="36"/>
      <c r="CME35" s="36"/>
      <c r="CMF35" s="36"/>
      <c r="CMG35" s="36"/>
      <c r="CMH35" s="36"/>
      <c r="CMI35" s="36"/>
      <c r="CMJ35" s="36"/>
      <c r="CMK35" s="36"/>
      <c r="CML35" s="36"/>
      <c r="CMM35" s="36"/>
      <c r="CMN35" s="36"/>
      <c r="CMO35" s="36"/>
      <c r="CMP35" s="36"/>
      <c r="CMQ35" s="36"/>
      <c r="CMR35" s="36"/>
      <c r="CMS35" s="36"/>
      <c r="CMT35" s="36"/>
      <c r="CMU35" s="36"/>
      <c r="CMV35" s="36"/>
      <c r="CMW35" s="36"/>
      <c r="CMX35" s="36"/>
      <c r="CMY35" s="36"/>
      <c r="CMZ35" s="36"/>
      <c r="CNA35" s="36"/>
      <c r="CNB35" s="36"/>
      <c r="CNC35" s="36"/>
      <c r="CND35" s="36"/>
      <c r="CNE35" s="36"/>
      <c r="CNF35" s="36"/>
      <c r="CNG35" s="36"/>
      <c r="CNH35" s="36"/>
      <c r="CNI35" s="36"/>
      <c r="CNJ35" s="36"/>
      <c r="CNK35" s="36"/>
      <c r="CNL35" s="36"/>
      <c r="CNM35" s="36"/>
      <c r="CNN35" s="36"/>
      <c r="CNO35" s="36"/>
      <c r="CNP35" s="36"/>
      <c r="CNQ35" s="36"/>
      <c r="CNR35" s="36"/>
      <c r="CNS35" s="36"/>
      <c r="CNT35" s="36"/>
      <c r="CNU35" s="36"/>
      <c r="CNV35" s="36"/>
      <c r="CNW35" s="36"/>
      <c r="CNX35" s="36"/>
      <c r="CNY35" s="36"/>
      <c r="CNZ35" s="36"/>
      <c r="COA35" s="36"/>
      <c r="COB35" s="36"/>
      <c r="COC35" s="36"/>
      <c r="COD35" s="36"/>
      <c r="COE35" s="36"/>
      <c r="COF35" s="36"/>
      <c r="COG35" s="36"/>
      <c r="COH35" s="36"/>
      <c r="COI35" s="36"/>
      <c r="COJ35" s="36"/>
      <c r="COK35" s="36"/>
      <c r="COL35" s="36"/>
      <c r="COM35" s="36"/>
      <c r="CON35" s="36"/>
      <c r="COO35" s="36"/>
      <c r="COP35" s="36"/>
      <c r="COQ35" s="36"/>
      <c r="COR35" s="36"/>
      <c r="COS35" s="36"/>
      <c r="COT35" s="36"/>
      <c r="COU35" s="36"/>
      <c r="COV35" s="36"/>
      <c r="COW35" s="36"/>
      <c r="COX35" s="36"/>
      <c r="COY35" s="36"/>
      <c r="COZ35" s="36"/>
      <c r="CPA35" s="36"/>
      <c r="CPB35" s="36"/>
      <c r="CPC35" s="36"/>
      <c r="CPD35" s="36"/>
      <c r="CPE35" s="36"/>
      <c r="CPF35" s="36"/>
      <c r="CPG35" s="36"/>
      <c r="CPH35" s="36"/>
      <c r="CPI35" s="36"/>
      <c r="CPJ35" s="36"/>
      <c r="CPK35" s="36"/>
      <c r="CPL35" s="36"/>
      <c r="CPM35" s="36"/>
      <c r="CPN35" s="36"/>
      <c r="CPO35" s="36"/>
      <c r="CPP35" s="36"/>
      <c r="CPQ35" s="36"/>
      <c r="CPR35" s="36"/>
      <c r="CPS35" s="36"/>
      <c r="CPT35" s="36"/>
      <c r="CPU35" s="36"/>
      <c r="CPV35" s="36"/>
      <c r="CPW35" s="36"/>
      <c r="CPX35" s="36"/>
      <c r="CPY35" s="36"/>
      <c r="CPZ35" s="36"/>
      <c r="CQA35" s="36"/>
      <c r="CQB35" s="36"/>
      <c r="CQC35" s="36"/>
      <c r="CQD35" s="36"/>
      <c r="CQE35" s="36"/>
      <c r="CQF35" s="36"/>
      <c r="CQG35" s="36"/>
      <c r="CQH35" s="36"/>
      <c r="CQI35" s="36"/>
      <c r="CQJ35" s="36"/>
      <c r="CQK35" s="36"/>
      <c r="CQL35" s="36"/>
      <c r="CQM35" s="36"/>
      <c r="CQN35" s="36"/>
      <c r="CQO35" s="36"/>
      <c r="CQP35" s="36"/>
      <c r="CQQ35" s="36"/>
      <c r="CQR35" s="36"/>
      <c r="CQS35" s="36"/>
      <c r="CQT35" s="36"/>
      <c r="CQU35" s="36"/>
      <c r="CQV35" s="36"/>
      <c r="CQW35" s="36"/>
      <c r="CQX35" s="36"/>
      <c r="CQY35" s="36"/>
      <c r="CQZ35" s="36"/>
      <c r="CRA35" s="36"/>
      <c r="CRB35" s="36"/>
      <c r="CRC35" s="36"/>
      <c r="CRD35" s="36"/>
      <c r="CRE35" s="36"/>
      <c r="CRF35" s="36"/>
      <c r="CRG35" s="36"/>
      <c r="CRH35" s="36"/>
      <c r="CRI35" s="36"/>
      <c r="CRJ35" s="36"/>
      <c r="CRK35" s="36"/>
      <c r="CRL35" s="36"/>
      <c r="CRM35" s="36"/>
      <c r="CRN35" s="36"/>
      <c r="CRO35" s="36"/>
      <c r="CRP35" s="36"/>
      <c r="CRQ35" s="36"/>
      <c r="CRR35" s="36"/>
      <c r="CRS35" s="36"/>
      <c r="CRT35" s="36"/>
      <c r="CRU35" s="36"/>
      <c r="CRV35" s="36"/>
      <c r="CRW35" s="36"/>
      <c r="CRX35" s="36"/>
      <c r="CRY35" s="36"/>
      <c r="CRZ35" s="36"/>
      <c r="CSA35" s="36"/>
      <c r="CSB35" s="36"/>
      <c r="CSC35" s="36"/>
      <c r="CSD35" s="36"/>
      <c r="CSE35" s="36"/>
      <c r="CSF35" s="36"/>
      <c r="CSG35" s="36"/>
      <c r="CSH35" s="36"/>
      <c r="CSI35" s="36"/>
      <c r="CSJ35" s="36"/>
      <c r="CSK35" s="36"/>
      <c r="CSL35" s="36"/>
      <c r="CSM35" s="36"/>
      <c r="CSN35" s="36"/>
      <c r="CSO35" s="36"/>
      <c r="CSP35" s="36"/>
      <c r="CSQ35" s="36"/>
      <c r="CSR35" s="36"/>
      <c r="CSS35" s="36"/>
      <c r="CST35" s="36"/>
      <c r="CSU35" s="36"/>
      <c r="CSV35" s="36"/>
      <c r="CSW35" s="36"/>
      <c r="CSX35" s="36"/>
      <c r="CSY35" s="36"/>
      <c r="CSZ35" s="36"/>
      <c r="CTA35" s="36"/>
      <c r="CTB35" s="36"/>
      <c r="CTC35" s="36"/>
      <c r="CTD35" s="36"/>
      <c r="CTE35" s="36"/>
      <c r="CTF35" s="36"/>
      <c r="CTG35" s="36"/>
      <c r="CTH35" s="36"/>
      <c r="CTI35" s="36"/>
      <c r="CTJ35" s="36"/>
      <c r="CTK35" s="36"/>
      <c r="CTL35" s="36"/>
      <c r="CTM35" s="36"/>
      <c r="CTN35" s="36"/>
      <c r="CTO35" s="36"/>
      <c r="CTP35" s="36"/>
      <c r="CTQ35" s="36"/>
      <c r="CTR35" s="36"/>
      <c r="CTS35" s="36"/>
      <c r="CTT35" s="36"/>
      <c r="CTU35" s="36"/>
      <c r="CTV35" s="36"/>
      <c r="CTW35" s="36"/>
      <c r="CTX35" s="36"/>
      <c r="CTY35" s="36"/>
      <c r="CTZ35" s="36"/>
      <c r="CUA35" s="36"/>
      <c r="CUB35" s="36"/>
      <c r="CUC35" s="36"/>
      <c r="CUD35" s="36"/>
      <c r="CUE35" s="36"/>
      <c r="CUF35" s="36"/>
      <c r="CUG35" s="36"/>
      <c r="CUH35" s="36"/>
      <c r="CUI35" s="36"/>
      <c r="CUJ35" s="36"/>
      <c r="CUK35" s="36"/>
      <c r="CUL35" s="36"/>
      <c r="CUM35" s="36"/>
      <c r="CUN35" s="36"/>
      <c r="CUO35" s="36"/>
      <c r="CUP35" s="36"/>
      <c r="CUQ35" s="36"/>
      <c r="CUR35" s="36"/>
      <c r="CUS35" s="36"/>
      <c r="CUT35" s="36"/>
      <c r="CUU35" s="36"/>
      <c r="CUV35" s="36"/>
      <c r="CUW35" s="36"/>
      <c r="CUX35" s="36"/>
      <c r="CUY35" s="36"/>
      <c r="CUZ35" s="36"/>
      <c r="CVA35" s="36"/>
      <c r="CVB35" s="36"/>
      <c r="CVC35" s="36"/>
      <c r="CVD35" s="36"/>
      <c r="CVE35" s="36"/>
      <c r="CVF35" s="36"/>
      <c r="CVG35" s="36"/>
      <c r="CVH35" s="36"/>
      <c r="CVI35" s="36"/>
      <c r="CVJ35" s="36"/>
      <c r="CVK35" s="36"/>
      <c r="CVL35" s="36"/>
      <c r="CVM35" s="36"/>
      <c r="CVN35" s="36"/>
      <c r="CVO35" s="36"/>
      <c r="CVP35" s="36"/>
      <c r="CVQ35" s="36"/>
      <c r="CVR35" s="36"/>
      <c r="CVS35" s="36"/>
      <c r="CVT35" s="36"/>
      <c r="CVU35" s="36"/>
      <c r="CVV35" s="36"/>
      <c r="CVW35" s="36"/>
      <c r="CVX35" s="36"/>
      <c r="CVY35" s="36"/>
      <c r="CVZ35" s="36"/>
      <c r="CWA35" s="36"/>
      <c r="CWB35" s="36"/>
      <c r="CWC35" s="36"/>
      <c r="CWD35" s="36"/>
      <c r="CWE35" s="36"/>
      <c r="CWF35" s="36"/>
      <c r="CWG35" s="36"/>
      <c r="CWH35" s="36"/>
      <c r="CWI35" s="36"/>
      <c r="CWJ35" s="36"/>
      <c r="CWK35" s="36"/>
      <c r="CWL35" s="36"/>
      <c r="CWM35" s="36"/>
      <c r="CWN35" s="36"/>
      <c r="CWO35" s="36"/>
      <c r="CWP35" s="36"/>
      <c r="CWQ35" s="36"/>
      <c r="CWR35" s="36"/>
      <c r="CWS35" s="36"/>
      <c r="CWT35" s="36"/>
      <c r="CWU35" s="36"/>
      <c r="CWV35" s="36"/>
      <c r="CWW35" s="36"/>
      <c r="CWX35" s="36"/>
      <c r="CWY35" s="36"/>
      <c r="CWZ35" s="36"/>
      <c r="CXA35" s="36"/>
      <c r="CXB35" s="36"/>
      <c r="CXC35" s="36"/>
      <c r="CXD35" s="36"/>
      <c r="CXE35" s="36"/>
      <c r="CXF35" s="36"/>
      <c r="CXG35" s="36"/>
      <c r="CXH35" s="36"/>
      <c r="CXI35" s="36"/>
      <c r="CXJ35" s="36"/>
      <c r="CXK35" s="36"/>
      <c r="CXL35" s="36"/>
      <c r="CXM35" s="36"/>
      <c r="CXN35" s="36"/>
      <c r="CXO35" s="36"/>
      <c r="CXP35" s="36"/>
      <c r="CXQ35" s="36"/>
      <c r="CXR35" s="36"/>
      <c r="CXS35" s="36"/>
      <c r="CXT35" s="36"/>
      <c r="CXU35" s="36"/>
      <c r="CXV35" s="36"/>
      <c r="CXW35" s="36"/>
      <c r="CXX35" s="36"/>
      <c r="CXY35" s="36"/>
      <c r="CXZ35" s="36"/>
      <c r="CYA35" s="36"/>
      <c r="CYB35" s="36"/>
      <c r="CYC35" s="36"/>
      <c r="CYD35" s="36"/>
      <c r="CYE35" s="36"/>
      <c r="CYF35" s="36"/>
      <c r="CYG35" s="36"/>
      <c r="CYH35" s="36"/>
      <c r="CYI35" s="36"/>
      <c r="CYJ35" s="36"/>
      <c r="CYK35" s="36"/>
      <c r="CYL35" s="36"/>
      <c r="CYM35" s="36"/>
      <c r="CYN35" s="36"/>
      <c r="CYO35" s="36"/>
      <c r="CYP35" s="36"/>
      <c r="CYQ35" s="36"/>
      <c r="CYR35" s="36"/>
      <c r="CYS35" s="36"/>
      <c r="CYT35" s="36"/>
      <c r="CYU35" s="36"/>
      <c r="CYV35" s="36"/>
      <c r="CYW35" s="36"/>
      <c r="CYX35" s="36"/>
      <c r="CYY35" s="36"/>
      <c r="CYZ35" s="36"/>
      <c r="CZA35" s="36"/>
      <c r="CZB35" s="36"/>
      <c r="CZC35" s="36"/>
      <c r="CZD35" s="36"/>
      <c r="CZE35" s="36"/>
      <c r="CZF35" s="36"/>
      <c r="CZG35" s="36"/>
      <c r="CZH35" s="36"/>
      <c r="CZI35" s="36"/>
      <c r="CZJ35" s="36"/>
      <c r="CZK35" s="36"/>
      <c r="CZL35" s="36"/>
      <c r="CZM35" s="36"/>
      <c r="CZN35" s="36"/>
      <c r="CZO35" s="36"/>
      <c r="CZP35" s="36"/>
      <c r="CZQ35" s="36"/>
      <c r="CZR35" s="36"/>
      <c r="CZS35" s="36"/>
      <c r="CZT35" s="36"/>
      <c r="CZU35" s="36"/>
      <c r="CZV35" s="36"/>
      <c r="CZW35" s="36"/>
      <c r="CZX35" s="36"/>
      <c r="CZY35" s="36"/>
      <c r="CZZ35" s="36"/>
      <c r="DAA35" s="36"/>
      <c r="DAB35" s="36"/>
      <c r="DAC35" s="36"/>
      <c r="DAD35" s="36"/>
      <c r="DAE35" s="36"/>
      <c r="DAF35" s="36"/>
      <c r="DAG35" s="36"/>
      <c r="DAH35" s="36"/>
      <c r="DAI35" s="36"/>
      <c r="DAJ35" s="36"/>
      <c r="DAK35" s="36"/>
      <c r="DAL35" s="36"/>
      <c r="DAM35" s="36"/>
      <c r="DAN35" s="36"/>
      <c r="DAO35" s="36"/>
      <c r="DAP35" s="36"/>
      <c r="DAQ35" s="36"/>
      <c r="DAR35" s="36"/>
      <c r="DAS35" s="36"/>
      <c r="DAT35" s="36"/>
      <c r="DAU35" s="36"/>
      <c r="DAV35" s="36"/>
      <c r="DAW35" s="36"/>
      <c r="DAX35" s="36"/>
      <c r="DAY35" s="36"/>
      <c r="DAZ35" s="36"/>
      <c r="DBA35" s="36"/>
      <c r="DBB35" s="36"/>
      <c r="DBC35" s="36"/>
      <c r="DBD35" s="36"/>
      <c r="DBE35" s="36"/>
      <c r="DBF35" s="36"/>
      <c r="DBG35" s="36"/>
      <c r="DBH35" s="36"/>
      <c r="DBI35" s="36"/>
      <c r="DBJ35" s="36"/>
      <c r="DBK35" s="36"/>
      <c r="DBL35" s="36"/>
      <c r="DBM35" s="36"/>
      <c r="DBN35" s="36"/>
      <c r="DBO35" s="36"/>
      <c r="DBP35" s="36"/>
      <c r="DBQ35" s="36"/>
      <c r="DBR35" s="36"/>
      <c r="DBS35" s="36"/>
      <c r="DBT35" s="36"/>
      <c r="DBU35" s="36"/>
      <c r="DBV35" s="36"/>
      <c r="DBW35" s="36"/>
      <c r="DBX35" s="36"/>
      <c r="DBY35" s="36"/>
      <c r="DBZ35" s="36"/>
      <c r="DCA35" s="36"/>
      <c r="DCB35" s="36"/>
      <c r="DCC35" s="36"/>
      <c r="DCD35" s="36"/>
      <c r="DCE35" s="36"/>
      <c r="DCF35" s="36"/>
      <c r="DCG35" s="36"/>
      <c r="DCH35" s="36"/>
      <c r="DCI35" s="36"/>
      <c r="DCJ35" s="36"/>
      <c r="DCK35" s="36"/>
      <c r="DCL35" s="36"/>
      <c r="DCM35" s="36"/>
      <c r="DCN35" s="36"/>
      <c r="DCO35" s="36"/>
      <c r="DCP35" s="36"/>
      <c r="DCQ35" s="36"/>
      <c r="DCR35" s="36"/>
      <c r="DCS35" s="36"/>
      <c r="DCT35" s="36"/>
      <c r="DCU35" s="36"/>
      <c r="DCV35" s="36"/>
      <c r="DCW35" s="36"/>
      <c r="DCX35" s="36"/>
      <c r="DCY35" s="36"/>
      <c r="DCZ35" s="36"/>
      <c r="DDA35" s="36"/>
      <c r="DDB35" s="36"/>
      <c r="DDC35" s="36"/>
      <c r="DDD35" s="36"/>
      <c r="DDE35" s="36"/>
      <c r="DDF35" s="36"/>
      <c r="DDG35" s="36"/>
      <c r="DDH35" s="36"/>
      <c r="DDI35" s="36"/>
      <c r="DDJ35" s="36"/>
      <c r="DDK35" s="36"/>
      <c r="DDL35" s="36"/>
      <c r="DDM35" s="36"/>
      <c r="DDN35" s="36"/>
      <c r="DDO35" s="36"/>
      <c r="DDP35" s="36"/>
      <c r="DDQ35" s="36"/>
      <c r="DDR35" s="36"/>
      <c r="DDS35" s="36"/>
      <c r="DDT35" s="36"/>
      <c r="DDU35" s="36"/>
      <c r="DDV35" s="36"/>
      <c r="DDW35" s="36"/>
      <c r="DDX35" s="36"/>
      <c r="DDY35" s="36"/>
      <c r="DDZ35" s="36"/>
      <c r="DEA35" s="36"/>
      <c r="DEB35" s="36"/>
      <c r="DEC35" s="36"/>
      <c r="DED35" s="36"/>
      <c r="DEE35" s="36"/>
      <c r="DEF35" s="36"/>
      <c r="DEG35" s="36"/>
      <c r="DEH35" s="36"/>
      <c r="DEI35" s="36"/>
      <c r="DEJ35" s="36"/>
      <c r="DEK35" s="36"/>
      <c r="DEL35" s="36"/>
      <c r="DEM35" s="36"/>
      <c r="DEN35" s="36"/>
      <c r="DEO35" s="36"/>
      <c r="DEP35" s="36"/>
      <c r="DEQ35" s="36"/>
      <c r="DER35" s="36"/>
      <c r="DES35" s="36"/>
      <c r="DET35" s="36"/>
      <c r="DEU35" s="36"/>
      <c r="DEV35" s="36"/>
      <c r="DEW35" s="36"/>
      <c r="DEX35" s="36"/>
      <c r="DEY35" s="36"/>
      <c r="DEZ35" s="36"/>
      <c r="DFA35" s="36"/>
      <c r="DFB35" s="36"/>
      <c r="DFC35" s="36"/>
      <c r="DFD35" s="36"/>
      <c r="DFE35" s="36"/>
      <c r="DFF35" s="36"/>
      <c r="DFG35" s="36"/>
      <c r="DFH35" s="36"/>
      <c r="DFI35" s="36"/>
      <c r="DFJ35" s="36"/>
      <c r="DFK35" s="36"/>
      <c r="DFL35" s="36"/>
      <c r="DFM35" s="36"/>
      <c r="DFN35" s="36"/>
      <c r="DFO35" s="36"/>
      <c r="DFP35" s="36"/>
      <c r="DFQ35" s="36"/>
      <c r="DFR35" s="36"/>
      <c r="DFS35" s="36"/>
      <c r="DFT35" s="36"/>
      <c r="DFU35" s="36"/>
      <c r="DFV35" s="36"/>
      <c r="DFW35" s="36"/>
      <c r="DFX35" s="36"/>
      <c r="DFY35" s="36"/>
      <c r="DFZ35" s="36"/>
      <c r="DGA35" s="36"/>
      <c r="DGB35" s="36"/>
      <c r="DGC35" s="36"/>
      <c r="DGD35" s="36"/>
      <c r="DGE35" s="36"/>
      <c r="DGF35" s="36"/>
      <c r="DGG35" s="36"/>
      <c r="DGH35" s="36"/>
      <c r="DGI35" s="36"/>
      <c r="DGJ35" s="36"/>
      <c r="DGK35" s="36"/>
      <c r="DGL35" s="36"/>
      <c r="DGM35" s="36"/>
      <c r="DGN35" s="36"/>
      <c r="DGO35" s="36"/>
      <c r="DGP35" s="36"/>
      <c r="DGQ35" s="36"/>
      <c r="DGR35" s="36"/>
      <c r="DGS35" s="36"/>
      <c r="DGT35" s="36"/>
      <c r="DGU35" s="36"/>
      <c r="DGV35" s="36"/>
      <c r="DGW35" s="36"/>
      <c r="DGX35" s="36"/>
      <c r="DGY35" s="36"/>
      <c r="DGZ35" s="36"/>
      <c r="DHA35" s="36"/>
      <c r="DHB35" s="36"/>
      <c r="DHC35" s="36"/>
      <c r="DHD35" s="36"/>
      <c r="DHE35" s="36"/>
      <c r="DHF35" s="36"/>
      <c r="DHG35" s="36"/>
      <c r="DHH35" s="36"/>
      <c r="DHI35" s="36"/>
      <c r="DHJ35" s="36"/>
      <c r="DHK35" s="36"/>
      <c r="DHL35" s="36"/>
      <c r="DHM35" s="36"/>
      <c r="DHN35" s="36"/>
      <c r="DHO35" s="36"/>
      <c r="DHP35" s="36"/>
      <c r="DHQ35" s="36"/>
      <c r="DHR35" s="36"/>
      <c r="DHS35" s="36"/>
      <c r="DHT35" s="36"/>
      <c r="DHU35" s="36"/>
      <c r="DHV35" s="36"/>
      <c r="DHW35" s="36"/>
      <c r="DHX35" s="36"/>
      <c r="DHY35" s="36"/>
      <c r="DHZ35" s="36"/>
      <c r="DIA35" s="36"/>
      <c r="DIB35" s="36"/>
      <c r="DIC35" s="36"/>
      <c r="DID35" s="36"/>
      <c r="DIE35" s="36"/>
      <c r="DIF35" s="36"/>
      <c r="DIG35" s="36"/>
      <c r="DIH35" s="36"/>
      <c r="DII35" s="36"/>
      <c r="DIJ35" s="36"/>
      <c r="DIK35" s="36"/>
      <c r="DIL35" s="36"/>
      <c r="DIM35" s="36"/>
      <c r="DIN35" s="36"/>
      <c r="DIO35" s="36"/>
      <c r="DIP35" s="36"/>
      <c r="DIQ35" s="36"/>
      <c r="DIR35" s="36"/>
      <c r="DIS35" s="36"/>
      <c r="DIT35" s="36"/>
      <c r="DIU35" s="36"/>
      <c r="DIV35" s="36"/>
      <c r="DIW35" s="36"/>
      <c r="DIX35" s="36"/>
      <c r="DIY35" s="36"/>
      <c r="DIZ35" s="36"/>
      <c r="DJA35" s="36"/>
      <c r="DJB35" s="36"/>
      <c r="DJC35" s="36"/>
      <c r="DJD35" s="36"/>
      <c r="DJE35" s="36"/>
      <c r="DJF35" s="36"/>
      <c r="DJG35" s="36"/>
      <c r="DJH35" s="36"/>
      <c r="DJI35" s="36"/>
      <c r="DJJ35" s="36"/>
      <c r="DJK35" s="36"/>
      <c r="DJL35" s="36"/>
      <c r="DJM35" s="36"/>
      <c r="DJN35" s="36"/>
      <c r="DJO35" s="36"/>
      <c r="DJP35" s="36"/>
      <c r="DJQ35" s="36"/>
      <c r="DJR35" s="36"/>
      <c r="DJS35" s="36"/>
      <c r="DJT35" s="36"/>
      <c r="DJU35" s="36"/>
      <c r="DJV35" s="36"/>
      <c r="DJW35" s="36"/>
      <c r="DJX35" s="36"/>
      <c r="DJY35" s="36"/>
      <c r="DJZ35" s="36"/>
      <c r="DKA35" s="36"/>
      <c r="DKB35" s="36"/>
      <c r="DKC35" s="36"/>
      <c r="DKD35" s="36"/>
      <c r="DKE35" s="36"/>
      <c r="DKF35" s="36"/>
      <c r="DKG35" s="36"/>
      <c r="DKH35" s="36"/>
      <c r="DKI35" s="36"/>
      <c r="DKJ35" s="36"/>
      <c r="DKK35" s="36"/>
      <c r="DKL35" s="36"/>
      <c r="DKM35" s="36"/>
      <c r="DKN35" s="36"/>
      <c r="DKO35" s="36"/>
      <c r="DKP35" s="36"/>
      <c r="DKQ35" s="36"/>
      <c r="DKR35" s="36"/>
      <c r="DKS35" s="36"/>
      <c r="DKT35" s="36"/>
      <c r="DKU35" s="36"/>
      <c r="DKV35" s="36"/>
      <c r="DKW35" s="36"/>
      <c r="DKX35" s="36"/>
      <c r="DKY35" s="36"/>
      <c r="DKZ35" s="36"/>
      <c r="DLA35" s="36"/>
      <c r="DLB35" s="36"/>
      <c r="DLC35" s="36"/>
      <c r="DLD35" s="36"/>
      <c r="DLE35" s="36"/>
      <c r="DLF35" s="36"/>
      <c r="DLG35" s="36"/>
      <c r="DLH35" s="36"/>
      <c r="DLI35" s="36"/>
      <c r="DLJ35" s="36"/>
      <c r="DLK35" s="36"/>
      <c r="DLL35" s="36"/>
      <c r="DLM35" s="36"/>
      <c r="DLN35" s="36"/>
      <c r="DLO35" s="36"/>
      <c r="DLP35" s="36"/>
      <c r="DLQ35" s="36"/>
      <c r="DLR35" s="36"/>
      <c r="DLS35" s="36"/>
      <c r="DLT35" s="36"/>
      <c r="DLU35" s="36"/>
      <c r="DLV35" s="36"/>
      <c r="DLW35" s="36"/>
      <c r="DLX35" s="36"/>
      <c r="DLY35" s="36"/>
      <c r="DLZ35" s="36"/>
      <c r="DMA35" s="36"/>
      <c r="DMB35" s="36"/>
      <c r="DMC35" s="36"/>
      <c r="DMD35" s="36"/>
      <c r="DME35" s="36"/>
      <c r="DMF35" s="36"/>
      <c r="DMG35" s="36"/>
      <c r="DMH35" s="36"/>
      <c r="DMI35" s="36"/>
      <c r="DMJ35" s="36"/>
      <c r="DMK35" s="36"/>
      <c r="DML35" s="36"/>
      <c r="DMM35" s="36"/>
      <c r="DMN35" s="36"/>
      <c r="DMO35" s="36"/>
      <c r="DMP35" s="36"/>
      <c r="DMQ35" s="36"/>
      <c r="DMR35" s="36"/>
      <c r="DMS35" s="36"/>
      <c r="DMT35" s="36"/>
      <c r="DMU35" s="36"/>
      <c r="DMV35" s="36"/>
      <c r="DMW35" s="36"/>
      <c r="DMX35" s="36"/>
      <c r="DMY35" s="36"/>
      <c r="DMZ35" s="36"/>
      <c r="DNA35" s="36"/>
      <c r="DNB35" s="36"/>
      <c r="DNC35" s="36"/>
      <c r="DND35" s="36"/>
      <c r="DNE35" s="36"/>
      <c r="DNF35" s="36"/>
      <c r="DNG35" s="36"/>
      <c r="DNH35" s="36"/>
      <c r="DNI35" s="36"/>
      <c r="DNJ35" s="36"/>
      <c r="DNK35" s="36"/>
      <c r="DNL35" s="36"/>
      <c r="DNM35" s="36"/>
      <c r="DNN35" s="36"/>
      <c r="DNO35" s="36"/>
      <c r="DNP35" s="36"/>
      <c r="DNQ35" s="36"/>
      <c r="DNR35" s="36"/>
      <c r="DNS35" s="36"/>
      <c r="DNT35" s="36"/>
      <c r="DNU35" s="36"/>
      <c r="DNV35" s="36"/>
      <c r="DNW35" s="36"/>
      <c r="DNX35" s="36"/>
      <c r="DNY35" s="36"/>
      <c r="DNZ35" s="36"/>
      <c r="DOA35" s="36"/>
      <c r="DOB35" s="36"/>
      <c r="DOC35" s="36"/>
      <c r="DOD35" s="36"/>
      <c r="DOE35" s="36"/>
      <c r="DOF35" s="36"/>
      <c r="DOG35" s="36"/>
      <c r="DOH35" s="36"/>
      <c r="DOI35" s="36"/>
      <c r="DOJ35" s="36"/>
      <c r="DOK35" s="36"/>
      <c r="DOL35" s="36"/>
      <c r="DOM35" s="36"/>
      <c r="DON35" s="36"/>
      <c r="DOO35" s="36"/>
      <c r="DOP35" s="36"/>
      <c r="DOQ35" s="36"/>
      <c r="DOR35" s="36"/>
      <c r="DOS35" s="36"/>
      <c r="DOT35" s="36"/>
      <c r="DOU35" s="36"/>
      <c r="DOV35" s="36"/>
      <c r="DOW35" s="36"/>
      <c r="DOX35" s="36"/>
      <c r="DOY35" s="36"/>
      <c r="DOZ35" s="36"/>
      <c r="DPA35" s="36"/>
      <c r="DPB35" s="36"/>
      <c r="DPC35" s="36"/>
      <c r="DPD35" s="36"/>
      <c r="DPE35" s="36"/>
      <c r="DPF35" s="36"/>
      <c r="DPG35" s="36"/>
      <c r="DPH35" s="36"/>
      <c r="DPI35" s="36"/>
      <c r="DPJ35" s="36"/>
      <c r="DPK35" s="36"/>
      <c r="DPL35" s="36"/>
      <c r="DPM35" s="36"/>
      <c r="DPN35" s="36"/>
      <c r="DPO35" s="36"/>
      <c r="DPP35" s="36"/>
      <c r="DPQ35" s="36"/>
      <c r="DPR35" s="36"/>
      <c r="DPS35" s="36"/>
      <c r="DPT35" s="36"/>
      <c r="DPU35" s="36"/>
      <c r="DPV35" s="36"/>
      <c r="DPW35" s="36"/>
      <c r="DPX35" s="36"/>
      <c r="DPY35" s="36"/>
      <c r="DPZ35" s="36"/>
      <c r="DQA35" s="36"/>
      <c r="DQB35" s="36"/>
      <c r="DQC35" s="36"/>
      <c r="DQD35" s="36"/>
      <c r="DQE35" s="36"/>
      <c r="DQF35" s="36"/>
      <c r="DQG35" s="36"/>
      <c r="DQH35" s="36"/>
      <c r="DQI35" s="36"/>
      <c r="DQJ35" s="36"/>
      <c r="DQK35" s="36"/>
      <c r="DQL35" s="36"/>
      <c r="DQM35" s="36"/>
      <c r="DQN35" s="36"/>
      <c r="DQO35" s="36"/>
      <c r="DQP35" s="36"/>
      <c r="DQQ35" s="36"/>
      <c r="DQR35" s="36"/>
      <c r="DQS35" s="36"/>
      <c r="DQT35" s="36"/>
      <c r="DQU35" s="36"/>
      <c r="DQV35" s="36"/>
      <c r="DQW35" s="36"/>
      <c r="DQX35" s="36"/>
      <c r="DQY35" s="36"/>
      <c r="DQZ35" s="36"/>
      <c r="DRA35" s="36"/>
      <c r="DRB35" s="36"/>
      <c r="DRC35" s="36"/>
      <c r="DRD35" s="36"/>
      <c r="DRE35" s="36"/>
      <c r="DRF35" s="36"/>
      <c r="DRG35" s="36"/>
      <c r="DRH35" s="36"/>
      <c r="DRI35" s="36"/>
      <c r="DRJ35" s="36"/>
      <c r="DRK35" s="36"/>
      <c r="DRL35" s="36"/>
      <c r="DRM35" s="36"/>
      <c r="DRN35" s="36"/>
      <c r="DRO35" s="36"/>
      <c r="DRP35" s="36"/>
      <c r="DRQ35" s="36"/>
      <c r="DRR35" s="36"/>
      <c r="DRS35" s="36"/>
      <c r="DRT35" s="36"/>
      <c r="DRU35" s="36"/>
      <c r="DRV35" s="36"/>
      <c r="DRW35" s="36"/>
      <c r="DRX35" s="36"/>
      <c r="DRY35" s="36"/>
      <c r="DRZ35" s="36"/>
      <c r="DSA35" s="36"/>
      <c r="DSB35" s="36"/>
      <c r="DSC35" s="36"/>
      <c r="DSD35" s="36"/>
      <c r="DSE35" s="36"/>
      <c r="DSF35" s="36"/>
      <c r="DSG35" s="36"/>
      <c r="DSH35" s="36"/>
      <c r="DSI35" s="36"/>
      <c r="DSJ35" s="36"/>
      <c r="DSK35" s="36"/>
      <c r="DSL35" s="36"/>
      <c r="DSM35" s="36"/>
      <c r="DSN35" s="36"/>
      <c r="DSO35" s="36"/>
      <c r="DSP35" s="36"/>
      <c r="DSQ35" s="36"/>
      <c r="DSR35" s="36"/>
      <c r="DSS35" s="36"/>
      <c r="DST35" s="36"/>
      <c r="DSU35" s="36"/>
      <c r="DSV35" s="36"/>
      <c r="DSW35" s="36"/>
      <c r="DSX35" s="36"/>
      <c r="DSY35" s="36"/>
      <c r="DSZ35" s="36"/>
      <c r="DTA35" s="36"/>
      <c r="DTB35" s="36"/>
      <c r="DTC35" s="36"/>
      <c r="DTD35" s="36"/>
      <c r="DTE35" s="36"/>
      <c r="DTF35" s="36"/>
      <c r="DTG35" s="36"/>
      <c r="DTH35" s="36"/>
      <c r="DTI35" s="36"/>
      <c r="DTJ35" s="36"/>
      <c r="DTK35" s="36"/>
      <c r="DTL35" s="36"/>
      <c r="DTM35" s="36"/>
      <c r="DTN35" s="36"/>
      <c r="DTO35" s="36"/>
      <c r="DTP35" s="36"/>
      <c r="DTQ35" s="36"/>
      <c r="DTR35" s="36"/>
      <c r="DTS35" s="36"/>
      <c r="DTT35" s="36"/>
      <c r="DTU35" s="36"/>
      <c r="DTV35" s="36"/>
      <c r="DTW35" s="36"/>
      <c r="DTX35" s="36"/>
      <c r="DTY35" s="36"/>
      <c r="DTZ35" s="36"/>
      <c r="DUA35" s="36"/>
      <c r="DUB35" s="36"/>
      <c r="DUC35" s="36"/>
      <c r="DUD35" s="36"/>
      <c r="DUE35" s="36"/>
      <c r="DUF35" s="36"/>
      <c r="DUG35" s="36"/>
      <c r="DUH35" s="36"/>
      <c r="DUI35" s="36"/>
      <c r="DUJ35" s="36"/>
      <c r="DUK35" s="36"/>
      <c r="DUL35" s="36"/>
      <c r="DUM35" s="36"/>
      <c r="DUN35" s="36"/>
      <c r="DUO35" s="36"/>
      <c r="DUP35" s="36"/>
      <c r="DUQ35" s="36"/>
      <c r="DUR35" s="36"/>
      <c r="DUS35" s="36"/>
      <c r="DUT35" s="36"/>
      <c r="DUU35" s="36"/>
      <c r="DUV35" s="36"/>
      <c r="DUW35" s="36"/>
      <c r="DUX35" s="36"/>
      <c r="DUY35" s="36"/>
      <c r="DUZ35" s="36"/>
      <c r="DVA35" s="36"/>
      <c r="DVB35" s="36"/>
      <c r="DVC35" s="36"/>
      <c r="DVD35" s="36"/>
      <c r="DVE35" s="36"/>
      <c r="DVF35" s="36"/>
      <c r="DVG35" s="36"/>
      <c r="DVH35" s="36"/>
      <c r="DVI35" s="36"/>
      <c r="DVJ35" s="36"/>
      <c r="DVK35" s="36"/>
      <c r="DVL35" s="36"/>
      <c r="DVM35" s="36"/>
      <c r="DVN35" s="36"/>
      <c r="DVO35" s="36"/>
      <c r="DVP35" s="36"/>
      <c r="DVQ35" s="36"/>
      <c r="DVR35" s="36"/>
      <c r="DVS35" s="36"/>
      <c r="DVT35" s="36"/>
      <c r="DVU35" s="36"/>
      <c r="DVV35" s="36"/>
      <c r="DVW35" s="36"/>
      <c r="DVX35" s="36"/>
      <c r="DVY35" s="36"/>
      <c r="DVZ35" s="36"/>
      <c r="DWA35" s="36"/>
      <c r="DWB35" s="36"/>
      <c r="DWC35" s="36"/>
      <c r="DWD35" s="36"/>
      <c r="DWE35" s="36"/>
      <c r="DWF35" s="36"/>
      <c r="DWG35" s="36"/>
      <c r="DWH35" s="36"/>
      <c r="DWI35" s="36"/>
      <c r="DWJ35" s="36"/>
      <c r="DWK35" s="36"/>
      <c r="DWL35" s="36"/>
      <c r="DWM35" s="36"/>
      <c r="DWN35" s="36"/>
      <c r="DWO35" s="36"/>
      <c r="DWP35" s="36"/>
      <c r="DWQ35" s="36"/>
      <c r="DWR35" s="36"/>
      <c r="DWS35" s="36"/>
      <c r="DWT35" s="36"/>
      <c r="DWU35" s="36"/>
      <c r="DWV35" s="36"/>
      <c r="DWW35" s="36"/>
      <c r="DWX35" s="36"/>
      <c r="DWY35" s="36"/>
      <c r="DWZ35" s="36"/>
      <c r="DXA35" s="36"/>
      <c r="DXB35" s="36"/>
      <c r="DXC35" s="36"/>
      <c r="DXD35" s="36"/>
      <c r="DXE35" s="36"/>
      <c r="DXF35" s="36"/>
      <c r="DXG35" s="36"/>
      <c r="DXH35" s="36"/>
      <c r="DXI35" s="36"/>
      <c r="DXJ35" s="36"/>
      <c r="DXK35" s="36"/>
      <c r="DXL35" s="36"/>
      <c r="DXM35" s="36"/>
      <c r="DXN35" s="36"/>
      <c r="DXO35" s="36"/>
      <c r="DXP35" s="36"/>
      <c r="DXQ35" s="36"/>
      <c r="DXR35" s="36"/>
      <c r="DXS35" s="36"/>
      <c r="DXT35" s="36"/>
      <c r="DXU35" s="36"/>
      <c r="DXV35" s="36"/>
      <c r="DXW35" s="36"/>
      <c r="DXX35" s="36"/>
      <c r="DXY35" s="36"/>
      <c r="DXZ35" s="36"/>
      <c r="DYA35" s="36"/>
      <c r="DYB35" s="36"/>
      <c r="DYC35" s="36"/>
      <c r="DYD35" s="36"/>
      <c r="DYE35" s="36"/>
      <c r="DYF35" s="36"/>
      <c r="DYG35" s="36"/>
      <c r="DYH35" s="36"/>
      <c r="DYI35" s="36"/>
      <c r="DYJ35" s="36"/>
      <c r="DYK35" s="36"/>
      <c r="DYL35" s="36"/>
      <c r="DYM35" s="36"/>
      <c r="DYN35" s="36"/>
      <c r="DYO35" s="36"/>
      <c r="DYP35" s="36"/>
      <c r="DYQ35" s="36"/>
      <c r="DYR35" s="36"/>
      <c r="DYS35" s="36"/>
      <c r="DYT35" s="36"/>
      <c r="DYU35" s="36"/>
      <c r="DYV35" s="36"/>
      <c r="DYW35" s="36"/>
      <c r="DYX35" s="36"/>
      <c r="DYY35" s="36"/>
      <c r="DYZ35" s="36"/>
      <c r="DZA35" s="36"/>
      <c r="DZB35" s="36"/>
      <c r="DZC35" s="36"/>
      <c r="DZD35" s="36"/>
      <c r="DZE35" s="36"/>
      <c r="DZF35" s="36"/>
      <c r="DZG35" s="36"/>
      <c r="DZH35" s="36"/>
      <c r="DZI35" s="36"/>
      <c r="DZJ35" s="36"/>
      <c r="DZK35" s="36"/>
      <c r="DZL35" s="36"/>
      <c r="DZM35" s="36"/>
      <c r="DZN35" s="36"/>
      <c r="DZO35" s="36"/>
      <c r="DZP35" s="36"/>
      <c r="DZQ35" s="36"/>
      <c r="DZR35" s="36"/>
      <c r="DZS35" s="36"/>
      <c r="DZT35" s="36"/>
      <c r="DZU35" s="36"/>
      <c r="DZV35" s="36"/>
      <c r="DZW35" s="36"/>
      <c r="DZX35" s="36"/>
      <c r="DZY35" s="36"/>
      <c r="DZZ35" s="36"/>
      <c r="EAA35" s="36"/>
      <c r="EAB35" s="36"/>
      <c r="EAC35" s="36"/>
      <c r="EAD35" s="36"/>
      <c r="EAE35" s="36"/>
      <c r="EAF35" s="36"/>
      <c r="EAG35" s="36"/>
      <c r="EAH35" s="36"/>
      <c r="EAI35" s="36"/>
      <c r="EAJ35" s="36"/>
      <c r="EAK35" s="36"/>
      <c r="EAL35" s="36"/>
      <c r="EAM35" s="36"/>
      <c r="EAN35" s="36"/>
      <c r="EAO35" s="36"/>
      <c r="EAP35" s="36"/>
      <c r="EAQ35" s="36"/>
      <c r="EAR35" s="36"/>
      <c r="EAS35" s="36"/>
      <c r="EAT35" s="36"/>
      <c r="EAU35" s="36"/>
      <c r="EAV35" s="36"/>
      <c r="EAW35" s="36"/>
      <c r="EAX35" s="36"/>
      <c r="EAY35" s="36"/>
      <c r="EAZ35" s="36"/>
      <c r="EBA35" s="36"/>
      <c r="EBB35" s="36"/>
      <c r="EBC35" s="36"/>
      <c r="EBD35" s="36"/>
      <c r="EBE35" s="36"/>
      <c r="EBF35" s="36"/>
      <c r="EBG35" s="36"/>
      <c r="EBH35" s="36"/>
      <c r="EBI35" s="36"/>
      <c r="EBJ35" s="36"/>
      <c r="EBK35" s="36"/>
      <c r="EBL35" s="36"/>
      <c r="EBM35" s="36"/>
      <c r="EBN35" s="36"/>
      <c r="EBO35" s="36"/>
      <c r="EBP35" s="36"/>
      <c r="EBQ35" s="36"/>
      <c r="EBR35" s="36"/>
      <c r="EBS35" s="36"/>
      <c r="EBT35" s="36"/>
      <c r="EBU35" s="36"/>
      <c r="EBV35" s="36"/>
      <c r="EBW35" s="36"/>
      <c r="EBX35" s="36"/>
      <c r="EBY35" s="36"/>
      <c r="EBZ35" s="36"/>
      <c r="ECA35" s="36"/>
      <c r="ECB35" s="36"/>
      <c r="ECC35" s="36"/>
      <c r="ECD35" s="36"/>
      <c r="ECE35" s="36"/>
      <c r="ECF35" s="36"/>
      <c r="ECG35" s="36"/>
      <c r="ECH35" s="36"/>
      <c r="ECI35" s="36"/>
      <c r="ECJ35" s="36"/>
      <c r="ECK35" s="36"/>
      <c r="ECL35" s="36"/>
      <c r="ECM35" s="36"/>
      <c r="ECN35" s="36"/>
      <c r="ECO35" s="36"/>
      <c r="ECP35" s="36"/>
      <c r="ECQ35" s="36"/>
      <c r="ECR35" s="36"/>
      <c r="ECS35" s="36"/>
      <c r="ECT35" s="36"/>
      <c r="ECU35" s="36"/>
      <c r="ECV35" s="36"/>
      <c r="ECW35" s="36"/>
      <c r="ECX35" s="36"/>
      <c r="ECY35" s="36"/>
      <c r="ECZ35" s="36"/>
      <c r="EDA35" s="36"/>
      <c r="EDB35" s="36"/>
      <c r="EDC35" s="36"/>
      <c r="EDD35" s="36"/>
      <c r="EDE35" s="36"/>
      <c r="EDF35" s="36"/>
      <c r="EDG35" s="36"/>
      <c r="EDH35" s="36"/>
      <c r="EDI35" s="36"/>
      <c r="EDJ35" s="36"/>
      <c r="EDK35" s="36"/>
      <c r="EDL35" s="36"/>
      <c r="EDM35" s="36"/>
      <c r="EDN35" s="36"/>
      <c r="EDO35" s="36"/>
      <c r="EDP35" s="36"/>
      <c r="EDQ35" s="36"/>
      <c r="EDR35" s="36"/>
      <c r="EDS35" s="36"/>
      <c r="EDT35" s="36"/>
      <c r="EDU35" s="36"/>
      <c r="EDV35" s="36"/>
      <c r="EDW35" s="36"/>
      <c r="EDX35" s="36"/>
      <c r="EDY35" s="36"/>
      <c r="EDZ35" s="36"/>
      <c r="EEA35" s="36"/>
      <c r="EEB35" s="36"/>
      <c r="EEC35" s="36"/>
      <c r="EED35" s="36"/>
      <c r="EEE35" s="36"/>
      <c r="EEF35" s="36"/>
      <c r="EEG35" s="36"/>
      <c r="EEH35" s="36"/>
      <c r="EEI35" s="36"/>
      <c r="EEJ35" s="36"/>
      <c r="EEK35" s="36"/>
      <c r="EEL35" s="36"/>
      <c r="EEM35" s="36"/>
      <c r="EEN35" s="36"/>
      <c r="EEO35" s="36"/>
      <c r="EEP35" s="36"/>
      <c r="EEQ35" s="36"/>
      <c r="EER35" s="36"/>
      <c r="EES35" s="36"/>
      <c r="EET35" s="36"/>
      <c r="EEU35" s="36"/>
      <c r="EEV35" s="36"/>
      <c r="EEW35" s="36"/>
      <c r="EEX35" s="36"/>
      <c r="EEY35" s="36"/>
      <c r="EEZ35" s="36"/>
      <c r="EFA35" s="36"/>
      <c r="EFB35" s="36"/>
      <c r="EFC35" s="36"/>
      <c r="EFD35" s="36"/>
      <c r="EFE35" s="36"/>
      <c r="EFF35" s="36"/>
      <c r="EFG35" s="36"/>
      <c r="EFH35" s="36"/>
      <c r="EFI35" s="36"/>
      <c r="EFJ35" s="36"/>
      <c r="EFK35" s="36"/>
      <c r="EFL35" s="36"/>
      <c r="EFM35" s="36"/>
      <c r="EFN35" s="36"/>
      <c r="EFO35" s="36"/>
      <c r="EFP35" s="36"/>
      <c r="EFQ35" s="36"/>
      <c r="EFR35" s="36"/>
      <c r="EFS35" s="36"/>
      <c r="EFT35" s="36"/>
      <c r="EFU35" s="36"/>
      <c r="EFV35" s="36"/>
      <c r="EFW35" s="36"/>
      <c r="EFX35" s="36"/>
      <c r="EFY35" s="36"/>
      <c r="EFZ35" s="36"/>
      <c r="EGA35" s="36"/>
      <c r="EGB35" s="36"/>
      <c r="EGC35" s="36"/>
      <c r="EGD35" s="36"/>
      <c r="EGE35" s="36"/>
      <c r="EGF35" s="36"/>
      <c r="EGG35" s="36"/>
      <c r="EGH35" s="36"/>
      <c r="EGI35" s="36"/>
      <c r="EGJ35" s="36"/>
      <c r="EGK35" s="36"/>
      <c r="EGL35" s="36"/>
      <c r="EGM35" s="36"/>
      <c r="EGN35" s="36"/>
      <c r="EGO35" s="36"/>
      <c r="EGP35" s="36"/>
      <c r="EGQ35" s="36"/>
      <c r="EGR35" s="36"/>
      <c r="EGS35" s="36"/>
      <c r="EGT35" s="36"/>
      <c r="EGU35" s="36"/>
      <c r="EGV35" s="36"/>
      <c r="EGW35" s="36"/>
      <c r="EGX35" s="36"/>
      <c r="EGY35" s="36"/>
      <c r="EGZ35" s="36"/>
      <c r="EHA35" s="36"/>
      <c r="EHB35" s="36"/>
      <c r="EHC35" s="36"/>
      <c r="EHD35" s="36"/>
      <c r="EHE35" s="36"/>
      <c r="EHF35" s="36"/>
      <c r="EHG35" s="36"/>
      <c r="EHH35" s="36"/>
      <c r="EHI35" s="36"/>
      <c r="EHJ35" s="36"/>
      <c r="EHK35" s="36"/>
      <c r="EHL35" s="36"/>
      <c r="EHM35" s="36"/>
      <c r="EHN35" s="36"/>
      <c r="EHO35" s="36"/>
      <c r="EHP35" s="36"/>
      <c r="EHQ35" s="36"/>
      <c r="EHR35" s="36"/>
      <c r="EHS35" s="36"/>
      <c r="EHT35" s="36"/>
      <c r="EHU35" s="36"/>
      <c r="EHV35" s="36"/>
      <c r="EHW35" s="36"/>
      <c r="EHX35" s="36"/>
      <c r="EHY35" s="36"/>
      <c r="EHZ35" s="36"/>
      <c r="EIA35" s="36"/>
      <c r="EIB35" s="36"/>
      <c r="EIC35" s="36"/>
      <c r="EID35" s="36"/>
      <c r="EIE35" s="36"/>
      <c r="EIF35" s="36"/>
      <c r="EIG35" s="36"/>
      <c r="EIH35" s="36"/>
      <c r="EII35" s="36"/>
      <c r="EIJ35" s="36"/>
      <c r="EIK35" s="36"/>
      <c r="EIL35" s="36"/>
      <c r="EIM35" s="36"/>
      <c r="EIN35" s="36"/>
      <c r="EIO35" s="36"/>
      <c r="EIP35" s="36"/>
      <c r="EIQ35" s="36"/>
      <c r="EIR35" s="36"/>
      <c r="EIS35" s="36"/>
      <c r="EIT35" s="36"/>
      <c r="EIU35" s="36"/>
      <c r="EIV35" s="36"/>
      <c r="EIW35" s="36"/>
      <c r="EIX35" s="36"/>
      <c r="EIY35" s="36"/>
      <c r="EIZ35" s="36"/>
      <c r="EJA35" s="36"/>
      <c r="EJB35" s="36"/>
      <c r="EJC35" s="36"/>
      <c r="EJD35" s="36"/>
      <c r="EJE35" s="36"/>
      <c r="EJF35" s="36"/>
      <c r="EJG35" s="36"/>
      <c r="EJH35" s="36"/>
      <c r="EJI35" s="36"/>
      <c r="EJJ35" s="36"/>
      <c r="EJK35" s="36"/>
      <c r="EJL35" s="36"/>
      <c r="EJM35" s="36"/>
      <c r="EJN35" s="36"/>
      <c r="EJO35" s="36"/>
      <c r="EJP35" s="36"/>
      <c r="EJQ35" s="36"/>
      <c r="EJR35" s="36"/>
      <c r="EJS35" s="36"/>
      <c r="EJT35" s="36"/>
      <c r="EJU35" s="36"/>
      <c r="EJV35" s="36"/>
      <c r="EJW35" s="36"/>
      <c r="EJX35" s="36"/>
      <c r="EJY35" s="36"/>
      <c r="EJZ35" s="36"/>
      <c r="EKA35" s="36"/>
      <c r="EKB35" s="36"/>
      <c r="EKC35" s="36"/>
      <c r="EKD35" s="36"/>
      <c r="EKE35" s="36"/>
      <c r="EKF35" s="36"/>
      <c r="EKG35" s="36"/>
      <c r="EKH35" s="36"/>
      <c r="EKI35" s="36"/>
      <c r="EKJ35" s="36"/>
      <c r="EKK35" s="36"/>
      <c r="EKL35" s="36"/>
      <c r="EKM35" s="36"/>
      <c r="EKN35" s="36"/>
      <c r="EKO35" s="36"/>
      <c r="EKP35" s="36"/>
      <c r="EKQ35" s="36"/>
      <c r="EKR35" s="36"/>
      <c r="EKS35" s="36"/>
      <c r="EKT35" s="36"/>
      <c r="EKU35" s="36"/>
      <c r="EKV35" s="36"/>
      <c r="EKW35" s="36"/>
      <c r="EKX35" s="36"/>
      <c r="EKY35" s="36"/>
      <c r="EKZ35" s="36"/>
      <c r="ELA35" s="36"/>
      <c r="ELB35" s="36"/>
      <c r="ELC35" s="36"/>
      <c r="ELD35" s="36"/>
      <c r="ELE35" s="36"/>
      <c r="ELF35" s="36"/>
      <c r="ELG35" s="36"/>
      <c r="ELH35" s="36"/>
      <c r="ELI35" s="36"/>
      <c r="ELJ35" s="36"/>
      <c r="ELK35" s="36"/>
      <c r="ELL35" s="36"/>
      <c r="ELM35" s="36"/>
      <c r="ELN35" s="36"/>
      <c r="ELO35" s="36"/>
      <c r="ELP35" s="36"/>
      <c r="ELQ35" s="36"/>
      <c r="ELR35" s="36"/>
      <c r="ELS35" s="36"/>
      <c r="ELT35" s="36"/>
      <c r="ELU35" s="36"/>
      <c r="ELV35" s="36"/>
      <c r="ELW35" s="36"/>
      <c r="ELX35" s="36"/>
      <c r="ELY35" s="36"/>
      <c r="ELZ35" s="36"/>
      <c r="EMA35" s="36"/>
      <c r="EMB35" s="36"/>
      <c r="EMC35" s="36"/>
      <c r="EMD35" s="36"/>
      <c r="EME35" s="36"/>
      <c r="EMF35" s="36"/>
      <c r="EMG35" s="36"/>
      <c r="EMH35" s="36"/>
      <c r="EMI35" s="36"/>
      <c r="EMJ35" s="36"/>
      <c r="EMK35" s="36"/>
      <c r="EML35" s="36"/>
      <c r="EMM35" s="36"/>
      <c r="EMN35" s="36"/>
      <c r="EMO35" s="36"/>
      <c r="EMP35" s="36"/>
      <c r="EMQ35" s="36"/>
      <c r="EMR35" s="36"/>
      <c r="EMS35" s="36"/>
      <c r="EMT35" s="36"/>
      <c r="EMU35" s="36"/>
      <c r="EMV35" s="36"/>
      <c r="EMW35" s="36"/>
      <c r="EMX35" s="36"/>
      <c r="EMY35" s="36"/>
      <c r="EMZ35" s="36"/>
      <c r="ENA35" s="36"/>
      <c r="ENB35" s="36"/>
      <c r="ENC35" s="36"/>
      <c r="END35" s="36"/>
      <c r="ENE35" s="36"/>
      <c r="ENF35" s="36"/>
      <c r="ENG35" s="36"/>
      <c r="ENH35" s="36"/>
      <c r="ENI35" s="36"/>
      <c r="ENJ35" s="36"/>
      <c r="ENK35" s="36"/>
      <c r="ENL35" s="36"/>
      <c r="ENM35" s="36"/>
      <c r="ENN35" s="36"/>
      <c r="ENO35" s="36"/>
      <c r="ENP35" s="36"/>
      <c r="ENQ35" s="36"/>
      <c r="ENR35" s="36"/>
      <c r="ENS35" s="36"/>
      <c r="ENT35" s="36"/>
      <c r="ENU35" s="36"/>
      <c r="ENV35" s="36"/>
      <c r="ENW35" s="36"/>
      <c r="ENX35" s="36"/>
      <c r="ENY35" s="36"/>
      <c r="ENZ35" s="36"/>
      <c r="EOA35" s="36"/>
      <c r="EOB35" s="36"/>
      <c r="EOC35" s="36"/>
      <c r="EOD35" s="36"/>
      <c r="EOE35" s="36"/>
      <c r="EOF35" s="36"/>
      <c r="EOG35" s="36"/>
      <c r="EOH35" s="36"/>
      <c r="EOI35" s="36"/>
      <c r="EOJ35" s="36"/>
      <c r="EOK35" s="36"/>
      <c r="EOL35" s="36"/>
      <c r="EOM35" s="36"/>
      <c r="EON35" s="36"/>
      <c r="EOO35" s="36"/>
      <c r="EOP35" s="36"/>
      <c r="EOQ35" s="36"/>
      <c r="EOR35" s="36"/>
      <c r="EOS35" s="36"/>
      <c r="EOT35" s="36"/>
      <c r="EOU35" s="36"/>
      <c r="EOV35" s="36"/>
      <c r="EOW35" s="36"/>
      <c r="EOX35" s="36"/>
      <c r="EOY35" s="36"/>
      <c r="EOZ35" s="36"/>
      <c r="EPA35" s="36"/>
      <c r="EPB35" s="36"/>
      <c r="EPC35" s="36"/>
      <c r="EPD35" s="36"/>
      <c r="EPE35" s="36"/>
      <c r="EPF35" s="36"/>
      <c r="EPG35" s="36"/>
      <c r="EPH35" s="36"/>
      <c r="EPI35" s="36"/>
      <c r="EPJ35" s="36"/>
      <c r="EPK35" s="36"/>
      <c r="EPL35" s="36"/>
      <c r="EPM35" s="36"/>
      <c r="EPN35" s="36"/>
      <c r="EPO35" s="36"/>
      <c r="EPP35" s="36"/>
      <c r="EPQ35" s="36"/>
      <c r="EPR35" s="36"/>
      <c r="EPS35" s="36"/>
      <c r="EPT35" s="36"/>
      <c r="EPU35" s="36"/>
      <c r="EPV35" s="36"/>
      <c r="EPW35" s="36"/>
      <c r="EPX35" s="36"/>
      <c r="EPY35" s="36"/>
      <c r="EPZ35" s="36"/>
      <c r="EQA35" s="36"/>
      <c r="EQB35" s="36"/>
      <c r="EQC35" s="36"/>
      <c r="EQD35" s="36"/>
      <c r="EQE35" s="36"/>
      <c r="EQF35" s="36"/>
      <c r="EQG35" s="36"/>
      <c r="EQH35" s="36"/>
      <c r="EQI35" s="36"/>
      <c r="EQJ35" s="36"/>
      <c r="EQK35" s="36"/>
      <c r="EQL35" s="36"/>
      <c r="EQM35" s="36"/>
      <c r="EQN35" s="36"/>
      <c r="EQO35" s="36"/>
      <c r="EQP35" s="36"/>
      <c r="EQQ35" s="36"/>
      <c r="EQR35" s="36"/>
      <c r="EQS35" s="36"/>
      <c r="EQT35" s="36"/>
      <c r="EQU35" s="36"/>
      <c r="EQV35" s="36"/>
      <c r="EQW35" s="36"/>
      <c r="EQX35" s="36"/>
      <c r="EQY35" s="36"/>
      <c r="EQZ35" s="36"/>
      <c r="ERA35" s="36"/>
      <c r="ERB35" s="36"/>
      <c r="ERC35" s="36"/>
      <c r="ERD35" s="36"/>
      <c r="ERE35" s="36"/>
      <c r="ERF35" s="36"/>
      <c r="ERG35" s="36"/>
      <c r="ERH35" s="36"/>
      <c r="ERI35" s="36"/>
      <c r="ERJ35" s="36"/>
      <c r="ERK35" s="36"/>
      <c r="ERL35" s="36"/>
      <c r="ERM35" s="36"/>
      <c r="ERN35" s="36"/>
      <c r="ERO35" s="36"/>
      <c r="ERP35" s="36"/>
      <c r="ERQ35" s="36"/>
      <c r="ERR35" s="36"/>
      <c r="ERS35" s="36"/>
      <c r="ERT35" s="36"/>
      <c r="ERU35" s="36"/>
      <c r="ERV35" s="36"/>
      <c r="ERW35" s="36"/>
      <c r="ERX35" s="36"/>
      <c r="ERY35" s="36"/>
      <c r="ERZ35" s="36"/>
      <c r="ESA35" s="36"/>
      <c r="ESB35" s="36"/>
      <c r="ESC35" s="36"/>
      <c r="ESD35" s="36"/>
      <c r="ESE35" s="36"/>
      <c r="ESF35" s="36"/>
      <c r="ESG35" s="36"/>
      <c r="ESH35" s="36"/>
      <c r="ESI35" s="36"/>
      <c r="ESJ35" s="36"/>
      <c r="ESK35" s="36"/>
      <c r="ESL35" s="36"/>
      <c r="ESM35" s="36"/>
      <c r="ESN35" s="36"/>
      <c r="ESO35" s="36"/>
      <c r="ESP35" s="36"/>
      <c r="ESQ35" s="36"/>
      <c r="ESR35" s="36"/>
      <c r="ESS35" s="36"/>
      <c r="EST35" s="36"/>
      <c r="ESU35" s="36"/>
      <c r="ESV35" s="36"/>
      <c r="ESW35" s="36"/>
      <c r="ESX35" s="36"/>
      <c r="ESY35" s="36"/>
      <c r="ESZ35" s="36"/>
      <c r="ETA35" s="36"/>
      <c r="ETB35" s="36"/>
      <c r="ETC35" s="36"/>
      <c r="ETD35" s="36"/>
      <c r="ETE35" s="36"/>
      <c r="ETF35" s="36"/>
      <c r="ETG35" s="36"/>
      <c r="ETH35" s="36"/>
      <c r="ETI35" s="36"/>
      <c r="ETJ35" s="36"/>
      <c r="ETK35" s="36"/>
      <c r="ETL35" s="36"/>
      <c r="ETM35" s="36"/>
      <c r="ETN35" s="36"/>
      <c r="ETO35" s="36"/>
      <c r="ETP35" s="36"/>
      <c r="ETQ35" s="36"/>
      <c r="ETR35" s="36"/>
      <c r="ETS35" s="36"/>
      <c r="ETT35" s="36"/>
      <c r="ETU35" s="36"/>
      <c r="ETV35" s="36"/>
      <c r="ETW35" s="36"/>
      <c r="ETX35" s="36"/>
      <c r="ETY35" s="36"/>
      <c r="ETZ35" s="36"/>
      <c r="EUA35" s="36"/>
      <c r="EUB35" s="36"/>
      <c r="EUC35" s="36"/>
      <c r="EUD35" s="36"/>
      <c r="EUE35" s="36"/>
      <c r="EUF35" s="36"/>
      <c r="EUG35" s="36"/>
      <c r="EUH35" s="36"/>
      <c r="EUI35" s="36"/>
      <c r="EUJ35" s="36"/>
      <c r="EUK35" s="36"/>
      <c r="EUL35" s="36"/>
      <c r="EUM35" s="36"/>
      <c r="EUN35" s="36"/>
      <c r="EUO35" s="36"/>
      <c r="EUP35" s="36"/>
      <c r="EUQ35" s="36"/>
      <c r="EUR35" s="36"/>
      <c r="EUS35" s="36"/>
      <c r="EUT35" s="36"/>
      <c r="EUU35" s="36"/>
      <c r="EUV35" s="36"/>
      <c r="EUW35" s="36"/>
      <c r="EUX35" s="36"/>
      <c r="EUY35" s="36"/>
      <c r="EUZ35" s="36"/>
      <c r="EVA35" s="36"/>
      <c r="EVB35" s="36"/>
      <c r="EVC35" s="36"/>
      <c r="EVD35" s="36"/>
      <c r="EVE35" s="36"/>
      <c r="EVF35" s="36"/>
      <c r="EVG35" s="36"/>
      <c r="EVH35" s="36"/>
      <c r="EVI35" s="36"/>
      <c r="EVJ35" s="36"/>
      <c r="EVK35" s="36"/>
      <c r="EVL35" s="36"/>
      <c r="EVM35" s="36"/>
      <c r="EVN35" s="36"/>
      <c r="EVO35" s="36"/>
      <c r="EVP35" s="36"/>
      <c r="EVQ35" s="36"/>
      <c r="EVR35" s="36"/>
      <c r="EVS35" s="36"/>
      <c r="EVT35" s="36"/>
      <c r="EVU35" s="36"/>
      <c r="EVV35" s="36"/>
      <c r="EVW35" s="36"/>
      <c r="EVX35" s="36"/>
      <c r="EVY35" s="36"/>
      <c r="EVZ35" s="36"/>
      <c r="EWA35" s="36"/>
      <c r="EWB35" s="36"/>
      <c r="EWC35" s="36"/>
      <c r="EWD35" s="36"/>
      <c r="EWE35" s="36"/>
      <c r="EWF35" s="36"/>
      <c r="EWG35" s="36"/>
      <c r="EWH35" s="36"/>
      <c r="EWI35" s="36"/>
      <c r="EWJ35" s="36"/>
      <c r="EWK35" s="36"/>
      <c r="EWL35" s="36"/>
      <c r="EWM35" s="36"/>
      <c r="EWN35" s="36"/>
      <c r="EWO35" s="36"/>
      <c r="EWP35" s="36"/>
      <c r="EWQ35" s="36"/>
      <c r="EWR35" s="36"/>
      <c r="EWS35" s="36"/>
      <c r="EWT35" s="36"/>
      <c r="EWU35" s="36"/>
      <c r="EWV35" s="36"/>
      <c r="EWW35" s="36"/>
      <c r="EWX35" s="36"/>
      <c r="EWY35" s="36"/>
      <c r="EWZ35" s="36"/>
      <c r="EXA35" s="36"/>
      <c r="EXB35" s="36"/>
      <c r="EXC35" s="36"/>
      <c r="EXD35" s="36"/>
      <c r="EXE35" s="36"/>
      <c r="EXF35" s="36"/>
      <c r="EXG35" s="36"/>
      <c r="EXH35" s="36"/>
      <c r="EXI35" s="36"/>
      <c r="EXJ35" s="36"/>
      <c r="EXK35" s="36"/>
      <c r="EXL35" s="36"/>
      <c r="EXM35" s="36"/>
      <c r="EXN35" s="36"/>
      <c r="EXO35" s="36"/>
      <c r="EXP35" s="36"/>
      <c r="EXQ35" s="36"/>
      <c r="EXR35" s="36"/>
      <c r="EXS35" s="36"/>
      <c r="EXT35" s="36"/>
      <c r="EXU35" s="36"/>
      <c r="EXV35" s="36"/>
      <c r="EXW35" s="36"/>
      <c r="EXX35" s="36"/>
      <c r="EXY35" s="36"/>
      <c r="EXZ35" s="36"/>
      <c r="EYA35" s="36"/>
      <c r="EYB35" s="36"/>
      <c r="EYC35" s="36"/>
      <c r="EYD35" s="36"/>
      <c r="EYE35" s="36"/>
      <c r="EYF35" s="36"/>
      <c r="EYG35" s="36"/>
      <c r="EYH35" s="36"/>
      <c r="EYI35" s="36"/>
      <c r="EYJ35" s="36"/>
      <c r="EYK35" s="36"/>
      <c r="EYL35" s="36"/>
      <c r="EYM35" s="36"/>
      <c r="EYN35" s="36"/>
      <c r="EYO35" s="36"/>
      <c r="EYP35" s="36"/>
      <c r="EYQ35" s="36"/>
      <c r="EYR35" s="36"/>
      <c r="EYS35" s="36"/>
      <c r="EYT35" s="36"/>
      <c r="EYU35" s="36"/>
      <c r="EYV35" s="36"/>
      <c r="EYW35" s="36"/>
      <c r="EYX35" s="36"/>
      <c r="EYY35" s="36"/>
      <c r="EYZ35" s="36"/>
      <c r="EZA35" s="36"/>
      <c r="EZB35" s="36"/>
      <c r="EZC35" s="36"/>
      <c r="EZD35" s="36"/>
      <c r="EZE35" s="36"/>
      <c r="EZF35" s="36"/>
      <c r="EZG35" s="36"/>
      <c r="EZH35" s="36"/>
      <c r="EZI35" s="36"/>
      <c r="EZJ35" s="36"/>
      <c r="EZK35" s="36"/>
      <c r="EZL35" s="36"/>
      <c r="EZM35" s="36"/>
      <c r="EZN35" s="36"/>
      <c r="EZO35" s="36"/>
      <c r="EZP35" s="36"/>
      <c r="EZQ35" s="36"/>
      <c r="EZR35" s="36"/>
      <c r="EZS35" s="36"/>
      <c r="EZT35" s="36"/>
      <c r="EZU35" s="36"/>
      <c r="EZV35" s="36"/>
      <c r="EZW35" s="36"/>
      <c r="EZX35" s="36"/>
      <c r="EZY35" s="36"/>
      <c r="EZZ35" s="36"/>
      <c r="FAA35" s="36"/>
      <c r="FAB35" s="36"/>
      <c r="FAC35" s="36"/>
      <c r="FAD35" s="36"/>
      <c r="FAE35" s="36"/>
      <c r="FAF35" s="36"/>
      <c r="FAG35" s="36"/>
      <c r="FAH35" s="36"/>
      <c r="FAI35" s="36"/>
      <c r="FAJ35" s="36"/>
      <c r="FAK35" s="36"/>
      <c r="FAL35" s="36"/>
      <c r="FAM35" s="36"/>
      <c r="FAN35" s="36"/>
      <c r="FAO35" s="36"/>
      <c r="FAP35" s="36"/>
      <c r="FAQ35" s="36"/>
      <c r="FAR35" s="36"/>
      <c r="FAS35" s="36"/>
      <c r="FAT35" s="36"/>
      <c r="FAU35" s="36"/>
      <c r="FAV35" s="36"/>
      <c r="FAW35" s="36"/>
      <c r="FAX35" s="36"/>
      <c r="FAY35" s="36"/>
      <c r="FAZ35" s="36"/>
      <c r="FBA35" s="36"/>
      <c r="FBB35" s="36"/>
      <c r="FBC35" s="36"/>
      <c r="FBD35" s="36"/>
      <c r="FBE35" s="36"/>
      <c r="FBF35" s="36"/>
      <c r="FBG35" s="36"/>
      <c r="FBH35" s="36"/>
      <c r="FBI35" s="36"/>
      <c r="FBJ35" s="36"/>
      <c r="FBK35" s="36"/>
      <c r="FBL35" s="36"/>
      <c r="FBM35" s="36"/>
      <c r="FBN35" s="36"/>
      <c r="FBO35" s="36"/>
      <c r="FBP35" s="36"/>
      <c r="FBQ35" s="36"/>
      <c r="FBR35" s="36"/>
      <c r="FBS35" s="36"/>
      <c r="FBT35" s="36"/>
      <c r="FBU35" s="36"/>
      <c r="FBV35" s="36"/>
      <c r="FBW35" s="36"/>
      <c r="FBX35" s="36"/>
      <c r="FBY35" s="36"/>
      <c r="FBZ35" s="36"/>
      <c r="FCA35" s="36"/>
      <c r="FCB35" s="36"/>
      <c r="FCC35" s="36"/>
      <c r="FCD35" s="36"/>
      <c r="FCE35" s="36"/>
      <c r="FCF35" s="36"/>
      <c r="FCG35" s="36"/>
      <c r="FCH35" s="36"/>
      <c r="FCI35" s="36"/>
      <c r="FCJ35" s="36"/>
      <c r="FCK35" s="36"/>
      <c r="FCL35" s="36"/>
      <c r="FCM35" s="36"/>
      <c r="FCN35" s="36"/>
      <c r="FCO35" s="36"/>
      <c r="FCP35" s="36"/>
      <c r="FCQ35" s="36"/>
      <c r="FCR35" s="36"/>
      <c r="FCS35" s="36"/>
      <c r="FCT35" s="36"/>
      <c r="FCU35" s="36"/>
      <c r="FCV35" s="36"/>
      <c r="FCW35" s="36"/>
      <c r="FCX35" s="36"/>
      <c r="FCY35" s="36"/>
      <c r="FCZ35" s="36"/>
      <c r="FDA35" s="36"/>
      <c r="FDB35" s="36"/>
      <c r="FDC35" s="36"/>
      <c r="FDD35" s="36"/>
      <c r="FDE35" s="36"/>
      <c r="FDF35" s="36"/>
      <c r="FDG35" s="36"/>
      <c r="FDH35" s="36"/>
      <c r="FDI35" s="36"/>
      <c r="FDJ35" s="36"/>
      <c r="FDK35" s="36"/>
      <c r="FDL35" s="36"/>
      <c r="FDM35" s="36"/>
      <c r="FDN35" s="36"/>
      <c r="FDO35" s="36"/>
      <c r="FDP35" s="36"/>
      <c r="FDQ35" s="36"/>
      <c r="FDR35" s="36"/>
      <c r="FDS35" s="36"/>
      <c r="FDT35" s="36"/>
      <c r="FDU35" s="36"/>
      <c r="FDV35" s="36"/>
      <c r="FDW35" s="36"/>
      <c r="FDX35" s="36"/>
      <c r="FDY35" s="36"/>
      <c r="FDZ35" s="36"/>
      <c r="FEA35" s="36"/>
      <c r="FEB35" s="36"/>
      <c r="FEC35" s="36"/>
      <c r="FED35" s="36"/>
      <c r="FEE35" s="36"/>
      <c r="FEF35" s="36"/>
      <c r="FEG35" s="36"/>
      <c r="FEH35" s="36"/>
      <c r="FEI35" s="36"/>
      <c r="FEJ35" s="36"/>
      <c r="FEK35" s="36"/>
      <c r="FEL35" s="36"/>
      <c r="FEM35" s="36"/>
      <c r="FEN35" s="36"/>
      <c r="FEO35" s="36"/>
      <c r="FEP35" s="36"/>
      <c r="FEQ35" s="36"/>
      <c r="FER35" s="36"/>
      <c r="FES35" s="36"/>
      <c r="FET35" s="36"/>
      <c r="FEU35" s="36"/>
      <c r="FEV35" s="36"/>
      <c r="FEW35" s="36"/>
      <c r="FEX35" s="36"/>
      <c r="FEY35" s="36"/>
      <c r="FEZ35" s="36"/>
      <c r="FFA35" s="36"/>
      <c r="FFB35" s="36"/>
      <c r="FFC35" s="36"/>
      <c r="FFD35" s="36"/>
      <c r="FFE35" s="36"/>
      <c r="FFF35" s="36"/>
      <c r="FFG35" s="36"/>
      <c r="FFH35" s="36"/>
      <c r="FFI35" s="36"/>
      <c r="FFJ35" s="36"/>
      <c r="FFK35" s="36"/>
      <c r="FFL35" s="36"/>
      <c r="FFM35" s="36"/>
      <c r="FFN35" s="36"/>
      <c r="FFO35" s="36"/>
      <c r="FFP35" s="36"/>
      <c r="FFQ35" s="36"/>
      <c r="FFR35" s="36"/>
      <c r="FFS35" s="36"/>
      <c r="FFT35" s="36"/>
      <c r="FFU35" s="36"/>
      <c r="FFV35" s="36"/>
      <c r="FFW35" s="36"/>
      <c r="FFX35" s="36"/>
      <c r="FFY35" s="36"/>
      <c r="FFZ35" s="36"/>
      <c r="FGA35" s="36"/>
      <c r="FGB35" s="36"/>
      <c r="FGC35" s="36"/>
      <c r="FGD35" s="36"/>
      <c r="FGE35" s="36"/>
      <c r="FGF35" s="36"/>
      <c r="FGG35" s="36"/>
      <c r="FGH35" s="36"/>
      <c r="FGI35" s="36"/>
      <c r="FGJ35" s="36"/>
      <c r="FGK35" s="36"/>
      <c r="FGL35" s="36"/>
      <c r="FGM35" s="36"/>
      <c r="FGN35" s="36"/>
      <c r="FGO35" s="36"/>
      <c r="FGP35" s="36"/>
      <c r="FGQ35" s="36"/>
      <c r="FGR35" s="36"/>
      <c r="FGS35" s="36"/>
      <c r="FGT35" s="36"/>
      <c r="FGU35" s="36"/>
      <c r="FGV35" s="36"/>
      <c r="FGW35" s="36"/>
      <c r="FGX35" s="36"/>
      <c r="FGY35" s="36"/>
      <c r="FGZ35" s="36"/>
      <c r="FHA35" s="36"/>
      <c r="FHB35" s="36"/>
      <c r="FHC35" s="36"/>
      <c r="FHD35" s="36"/>
      <c r="FHE35" s="36"/>
      <c r="FHF35" s="36"/>
      <c r="FHG35" s="36"/>
      <c r="FHH35" s="36"/>
      <c r="FHI35" s="36"/>
      <c r="FHJ35" s="36"/>
      <c r="FHK35" s="36"/>
      <c r="FHL35" s="36"/>
      <c r="FHM35" s="36"/>
      <c r="FHN35" s="36"/>
      <c r="FHO35" s="36"/>
      <c r="FHP35" s="36"/>
      <c r="FHQ35" s="36"/>
      <c r="FHR35" s="36"/>
      <c r="FHS35" s="36"/>
      <c r="FHT35" s="36"/>
      <c r="FHU35" s="36"/>
      <c r="FHV35" s="36"/>
      <c r="FHW35" s="36"/>
      <c r="FHX35" s="36"/>
      <c r="FHY35" s="36"/>
      <c r="FHZ35" s="36"/>
      <c r="FIA35" s="36"/>
      <c r="FIB35" s="36"/>
      <c r="FIC35" s="36"/>
      <c r="FID35" s="36"/>
      <c r="FIE35" s="36"/>
      <c r="FIF35" s="36"/>
      <c r="FIG35" s="36"/>
      <c r="FIH35" s="36"/>
      <c r="FII35" s="36"/>
      <c r="FIJ35" s="36"/>
      <c r="FIK35" s="36"/>
      <c r="FIL35" s="36"/>
      <c r="FIM35" s="36"/>
      <c r="FIN35" s="36"/>
      <c r="FIO35" s="36"/>
      <c r="FIP35" s="36"/>
      <c r="FIQ35" s="36"/>
      <c r="FIR35" s="36"/>
      <c r="FIS35" s="36"/>
      <c r="FIT35" s="36"/>
      <c r="FIU35" s="36"/>
      <c r="FIV35" s="36"/>
      <c r="FIW35" s="36"/>
      <c r="FIX35" s="36"/>
      <c r="FIY35" s="36"/>
      <c r="FIZ35" s="36"/>
      <c r="FJA35" s="36"/>
      <c r="FJB35" s="36"/>
      <c r="FJC35" s="36"/>
      <c r="FJD35" s="36"/>
      <c r="FJE35" s="36"/>
      <c r="FJF35" s="36"/>
      <c r="FJG35" s="36"/>
      <c r="FJH35" s="36"/>
      <c r="FJI35" s="36"/>
      <c r="FJJ35" s="36"/>
      <c r="FJK35" s="36"/>
      <c r="FJL35" s="36"/>
      <c r="FJM35" s="36"/>
      <c r="FJN35" s="36"/>
      <c r="FJO35" s="36"/>
      <c r="FJP35" s="36"/>
      <c r="FJQ35" s="36"/>
      <c r="FJR35" s="36"/>
      <c r="FJS35" s="36"/>
      <c r="FJT35" s="36"/>
      <c r="FJU35" s="36"/>
      <c r="FJV35" s="36"/>
      <c r="FJW35" s="36"/>
      <c r="FJX35" s="36"/>
      <c r="FJY35" s="36"/>
      <c r="FJZ35" s="36"/>
      <c r="FKA35" s="36"/>
      <c r="FKB35" s="36"/>
      <c r="FKC35" s="36"/>
      <c r="FKD35" s="36"/>
      <c r="FKE35" s="36"/>
      <c r="FKF35" s="36"/>
      <c r="FKG35" s="36"/>
      <c r="FKH35" s="36"/>
      <c r="FKI35" s="36"/>
      <c r="FKJ35" s="36"/>
      <c r="FKK35" s="36"/>
      <c r="FKL35" s="36"/>
      <c r="FKM35" s="36"/>
      <c r="FKN35" s="36"/>
      <c r="FKO35" s="36"/>
      <c r="FKP35" s="36"/>
      <c r="FKQ35" s="36"/>
      <c r="FKR35" s="36"/>
      <c r="FKS35" s="36"/>
      <c r="FKT35" s="36"/>
      <c r="FKU35" s="36"/>
      <c r="FKV35" s="36"/>
      <c r="FKW35" s="36"/>
      <c r="FKX35" s="36"/>
      <c r="FKY35" s="36"/>
      <c r="FKZ35" s="36"/>
      <c r="FLA35" s="36"/>
      <c r="FLB35" s="36"/>
      <c r="FLC35" s="36"/>
      <c r="FLD35" s="36"/>
      <c r="FLE35" s="36"/>
      <c r="FLF35" s="36"/>
      <c r="FLG35" s="36"/>
      <c r="FLH35" s="36"/>
      <c r="FLI35" s="36"/>
      <c r="FLJ35" s="36"/>
      <c r="FLK35" s="36"/>
      <c r="FLL35" s="36"/>
      <c r="FLM35" s="36"/>
      <c r="FLN35" s="36"/>
      <c r="FLO35" s="36"/>
      <c r="FLP35" s="36"/>
      <c r="FLQ35" s="36"/>
      <c r="FLR35" s="36"/>
      <c r="FLS35" s="36"/>
      <c r="FLT35" s="36"/>
      <c r="FLU35" s="36"/>
      <c r="FLV35" s="36"/>
      <c r="FLW35" s="36"/>
      <c r="FLX35" s="36"/>
      <c r="FLY35" s="36"/>
      <c r="FLZ35" s="36"/>
      <c r="FMA35" s="36"/>
      <c r="FMB35" s="36"/>
      <c r="FMC35" s="36"/>
      <c r="FMD35" s="36"/>
      <c r="FME35" s="36"/>
      <c r="FMF35" s="36"/>
      <c r="FMG35" s="36"/>
      <c r="FMH35" s="36"/>
      <c r="FMI35" s="36"/>
      <c r="FMJ35" s="36"/>
      <c r="FMK35" s="36"/>
      <c r="FML35" s="36"/>
      <c r="FMM35" s="36"/>
      <c r="FMN35" s="36"/>
      <c r="FMO35" s="36"/>
      <c r="FMP35" s="36"/>
      <c r="FMQ35" s="36"/>
      <c r="FMR35" s="36"/>
      <c r="FMS35" s="36"/>
      <c r="FMT35" s="36"/>
      <c r="FMU35" s="36"/>
      <c r="FMV35" s="36"/>
      <c r="FMW35" s="36"/>
      <c r="FMX35" s="36"/>
      <c r="FMY35" s="36"/>
      <c r="FMZ35" s="36"/>
      <c r="FNA35" s="36"/>
      <c r="FNB35" s="36"/>
      <c r="FNC35" s="36"/>
      <c r="FND35" s="36"/>
      <c r="FNE35" s="36"/>
      <c r="FNF35" s="36"/>
      <c r="FNG35" s="36"/>
      <c r="FNH35" s="36"/>
      <c r="FNI35" s="36"/>
      <c r="FNJ35" s="36"/>
      <c r="FNK35" s="36"/>
      <c r="FNL35" s="36"/>
      <c r="FNM35" s="36"/>
      <c r="FNN35" s="36"/>
      <c r="FNO35" s="36"/>
      <c r="FNP35" s="36"/>
      <c r="FNQ35" s="36"/>
      <c r="FNR35" s="36"/>
      <c r="FNS35" s="36"/>
      <c r="FNT35" s="36"/>
      <c r="FNU35" s="36"/>
      <c r="FNV35" s="36"/>
      <c r="FNW35" s="36"/>
      <c r="FNX35" s="36"/>
      <c r="FNY35" s="36"/>
      <c r="FNZ35" s="36"/>
      <c r="FOA35" s="36"/>
      <c r="FOB35" s="36"/>
      <c r="FOC35" s="36"/>
      <c r="FOD35" s="36"/>
      <c r="FOE35" s="36"/>
      <c r="FOF35" s="36"/>
      <c r="FOG35" s="36"/>
      <c r="FOH35" s="36"/>
      <c r="FOI35" s="36"/>
      <c r="FOJ35" s="36"/>
      <c r="FOK35" s="36"/>
      <c r="FOL35" s="36"/>
      <c r="FOM35" s="36"/>
      <c r="FON35" s="36"/>
      <c r="FOO35" s="36"/>
      <c r="FOP35" s="36"/>
      <c r="FOQ35" s="36"/>
      <c r="FOR35" s="36"/>
      <c r="FOS35" s="36"/>
      <c r="FOT35" s="36"/>
      <c r="FOU35" s="36"/>
      <c r="FOV35" s="36"/>
      <c r="FOW35" s="36"/>
      <c r="FOX35" s="36"/>
      <c r="FOY35" s="36"/>
      <c r="FOZ35" s="36"/>
      <c r="FPA35" s="36"/>
      <c r="FPB35" s="36"/>
      <c r="FPC35" s="36"/>
      <c r="FPD35" s="36"/>
      <c r="FPE35" s="36"/>
      <c r="FPF35" s="36"/>
      <c r="FPG35" s="36"/>
      <c r="FPH35" s="36"/>
      <c r="FPI35" s="36"/>
      <c r="FPJ35" s="36"/>
      <c r="FPK35" s="36"/>
      <c r="FPL35" s="36"/>
      <c r="FPM35" s="36"/>
      <c r="FPN35" s="36"/>
      <c r="FPO35" s="36"/>
      <c r="FPP35" s="36"/>
      <c r="FPQ35" s="36"/>
      <c r="FPR35" s="36"/>
      <c r="FPS35" s="36"/>
      <c r="FPT35" s="36"/>
      <c r="FPU35" s="36"/>
      <c r="FPV35" s="36"/>
      <c r="FPW35" s="36"/>
      <c r="FPX35" s="36"/>
      <c r="FPY35" s="36"/>
      <c r="FPZ35" s="36"/>
      <c r="FQA35" s="36"/>
      <c r="FQB35" s="36"/>
      <c r="FQC35" s="36"/>
      <c r="FQD35" s="36"/>
      <c r="FQE35" s="36"/>
      <c r="FQF35" s="36"/>
      <c r="FQG35" s="36"/>
      <c r="FQH35" s="36"/>
      <c r="FQI35" s="36"/>
      <c r="FQJ35" s="36"/>
      <c r="FQK35" s="36"/>
      <c r="FQL35" s="36"/>
      <c r="FQM35" s="36"/>
      <c r="FQN35" s="36"/>
      <c r="FQO35" s="36"/>
      <c r="FQP35" s="36"/>
      <c r="FQQ35" s="36"/>
      <c r="FQR35" s="36"/>
      <c r="FQS35" s="36"/>
      <c r="FQT35" s="36"/>
      <c r="FQU35" s="36"/>
      <c r="FQV35" s="36"/>
      <c r="FQW35" s="36"/>
      <c r="FQX35" s="36"/>
      <c r="FQY35" s="36"/>
      <c r="FQZ35" s="36"/>
      <c r="FRA35" s="36"/>
      <c r="FRB35" s="36"/>
      <c r="FRC35" s="36"/>
      <c r="FRD35" s="36"/>
      <c r="FRE35" s="36"/>
      <c r="FRF35" s="36"/>
      <c r="FRG35" s="36"/>
      <c r="FRH35" s="36"/>
      <c r="FRI35" s="36"/>
      <c r="FRJ35" s="36"/>
      <c r="FRK35" s="36"/>
      <c r="FRL35" s="36"/>
      <c r="FRM35" s="36"/>
      <c r="FRN35" s="36"/>
      <c r="FRO35" s="36"/>
      <c r="FRP35" s="36"/>
      <c r="FRQ35" s="36"/>
      <c r="FRR35" s="36"/>
      <c r="FRS35" s="36"/>
      <c r="FRT35" s="36"/>
      <c r="FRU35" s="36"/>
      <c r="FRV35" s="36"/>
      <c r="FRW35" s="36"/>
      <c r="FRX35" s="36"/>
      <c r="FRY35" s="36"/>
      <c r="FRZ35" s="36"/>
      <c r="FSA35" s="36"/>
      <c r="FSB35" s="36"/>
      <c r="FSC35" s="36"/>
      <c r="FSD35" s="36"/>
      <c r="FSE35" s="36"/>
      <c r="FSF35" s="36"/>
      <c r="FSG35" s="36"/>
      <c r="FSH35" s="36"/>
      <c r="FSI35" s="36"/>
      <c r="FSJ35" s="36"/>
      <c r="FSK35" s="36"/>
      <c r="FSL35" s="36"/>
      <c r="FSM35" s="36"/>
      <c r="FSN35" s="36"/>
      <c r="FSO35" s="36"/>
      <c r="FSP35" s="36"/>
      <c r="FSQ35" s="36"/>
      <c r="FSR35" s="36"/>
      <c r="FSS35" s="36"/>
      <c r="FST35" s="36"/>
      <c r="FSU35" s="36"/>
      <c r="FSV35" s="36"/>
      <c r="FSW35" s="36"/>
      <c r="FSX35" s="36"/>
      <c r="FSY35" s="36"/>
      <c r="FSZ35" s="36"/>
      <c r="FTA35" s="36"/>
      <c r="FTB35" s="36"/>
      <c r="FTC35" s="36"/>
      <c r="FTD35" s="36"/>
      <c r="FTE35" s="36"/>
      <c r="FTF35" s="36"/>
      <c r="FTG35" s="36"/>
      <c r="FTH35" s="36"/>
      <c r="FTI35" s="36"/>
      <c r="FTJ35" s="36"/>
      <c r="FTK35" s="36"/>
      <c r="FTL35" s="36"/>
      <c r="FTM35" s="36"/>
      <c r="FTN35" s="36"/>
      <c r="FTO35" s="36"/>
      <c r="FTP35" s="36"/>
      <c r="FTQ35" s="36"/>
      <c r="FTR35" s="36"/>
      <c r="FTS35" s="36"/>
      <c r="FTT35" s="36"/>
      <c r="FTU35" s="36"/>
      <c r="FTV35" s="36"/>
      <c r="FTW35" s="36"/>
      <c r="FTX35" s="36"/>
      <c r="FTY35" s="36"/>
      <c r="FTZ35" s="36"/>
      <c r="FUA35" s="36"/>
      <c r="FUB35" s="36"/>
      <c r="FUC35" s="36"/>
      <c r="FUD35" s="36"/>
      <c r="FUE35" s="36"/>
      <c r="FUF35" s="36"/>
      <c r="FUG35" s="36"/>
      <c r="FUH35" s="36"/>
      <c r="FUI35" s="36"/>
      <c r="FUJ35" s="36"/>
      <c r="FUK35" s="36"/>
      <c r="FUL35" s="36"/>
      <c r="FUM35" s="36"/>
      <c r="FUN35" s="36"/>
      <c r="FUO35" s="36"/>
      <c r="FUP35" s="36"/>
      <c r="FUQ35" s="36"/>
      <c r="FUR35" s="36"/>
      <c r="FUS35" s="36"/>
      <c r="FUT35" s="36"/>
      <c r="FUU35" s="36"/>
      <c r="FUV35" s="36"/>
      <c r="FUW35" s="36"/>
      <c r="FUX35" s="36"/>
      <c r="FUY35" s="36"/>
      <c r="FUZ35" s="36"/>
      <c r="FVA35" s="36"/>
      <c r="FVB35" s="36"/>
      <c r="FVC35" s="36"/>
      <c r="FVD35" s="36"/>
      <c r="FVE35" s="36"/>
      <c r="FVF35" s="36"/>
      <c r="FVG35" s="36"/>
      <c r="FVH35" s="36"/>
      <c r="FVI35" s="36"/>
      <c r="FVJ35" s="36"/>
      <c r="FVK35" s="36"/>
      <c r="FVL35" s="36"/>
      <c r="FVM35" s="36"/>
      <c r="FVN35" s="36"/>
      <c r="FVO35" s="36"/>
      <c r="FVP35" s="36"/>
      <c r="FVQ35" s="36"/>
      <c r="FVR35" s="36"/>
      <c r="FVS35" s="36"/>
      <c r="FVT35" s="36"/>
      <c r="FVU35" s="36"/>
      <c r="FVV35" s="36"/>
      <c r="FVW35" s="36"/>
      <c r="FVX35" s="36"/>
      <c r="FVY35" s="36"/>
      <c r="FVZ35" s="36"/>
      <c r="FWA35" s="36"/>
      <c r="FWB35" s="36"/>
      <c r="FWC35" s="36"/>
      <c r="FWD35" s="36"/>
      <c r="FWE35" s="36"/>
      <c r="FWF35" s="36"/>
      <c r="FWG35" s="36"/>
      <c r="FWH35" s="36"/>
      <c r="FWI35" s="36"/>
      <c r="FWJ35" s="36"/>
      <c r="FWK35" s="36"/>
      <c r="FWL35" s="36"/>
      <c r="FWM35" s="36"/>
      <c r="FWN35" s="36"/>
      <c r="FWO35" s="36"/>
      <c r="FWP35" s="36"/>
      <c r="FWQ35" s="36"/>
      <c r="FWR35" s="36"/>
      <c r="FWS35" s="36"/>
      <c r="FWT35" s="36"/>
      <c r="FWU35" s="36"/>
      <c r="FWV35" s="36"/>
      <c r="FWW35" s="36"/>
      <c r="FWX35" s="36"/>
      <c r="FWY35" s="36"/>
      <c r="FWZ35" s="36"/>
      <c r="FXA35" s="36"/>
      <c r="FXB35" s="36"/>
      <c r="FXC35" s="36"/>
      <c r="FXD35" s="36"/>
      <c r="FXE35" s="36"/>
      <c r="FXF35" s="36"/>
      <c r="FXG35" s="36"/>
      <c r="FXH35" s="36"/>
      <c r="FXI35" s="36"/>
      <c r="FXJ35" s="36"/>
      <c r="FXK35" s="36"/>
      <c r="FXL35" s="36"/>
      <c r="FXM35" s="36"/>
      <c r="FXN35" s="36"/>
      <c r="FXO35" s="36"/>
      <c r="FXP35" s="36"/>
      <c r="FXQ35" s="36"/>
      <c r="FXR35" s="36"/>
      <c r="FXS35" s="36"/>
      <c r="FXT35" s="36"/>
      <c r="FXU35" s="36"/>
      <c r="FXV35" s="36"/>
      <c r="FXW35" s="36"/>
      <c r="FXX35" s="36"/>
      <c r="FXY35" s="36"/>
      <c r="FXZ35" s="36"/>
      <c r="FYA35" s="36"/>
      <c r="FYB35" s="36"/>
      <c r="FYC35" s="36"/>
      <c r="FYD35" s="36"/>
      <c r="FYE35" s="36"/>
      <c r="FYF35" s="36"/>
      <c r="FYG35" s="36"/>
      <c r="FYH35" s="36"/>
      <c r="FYI35" s="36"/>
      <c r="FYJ35" s="36"/>
      <c r="FYK35" s="36"/>
      <c r="FYL35" s="36"/>
      <c r="FYM35" s="36"/>
      <c r="FYN35" s="36"/>
      <c r="FYO35" s="36"/>
      <c r="FYP35" s="36"/>
      <c r="FYQ35" s="36"/>
      <c r="FYR35" s="36"/>
      <c r="FYS35" s="36"/>
      <c r="FYT35" s="36"/>
      <c r="FYU35" s="36"/>
      <c r="FYV35" s="36"/>
      <c r="FYW35" s="36"/>
      <c r="FYX35" s="36"/>
      <c r="FYY35" s="36"/>
      <c r="FYZ35" s="36"/>
      <c r="FZA35" s="36"/>
      <c r="FZB35" s="36"/>
      <c r="FZC35" s="36"/>
      <c r="FZD35" s="36"/>
      <c r="FZE35" s="36"/>
      <c r="FZF35" s="36"/>
      <c r="FZG35" s="36"/>
      <c r="FZH35" s="36"/>
      <c r="FZI35" s="36"/>
      <c r="FZJ35" s="36"/>
      <c r="FZK35" s="36"/>
      <c r="FZL35" s="36"/>
      <c r="FZM35" s="36"/>
      <c r="FZN35" s="36"/>
      <c r="FZO35" s="36"/>
      <c r="FZP35" s="36"/>
      <c r="FZQ35" s="36"/>
      <c r="FZR35" s="36"/>
      <c r="FZS35" s="36"/>
      <c r="FZT35" s="36"/>
      <c r="FZU35" s="36"/>
      <c r="FZV35" s="36"/>
      <c r="FZW35" s="36"/>
      <c r="FZX35" s="36"/>
      <c r="FZY35" s="36"/>
      <c r="FZZ35" s="36"/>
      <c r="GAA35" s="36"/>
      <c r="GAB35" s="36"/>
      <c r="GAC35" s="36"/>
      <c r="GAD35" s="36"/>
      <c r="GAE35" s="36"/>
      <c r="GAF35" s="36"/>
      <c r="GAG35" s="36"/>
      <c r="GAH35" s="36"/>
      <c r="GAI35" s="36"/>
      <c r="GAJ35" s="36"/>
      <c r="GAK35" s="36"/>
      <c r="GAL35" s="36"/>
      <c r="GAM35" s="36"/>
      <c r="GAN35" s="36"/>
      <c r="GAO35" s="36"/>
      <c r="GAP35" s="36"/>
      <c r="GAQ35" s="36"/>
      <c r="GAR35" s="36"/>
      <c r="GAS35" s="36"/>
      <c r="GAT35" s="36"/>
      <c r="GAU35" s="36"/>
      <c r="GAV35" s="36"/>
      <c r="GAW35" s="36"/>
      <c r="GAX35" s="36"/>
      <c r="GAY35" s="36"/>
      <c r="GAZ35" s="36"/>
      <c r="GBA35" s="36"/>
      <c r="GBB35" s="36"/>
      <c r="GBC35" s="36"/>
      <c r="GBD35" s="36"/>
      <c r="GBE35" s="36"/>
      <c r="GBF35" s="36"/>
      <c r="GBG35" s="36"/>
      <c r="GBH35" s="36"/>
      <c r="GBI35" s="36"/>
      <c r="GBJ35" s="36"/>
      <c r="GBK35" s="36"/>
      <c r="GBL35" s="36"/>
      <c r="GBM35" s="36"/>
      <c r="GBN35" s="36"/>
      <c r="GBO35" s="36"/>
      <c r="GBP35" s="36"/>
      <c r="GBQ35" s="36"/>
      <c r="GBR35" s="36"/>
      <c r="GBS35" s="36"/>
      <c r="GBT35" s="36"/>
      <c r="GBU35" s="36"/>
      <c r="GBV35" s="36"/>
      <c r="GBW35" s="36"/>
      <c r="GBX35" s="36"/>
      <c r="GBY35" s="36"/>
      <c r="GBZ35" s="36"/>
      <c r="GCA35" s="36"/>
      <c r="GCB35" s="36"/>
      <c r="GCC35" s="36"/>
      <c r="GCD35" s="36"/>
      <c r="GCE35" s="36"/>
      <c r="GCF35" s="36"/>
      <c r="GCG35" s="36"/>
      <c r="GCH35" s="36"/>
      <c r="GCI35" s="36"/>
      <c r="GCJ35" s="36"/>
      <c r="GCK35" s="36"/>
      <c r="GCL35" s="36"/>
      <c r="GCM35" s="36"/>
      <c r="GCN35" s="36"/>
      <c r="GCO35" s="36"/>
      <c r="GCP35" s="36"/>
      <c r="GCQ35" s="36"/>
      <c r="GCR35" s="36"/>
      <c r="GCS35" s="36"/>
      <c r="GCT35" s="36"/>
      <c r="GCU35" s="36"/>
      <c r="GCV35" s="36"/>
      <c r="GCW35" s="36"/>
      <c r="GCX35" s="36"/>
      <c r="GCY35" s="36"/>
      <c r="GCZ35" s="36"/>
      <c r="GDA35" s="36"/>
      <c r="GDB35" s="36"/>
      <c r="GDC35" s="36"/>
      <c r="GDD35" s="36"/>
      <c r="GDE35" s="36"/>
      <c r="GDF35" s="36"/>
      <c r="GDG35" s="36"/>
      <c r="GDH35" s="36"/>
      <c r="GDI35" s="36"/>
      <c r="GDJ35" s="36"/>
      <c r="GDK35" s="36"/>
      <c r="GDL35" s="36"/>
      <c r="GDM35" s="36"/>
      <c r="GDN35" s="36"/>
      <c r="GDO35" s="36"/>
      <c r="GDP35" s="36"/>
      <c r="GDQ35" s="36"/>
      <c r="GDR35" s="36"/>
      <c r="GDS35" s="36"/>
      <c r="GDT35" s="36"/>
      <c r="GDU35" s="36"/>
      <c r="GDV35" s="36"/>
      <c r="GDW35" s="36"/>
      <c r="GDX35" s="36"/>
      <c r="GDY35" s="36"/>
      <c r="GDZ35" s="36"/>
      <c r="GEA35" s="36"/>
      <c r="GEB35" s="36"/>
      <c r="GEC35" s="36"/>
      <c r="GED35" s="36"/>
      <c r="GEE35" s="36"/>
      <c r="GEF35" s="36"/>
      <c r="GEG35" s="36"/>
      <c r="GEH35" s="36"/>
      <c r="GEI35" s="36"/>
      <c r="GEJ35" s="36"/>
      <c r="GEK35" s="36"/>
      <c r="GEL35" s="36"/>
      <c r="GEM35" s="36"/>
      <c r="GEN35" s="36"/>
      <c r="GEO35" s="36"/>
      <c r="GEP35" s="36"/>
      <c r="GEQ35" s="36"/>
      <c r="GER35" s="36"/>
      <c r="GES35" s="36"/>
      <c r="GET35" s="36"/>
      <c r="GEU35" s="36"/>
      <c r="GEV35" s="36"/>
      <c r="GEW35" s="36"/>
      <c r="GEX35" s="36"/>
      <c r="GEY35" s="36"/>
      <c r="GEZ35" s="36"/>
      <c r="GFA35" s="36"/>
      <c r="GFB35" s="36"/>
      <c r="GFC35" s="36"/>
      <c r="GFD35" s="36"/>
      <c r="GFE35" s="36"/>
      <c r="GFF35" s="36"/>
      <c r="GFG35" s="36"/>
      <c r="GFH35" s="36"/>
      <c r="GFI35" s="36"/>
      <c r="GFJ35" s="36"/>
      <c r="GFK35" s="36"/>
      <c r="GFL35" s="36"/>
      <c r="GFM35" s="36"/>
      <c r="GFN35" s="36"/>
      <c r="GFO35" s="36"/>
      <c r="GFP35" s="36"/>
      <c r="GFQ35" s="36"/>
      <c r="GFR35" s="36"/>
      <c r="GFS35" s="36"/>
      <c r="GFT35" s="36"/>
      <c r="GFU35" s="36"/>
      <c r="GFV35" s="36"/>
      <c r="GFW35" s="36"/>
      <c r="GFX35" s="36"/>
      <c r="GFY35" s="36"/>
      <c r="GFZ35" s="36"/>
      <c r="GGA35" s="36"/>
      <c r="GGB35" s="36"/>
      <c r="GGC35" s="36"/>
      <c r="GGD35" s="36"/>
      <c r="GGE35" s="36"/>
      <c r="GGF35" s="36"/>
      <c r="GGG35" s="36"/>
      <c r="GGH35" s="36"/>
      <c r="GGI35" s="36"/>
      <c r="GGJ35" s="36"/>
      <c r="GGK35" s="36"/>
      <c r="GGL35" s="36"/>
      <c r="GGM35" s="36"/>
      <c r="GGN35" s="36"/>
      <c r="GGO35" s="36"/>
      <c r="GGP35" s="36"/>
      <c r="GGQ35" s="36"/>
      <c r="GGR35" s="36"/>
      <c r="GGS35" s="36"/>
      <c r="GGT35" s="36"/>
      <c r="GGU35" s="36"/>
      <c r="GGV35" s="36"/>
      <c r="GGW35" s="36"/>
      <c r="GGX35" s="36"/>
      <c r="GGY35" s="36"/>
      <c r="GGZ35" s="36"/>
      <c r="GHA35" s="36"/>
      <c r="GHB35" s="36"/>
      <c r="GHC35" s="36"/>
      <c r="GHD35" s="36"/>
      <c r="GHE35" s="36"/>
      <c r="GHF35" s="36"/>
      <c r="GHG35" s="36"/>
      <c r="GHH35" s="36"/>
      <c r="GHI35" s="36"/>
      <c r="GHJ35" s="36"/>
      <c r="GHK35" s="36"/>
      <c r="GHL35" s="36"/>
      <c r="GHM35" s="36"/>
      <c r="GHN35" s="36"/>
      <c r="GHO35" s="36"/>
      <c r="GHP35" s="36"/>
      <c r="GHQ35" s="36"/>
      <c r="GHR35" s="36"/>
      <c r="GHS35" s="36"/>
      <c r="GHT35" s="36"/>
      <c r="GHU35" s="36"/>
      <c r="GHV35" s="36"/>
      <c r="GHW35" s="36"/>
      <c r="GHX35" s="36"/>
      <c r="GHY35" s="36"/>
      <c r="GHZ35" s="36"/>
      <c r="GIA35" s="36"/>
      <c r="GIB35" s="36"/>
      <c r="GIC35" s="36"/>
      <c r="GID35" s="36"/>
      <c r="GIE35" s="36"/>
      <c r="GIF35" s="36"/>
      <c r="GIG35" s="36"/>
      <c r="GIH35" s="36"/>
      <c r="GII35" s="36"/>
      <c r="GIJ35" s="36"/>
      <c r="GIK35" s="36"/>
      <c r="GIL35" s="36"/>
      <c r="GIM35" s="36"/>
      <c r="GIN35" s="36"/>
      <c r="GIO35" s="36"/>
      <c r="GIP35" s="36"/>
      <c r="GIQ35" s="36"/>
      <c r="GIR35" s="36"/>
      <c r="GIS35" s="36"/>
      <c r="GIT35" s="36"/>
      <c r="GIU35" s="36"/>
      <c r="GIV35" s="36"/>
      <c r="GIW35" s="36"/>
      <c r="GIX35" s="36"/>
      <c r="GIY35" s="36"/>
      <c r="GIZ35" s="36"/>
      <c r="GJA35" s="36"/>
      <c r="GJB35" s="36"/>
      <c r="GJC35" s="36"/>
      <c r="GJD35" s="36"/>
      <c r="GJE35" s="36"/>
      <c r="GJF35" s="36"/>
      <c r="GJG35" s="36"/>
      <c r="GJH35" s="36"/>
      <c r="GJI35" s="36"/>
      <c r="GJJ35" s="36"/>
      <c r="GJK35" s="36"/>
      <c r="GJL35" s="36"/>
      <c r="GJM35" s="36"/>
      <c r="GJN35" s="36"/>
      <c r="GJO35" s="36"/>
      <c r="GJP35" s="36"/>
      <c r="GJQ35" s="36"/>
      <c r="GJR35" s="36"/>
      <c r="GJS35" s="36"/>
      <c r="GJT35" s="36"/>
      <c r="GJU35" s="36"/>
      <c r="GJV35" s="36"/>
      <c r="GJW35" s="36"/>
      <c r="GJX35" s="36"/>
      <c r="GJY35" s="36"/>
      <c r="GJZ35" s="36"/>
      <c r="GKA35" s="36"/>
      <c r="GKB35" s="36"/>
      <c r="GKC35" s="36"/>
      <c r="GKD35" s="36"/>
      <c r="GKE35" s="36"/>
      <c r="GKF35" s="36"/>
      <c r="GKG35" s="36"/>
      <c r="GKH35" s="36"/>
      <c r="GKI35" s="36"/>
      <c r="GKJ35" s="36"/>
      <c r="GKK35" s="36"/>
      <c r="GKL35" s="36"/>
      <c r="GKM35" s="36"/>
      <c r="GKN35" s="36"/>
      <c r="GKO35" s="36"/>
      <c r="GKP35" s="36"/>
      <c r="GKQ35" s="36"/>
      <c r="GKR35" s="36"/>
      <c r="GKS35" s="36"/>
      <c r="GKT35" s="36"/>
      <c r="GKU35" s="36"/>
      <c r="GKV35" s="36"/>
      <c r="GKW35" s="36"/>
      <c r="GKX35" s="36"/>
      <c r="GKY35" s="36"/>
      <c r="GKZ35" s="36"/>
      <c r="GLA35" s="36"/>
      <c r="GLB35" s="36"/>
      <c r="GLC35" s="36"/>
      <c r="GLD35" s="36"/>
      <c r="GLE35" s="36"/>
      <c r="GLF35" s="36"/>
      <c r="GLG35" s="36"/>
      <c r="GLH35" s="36"/>
      <c r="GLI35" s="36"/>
      <c r="GLJ35" s="36"/>
      <c r="GLK35" s="36"/>
      <c r="GLL35" s="36"/>
      <c r="GLM35" s="36"/>
      <c r="GLN35" s="36"/>
      <c r="GLO35" s="36"/>
      <c r="GLP35" s="36"/>
      <c r="GLQ35" s="36"/>
      <c r="GLR35" s="36"/>
      <c r="GLS35" s="36"/>
      <c r="GLT35" s="36"/>
      <c r="GLU35" s="36"/>
      <c r="GLV35" s="36"/>
      <c r="GLW35" s="36"/>
      <c r="GLX35" s="36"/>
      <c r="GLY35" s="36"/>
      <c r="GLZ35" s="36"/>
      <c r="GMA35" s="36"/>
      <c r="GMB35" s="36"/>
      <c r="GMC35" s="36"/>
      <c r="GMD35" s="36"/>
      <c r="GME35" s="36"/>
      <c r="GMF35" s="36"/>
      <c r="GMG35" s="36"/>
      <c r="GMH35" s="36"/>
      <c r="GMI35" s="36"/>
      <c r="GMJ35" s="36"/>
      <c r="GMK35" s="36"/>
      <c r="GML35" s="36"/>
      <c r="GMM35" s="36"/>
      <c r="GMN35" s="36"/>
      <c r="GMO35" s="36"/>
      <c r="GMP35" s="36"/>
      <c r="GMQ35" s="36"/>
      <c r="GMR35" s="36"/>
      <c r="GMS35" s="36"/>
      <c r="GMT35" s="36"/>
      <c r="GMU35" s="36"/>
      <c r="GMV35" s="36"/>
      <c r="GMW35" s="36"/>
      <c r="GMX35" s="36"/>
      <c r="GMY35" s="36"/>
      <c r="GMZ35" s="36"/>
      <c r="GNA35" s="36"/>
      <c r="GNB35" s="36"/>
      <c r="GNC35" s="36"/>
      <c r="GND35" s="36"/>
      <c r="GNE35" s="36"/>
      <c r="GNF35" s="36"/>
      <c r="GNG35" s="36"/>
      <c r="GNH35" s="36"/>
      <c r="GNI35" s="36"/>
      <c r="GNJ35" s="36"/>
      <c r="GNK35" s="36"/>
      <c r="GNL35" s="36"/>
      <c r="GNM35" s="36"/>
      <c r="GNN35" s="36"/>
      <c r="GNO35" s="36"/>
      <c r="GNP35" s="36"/>
      <c r="GNQ35" s="36"/>
      <c r="GNR35" s="36"/>
      <c r="GNS35" s="36"/>
      <c r="GNT35" s="36"/>
      <c r="GNU35" s="36"/>
      <c r="GNV35" s="36"/>
      <c r="GNW35" s="36"/>
      <c r="GNX35" s="36"/>
      <c r="GNY35" s="36"/>
      <c r="GNZ35" s="36"/>
      <c r="GOA35" s="36"/>
      <c r="GOB35" s="36"/>
      <c r="GOC35" s="36"/>
      <c r="GOD35" s="36"/>
      <c r="GOE35" s="36"/>
      <c r="GOF35" s="36"/>
      <c r="GOG35" s="36"/>
      <c r="GOH35" s="36"/>
      <c r="GOI35" s="36"/>
      <c r="GOJ35" s="36"/>
      <c r="GOK35" s="36"/>
      <c r="GOL35" s="36"/>
      <c r="GOM35" s="36"/>
      <c r="GON35" s="36"/>
      <c r="GOO35" s="36"/>
      <c r="GOP35" s="36"/>
      <c r="GOQ35" s="36"/>
      <c r="GOR35" s="36"/>
      <c r="GOS35" s="36"/>
      <c r="GOT35" s="36"/>
      <c r="GOU35" s="36"/>
      <c r="GOV35" s="36"/>
      <c r="GOW35" s="36"/>
      <c r="GOX35" s="36"/>
      <c r="GOY35" s="36"/>
      <c r="GOZ35" s="36"/>
      <c r="GPA35" s="36"/>
      <c r="GPB35" s="36"/>
      <c r="GPC35" s="36"/>
      <c r="GPD35" s="36"/>
      <c r="GPE35" s="36"/>
      <c r="GPF35" s="36"/>
      <c r="GPG35" s="36"/>
      <c r="GPH35" s="36"/>
      <c r="GPI35" s="36"/>
      <c r="GPJ35" s="36"/>
      <c r="GPK35" s="36"/>
      <c r="GPL35" s="36"/>
      <c r="GPM35" s="36"/>
      <c r="GPN35" s="36"/>
      <c r="GPO35" s="36"/>
      <c r="GPP35" s="36"/>
      <c r="GPQ35" s="36"/>
      <c r="GPR35" s="36"/>
      <c r="GPS35" s="36"/>
      <c r="GPT35" s="36"/>
      <c r="GPU35" s="36"/>
      <c r="GPV35" s="36"/>
      <c r="GPW35" s="36"/>
      <c r="GPX35" s="36"/>
      <c r="GPY35" s="36"/>
      <c r="GPZ35" s="36"/>
      <c r="GQA35" s="36"/>
      <c r="GQB35" s="36"/>
      <c r="GQC35" s="36"/>
      <c r="GQD35" s="36"/>
      <c r="GQE35" s="36"/>
      <c r="GQF35" s="36"/>
      <c r="GQG35" s="36"/>
      <c r="GQH35" s="36"/>
      <c r="GQI35" s="36"/>
      <c r="GQJ35" s="36"/>
      <c r="GQK35" s="36"/>
      <c r="GQL35" s="36"/>
      <c r="GQM35" s="36"/>
      <c r="GQN35" s="36"/>
      <c r="GQO35" s="36"/>
      <c r="GQP35" s="36"/>
      <c r="GQQ35" s="36"/>
      <c r="GQR35" s="36"/>
      <c r="GQS35" s="36"/>
      <c r="GQT35" s="36"/>
      <c r="GQU35" s="36"/>
      <c r="GQV35" s="36"/>
      <c r="GQW35" s="36"/>
      <c r="GQX35" s="36"/>
      <c r="GQY35" s="36"/>
      <c r="GQZ35" s="36"/>
      <c r="GRA35" s="36"/>
      <c r="GRB35" s="36"/>
      <c r="GRC35" s="36"/>
      <c r="GRD35" s="36"/>
      <c r="GRE35" s="36"/>
      <c r="GRF35" s="36"/>
      <c r="GRG35" s="36"/>
      <c r="GRH35" s="36"/>
      <c r="GRI35" s="36"/>
      <c r="GRJ35" s="36"/>
      <c r="GRK35" s="36"/>
      <c r="GRL35" s="36"/>
      <c r="GRM35" s="36"/>
      <c r="GRN35" s="36"/>
      <c r="GRO35" s="36"/>
      <c r="GRP35" s="36"/>
      <c r="GRQ35" s="36"/>
      <c r="GRR35" s="36"/>
      <c r="GRS35" s="36"/>
      <c r="GRT35" s="36"/>
      <c r="GRU35" s="36"/>
      <c r="GRV35" s="36"/>
      <c r="GRW35" s="36"/>
      <c r="GRX35" s="36"/>
      <c r="GRY35" s="36"/>
      <c r="GRZ35" s="36"/>
      <c r="GSA35" s="36"/>
      <c r="GSB35" s="36"/>
      <c r="GSC35" s="36"/>
      <c r="GSD35" s="36"/>
      <c r="GSE35" s="36"/>
      <c r="GSF35" s="36"/>
      <c r="GSG35" s="36"/>
      <c r="GSH35" s="36"/>
      <c r="GSI35" s="36"/>
      <c r="GSJ35" s="36"/>
      <c r="GSK35" s="36"/>
      <c r="GSL35" s="36"/>
      <c r="GSM35" s="36"/>
      <c r="GSN35" s="36"/>
      <c r="GSO35" s="36"/>
      <c r="GSP35" s="36"/>
      <c r="GSQ35" s="36"/>
      <c r="GSR35" s="36"/>
      <c r="GSS35" s="36"/>
      <c r="GST35" s="36"/>
      <c r="GSU35" s="36"/>
      <c r="GSV35" s="36"/>
      <c r="GSW35" s="36"/>
      <c r="GSX35" s="36"/>
      <c r="GSY35" s="36"/>
      <c r="GSZ35" s="36"/>
      <c r="GTA35" s="36"/>
      <c r="GTB35" s="36"/>
      <c r="GTC35" s="36"/>
      <c r="GTD35" s="36"/>
      <c r="GTE35" s="36"/>
      <c r="GTF35" s="36"/>
      <c r="GTG35" s="36"/>
      <c r="GTH35" s="36"/>
      <c r="GTI35" s="36"/>
      <c r="GTJ35" s="36"/>
      <c r="GTK35" s="36"/>
      <c r="GTL35" s="36"/>
      <c r="GTM35" s="36"/>
      <c r="GTN35" s="36"/>
      <c r="GTO35" s="36"/>
      <c r="GTP35" s="36"/>
      <c r="GTQ35" s="36"/>
      <c r="GTR35" s="36"/>
      <c r="GTS35" s="36"/>
      <c r="GTT35" s="36"/>
      <c r="GTU35" s="36"/>
      <c r="GTV35" s="36"/>
      <c r="GTW35" s="36"/>
      <c r="GTX35" s="36"/>
      <c r="GTY35" s="36"/>
      <c r="GTZ35" s="36"/>
      <c r="GUA35" s="36"/>
      <c r="GUB35" s="36"/>
      <c r="GUC35" s="36"/>
      <c r="GUD35" s="36"/>
      <c r="GUE35" s="36"/>
      <c r="GUF35" s="36"/>
      <c r="GUG35" s="36"/>
      <c r="GUH35" s="36"/>
      <c r="GUI35" s="36"/>
      <c r="GUJ35" s="36"/>
      <c r="GUK35" s="36"/>
      <c r="GUL35" s="36"/>
      <c r="GUM35" s="36"/>
      <c r="GUN35" s="36"/>
      <c r="GUO35" s="36"/>
      <c r="GUP35" s="36"/>
      <c r="GUQ35" s="36"/>
      <c r="GUR35" s="36"/>
      <c r="GUS35" s="36"/>
      <c r="GUT35" s="36"/>
      <c r="GUU35" s="36"/>
      <c r="GUV35" s="36"/>
      <c r="GUW35" s="36"/>
      <c r="GUX35" s="36"/>
      <c r="GUY35" s="36"/>
      <c r="GUZ35" s="36"/>
      <c r="GVA35" s="36"/>
      <c r="GVB35" s="36"/>
      <c r="GVC35" s="36"/>
      <c r="GVD35" s="36"/>
      <c r="GVE35" s="36"/>
      <c r="GVF35" s="36"/>
      <c r="GVG35" s="36"/>
      <c r="GVH35" s="36"/>
      <c r="GVI35" s="36"/>
      <c r="GVJ35" s="36"/>
      <c r="GVK35" s="36"/>
      <c r="GVL35" s="36"/>
      <c r="GVM35" s="36"/>
      <c r="GVN35" s="36"/>
      <c r="GVO35" s="36"/>
      <c r="GVP35" s="36"/>
      <c r="GVQ35" s="36"/>
      <c r="GVR35" s="36"/>
      <c r="GVS35" s="36"/>
      <c r="GVT35" s="36"/>
      <c r="GVU35" s="36"/>
      <c r="GVV35" s="36"/>
      <c r="GVW35" s="36"/>
      <c r="GVX35" s="36"/>
      <c r="GVY35" s="36"/>
      <c r="GVZ35" s="36"/>
      <c r="GWA35" s="36"/>
      <c r="GWB35" s="36"/>
      <c r="GWC35" s="36"/>
      <c r="GWD35" s="36"/>
      <c r="GWE35" s="36"/>
      <c r="GWF35" s="36"/>
      <c r="GWG35" s="36"/>
      <c r="GWH35" s="36"/>
      <c r="GWI35" s="36"/>
      <c r="GWJ35" s="36"/>
      <c r="GWK35" s="36"/>
      <c r="GWL35" s="36"/>
      <c r="GWM35" s="36"/>
      <c r="GWN35" s="36"/>
      <c r="GWO35" s="36"/>
      <c r="GWP35" s="36"/>
      <c r="GWQ35" s="36"/>
      <c r="GWR35" s="36"/>
      <c r="GWS35" s="36"/>
      <c r="GWT35" s="36"/>
      <c r="GWU35" s="36"/>
      <c r="GWV35" s="36"/>
      <c r="GWW35" s="36"/>
      <c r="GWX35" s="36"/>
      <c r="GWY35" s="36"/>
      <c r="GWZ35" s="36"/>
      <c r="GXA35" s="36"/>
      <c r="GXB35" s="36"/>
      <c r="GXC35" s="36"/>
      <c r="GXD35" s="36"/>
      <c r="GXE35" s="36"/>
      <c r="GXF35" s="36"/>
      <c r="GXG35" s="36"/>
      <c r="GXH35" s="36"/>
      <c r="GXI35" s="36"/>
      <c r="GXJ35" s="36"/>
      <c r="GXK35" s="36"/>
      <c r="GXL35" s="36"/>
      <c r="GXM35" s="36"/>
      <c r="GXN35" s="36"/>
      <c r="GXO35" s="36"/>
      <c r="GXP35" s="36"/>
      <c r="GXQ35" s="36"/>
      <c r="GXR35" s="36"/>
      <c r="GXS35" s="36"/>
      <c r="GXT35" s="36"/>
      <c r="GXU35" s="36"/>
      <c r="GXV35" s="36"/>
      <c r="GXW35" s="36"/>
      <c r="GXX35" s="36"/>
      <c r="GXY35" s="36"/>
      <c r="GXZ35" s="36"/>
      <c r="GYA35" s="36"/>
      <c r="GYB35" s="36"/>
      <c r="GYC35" s="36"/>
      <c r="GYD35" s="36"/>
      <c r="GYE35" s="36"/>
      <c r="GYF35" s="36"/>
      <c r="GYG35" s="36"/>
      <c r="GYH35" s="36"/>
      <c r="GYI35" s="36"/>
      <c r="GYJ35" s="36"/>
      <c r="GYK35" s="36"/>
      <c r="GYL35" s="36"/>
      <c r="GYM35" s="36"/>
      <c r="GYN35" s="36"/>
      <c r="GYO35" s="36"/>
      <c r="GYP35" s="36"/>
      <c r="GYQ35" s="36"/>
      <c r="GYR35" s="36"/>
      <c r="GYS35" s="36"/>
      <c r="GYT35" s="36"/>
      <c r="GYU35" s="36"/>
      <c r="GYV35" s="36"/>
      <c r="GYW35" s="36"/>
      <c r="GYX35" s="36"/>
      <c r="GYY35" s="36"/>
      <c r="GYZ35" s="36"/>
      <c r="GZA35" s="36"/>
      <c r="GZB35" s="36"/>
      <c r="GZC35" s="36"/>
      <c r="GZD35" s="36"/>
      <c r="GZE35" s="36"/>
      <c r="GZF35" s="36"/>
      <c r="GZG35" s="36"/>
      <c r="GZH35" s="36"/>
      <c r="GZI35" s="36"/>
      <c r="GZJ35" s="36"/>
      <c r="GZK35" s="36"/>
      <c r="GZL35" s="36"/>
      <c r="GZM35" s="36"/>
      <c r="GZN35" s="36"/>
      <c r="GZO35" s="36"/>
      <c r="GZP35" s="36"/>
      <c r="GZQ35" s="36"/>
      <c r="GZR35" s="36"/>
      <c r="GZS35" s="36"/>
      <c r="GZT35" s="36"/>
      <c r="GZU35" s="36"/>
      <c r="GZV35" s="36"/>
      <c r="GZW35" s="36"/>
      <c r="GZX35" s="36"/>
      <c r="GZY35" s="36"/>
      <c r="GZZ35" s="36"/>
      <c r="HAA35" s="36"/>
      <c r="HAB35" s="36"/>
      <c r="HAC35" s="36"/>
      <c r="HAD35" s="36"/>
      <c r="HAE35" s="36"/>
      <c r="HAF35" s="36"/>
      <c r="HAG35" s="36"/>
      <c r="HAH35" s="36"/>
      <c r="HAI35" s="36"/>
      <c r="HAJ35" s="36"/>
      <c r="HAK35" s="36"/>
      <c r="HAL35" s="36"/>
      <c r="HAM35" s="36"/>
      <c r="HAN35" s="36"/>
      <c r="HAO35" s="36"/>
      <c r="HAP35" s="36"/>
      <c r="HAQ35" s="36"/>
      <c r="HAR35" s="36"/>
      <c r="HAS35" s="36"/>
      <c r="HAT35" s="36"/>
      <c r="HAU35" s="36"/>
      <c r="HAV35" s="36"/>
      <c r="HAW35" s="36"/>
      <c r="HAX35" s="36"/>
      <c r="HAY35" s="36"/>
      <c r="HAZ35" s="36"/>
      <c r="HBA35" s="36"/>
      <c r="HBB35" s="36"/>
      <c r="HBC35" s="36"/>
      <c r="HBD35" s="36"/>
      <c r="HBE35" s="36"/>
      <c r="HBF35" s="36"/>
      <c r="HBG35" s="36"/>
      <c r="HBH35" s="36"/>
      <c r="HBI35" s="36"/>
      <c r="HBJ35" s="36"/>
      <c r="HBK35" s="36"/>
      <c r="HBL35" s="36"/>
      <c r="HBM35" s="36"/>
      <c r="HBN35" s="36"/>
      <c r="HBO35" s="36"/>
      <c r="HBP35" s="36"/>
      <c r="HBQ35" s="36"/>
      <c r="HBR35" s="36"/>
      <c r="HBS35" s="36"/>
      <c r="HBT35" s="36"/>
      <c r="HBU35" s="36"/>
      <c r="HBV35" s="36"/>
      <c r="HBW35" s="36"/>
      <c r="HBX35" s="36"/>
      <c r="HBY35" s="36"/>
      <c r="HBZ35" s="36"/>
      <c r="HCA35" s="36"/>
      <c r="HCB35" s="36"/>
      <c r="HCC35" s="36"/>
      <c r="HCD35" s="36"/>
      <c r="HCE35" s="36"/>
      <c r="HCF35" s="36"/>
      <c r="HCG35" s="36"/>
      <c r="HCH35" s="36"/>
      <c r="HCI35" s="36"/>
      <c r="HCJ35" s="36"/>
      <c r="HCK35" s="36"/>
      <c r="HCL35" s="36"/>
      <c r="HCM35" s="36"/>
      <c r="HCN35" s="36"/>
      <c r="HCO35" s="36"/>
      <c r="HCP35" s="36"/>
      <c r="HCQ35" s="36"/>
      <c r="HCR35" s="36"/>
      <c r="HCS35" s="36"/>
      <c r="HCT35" s="36"/>
      <c r="HCU35" s="36"/>
      <c r="HCV35" s="36"/>
      <c r="HCW35" s="36"/>
      <c r="HCX35" s="36"/>
      <c r="HCY35" s="36"/>
      <c r="HCZ35" s="36"/>
      <c r="HDA35" s="36"/>
      <c r="HDB35" s="36"/>
      <c r="HDC35" s="36"/>
      <c r="HDD35" s="36"/>
      <c r="HDE35" s="36"/>
      <c r="HDF35" s="36"/>
      <c r="HDG35" s="36"/>
      <c r="HDH35" s="36"/>
      <c r="HDI35" s="36"/>
      <c r="HDJ35" s="36"/>
      <c r="HDK35" s="36"/>
      <c r="HDL35" s="36"/>
      <c r="HDM35" s="36"/>
      <c r="HDN35" s="36"/>
      <c r="HDO35" s="36"/>
      <c r="HDP35" s="36"/>
      <c r="HDQ35" s="36"/>
      <c r="HDR35" s="36"/>
      <c r="HDS35" s="36"/>
      <c r="HDT35" s="36"/>
      <c r="HDU35" s="36"/>
      <c r="HDV35" s="36"/>
      <c r="HDW35" s="36"/>
      <c r="HDX35" s="36"/>
      <c r="HDY35" s="36"/>
      <c r="HDZ35" s="36"/>
      <c r="HEA35" s="36"/>
      <c r="HEB35" s="36"/>
      <c r="HEC35" s="36"/>
      <c r="HED35" s="36"/>
      <c r="HEE35" s="36"/>
      <c r="HEF35" s="36"/>
      <c r="HEG35" s="36"/>
      <c r="HEH35" s="36"/>
      <c r="HEI35" s="36"/>
      <c r="HEJ35" s="36"/>
      <c r="HEK35" s="36"/>
      <c r="HEL35" s="36"/>
      <c r="HEM35" s="36"/>
      <c r="HEN35" s="36"/>
      <c r="HEO35" s="36"/>
      <c r="HEP35" s="36"/>
      <c r="HEQ35" s="36"/>
      <c r="HER35" s="36"/>
      <c r="HES35" s="36"/>
      <c r="HET35" s="36"/>
      <c r="HEU35" s="36"/>
      <c r="HEV35" s="36"/>
      <c r="HEW35" s="36"/>
      <c r="HEX35" s="36"/>
      <c r="HEY35" s="36"/>
      <c r="HEZ35" s="36"/>
      <c r="HFA35" s="36"/>
      <c r="HFB35" s="36"/>
      <c r="HFC35" s="36"/>
      <c r="HFD35" s="36"/>
      <c r="HFE35" s="36"/>
      <c r="HFF35" s="36"/>
      <c r="HFG35" s="36"/>
      <c r="HFH35" s="36"/>
      <c r="HFI35" s="36"/>
      <c r="HFJ35" s="36"/>
      <c r="HFK35" s="36"/>
      <c r="HFL35" s="36"/>
      <c r="HFM35" s="36"/>
      <c r="HFN35" s="36"/>
      <c r="HFO35" s="36"/>
      <c r="HFP35" s="36"/>
      <c r="HFQ35" s="36"/>
      <c r="HFR35" s="36"/>
      <c r="HFS35" s="36"/>
      <c r="HFT35" s="36"/>
      <c r="HFU35" s="36"/>
      <c r="HFV35" s="36"/>
      <c r="HFW35" s="36"/>
      <c r="HFX35" s="36"/>
      <c r="HFY35" s="36"/>
      <c r="HFZ35" s="36"/>
      <c r="HGA35" s="36"/>
      <c r="HGB35" s="36"/>
      <c r="HGC35" s="36"/>
      <c r="HGD35" s="36"/>
      <c r="HGE35" s="36"/>
      <c r="HGF35" s="36"/>
      <c r="HGG35" s="36"/>
      <c r="HGH35" s="36"/>
      <c r="HGI35" s="36"/>
      <c r="HGJ35" s="36"/>
      <c r="HGK35" s="36"/>
      <c r="HGL35" s="36"/>
      <c r="HGM35" s="36"/>
      <c r="HGN35" s="36"/>
      <c r="HGO35" s="36"/>
      <c r="HGP35" s="36"/>
      <c r="HGQ35" s="36"/>
      <c r="HGR35" s="36"/>
      <c r="HGS35" s="36"/>
      <c r="HGT35" s="36"/>
      <c r="HGU35" s="36"/>
      <c r="HGV35" s="36"/>
      <c r="HGW35" s="36"/>
      <c r="HGX35" s="36"/>
      <c r="HGY35" s="36"/>
      <c r="HGZ35" s="36"/>
      <c r="HHA35" s="36"/>
      <c r="HHB35" s="36"/>
      <c r="HHC35" s="36"/>
      <c r="HHD35" s="36"/>
      <c r="HHE35" s="36"/>
      <c r="HHF35" s="36"/>
      <c r="HHG35" s="36"/>
      <c r="HHH35" s="36"/>
      <c r="HHI35" s="36"/>
      <c r="HHJ35" s="36"/>
      <c r="HHK35" s="36"/>
      <c r="HHL35" s="36"/>
      <c r="HHM35" s="36"/>
      <c r="HHN35" s="36"/>
      <c r="HHO35" s="36"/>
      <c r="HHP35" s="36"/>
      <c r="HHQ35" s="36"/>
      <c r="HHR35" s="36"/>
      <c r="HHS35" s="36"/>
      <c r="HHT35" s="36"/>
      <c r="HHU35" s="36"/>
      <c r="HHV35" s="36"/>
      <c r="HHW35" s="36"/>
      <c r="HHX35" s="36"/>
      <c r="HHY35" s="36"/>
      <c r="HHZ35" s="36"/>
      <c r="HIA35" s="36"/>
      <c r="HIB35" s="36"/>
      <c r="HIC35" s="36"/>
      <c r="HID35" s="36"/>
      <c r="HIE35" s="36"/>
      <c r="HIF35" s="36"/>
      <c r="HIG35" s="36"/>
      <c r="HIH35" s="36"/>
      <c r="HII35" s="36"/>
      <c r="HIJ35" s="36"/>
      <c r="HIK35" s="36"/>
      <c r="HIL35" s="36"/>
      <c r="HIM35" s="36"/>
      <c r="HIN35" s="36"/>
      <c r="HIO35" s="36"/>
      <c r="HIP35" s="36"/>
      <c r="HIQ35" s="36"/>
      <c r="HIR35" s="36"/>
      <c r="HIS35" s="36"/>
      <c r="HIT35" s="36"/>
      <c r="HIU35" s="36"/>
      <c r="HIV35" s="36"/>
      <c r="HIW35" s="36"/>
      <c r="HIX35" s="36"/>
      <c r="HIY35" s="36"/>
      <c r="HIZ35" s="36"/>
      <c r="HJA35" s="36"/>
      <c r="HJB35" s="36"/>
      <c r="HJC35" s="36"/>
      <c r="HJD35" s="36"/>
      <c r="HJE35" s="36"/>
      <c r="HJF35" s="36"/>
      <c r="HJG35" s="36"/>
      <c r="HJH35" s="36"/>
      <c r="HJI35" s="36"/>
      <c r="HJJ35" s="36"/>
      <c r="HJK35" s="36"/>
      <c r="HJL35" s="36"/>
      <c r="HJM35" s="36"/>
      <c r="HJN35" s="36"/>
      <c r="HJO35" s="36"/>
      <c r="HJP35" s="36"/>
      <c r="HJQ35" s="36"/>
      <c r="HJR35" s="36"/>
      <c r="HJS35" s="36"/>
      <c r="HJT35" s="36"/>
      <c r="HJU35" s="36"/>
      <c r="HJV35" s="36"/>
      <c r="HJW35" s="36"/>
      <c r="HJX35" s="36"/>
      <c r="HJY35" s="36"/>
      <c r="HJZ35" s="36"/>
      <c r="HKA35" s="36"/>
      <c r="HKB35" s="36"/>
      <c r="HKC35" s="36"/>
      <c r="HKD35" s="36"/>
      <c r="HKE35" s="36"/>
      <c r="HKF35" s="36"/>
      <c r="HKG35" s="36"/>
      <c r="HKH35" s="36"/>
      <c r="HKI35" s="36"/>
      <c r="HKJ35" s="36"/>
      <c r="HKK35" s="36"/>
      <c r="HKL35" s="36"/>
      <c r="HKM35" s="36"/>
      <c r="HKN35" s="36"/>
      <c r="HKO35" s="36"/>
      <c r="HKP35" s="36"/>
      <c r="HKQ35" s="36"/>
      <c r="HKR35" s="36"/>
      <c r="HKS35" s="36"/>
      <c r="HKT35" s="36"/>
      <c r="HKU35" s="36"/>
      <c r="HKV35" s="36"/>
      <c r="HKW35" s="36"/>
      <c r="HKX35" s="36"/>
      <c r="HKY35" s="36"/>
      <c r="HKZ35" s="36"/>
      <c r="HLA35" s="36"/>
      <c r="HLB35" s="36"/>
      <c r="HLC35" s="36"/>
      <c r="HLD35" s="36"/>
      <c r="HLE35" s="36"/>
      <c r="HLF35" s="36"/>
      <c r="HLG35" s="36"/>
      <c r="HLH35" s="36"/>
      <c r="HLI35" s="36"/>
      <c r="HLJ35" s="36"/>
      <c r="HLK35" s="36"/>
      <c r="HLL35" s="36"/>
      <c r="HLM35" s="36"/>
      <c r="HLN35" s="36"/>
      <c r="HLO35" s="36"/>
      <c r="HLP35" s="36"/>
      <c r="HLQ35" s="36"/>
      <c r="HLR35" s="36"/>
      <c r="HLS35" s="36"/>
      <c r="HLT35" s="36"/>
      <c r="HLU35" s="36"/>
      <c r="HLV35" s="36"/>
      <c r="HLW35" s="36"/>
      <c r="HLX35" s="36"/>
      <c r="HLY35" s="36"/>
      <c r="HLZ35" s="36"/>
      <c r="HMA35" s="36"/>
      <c r="HMB35" s="36"/>
      <c r="HMC35" s="36"/>
      <c r="HMD35" s="36"/>
      <c r="HME35" s="36"/>
      <c r="HMF35" s="36"/>
      <c r="HMG35" s="36"/>
      <c r="HMH35" s="36"/>
      <c r="HMI35" s="36"/>
      <c r="HMJ35" s="36"/>
      <c r="HMK35" s="36"/>
      <c r="HML35" s="36"/>
      <c r="HMM35" s="36"/>
      <c r="HMN35" s="36"/>
      <c r="HMO35" s="36"/>
      <c r="HMP35" s="36"/>
      <c r="HMQ35" s="36"/>
      <c r="HMR35" s="36"/>
      <c r="HMS35" s="36"/>
      <c r="HMT35" s="36"/>
      <c r="HMU35" s="36"/>
      <c r="HMV35" s="36"/>
      <c r="HMW35" s="36"/>
      <c r="HMX35" s="36"/>
      <c r="HMY35" s="36"/>
      <c r="HMZ35" s="36"/>
      <c r="HNA35" s="36"/>
      <c r="HNB35" s="36"/>
      <c r="HNC35" s="36"/>
      <c r="HND35" s="36"/>
      <c r="HNE35" s="36"/>
      <c r="HNF35" s="36"/>
      <c r="HNG35" s="36"/>
      <c r="HNH35" s="36"/>
      <c r="HNI35" s="36"/>
      <c r="HNJ35" s="36"/>
      <c r="HNK35" s="36"/>
      <c r="HNL35" s="36"/>
      <c r="HNM35" s="36"/>
      <c r="HNN35" s="36"/>
      <c r="HNO35" s="36"/>
      <c r="HNP35" s="36"/>
      <c r="HNQ35" s="36"/>
      <c r="HNR35" s="36"/>
      <c r="HNS35" s="36"/>
      <c r="HNT35" s="36"/>
      <c r="HNU35" s="36"/>
      <c r="HNV35" s="36"/>
      <c r="HNW35" s="36"/>
      <c r="HNX35" s="36"/>
      <c r="HNY35" s="36"/>
      <c r="HNZ35" s="36"/>
      <c r="HOA35" s="36"/>
      <c r="HOB35" s="36"/>
      <c r="HOC35" s="36"/>
      <c r="HOD35" s="36"/>
      <c r="HOE35" s="36"/>
      <c r="HOF35" s="36"/>
      <c r="HOG35" s="36"/>
      <c r="HOH35" s="36"/>
      <c r="HOI35" s="36"/>
      <c r="HOJ35" s="36"/>
      <c r="HOK35" s="36"/>
      <c r="HOL35" s="36"/>
      <c r="HOM35" s="36"/>
      <c r="HON35" s="36"/>
      <c r="HOO35" s="36"/>
      <c r="HOP35" s="36"/>
      <c r="HOQ35" s="36"/>
      <c r="HOR35" s="36"/>
      <c r="HOS35" s="36"/>
      <c r="HOT35" s="36"/>
      <c r="HOU35" s="36"/>
      <c r="HOV35" s="36"/>
      <c r="HOW35" s="36"/>
      <c r="HOX35" s="36"/>
      <c r="HOY35" s="36"/>
      <c r="HOZ35" s="36"/>
      <c r="HPA35" s="36"/>
      <c r="HPB35" s="36"/>
      <c r="HPC35" s="36"/>
      <c r="HPD35" s="36"/>
      <c r="HPE35" s="36"/>
      <c r="HPF35" s="36"/>
      <c r="HPG35" s="36"/>
      <c r="HPH35" s="36"/>
      <c r="HPI35" s="36"/>
      <c r="HPJ35" s="36"/>
      <c r="HPK35" s="36"/>
      <c r="HPL35" s="36"/>
      <c r="HPM35" s="36"/>
      <c r="HPN35" s="36"/>
      <c r="HPO35" s="36"/>
      <c r="HPP35" s="36"/>
      <c r="HPQ35" s="36"/>
      <c r="HPR35" s="36"/>
      <c r="HPS35" s="36"/>
      <c r="HPT35" s="36"/>
      <c r="HPU35" s="36"/>
      <c r="HPV35" s="36"/>
      <c r="HPW35" s="36"/>
      <c r="HPX35" s="36"/>
      <c r="HPY35" s="36"/>
      <c r="HPZ35" s="36"/>
      <c r="HQA35" s="36"/>
      <c r="HQB35" s="36"/>
      <c r="HQC35" s="36"/>
      <c r="HQD35" s="36"/>
      <c r="HQE35" s="36"/>
      <c r="HQF35" s="36"/>
      <c r="HQG35" s="36"/>
      <c r="HQH35" s="36"/>
      <c r="HQI35" s="36"/>
      <c r="HQJ35" s="36"/>
      <c r="HQK35" s="36"/>
      <c r="HQL35" s="36"/>
      <c r="HQM35" s="36"/>
      <c r="HQN35" s="36"/>
      <c r="HQO35" s="36"/>
      <c r="HQP35" s="36"/>
      <c r="HQQ35" s="36"/>
      <c r="HQR35" s="36"/>
      <c r="HQS35" s="36"/>
      <c r="HQT35" s="36"/>
      <c r="HQU35" s="36"/>
      <c r="HQV35" s="36"/>
      <c r="HQW35" s="36"/>
      <c r="HQX35" s="36"/>
      <c r="HQY35" s="36"/>
      <c r="HQZ35" s="36"/>
      <c r="HRA35" s="36"/>
      <c r="HRB35" s="36"/>
      <c r="HRC35" s="36"/>
      <c r="HRD35" s="36"/>
      <c r="HRE35" s="36"/>
      <c r="HRF35" s="36"/>
      <c r="HRG35" s="36"/>
      <c r="HRH35" s="36"/>
      <c r="HRI35" s="36"/>
      <c r="HRJ35" s="36"/>
      <c r="HRK35" s="36"/>
      <c r="HRL35" s="36"/>
      <c r="HRM35" s="36"/>
      <c r="HRN35" s="36"/>
      <c r="HRO35" s="36"/>
      <c r="HRP35" s="36"/>
      <c r="HRQ35" s="36"/>
      <c r="HRR35" s="36"/>
      <c r="HRS35" s="36"/>
      <c r="HRT35" s="36"/>
      <c r="HRU35" s="36"/>
      <c r="HRV35" s="36"/>
      <c r="HRW35" s="36"/>
      <c r="HRX35" s="36"/>
      <c r="HRY35" s="36"/>
      <c r="HRZ35" s="36"/>
      <c r="HSA35" s="36"/>
      <c r="HSB35" s="36"/>
      <c r="HSC35" s="36"/>
      <c r="HSD35" s="36"/>
      <c r="HSE35" s="36"/>
      <c r="HSF35" s="36"/>
      <c r="HSG35" s="36"/>
      <c r="HSH35" s="36"/>
      <c r="HSI35" s="36"/>
      <c r="HSJ35" s="36"/>
      <c r="HSK35" s="36"/>
      <c r="HSL35" s="36"/>
      <c r="HSM35" s="36"/>
      <c r="HSN35" s="36"/>
      <c r="HSO35" s="36"/>
      <c r="HSP35" s="36"/>
      <c r="HSQ35" s="36"/>
      <c r="HSR35" s="36"/>
      <c r="HSS35" s="36"/>
      <c r="HST35" s="36"/>
      <c r="HSU35" s="36"/>
      <c r="HSV35" s="36"/>
      <c r="HSW35" s="36"/>
      <c r="HSX35" s="36"/>
      <c r="HSY35" s="36"/>
      <c r="HSZ35" s="36"/>
      <c r="HTA35" s="36"/>
      <c r="HTB35" s="36"/>
      <c r="HTC35" s="36"/>
      <c r="HTD35" s="36"/>
      <c r="HTE35" s="36"/>
      <c r="HTF35" s="36"/>
      <c r="HTG35" s="36"/>
      <c r="HTH35" s="36"/>
      <c r="HTI35" s="36"/>
      <c r="HTJ35" s="36"/>
      <c r="HTK35" s="36"/>
      <c r="HTL35" s="36"/>
      <c r="HTM35" s="36"/>
      <c r="HTN35" s="36"/>
      <c r="HTO35" s="36"/>
      <c r="HTP35" s="36"/>
      <c r="HTQ35" s="36"/>
      <c r="HTR35" s="36"/>
      <c r="HTS35" s="36"/>
      <c r="HTT35" s="36"/>
      <c r="HTU35" s="36"/>
      <c r="HTV35" s="36"/>
      <c r="HTW35" s="36"/>
      <c r="HTX35" s="36"/>
      <c r="HTY35" s="36"/>
      <c r="HTZ35" s="36"/>
      <c r="HUA35" s="36"/>
      <c r="HUB35" s="36"/>
      <c r="HUC35" s="36"/>
      <c r="HUD35" s="36"/>
      <c r="HUE35" s="36"/>
      <c r="HUF35" s="36"/>
      <c r="HUG35" s="36"/>
      <c r="HUH35" s="36"/>
      <c r="HUI35" s="36"/>
      <c r="HUJ35" s="36"/>
      <c r="HUK35" s="36"/>
      <c r="HUL35" s="36"/>
      <c r="HUM35" s="36"/>
      <c r="HUN35" s="36"/>
      <c r="HUO35" s="36"/>
      <c r="HUP35" s="36"/>
      <c r="HUQ35" s="36"/>
      <c r="HUR35" s="36"/>
      <c r="HUS35" s="36"/>
      <c r="HUT35" s="36"/>
      <c r="HUU35" s="36"/>
      <c r="HUV35" s="36"/>
      <c r="HUW35" s="36"/>
      <c r="HUX35" s="36"/>
      <c r="HUY35" s="36"/>
      <c r="HUZ35" s="36"/>
      <c r="HVA35" s="36"/>
      <c r="HVB35" s="36"/>
      <c r="HVC35" s="36"/>
      <c r="HVD35" s="36"/>
      <c r="HVE35" s="36"/>
      <c r="HVF35" s="36"/>
      <c r="HVG35" s="36"/>
      <c r="HVH35" s="36"/>
      <c r="HVI35" s="36"/>
      <c r="HVJ35" s="36"/>
      <c r="HVK35" s="36"/>
      <c r="HVL35" s="36"/>
      <c r="HVM35" s="36"/>
      <c r="HVN35" s="36"/>
      <c r="HVO35" s="36"/>
      <c r="HVP35" s="36"/>
      <c r="HVQ35" s="36"/>
      <c r="HVR35" s="36"/>
      <c r="HVS35" s="36"/>
      <c r="HVT35" s="36"/>
      <c r="HVU35" s="36"/>
      <c r="HVV35" s="36"/>
      <c r="HVW35" s="36"/>
      <c r="HVX35" s="36"/>
      <c r="HVY35" s="36"/>
      <c r="HVZ35" s="36"/>
      <c r="HWA35" s="36"/>
      <c r="HWB35" s="36"/>
      <c r="HWC35" s="36"/>
      <c r="HWD35" s="36"/>
      <c r="HWE35" s="36"/>
      <c r="HWF35" s="36"/>
      <c r="HWG35" s="36"/>
      <c r="HWH35" s="36"/>
      <c r="HWI35" s="36"/>
      <c r="HWJ35" s="36"/>
      <c r="HWK35" s="36"/>
      <c r="HWL35" s="36"/>
      <c r="HWM35" s="36"/>
      <c r="HWN35" s="36"/>
      <c r="HWO35" s="36"/>
      <c r="HWP35" s="36"/>
      <c r="HWQ35" s="36"/>
      <c r="HWR35" s="36"/>
      <c r="HWS35" s="36"/>
      <c r="HWT35" s="36"/>
      <c r="HWU35" s="36"/>
      <c r="HWV35" s="36"/>
      <c r="HWW35" s="36"/>
      <c r="HWX35" s="36"/>
      <c r="HWY35" s="36"/>
      <c r="HWZ35" s="36"/>
      <c r="HXA35" s="36"/>
      <c r="HXB35" s="36"/>
      <c r="HXC35" s="36"/>
      <c r="HXD35" s="36"/>
      <c r="HXE35" s="36"/>
      <c r="HXF35" s="36"/>
      <c r="HXG35" s="36"/>
      <c r="HXH35" s="36"/>
      <c r="HXI35" s="36"/>
      <c r="HXJ35" s="36"/>
      <c r="HXK35" s="36"/>
      <c r="HXL35" s="36"/>
      <c r="HXM35" s="36"/>
      <c r="HXN35" s="36"/>
      <c r="HXO35" s="36"/>
      <c r="HXP35" s="36"/>
      <c r="HXQ35" s="36"/>
      <c r="HXR35" s="36"/>
      <c r="HXS35" s="36"/>
      <c r="HXT35" s="36"/>
      <c r="HXU35" s="36"/>
      <c r="HXV35" s="36"/>
      <c r="HXW35" s="36"/>
      <c r="HXX35" s="36"/>
      <c r="HXY35" s="36"/>
      <c r="HXZ35" s="36"/>
      <c r="HYA35" s="36"/>
      <c r="HYB35" s="36"/>
      <c r="HYC35" s="36"/>
      <c r="HYD35" s="36"/>
      <c r="HYE35" s="36"/>
      <c r="HYF35" s="36"/>
      <c r="HYG35" s="36"/>
      <c r="HYH35" s="36"/>
      <c r="HYI35" s="36"/>
      <c r="HYJ35" s="36"/>
      <c r="HYK35" s="36"/>
      <c r="HYL35" s="36"/>
      <c r="HYM35" s="36"/>
      <c r="HYN35" s="36"/>
      <c r="HYO35" s="36"/>
      <c r="HYP35" s="36"/>
      <c r="HYQ35" s="36"/>
      <c r="HYR35" s="36"/>
      <c r="HYS35" s="36"/>
      <c r="HYT35" s="36"/>
      <c r="HYU35" s="36"/>
      <c r="HYV35" s="36"/>
      <c r="HYW35" s="36"/>
      <c r="HYX35" s="36"/>
      <c r="HYY35" s="36"/>
      <c r="HYZ35" s="36"/>
      <c r="HZA35" s="36"/>
      <c r="HZB35" s="36"/>
      <c r="HZC35" s="36"/>
      <c r="HZD35" s="36"/>
      <c r="HZE35" s="36"/>
      <c r="HZF35" s="36"/>
      <c r="HZG35" s="36"/>
      <c r="HZH35" s="36"/>
      <c r="HZI35" s="36"/>
      <c r="HZJ35" s="36"/>
      <c r="HZK35" s="36"/>
      <c r="HZL35" s="36"/>
      <c r="HZM35" s="36"/>
      <c r="HZN35" s="36"/>
      <c r="HZO35" s="36"/>
      <c r="HZP35" s="36"/>
      <c r="HZQ35" s="36"/>
      <c r="HZR35" s="36"/>
      <c r="HZS35" s="36"/>
      <c r="HZT35" s="36"/>
      <c r="HZU35" s="36"/>
      <c r="HZV35" s="36"/>
      <c r="HZW35" s="36"/>
      <c r="HZX35" s="36"/>
      <c r="HZY35" s="36"/>
      <c r="HZZ35" s="36"/>
      <c r="IAA35" s="36"/>
      <c r="IAB35" s="36"/>
      <c r="IAC35" s="36"/>
      <c r="IAD35" s="36"/>
      <c r="IAE35" s="36"/>
      <c r="IAF35" s="36"/>
      <c r="IAG35" s="36"/>
      <c r="IAH35" s="36"/>
      <c r="IAI35" s="36"/>
      <c r="IAJ35" s="36"/>
      <c r="IAK35" s="36"/>
      <c r="IAL35" s="36"/>
      <c r="IAM35" s="36"/>
      <c r="IAN35" s="36"/>
      <c r="IAO35" s="36"/>
      <c r="IAP35" s="36"/>
      <c r="IAQ35" s="36"/>
      <c r="IAR35" s="36"/>
      <c r="IAS35" s="36"/>
      <c r="IAT35" s="36"/>
      <c r="IAU35" s="36"/>
      <c r="IAV35" s="36"/>
      <c r="IAW35" s="36"/>
      <c r="IAX35" s="36"/>
      <c r="IAY35" s="36"/>
      <c r="IAZ35" s="36"/>
      <c r="IBA35" s="36"/>
      <c r="IBB35" s="36"/>
      <c r="IBC35" s="36"/>
      <c r="IBD35" s="36"/>
      <c r="IBE35" s="36"/>
      <c r="IBF35" s="36"/>
      <c r="IBG35" s="36"/>
      <c r="IBH35" s="36"/>
      <c r="IBI35" s="36"/>
      <c r="IBJ35" s="36"/>
      <c r="IBK35" s="36"/>
      <c r="IBL35" s="36"/>
      <c r="IBM35" s="36"/>
      <c r="IBN35" s="36"/>
      <c r="IBO35" s="36"/>
      <c r="IBP35" s="36"/>
      <c r="IBQ35" s="36"/>
      <c r="IBR35" s="36"/>
      <c r="IBS35" s="36"/>
      <c r="IBT35" s="36"/>
      <c r="IBU35" s="36"/>
      <c r="IBV35" s="36"/>
      <c r="IBW35" s="36"/>
      <c r="IBX35" s="36"/>
      <c r="IBY35" s="36"/>
      <c r="IBZ35" s="36"/>
      <c r="ICA35" s="36"/>
      <c r="ICB35" s="36"/>
      <c r="ICC35" s="36"/>
      <c r="ICD35" s="36"/>
      <c r="ICE35" s="36"/>
      <c r="ICF35" s="36"/>
      <c r="ICG35" s="36"/>
      <c r="ICH35" s="36"/>
      <c r="ICI35" s="36"/>
      <c r="ICJ35" s="36"/>
      <c r="ICK35" s="36"/>
      <c r="ICL35" s="36"/>
      <c r="ICM35" s="36"/>
      <c r="ICN35" s="36"/>
      <c r="ICO35" s="36"/>
      <c r="ICP35" s="36"/>
      <c r="ICQ35" s="36"/>
      <c r="ICR35" s="36"/>
      <c r="ICS35" s="36"/>
      <c r="ICT35" s="36"/>
      <c r="ICU35" s="36"/>
      <c r="ICV35" s="36"/>
      <c r="ICW35" s="36"/>
      <c r="ICX35" s="36"/>
      <c r="ICY35" s="36"/>
      <c r="ICZ35" s="36"/>
      <c r="IDA35" s="36"/>
      <c r="IDB35" s="36"/>
      <c r="IDC35" s="36"/>
      <c r="IDD35" s="36"/>
      <c r="IDE35" s="36"/>
      <c r="IDF35" s="36"/>
      <c r="IDG35" s="36"/>
      <c r="IDH35" s="36"/>
      <c r="IDI35" s="36"/>
      <c r="IDJ35" s="36"/>
      <c r="IDK35" s="36"/>
      <c r="IDL35" s="36"/>
      <c r="IDM35" s="36"/>
      <c r="IDN35" s="36"/>
      <c r="IDO35" s="36"/>
      <c r="IDP35" s="36"/>
      <c r="IDQ35" s="36"/>
      <c r="IDR35" s="36"/>
      <c r="IDS35" s="36"/>
      <c r="IDT35" s="36"/>
      <c r="IDU35" s="36"/>
      <c r="IDV35" s="36"/>
      <c r="IDW35" s="36"/>
      <c r="IDX35" s="36"/>
      <c r="IDY35" s="36"/>
      <c r="IDZ35" s="36"/>
      <c r="IEA35" s="36"/>
      <c r="IEB35" s="36"/>
      <c r="IEC35" s="36"/>
      <c r="IED35" s="36"/>
      <c r="IEE35" s="36"/>
      <c r="IEF35" s="36"/>
      <c r="IEG35" s="36"/>
      <c r="IEH35" s="36"/>
      <c r="IEI35" s="36"/>
      <c r="IEJ35" s="36"/>
      <c r="IEK35" s="36"/>
      <c r="IEL35" s="36"/>
      <c r="IEM35" s="36"/>
      <c r="IEN35" s="36"/>
      <c r="IEO35" s="36"/>
      <c r="IEP35" s="36"/>
      <c r="IEQ35" s="36"/>
      <c r="IER35" s="36"/>
      <c r="IES35" s="36"/>
      <c r="IET35" s="36"/>
      <c r="IEU35" s="36"/>
      <c r="IEV35" s="36"/>
      <c r="IEW35" s="36"/>
      <c r="IEX35" s="36"/>
      <c r="IEY35" s="36"/>
      <c r="IEZ35" s="36"/>
      <c r="IFA35" s="36"/>
      <c r="IFB35" s="36"/>
      <c r="IFC35" s="36"/>
      <c r="IFD35" s="36"/>
      <c r="IFE35" s="36"/>
      <c r="IFF35" s="36"/>
      <c r="IFG35" s="36"/>
      <c r="IFH35" s="36"/>
      <c r="IFI35" s="36"/>
      <c r="IFJ35" s="36"/>
      <c r="IFK35" s="36"/>
      <c r="IFL35" s="36"/>
      <c r="IFM35" s="36"/>
      <c r="IFN35" s="36"/>
      <c r="IFO35" s="36"/>
      <c r="IFP35" s="36"/>
      <c r="IFQ35" s="36"/>
      <c r="IFR35" s="36"/>
      <c r="IFS35" s="36"/>
      <c r="IFT35" s="36"/>
      <c r="IFU35" s="36"/>
      <c r="IFV35" s="36"/>
      <c r="IFW35" s="36"/>
      <c r="IFX35" s="36"/>
      <c r="IFY35" s="36"/>
      <c r="IFZ35" s="36"/>
      <c r="IGA35" s="36"/>
      <c r="IGB35" s="36"/>
      <c r="IGC35" s="36"/>
      <c r="IGD35" s="36"/>
      <c r="IGE35" s="36"/>
      <c r="IGF35" s="36"/>
      <c r="IGG35" s="36"/>
      <c r="IGH35" s="36"/>
      <c r="IGI35" s="36"/>
      <c r="IGJ35" s="36"/>
      <c r="IGK35" s="36"/>
      <c r="IGL35" s="36"/>
      <c r="IGM35" s="36"/>
      <c r="IGN35" s="36"/>
      <c r="IGO35" s="36"/>
      <c r="IGP35" s="36"/>
      <c r="IGQ35" s="36"/>
      <c r="IGR35" s="36"/>
      <c r="IGS35" s="36"/>
      <c r="IGT35" s="36"/>
      <c r="IGU35" s="36"/>
      <c r="IGV35" s="36"/>
      <c r="IGW35" s="36"/>
      <c r="IGX35" s="36"/>
      <c r="IGY35" s="36"/>
      <c r="IGZ35" s="36"/>
      <c r="IHA35" s="36"/>
      <c r="IHB35" s="36"/>
      <c r="IHC35" s="36"/>
      <c r="IHD35" s="36"/>
      <c r="IHE35" s="36"/>
      <c r="IHF35" s="36"/>
      <c r="IHG35" s="36"/>
      <c r="IHH35" s="36"/>
      <c r="IHI35" s="36"/>
      <c r="IHJ35" s="36"/>
      <c r="IHK35" s="36"/>
      <c r="IHL35" s="36"/>
      <c r="IHM35" s="36"/>
      <c r="IHN35" s="36"/>
      <c r="IHO35" s="36"/>
      <c r="IHP35" s="36"/>
      <c r="IHQ35" s="36"/>
      <c r="IHR35" s="36"/>
      <c r="IHS35" s="36"/>
      <c r="IHT35" s="36"/>
      <c r="IHU35" s="36"/>
      <c r="IHV35" s="36"/>
      <c r="IHW35" s="36"/>
      <c r="IHX35" s="36"/>
      <c r="IHY35" s="36"/>
      <c r="IHZ35" s="36"/>
      <c r="IIA35" s="36"/>
      <c r="IIB35" s="36"/>
      <c r="IIC35" s="36"/>
      <c r="IID35" s="36"/>
      <c r="IIE35" s="36"/>
      <c r="IIF35" s="36"/>
      <c r="IIG35" s="36"/>
      <c r="IIH35" s="36"/>
      <c r="III35" s="36"/>
      <c r="IIJ35" s="36"/>
      <c r="IIK35" s="36"/>
      <c r="IIL35" s="36"/>
      <c r="IIM35" s="36"/>
      <c r="IIN35" s="36"/>
      <c r="IIO35" s="36"/>
      <c r="IIP35" s="36"/>
      <c r="IIQ35" s="36"/>
      <c r="IIR35" s="36"/>
      <c r="IIS35" s="36"/>
      <c r="IIT35" s="36"/>
      <c r="IIU35" s="36"/>
      <c r="IIV35" s="36"/>
      <c r="IIW35" s="36"/>
      <c r="IIX35" s="36"/>
      <c r="IIY35" s="36"/>
      <c r="IIZ35" s="36"/>
      <c r="IJA35" s="36"/>
      <c r="IJB35" s="36"/>
      <c r="IJC35" s="36"/>
      <c r="IJD35" s="36"/>
      <c r="IJE35" s="36"/>
      <c r="IJF35" s="36"/>
      <c r="IJG35" s="36"/>
      <c r="IJH35" s="36"/>
      <c r="IJI35" s="36"/>
      <c r="IJJ35" s="36"/>
      <c r="IJK35" s="36"/>
      <c r="IJL35" s="36"/>
      <c r="IJM35" s="36"/>
      <c r="IJN35" s="36"/>
      <c r="IJO35" s="36"/>
      <c r="IJP35" s="36"/>
      <c r="IJQ35" s="36"/>
      <c r="IJR35" s="36"/>
      <c r="IJS35" s="36"/>
      <c r="IJT35" s="36"/>
      <c r="IJU35" s="36"/>
      <c r="IJV35" s="36"/>
      <c r="IJW35" s="36"/>
      <c r="IJX35" s="36"/>
      <c r="IJY35" s="36"/>
      <c r="IJZ35" s="36"/>
      <c r="IKA35" s="36"/>
      <c r="IKB35" s="36"/>
      <c r="IKC35" s="36"/>
      <c r="IKD35" s="36"/>
      <c r="IKE35" s="36"/>
      <c r="IKF35" s="36"/>
      <c r="IKG35" s="36"/>
      <c r="IKH35" s="36"/>
      <c r="IKI35" s="36"/>
      <c r="IKJ35" s="36"/>
      <c r="IKK35" s="36"/>
      <c r="IKL35" s="36"/>
      <c r="IKM35" s="36"/>
      <c r="IKN35" s="36"/>
      <c r="IKO35" s="36"/>
      <c r="IKP35" s="36"/>
      <c r="IKQ35" s="36"/>
      <c r="IKR35" s="36"/>
      <c r="IKS35" s="36"/>
      <c r="IKT35" s="36"/>
      <c r="IKU35" s="36"/>
      <c r="IKV35" s="36"/>
      <c r="IKW35" s="36"/>
      <c r="IKX35" s="36"/>
      <c r="IKY35" s="36"/>
      <c r="IKZ35" s="36"/>
      <c r="ILA35" s="36"/>
      <c r="ILB35" s="36"/>
      <c r="ILC35" s="36"/>
      <c r="ILD35" s="36"/>
      <c r="ILE35" s="36"/>
      <c r="ILF35" s="36"/>
      <c r="ILG35" s="36"/>
      <c r="ILH35" s="36"/>
      <c r="ILI35" s="36"/>
      <c r="ILJ35" s="36"/>
      <c r="ILK35" s="36"/>
      <c r="ILL35" s="36"/>
      <c r="ILM35" s="36"/>
      <c r="ILN35" s="36"/>
      <c r="ILO35" s="36"/>
      <c r="ILP35" s="36"/>
      <c r="ILQ35" s="36"/>
      <c r="ILR35" s="36"/>
      <c r="ILS35" s="36"/>
      <c r="ILT35" s="36"/>
      <c r="ILU35" s="36"/>
      <c r="ILV35" s="36"/>
      <c r="ILW35" s="36"/>
      <c r="ILX35" s="36"/>
      <c r="ILY35" s="36"/>
      <c r="ILZ35" s="36"/>
      <c r="IMA35" s="36"/>
      <c r="IMB35" s="36"/>
      <c r="IMC35" s="36"/>
      <c r="IMD35" s="36"/>
      <c r="IME35" s="36"/>
      <c r="IMF35" s="36"/>
      <c r="IMG35" s="36"/>
      <c r="IMH35" s="36"/>
      <c r="IMI35" s="36"/>
      <c r="IMJ35" s="36"/>
      <c r="IMK35" s="36"/>
      <c r="IML35" s="36"/>
      <c r="IMM35" s="36"/>
      <c r="IMN35" s="36"/>
      <c r="IMO35" s="36"/>
      <c r="IMP35" s="36"/>
      <c r="IMQ35" s="36"/>
      <c r="IMR35" s="36"/>
      <c r="IMS35" s="36"/>
      <c r="IMT35" s="36"/>
      <c r="IMU35" s="36"/>
      <c r="IMV35" s="36"/>
      <c r="IMW35" s="36"/>
      <c r="IMX35" s="36"/>
      <c r="IMY35" s="36"/>
      <c r="IMZ35" s="36"/>
      <c r="INA35" s="36"/>
      <c r="INB35" s="36"/>
      <c r="INC35" s="36"/>
      <c r="IND35" s="36"/>
      <c r="INE35" s="36"/>
      <c r="INF35" s="36"/>
      <c r="ING35" s="36"/>
      <c r="INH35" s="36"/>
      <c r="INI35" s="36"/>
      <c r="INJ35" s="36"/>
      <c r="INK35" s="36"/>
      <c r="INL35" s="36"/>
      <c r="INM35" s="36"/>
      <c r="INN35" s="36"/>
      <c r="INO35" s="36"/>
      <c r="INP35" s="36"/>
      <c r="INQ35" s="36"/>
      <c r="INR35" s="36"/>
      <c r="INS35" s="36"/>
      <c r="INT35" s="36"/>
      <c r="INU35" s="36"/>
      <c r="INV35" s="36"/>
      <c r="INW35" s="36"/>
      <c r="INX35" s="36"/>
      <c r="INY35" s="36"/>
      <c r="INZ35" s="36"/>
      <c r="IOA35" s="36"/>
      <c r="IOB35" s="36"/>
      <c r="IOC35" s="36"/>
      <c r="IOD35" s="36"/>
      <c r="IOE35" s="36"/>
      <c r="IOF35" s="36"/>
      <c r="IOG35" s="36"/>
      <c r="IOH35" s="36"/>
      <c r="IOI35" s="36"/>
      <c r="IOJ35" s="36"/>
      <c r="IOK35" s="36"/>
      <c r="IOL35" s="36"/>
      <c r="IOM35" s="36"/>
      <c r="ION35" s="36"/>
      <c r="IOO35" s="36"/>
      <c r="IOP35" s="36"/>
      <c r="IOQ35" s="36"/>
      <c r="IOR35" s="36"/>
      <c r="IOS35" s="36"/>
      <c r="IOT35" s="36"/>
      <c r="IOU35" s="36"/>
      <c r="IOV35" s="36"/>
      <c r="IOW35" s="36"/>
      <c r="IOX35" s="36"/>
      <c r="IOY35" s="36"/>
      <c r="IOZ35" s="36"/>
      <c r="IPA35" s="36"/>
      <c r="IPB35" s="36"/>
      <c r="IPC35" s="36"/>
      <c r="IPD35" s="36"/>
      <c r="IPE35" s="36"/>
      <c r="IPF35" s="36"/>
      <c r="IPG35" s="36"/>
      <c r="IPH35" s="36"/>
      <c r="IPI35" s="36"/>
      <c r="IPJ35" s="36"/>
      <c r="IPK35" s="36"/>
      <c r="IPL35" s="36"/>
      <c r="IPM35" s="36"/>
      <c r="IPN35" s="36"/>
      <c r="IPO35" s="36"/>
      <c r="IPP35" s="36"/>
      <c r="IPQ35" s="36"/>
      <c r="IPR35" s="36"/>
      <c r="IPS35" s="36"/>
      <c r="IPT35" s="36"/>
      <c r="IPU35" s="36"/>
      <c r="IPV35" s="36"/>
      <c r="IPW35" s="36"/>
      <c r="IPX35" s="36"/>
      <c r="IPY35" s="36"/>
      <c r="IPZ35" s="36"/>
      <c r="IQA35" s="36"/>
      <c r="IQB35" s="36"/>
      <c r="IQC35" s="36"/>
      <c r="IQD35" s="36"/>
      <c r="IQE35" s="36"/>
      <c r="IQF35" s="36"/>
      <c r="IQG35" s="36"/>
      <c r="IQH35" s="36"/>
      <c r="IQI35" s="36"/>
      <c r="IQJ35" s="36"/>
      <c r="IQK35" s="36"/>
      <c r="IQL35" s="36"/>
      <c r="IQM35" s="36"/>
      <c r="IQN35" s="36"/>
      <c r="IQO35" s="36"/>
      <c r="IQP35" s="36"/>
      <c r="IQQ35" s="36"/>
      <c r="IQR35" s="36"/>
      <c r="IQS35" s="36"/>
      <c r="IQT35" s="36"/>
      <c r="IQU35" s="36"/>
      <c r="IQV35" s="36"/>
      <c r="IQW35" s="36"/>
      <c r="IQX35" s="36"/>
      <c r="IQY35" s="36"/>
      <c r="IQZ35" s="36"/>
      <c r="IRA35" s="36"/>
      <c r="IRB35" s="36"/>
      <c r="IRC35" s="36"/>
      <c r="IRD35" s="36"/>
      <c r="IRE35" s="36"/>
      <c r="IRF35" s="36"/>
      <c r="IRG35" s="36"/>
      <c r="IRH35" s="36"/>
      <c r="IRI35" s="36"/>
      <c r="IRJ35" s="36"/>
      <c r="IRK35" s="36"/>
      <c r="IRL35" s="36"/>
      <c r="IRM35" s="36"/>
      <c r="IRN35" s="36"/>
      <c r="IRO35" s="36"/>
      <c r="IRP35" s="36"/>
      <c r="IRQ35" s="36"/>
      <c r="IRR35" s="36"/>
      <c r="IRS35" s="36"/>
      <c r="IRT35" s="36"/>
      <c r="IRU35" s="36"/>
      <c r="IRV35" s="36"/>
      <c r="IRW35" s="36"/>
      <c r="IRX35" s="36"/>
      <c r="IRY35" s="36"/>
      <c r="IRZ35" s="36"/>
      <c r="ISA35" s="36"/>
      <c r="ISB35" s="36"/>
      <c r="ISC35" s="36"/>
      <c r="ISD35" s="36"/>
      <c r="ISE35" s="36"/>
      <c r="ISF35" s="36"/>
      <c r="ISG35" s="36"/>
      <c r="ISH35" s="36"/>
      <c r="ISI35" s="36"/>
      <c r="ISJ35" s="36"/>
      <c r="ISK35" s="36"/>
      <c r="ISL35" s="36"/>
      <c r="ISM35" s="36"/>
      <c r="ISN35" s="36"/>
      <c r="ISO35" s="36"/>
      <c r="ISP35" s="36"/>
      <c r="ISQ35" s="36"/>
      <c r="ISR35" s="36"/>
      <c r="ISS35" s="36"/>
      <c r="IST35" s="36"/>
      <c r="ISU35" s="36"/>
      <c r="ISV35" s="36"/>
      <c r="ISW35" s="36"/>
      <c r="ISX35" s="36"/>
      <c r="ISY35" s="36"/>
      <c r="ISZ35" s="36"/>
      <c r="ITA35" s="36"/>
      <c r="ITB35" s="36"/>
      <c r="ITC35" s="36"/>
      <c r="ITD35" s="36"/>
      <c r="ITE35" s="36"/>
      <c r="ITF35" s="36"/>
      <c r="ITG35" s="36"/>
      <c r="ITH35" s="36"/>
      <c r="ITI35" s="36"/>
      <c r="ITJ35" s="36"/>
      <c r="ITK35" s="36"/>
      <c r="ITL35" s="36"/>
      <c r="ITM35" s="36"/>
      <c r="ITN35" s="36"/>
      <c r="ITO35" s="36"/>
      <c r="ITP35" s="36"/>
      <c r="ITQ35" s="36"/>
      <c r="ITR35" s="36"/>
      <c r="ITS35" s="36"/>
      <c r="ITT35" s="36"/>
      <c r="ITU35" s="36"/>
      <c r="ITV35" s="36"/>
      <c r="ITW35" s="36"/>
      <c r="ITX35" s="36"/>
      <c r="ITY35" s="36"/>
      <c r="ITZ35" s="36"/>
      <c r="IUA35" s="36"/>
      <c r="IUB35" s="36"/>
      <c r="IUC35" s="36"/>
      <c r="IUD35" s="36"/>
      <c r="IUE35" s="36"/>
      <c r="IUF35" s="36"/>
      <c r="IUG35" s="36"/>
      <c r="IUH35" s="36"/>
      <c r="IUI35" s="36"/>
      <c r="IUJ35" s="36"/>
      <c r="IUK35" s="36"/>
      <c r="IUL35" s="36"/>
      <c r="IUM35" s="36"/>
      <c r="IUN35" s="36"/>
      <c r="IUO35" s="36"/>
      <c r="IUP35" s="36"/>
      <c r="IUQ35" s="36"/>
      <c r="IUR35" s="36"/>
      <c r="IUS35" s="36"/>
      <c r="IUT35" s="36"/>
      <c r="IUU35" s="36"/>
      <c r="IUV35" s="36"/>
      <c r="IUW35" s="36"/>
      <c r="IUX35" s="36"/>
      <c r="IUY35" s="36"/>
      <c r="IUZ35" s="36"/>
      <c r="IVA35" s="36"/>
      <c r="IVB35" s="36"/>
      <c r="IVC35" s="36"/>
      <c r="IVD35" s="36"/>
      <c r="IVE35" s="36"/>
      <c r="IVF35" s="36"/>
      <c r="IVG35" s="36"/>
      <c r="IVH35" s="36"/>
      <c r="IVI35" s="36"/>
      <c r="IVJ35" s="36"/>
      <c r="IVK35" s="36"/>
      <c r="IVL35" s="36"/>
      <c r="IVM35" s="36"/>
      <c r="IVN35" s="36"/>
      <c r="IVO35" s="36"/>
      <c r="IVP35" s="36"/>
      <c r="IVQ35" s="36"/>
      <c r="IVR35" s="36"/>
      <c r="IVS35" s="36"/>
      <c r="IVT35" s="36"/>
      <c r="IVU35" s="36"/>
      <c r="IVV35" s="36"/>
      <c r="IVW35" s="36"/>
      <c r="IVX35" s="36"/>
      <c r="IVY35" s="36"/>
      <c r="IVZ35" s="36"/>
      <c r="IWA35" s="36"/>
      <c r="IWB35" s="36"/>
      <c r="IWC35" s="36"/>
      <c r="IWD35" s="36"/>
      <c r="IWE35" s="36"/>
      <c r="IWF35" s="36"/>
      <c r="IWG35" s="36"/>
      <c r="IWH35" s="36"/>
      <c r="IWI35" s="36"/>
      <c r="IWJ35" s="36"/>
      <c r="IWK35" s="36"/>
      <c r="IWL35" s="36"/>
      <c r="IWM35" s="36"/>
      <c r="IWN35" s="36"/>
      <c r="IWO35" s="36"/>
      <c r="IWP35" s="36"/>
      <c r="IWQ35" s="36"/>
      <c r="IWR35" s="36"/>
      <c r="IWS35" s="36"/>
      <c r="IWT35" s="36"/>
      <c r="IWU35" s="36"/>
      <c r="IWV35" s="36"/>
      <c r="IWW35" s="36"/>
      <c r="IWX35" s="36"/>
      <c r="IWY35" s="36"/>
      <c r="IWZ35" s="36"/>
      <c r="IXA35" s="36"/>
      <c r="IXB35" s="36"/>
      <c r="IXC35" s="36"/>
      <c r="IXD35" s="36"/>
      <c r="IXE35" s="36"/>
      <c r="IXF35" s="36"/>
      <c r="IXG35" s="36"/>
      <c r="IXH35" s="36"/>
      <c r="IXI35" s="36"/>
      <c r="IXJ35" s="36"/>
      <c r="IXK35" s="36"/>
      <c r="IXL35" s="36"/>
      <c r="IXM35" s="36"/>
      <c r="IXN35" s="36"/>
      <c r="IXO35" s="36"/>
      <c r="IXP35" s="36"/>
      <c r="IXQ35" s="36"/>
      <c r="IXR35" s="36"/>
      <c r="IXS35" s="36"/>
      <c r="IXT35" s="36"/>
      <c r="IXU35" s="36"/>
      <c r="IXV35" s="36"/>
      <c r="IXW35" s="36"/>
      <c r="IXX35" s="36"/>
      <c r="IXY35" s="36"/>
      <c r="IXZ35" s="36"/>
      <c r="IYA35" s="36"/>
      <c r="IYB35" s="36"/>
      <c r="IYC35" s="36"/>
      <c r="IYD35" s="36"/>
      <c r="IYE35" s="36"/>
      <c r="IYF35" s="36"/>
      <c r="IYG35" s="36"/>
      <c r="IYH35" s="36"/>
      <c r="IYI35" s="36"/>
      <c r="IYJ35" s="36"/>
      <c r="IYK35" s="36"/>
      <c r="IYL35" s="36"/>
      <c r="IYM35" s="36"/>
      <c r="IYN35" s="36"/>
      <c r="IYO35" s="36"/>
      <c r="IYP35" s="36"/>
      <c r="IYQ35" s="36"/>
      <c r="IYR35" s="36"/>
      <c r="IYS35" s="36"/>
      <c r="IYT35" s="36"/>
      <c r="IYU35" s="36"/>
      <c r="IYV35" s="36"/>
      <c r="IYW35" s="36"/>
      <c r="IYX35" s="36"/>
      <c r="IYY35" s="36"/>
      <c r="IYZ35" s="36"/>
      <c r="IZA35" s="36"/>
      <c r="IZB35" s="36"/>
      <c r="IZC35" s="36"/>
      <c r="IZD35" s="36"/>
      <c r="IZE35" s="36"/>
      <c r="IZF35" s="36"/>
      <c r="IZG35" s="36"/>
      <c r="IZH35" s="36"/>
      <c r="IZI35" s="36"/>
      <c r="IZJ35" s="36"/>
      <c r="IZK35" s="36"/>
      <c r="IZL35" s="36"/>
      <c r="IZM35" s="36"/>
      <c r="IZN35" s="36"/>
      <c r="IZO35" s="36"/>
      <c r="IZP35" s="36"/>
      <c r="IZQ35" s="36"/>
      <c r="IZR35" s="36"/>
      <c r="IZS35" s="36"/>
      <c r="IZT35" s="36"/>
      <c r="IZU35" s="36"/>
      <c r="IZV35" s="36"/>
      <c r="IZW35" s="36"/>
      <c r="IZX35" s="36"/>
      <c r="IZY35" s="36"/>
      <c r="IZZ35" s="36"/>
      <c r="JAA35" s="36"/>
      <c r="JAB35" s="36"/>
      <c r="JAC35" s="36"/>
      <c r="JAD35" s="36"/>
      <c r="JAE35" s="36"/>
      <c r="JAF35" s="36"/>
      <c r="JAG35" s="36"/>
      <c r="JAH35" s="36"/>
      <c r="JAI35" s="36"/>
      <c r="JAJ35" s="36"/>
      <c r="JAK35" s="36"/>
      <c r="JAL35" s="36"/>
      <c r="JAM35" s="36"/>
      <c r="JAN35" s="36"/>
      <c r="JAO35" s="36"/>
      <c r="JAP35" s="36"/>
      <c r="JAQ35" s="36"/>
      <c r="JAR35" s="36"/>
      <c r="JAS35" s="36"/>
      <c r="JAT35" s="36"/>
      <c r="JAU35" s="36"/>
      <c r="JAV35" s="36"/>
      <c r="JAW35" s="36"/>
      <c r="JAX35" s="36"/>
      <c r="JAY35" s="36"/>
      <c r="JAZ35" s="36"/>
      <c r="JBA35" s="36"/>
      <c r="JBB35" s="36"/>
      <c r="JBC35" s="36"/>
      <c r="JBD35" s="36"/>
      <c r="JBE35" s="36"/>
      <c r="JBF35" s="36"/>
      <c r="JBG35" s="36"/>
      <c r="JBH35" s="36"/>
      <c r="JBI35" s="36"/>
      <c r="JBJ35" s="36"/>
      <c r="JBK35" s="36"/>
      <c r="JBL35" s="36"/>
      <c r="JBM35" s="36"/>
      <c r="JBN35" s="36"/>
      <c r="JBO35" s="36"/>
      <c r="JBP35" s="36"/>
      <c r="JBQ35" s="36"/>
      <c r="JBR35" s="36"/>
      <c r="JBS35" s="36"/>
      <c r="JBT35" s="36"/>
      <c r="JBU35" s="36"/>
      <c r="JBV35" s="36"/>
      <c r="JBW35" s="36"/>
      <c r="JBX35" s="36"/>
      <c r="JBY35" s="36"/>
      <c r="JBZ35" s="36"/>
      <c r="JCA35" s="36"/>
      <c r="JCB35" s="36"/>
      <c r="JCC35" s="36"/>
      <c r="JCD35" s="36"/>
      <c r="JCE35" s="36"/>
      <c r="JCF35" s="36"/>
      <c r="JCG35" s="36"/>
      <c r="JCH35" s="36"/>
      <c r="JCI35" s="36"/>
      <c r="JCJ35" s="36"/>
      <c r="JCK35" s="36"/>
      <c r="JCL35" s="36"/>
      <c r="JCM35" s="36"/>
      <c r="JCN35" s="36"/>
      <c r="JCO35" s="36"/>
      <c r="JCP35" s="36"/>
      <c r="JCQ35" s="36"/>
      <c r="JCR35" s="36"/>
      <c r="JCS35" s="36"/>
      <c r="JCT35" s="36"/>
      <c r="JCU35" s="36"/>
      <c r="JCV35" s="36"/>
      <c r="JCW35" s="36"/>
      <c r="JCX35" s="36"/>
      <c r="JCY35" s="36"/>
      <c r="JCZ35" s="36"/>
      <c r="JDA35" s="36"/>
      <c r="JDB35" s="36"/>
      <c r="JDC35" s="36"/>
      <c r="JDD35" s="36"/>
      <c r="JDE35" s="36"/>
      <c r="JDF35" s="36"/>
      <c r="JDG35" s="36"/>
      <c r="JDH35" s="36"/>
      <c r="JDI35" s="36"/>
      <c r="JDJ35" s="36"/>
      <c r="JDK35" s="36"/>
      <c r="JDL35" s="36"/>
      <c r="JDM35" s="36"/>
      <c r="JDN35" s="36"/>
      <c r="JDO35" s="36"/>
      <c r="JDP35" s="36"/>
      <c r="JDQ35" s="36"/>
      <c r="JDR35" s="36"/>
      <c r="JDS35" s="36"/>
      <c r="JDT35" s="36"/>
      <c r="JDU35" s="36"/>
      <c r="JDV35" s="36"/>
      <c r="JDW35" s="36"/>
      <c r="JDX35" s="36"/>
      <c r="JDY35" s="36"/>
      <c r="JDZ35" s="36"/>
      <c r="JEA35" s="36"/>
      <c r="JEB35" s="36"/>
      <c r="JEC35" s="36"/>
      <c r="JED35" s="36"/>
      <c r="JEE35" s="36"/>
      <c r="JEF35" s="36"/>
      <c r="JEG35" s="36"/>
      <c r="JEH35" s="36"/>
      <c r="JEI35" s="36"/>
      <c r="JEJ35" s="36"/>
      <c r="JEK35" s="36"/>
      <c r="JEL35" s="36"/>
      <c r="JEM35" s="36"/>
      <c r="JEN35" s="36"/>
      <c r="JEO35" s="36"/>
      <c r="JEP35" s="36"/>
      <c r="JEQ35" s="36"/>
      <c r="JER35" s="36"/>
      <c r="JES35" s="36"/>
      <c r="JET35" s="36"/>
      <c r="JEU35" s="36"/>
      <c r="JEV35" s="36"/>
      <c r="JEW35" s="36"/>
      <c r="JEX35" s="36"/>
      <c r="JEY35" s="36"/>
      <c r="JEZ35" s="36"/>
      <c r="JFA35" s="36"/>
      <c r="JFB35" s="36"/>
      <c r="JFC35" s="36"/>
      <c r="JFD35" s="36"/>
      <c r="JFE35" s="36"/>
      <c r="JFF35" s="36"/>
      <c r="JFG35" s="36"/>
      <c r="JFH35" s="36"/>
      <c r="JFI35" s="36"/>
      <c r="JFJ35" s="36"/>
      <c r="JFK35" s="36"/>
      <c r="JFL35" s="36"/>
      <c r="JFM35" s="36"/>
      <c r="JFN35" s="36"/>
      <c r="JFO35" s="36"/>
      <c r="JFP35" s="36"/>
      <c r="JFQ35" s="36"/>
      <c r="JFR35" s="36"/>
      <c r="JFS35" s="36"/>
      <c r="JFT35" s="36"/>
      <c r="JFU35" s="36"/>
      <c r="JFV35" s="36"/>
      <c r="JFW35" s="36"/>
      <c r="JFX35" s="36"/>
      <c r="JFY35" s="36"/>
      <c r="JFZ35" s="36"/>
      <c r="JGA35" s="36"/>
      <c r="JGB35" s="36"/>
      <c r="JGC35" s="36"/>
      <c r="JGD35" s="36"/>
      <c r="JGE35" s="36"/>
      <c r="JGF35" s="36"/>
      <c r="JGG35" s="36"/>
      <c r="JGH35" s="36"/>
      <c r="JGI35" s="36"/>
      <c r="JGJ35" s="36"/>
      <c r="JGK35" s="36"/>
      <c r="JGL35" s="36"/>
      <c r="JGM35" s="36"/>
      <c r="JGN35" s="36"/>
      <c r="JGO35" s="36"/>
      <c r="JGP35" s="36"/>
      <c r="JGQ35" s="36"/>
      <c r="JGR35" s="36"/>
      <c r="JGS35" s="36"/>
      <c r="JGT35" s="36"/>
      <c r="JGU35" s="36"/>
      <c r="JGV35" s="36"/>
      <c r="JGW35" s="36"/>
      <c r="JGX35" s="36"/>
      <c r="JGY35" s="36"/>
      <c r="JGZ35" s="36"/>
      <c r="JHA35" s="36"/>
      <c r="JHB35" s="36"/>
      <c r="JHC35" s="36"/>
      <c r="JHD35" s="36"/>
      <c r="JHE35" s="36"/>
      <c r="JHF35" s="36"/>
      <c r="JHG35" s="36"/>
      <c r="JHH35" s="36"/>
      <c r="JHI35" s="36"/>
      <c r="JHJ35" s="36"/>
      <c r="JHK35" s="36"/>
      <c r="JHL35" s="36"/>
      <c r="JHM35" s="36"/>
      <c r="JHN35" s="36"/>
      <c r="JHO35" s="36"/>
      <c r="JHP35" s="36"/>
      <c r="JHQ35" s="36"/>
      <c r="JHR35" s="36"/>
      <c r="JHS35" s="36"/>
      <c r="JHT35" s="36"/>
      <c r="JHU35" s="36"/>
      <c r="JHV35" s="36"/>
      <c r="JHW35" s="36"/>
      <c r="JHX35" s="36"/>
      <c r="JHY35" s="36"/>
      <c r="JHZ35" s="36"/>
      <c r="JIA35" s="36"/>
      <c r="JIB35" s="36"/>
      <c r="JIC35" s="36"/>
      <c r="JID35" s="36"/>
      <c r="JIE35" s="36"/>
      <c r="JIF35" s="36"/>
      <c r="JIG35" s="36"/>
      <c r="JIH35" s="36"/>
      <c r="JII35" s="36"/>
      <c r="JIJ35" s="36"/>
      <c r="JIK35" s="36"/>
      <c r="JIL35" s="36"/>
      <c r="JIM35" s="36"/>
      <c r="JIN35" s="36"/>
      <c r="JIO35" s="36"/>
      <c r="JIP35" s="36"/>
      <c r="JIQ35" s="36"/>
      <c r="JIR35" s="36"/>
      <c r="JIS35" s="36"/>
      <c r="JIT35" s="36"/>
      <c r="JIU35" s="36"/>
      <c r="JIV35" s="36"/>
      <c r="JIW35" s="36"/>
      <c r="JIX35" s="36"/>
      <c r="JIY35" s="36"/>
      <c r="JIZ35" s="36"/>
      <c r="JJA35" s="36"/>
      <c r="JJB35" s="36"/>
      <c r="JJC35" s="36"/>
      <c r="JJD35" s="36"/>
      <c r="JJE35" s="36"/>
      <c r="JJF35" s="36"/>
      <c r="JJG35" s="36"/>
      <c r="JJH35" s="36"/>
      <c r="JJI35" s="36"/>
      <c r="JJJ35" s="36"/>
      <c r="JJK35" s="36"/>
      <c r="JJL35" s="36"/>
      <c r="JJM35" s="36"/>
      <c r="JJN35" s="36"/>
      <c r="JJO35" s="36"/>
      <c r="JJP35" s="36"/>
      <c r="JJQ35" s="36"/>
      <c r="JJR35" s="36"/>
      <c r="JJS35" s="36"/>
      <c r="JJT35" s="36"/>
      <c r="JJU35" s="36"/>
      <c r="JJV35" s="36"/>
      <c r="JJW35" s="36"/>
      <c r="JJX35" s="36"/>
      <c r="JJY35" s="36"/>
      <c r="JJZ35" s="36"/>
      <c r="JKA35" s="36"/>
      <c r="JKB35" s="36"/>
      <c r="JKC35" s="36"/>
      <c r="JKD35" s="36"/>
      <c r="JKE35" s="36"/>
      <c r="JKF35" s="36"/>
      <c r="JKG35" s="36"/>
      <c r="JKH35" s="36"/>
      <c r="JKI35" s="36"/>
      <c r="JKJ35" s="36"/>
      <c r="JKK35" s="36"/>
      <c r="JKL35" s="36"/>
      <c r="JKM35" s="36"/>
      <c r="JKN35" s="36"/>
      <c r="JKO35" s="36"/>
      <c r="JKP35" s="36"/>
      <c r="JKQ35" s="36"/>
      <c r="JKR35" s="36"/>
      <c r="JKS35" s="36"/>
      <c r="JKT35" s="36"/>
      <c r="JKU35" s="36"/>
      <c r="JKV35" s="36"/>
      <c r="JKW35" s="36"/>
      <c r="JKX35" s="36"/>
      <c r="JKY35" s="36"/>
      <c r="JKZ35" s="36"/>
      <c r="JLA35" s="36"/>
      <c r="JLB35" s="36"/>
      <c r="JLC35" s="36"/>
      <c r="JLD35" s="36"/>
      <c r="JLE35" s="36"/>
      <c r="JLF35" s="36"/>
      <c r="JLG35" s="36"/>
      <c r="JLH35" s="36"/>
      <c r="JLI35" s="36"/>
      <c r="JLJ35" s="36"/>
      <c r="JLK35" s="36"/>
      <c r="JLL35" s="36"/>
      <c r="JLM35" s="36"/>
      <c r="JLN35" s="36"/>
      <c r="JLO35" s="36"/>
      <c r="JLP35" s="36"/>
      <c r="JLQ35" s="36"/>
      <c r="JLR35" s="36"/>
      <c r="JLS35" s="36"/>
      <c r="JLT35" s="36"/>
      <c r="JLU35" s="36"/>
      <c r="JLV35" s="36"/>
      <c r="JLW35" s="36"/>
      <c r="JLX35" s="36"/>
      <c r="JLY35" s="36"/>
      <c r="JLZ35" s="36"/>
      <c r="JMA35" s="36"/>
      <c r="JMB35" s="36"/>
      <c r="JMC35" s="36"/>
      <c r="JMD35" s="36"/>
      <c r="JME35" s="36"/>
      <c r="JMF35" s="36"/>
      <c r="JMG35" s="36"/>
      <c r="JMH35" s="36"/>
      <c r="JMI35" s="36"/>
      <c r="JMJ35" s="36"/>
      <c r="JMK35" s="36"/>
      <c r="JML35" s="36"/>
      <c r="JMM35" s="36"/>
      <c r="JMN35" s="36"/>
      <c r="JMO35" s="36"/>
      <c r="JMP35" s="36"/>
      <c r="JMQ35" s="36"/>
      <c r="JMR35" s="36"/>
      <c r="JMS35" s="36"/>
      <c r="JMT35" s="36"/>
      <c r="JMU35" s="36"/>
      <c r="JMV35" s="36"/>
      <c r="JMW35" s="36"/>
      <c r="JMX35" s="36"/>
      <c r="JMY35" s="36"/>
      <c r="JMZ35" s="36"/>
      <c r="JNA35" s="36"/>
      <c r="JNB35" s="36"/>
      <c r="JNC35" s="36"/>
      <c r="JND35" s="36"/>
      <c r="JNE35" s="36"/>
      <c r="JNF35" s="36"/>
      <c r="JNG35" s="36"/>
      <c r="JNH35" s="36"/>
      <c r="JNI35" s="36"/>
      <c r="JNJ35" s="36"/>
      <c r="JNK35" s="36"/>
      <c r="JNL35" s="36"/>
      <c r="JNM35" s="36"/>
      <c r="JNN35" s="36"/>
      <c r="JNO35" s="36"/>
      <c r="JNP35" s="36"/>
      <c r="JNQ35" s="36"/>
      <c r="JNR35" s="36"/>
      <c r="JNS35" s="36"/>
      <c r="JNT35" s="36"/>
      <c r="JNU35" s="36"/>
      <c r="JNV35" s="36"/>
      <c r="JNW35" s="36"/>
      <c r="JNX35" s="36"/>
      <c r="JNY35" s="36"/>
      <c r="JNZ35" s="36"/>
      <c r="JOA35" s="36"/>
      <c r="JOB35" s="36"/>
      <c r="JOC35" s="36"/>
      <c r="JOD35" s="36"/>
      <c r="JOE35" s="36"/>
      <c r="JOF35" s="36"/>
      <c r="JOG35" s="36"/>
      <c r="JOH35" s="36"/>
      <c r="JOI35" s="36"/>
      <c r="JOJ35" s="36"/>
      <c r="JOK35" s="36"/>
      <c r="JOL35" s="36"/>
      <c r="JOM35" s="36"/>
      <c r="JON35" s="36"/>
      <c r="JOO35" s="36"/>
      <c r="JOP35" s="36"/>
      <c r="JOQ35" s="36"/>
      <c r="JOR35" s="36"/>
      <c r="JOS35" s="36"/>
      <c r="JOT35" s="36"/>
      <c r="JOU35" s="36"/>
      <c r="JOV35" s="36"/>
      <c r="JOW35" s="36"/>
      <c r="JOX35" s="36"/>
      <c r="JOY35" s="36"/>
      <c r="JOZ35" s="36"/>
      <c r="JPA35" s="36"/>
      <c r="JPB35" s="36"/>
      <c r="JPC35" s="36"/>
      <c r="JPD35" s="36"/>
      <c r="JPE35" s="36"/>
      <c r="JPF35" s="36"/>
      <c r="JPG35" s="36"/>
      <c r="JPH35" s="36"/>
      <c r="JPI35" s="36"/>
      <c r="JPJ35" s="36"/>
      <c r="JPK35" s="36"/>
      <c r="JPL35" s="36"/>
      <c r="JPM35" s="36"/>
      <c r="JPN35" s="36"/>
      <c r="JPO35" s="36"/>
      <c r="JPP35" s="36"/>
      <c r="JPQ35" s="36"/>
      <c r="JPR35" s="36"/>
      <c r="JPS35" s="36"/>
      <c r="JPT35" s="36"/>
      <c r="JPU35" s="36"/>
      <c r="JPV35" s="36"/>
      <c r="JPW35" s="36"/>
      <c r="JPX35" s="36"/>
      <c r="JPY35" s="36"/>
      <c r="JPZ35" s="36"/>
      <c r="JQA35" s="36"/>
      <c r="JQB35" s="36"/>
      <c r="JQC35" s="36"/>
      <c r="JQD35" s="36"/>
      <c r="JQE35" s="36"/>
      <c r="JQF35" s="36"/>
      <c r="JQG35" s="36"/>
      <c r="JQH35" s="36"/>
      <c r="JQI35" s="36"/>
      <c r="JQJ35" s="36"/>
      <c r="JQK35" s="36"/>
      <c r="JQL35" s="36"/>
      <c r="JQM35" s="36"/>
      <c r="JQN35" s="36"/>
      <c r="JQO35" s="36"/>
      <c r="JQP35" s="36"/>
      <c r="JQQ35" s="36"/>
      <c r="JQR35" s="36"/>
      <c r="JQS35" s="36"/>
      <c r="JQT35" s="36"/>
      <c r="JQU35" s="36"/>
      <c r="JQV35" s="36"/>
      <c r="JQW35" s="36"/>
      <c r="JQX35" s="36"/>
      <c r="JQY35" s="36"/>
      <c r="JQZ35" s="36"/>
      <c r="JRA35" s="36"/>
      <c r="JRB35" s="36"/>
      <c r="JRC35" s="36"/>
      <c r="JRD35" s="36"/>
      <c r="JRE35" s="36"/>
      <c r="JRF35" s="36"/>
      <c r="JRG35" s="36"/>
      <c r="JRH35" s="36"/>
      <c r="JRI35" s="36"/>
      <c r="JRJ35" s="36"/>
      <c r="JRK35" s="36"/>
      <c r="JRL35" s="36"/>
      <c r="JRM35" s="36"/>
      <c r="JRN35" s="36"/>
      <c r="JRO35" s="36"/>
      <c r="JRP35" s="36"/>
      <c r="JRQ35" s="36"/>
      <c r="JRR35" s="36"/>
      <c r="JRS35" s="36"/>
      <c r="JRT35" s="36"/>
      <c r="JRU35" s="36"/>
      <c r="JRV35" s="36"/>
      <c r="JRW35" s="36"/>
      <c r="JRX35" s="36"/>
      <c r="JRY35" s="36"/>
      <c r="JRZ35" s="36"/>
      <c r="JSA35" s="36"/>
      <c r="JSB35" s="36"/>
      <c r="JSC35" s="36"/>
      <c r="JSD35" s="36"/>
      <c r="JSE35" s="36"/>
      <c r="JSF35" s="36"/>
      <c r="JSG35" s="36"/>
      <c r="JSH35" s="36"/>
      <c r="JSI35" s="36"/>
      <c r="JSJ35" s="36"/>
      <c r="JSK35" s="36"/>
      <c r="JSL35" s="36"/>
      <c r="JSM35" s="36"/>
      <c r="JSN35" s="36"/>
      <c r="JSO35" s="36"/>
      <c r="JSP35" s="36"/>
      <c r="JSQ35" s="36"/>
      <c r="JSR35" s="36"/>
      <c r="JSS35" s="36"/>
      <c r="JST35" s="36"/>
      <c r="JSU35" s="36"/>
      <c r="JSV35" s="36"/>
      <c r="JSW35" s="36"/>
      <c r="JSX35" s="36"/>
      <c r="JSY35" s="36"/>
      <c r="JSZ35" s="36"/>
      <c r="JTA35" s="36"/>
      <c r="JTB35" s="36"/>
      <c r="JTC35" s="36"/>
      <c r="JTD35" s="36"/>
      <c r="JTE35" s="36"/>
      <c r="JTF35" s="36"/>
      <c r="JTG35" s="36"/>
      <c r="JTH35" s="36"/>
      <c r="JTI35" s="36"/>
      <c r="JTJ35" s="36"/>
      <c r="JTK35" s="36"/>
      <c r="JTL35" s="36"/>
      <c r="JTM35" s="36"/>
      <c r="JTN35" s="36"/>
      <c r="JTO35" s="36"/>
      <c r="JTP35" s="36"/>
      <c r="JTQ35" s="36"/>
      <c r="JTR35" s="36"/>
      <c r="JTS35" s="36"/>
      <c r="JTT35" s="36"/>
      <c r="JTU35" s="36"/>
      <c r="JTV35" s="36"/>
      <c r="JTW35" s="36"/>
      <c r="JTX35" s="36"/>
      <c r="JTY35" s="36"/>
      <c r="JTZ35" s="36"/>
      <c r="JUA35" s="36"/>
      <c r="JUB35" s="36"/>
      <c r="JUC35" s="36"/>
      <c r="JUD35" s="36"/>
      <c r="JUE35" s="36"/>
      <c r="JUF35" s="36"/>
      <c r="JUG35" s="36"/>
      <c r="JUH35" s="36"/>
      <c r="JUI35" s="36"/>
      <c r="JUJ35" s="36"/>
      <c r="JUK35" s="36"/>
      <c r="JUL35" s="36"/>
      <c r="JUM35" s="36"/>
      <c r="JUN35" s="36"/>
      <c r="JUO35" s="36"/>
      <c r="JUP35" s="36"/>
      <c r="JUQ35" s="36"/>
      <c r="JUR35" s="36"/>
      <c r="JUS35" s="36"/>
      <c r="JUT35" s="36"/>
      <c r="JUU35" s="36"/>
      <c r="JUV35" s="36"/>
      <c r="JUW35" s="36"/>
      <c r="JUX35" s="36"/>
      <c r="JUY35" s="36"/>
      <c r="JUZ35" s="36"/>
      <c r="JVA35" s="36"/>
      <c r="JVB35" s="36"/>
      <c r="JVC35" s="36"/>
      <c r="JVD35" s="36"/>
      <c r="JVE35" s="36"/>
      <c r="JVF35" s="36"/>
      <c r="JVG35" s="36"/>
      <c r="JVH35" s="36"/>
      <c r="JVI35" s="36"/>
      <c r="JVJ35" s="36"/>
      <c r="JVK35" s="36"/>
      <c r="JVL35" s="36"/>
      <c r="JVM35" s="36"/>
      <c r="JVN35" s="36"/>
      <c r="JVO35" s="36"/>
      <c r="JVP35" s="36"/>
      <c r="JVQ35" s="36"/>
      <c r="JVR35" s="36"/>
      <c r="JVS35" s="36"/>
      <c r="JVT35" s="36"/>
      <c r="JVU35" s="36"/>
      <c r="JVV35" s="36"/>
      <c r="JVW35" s="36"/>
      <c r="JVX35" s="36"/>
      <c r="JVY35" s="36"/>
      <c r="JVZ35" s="36"/>
      <c r="JWA35" s="36"/>
      <c r="JWB35" s="36"/>
      <c r="JWC35" s="36"/>
      <c r="JWD35" s="36"/>
      <c r="JWE35" s="36"/>
      <c r="JWF35" s="36"/>
      <c r="JWG35" s="36"/>
      <c r="JWH35" s="36"/>
      <c r="JWI35" s="36"/>
      <c r="JWJ35" s="36"/>
      <c r="JWK35" s="36"/>
      <c r="JWL35" s="36"/>
      <c r="JWM35" s="36"/>
      <c r="JWN35" s="36"/>
      <c r="JWO35" s="36"/>
      <c r="JWP35" s="36"/>
      <c r="JWQ35" s="36"/>
      <c r="JWR35" s="36"/>
      <c r="JWS35" s="36"/>
      <c r="JWT35" s="36"/>
      <c r="JWU35" s="36"/>
      <c r="JWV35" s="36"/>
      <c r="JWW35" s="36"/>
      <c r="JWX35" s="36"/>
      <c r="JWY35" s="36"/>
      <c r="JWZ35" s="36"/>
      <c r="JXA35" s="36"/>
      <c r="JXB35" s="36"/>
      <c r="JXC35" s="36"/>
      <c r="JXD35" s="36"/>
      <c r="JXE35" s="36"/>
      <c r="JXF35" s="36"/>
      <c r="JXG35" s="36"/>
      <c r="JXH35" s="36"/>
      <c r="JXI35" s="36"/>
      <c r="JXJ35" s="36"/>
      <c r="JXK35" s="36"/>
      <c r="JXL35" s="36"/>
      <c r="JXM35" s="36"/>
      <c r="JXN35" s="36"/>
      <c r="JXO35" s="36"/>
      <c r="JXP35" s="36"/>
      <c r="JXQ35" s="36"/>
      <c r="JXR35" s="36"/>
      <c r="JXS35" s="36"/>
      <c r="JXT35" s="36"/>
      <c r="JXU35" s="36"/>
      <c r="JXV35" s="36"/>
      <c r="JXW35" s="36"/>
      <c r="JXX35" s="36"/>
      <c r="JXY35" s="36"/>
      <c r="JXZ35" s="36"/>
      <c r="JYA35" s="36"/>
      <c r="JYB35" s="36"/>
      <c r="JYC35" s="36"/>
      <c r="JYD35" s="36"/>
      <c r="JYE35" s="36"/>
      <c r="JYF35" s="36"/>
      <c r="JYG35" s="36"/>
      <c r="JYH35" s="36"/>
      <c r="JYI35" s="36"/>
      <c r="JYJ35" s="36"/>
      <c r="JYK35" s="36"/>
      <c r="JYL35" s="36"/>
      <c r="JYM35" s="36"/>
      <c r="JYN35" s="36"/>
      <c r="JYO35" s="36"/>
      <c r="JYP35" s="36"/>
      <c r="JYQ35" s="36"/>
      <c r="JYR35" s="36"/>
      <c r="JYS35" s="36"/>
      <c r="JYT35" s="36"/>
      <c r="JYU35" s="36"/>
      <c r="JYV35" s="36"/>
      <c r="JYW35" s="36"/>
      <c r="JYX35" s="36"/>
      <c r="JYY35" s="36"/>
      <c r="JYZ35" s="36"/>
      <c r="JZA35" s="36"/>
      <c r="JZB35" s="36"/>
      <c r="JZC35" s="36"/>
      <c r="JZD35" s="36"/>
      <c r="JZE35" s="36"/>
      <c r="JZF35" s="36"/>
      <c r="JZG35" s="36"/>
      <c r="JZH35" s="36"/>
      <c r="JZI35" s="36"/>
      <c r="JZJ35" s="36"/>
      <c r="JZK35" s="36"/>
      <c r="JZL35" s="36"/>
      <c r="JZM35" s="36"/>
      <c r="JZN35" s="36"/>
      <c r="JZO35" s="36"/>
      <c r="JZP35" s="36"/>
      <c r="JZQ35" s="36"/>
      <c r="JZR35" s="36"/>
      <c r="JZS35" s="36"/>
      <c r="JZT35" s="36"/>
      <c r="JZU35" s="36"/>
      <c r="JZV35" s="36"/>
      <c r="JZW35" s="36"/>
      <c r="JZX35" s="36"/>
      <c r="JZY35" s="36"/>
      <c r="JZZ35" s="36"/>
      <c r="KAA35" s="36"/>
      <c r="KAB35" s="36"/>
      <c r="KAC35" s="36"/>
      <c r="KAD35" s="36"/>
      <c r="KAE35" s="36"/>
      <c r="KAF35" s="36"/>
      <c r="KAG35" s="36"/>
      <c r="KAH35" s="36"/>
      <c r="KAI35" s="36"/>
      <c r="KAJ35" s="36"/>
      <c r="KAK35" s="36"/>
      <c r="KAL35" s="36"/>
      <c r="KAM35" s="36"/>
      <c r="KAN35" s="36"/>
      <c r="KAO35" s="36"/>
      <c r="KAP35" s="36"/>
      <c r="KAQ35" s="36"/>
      <c r="KAR35" s="36"/>
      <c r="KAS35" s="36"/>
      <c r="KAT35" s="36"/>
      <c r="KAU35" s="36"/>
      <c r="KAV35" s="36"/>
      <c r="KAW35" s="36"/>
      <c r="KAX35" s="36"/>
      <c r="KAY35" s="36"/>
      <c r="KAZ35" s="36"/>
      <c r="KBA35" s="36"/>
      <c r="KBB35" s="36"/>
      <c r="KBC35" s="36"/>
      <c r="KBD35" s="36"/>
      <c r="KBE35" s="36"/>
      <c r="KBF35" s="36"/>
      <c r="KBG35" s="36"/>
      <c r="KBH35" s="36"/>
      <c r="KBI35" s="36"/>
      <c r="KBJ35" s="36"/>
      <c r="KBK35" s="36"/>
      <c r="KBL35" s="36"/>
      <c r="KBM35" s="36"/>
      <c r="KBN35" s="36"/>
      <c r="KBO35" s="36"/>
      <c r="KBP35" s="36"/>
      <c r="KBQ35" s="36"/>
      <c r="KBR35" s="36"/>
      <c r="KBS35" s="36"/>
      <c r="KBT35" s="36"/>
      <c r="KBU35" s="36"/>
      <c r="KBV35" s="36"/>
      <c r="KBW35" s="36"/>
      <c r="KBX35" s="36"/>
      <c r="KBY35" s="36"/>
      <c r="KBZ35" s="36"/>
      <c r="KCA35" s="36"/>
      <c r="KCB35" s="36"/>
      <c r="KCC35" s="36"/>
      <c r="KCD35" s="36"/>
      <c r="KCE35" s="36"/>
      <c r="KCF35" s="36"/>
      <c r="KCG35" s="36"/>
      <c r="KCH35" s="36"/>
      <c r="KCI35" s="36"/>
      <c r="KCJ35" s="36"/>
      <c r="KCK35" s="36"/>
      <c r="KCL35" s="36"/>
      <c r="KCM35" s="36"/>
      <c r="KCN35" s="36"/>
      <c r="KCO35" s="36"/>
      <c r="KCP35" s="36"/>
      <c r="KCQ35" s="36"/>
      <c r="KCR35" s="36"/>
      <c r="KCS35" s="36"/>
      <c r="KCT35" s="36"/>
      <c r="KCU35" s="36"/>
      <c r="KCV35" s="36"/>
      <c r="KCW35" s="36"/>
      <c r="KCX35" s="36"/>
      <c r="KCY35" s="36"/>
      <c r="KCZ35" s="36"/>
      <c r="KDA35" s="36"/>
      <c r="KDB35" s="36"/>
      <c r="KDC35" s="36"/>
      <c r="KDD35" s="36"/>
      <c r="KDE35" s="36"/>
      <c r="KDF35" s="36"/>
      <c r="KDG35" s="36"/>
      <c r="KDH35" s="36"/>
      <c r="KDI35" s="36"/>
      <c r="KDJ35" s="36"/>
      <c r="KDK35" s="36"/>
      <c r="KDL35" s="36"/>
      <c r="KDM35" s="36"/>
      <c r="KDN35" s="36"/>
      <c r="KDO35" s="36"/>
      <c r="KDP35" s="36"/>
      <c r="KDQ35" s="36"/>
      <c r="KDR35" s="36"/>
      <c r="KDS35" s="36"/>
      <c r="KDT35" s="36"/>
      <c r="KDU35" s="36"/>
      <c r="KDV35" s="36"/>
      <c r="KDW35" s="36"/>
      <c r="KDX35" s="36"/>
      <c r="KDY35" s="36"/>
      <c r="KDZ35" s="36"/>
      <c r="KEA35" s="36"/>
      <c r="KEB35" s="36"/>
      <c r="KEC35" s="36"/>
      <c r="KED35" s="36"/>
      <c r="KEE35" s="36"/>
      <c r="KEF35" s="36"/>
      <c r="KEG35" s="36"/>
      <c r="KEH35" s="36"/>
      <c r="KEI35" s="36"/>
      <c r="KEJ35" s="36"/>
      <c r="KEK35" s="36"/>
      <c r="KEL35" s="36"/>
      <c r="KEM35" s="36"/>
      <c r="KEN35" s="36"/>
      <c r="KEO35" s="36"/>
      <c r="KEP35" s="36"/>
      <c r="KEQ35" s="36"/>
      <c r="KER35" s="36"/>
      <c r="KES35" s="36"/>
      <c r="KET35" s="36"/>
      <c r="KEU35" s="36"/>
      <c r="KEV35" s="36"/>
      <c r="KEW35" s="36"/>
      <c r="KEX35" s="36"/>
      <c r="KEY35" s="36"/>
      <c r="KEZ35" s="36"/>
      <c r="KFA35" s="36"/>
      <c r="KFB35" s="36"/>
      <c r="KFC35" s="36"/>
      <c r="KFD35" s="36"/>
      <c r="KFE35" s="36"/>
      <c r="KFF35" s="36"/>
      <c r="KFG35" s="36"/>
      <c r="KFH35" s="36"/>
      <c r="KFI35" s="36"/>
      <c r="KFJ35" s="36"/>
      <c r="KFK35" s="36"/>
      <c r="KFL35" s="36"/>
      <c r="KFM35" s="36"/>
      <c r="KFN35" s="36"/>
      <c r="KFO35" s="36"/>
      <c r="KFP35" s="36"/>
      <c r="KFQ35" s="36"/>
      <c r="KFR35" s="36"/>
      <c r="KFS35" s="36"/>
      <c r="KFT35" s="36"/>
      <c r="KFU35" s="36"/>
      <c r="KFV35" s="36"/>
      <c r="KFW35" s="36"/>
      <c r="KFX35" s="36"/>
      <c r="KFY35" s="36"/>
      <c r="KFZ35" s="36"/>
      <c r="KGA35" s="36"/>
      <c r="KGB35" s="36"/>
      <c r="KGC35" s="36"/>
      <c r="KGD35" s="36"/>
      <c r="KGE35" s="36"/>
      <c r="KGF35" s="36"/>
      <c r="KGG35" s="36"/>
      <c r="KGH35" s="36"/>
      <c r="KGI35" s="36"/>
      <c r="KGJ35" s="36"/>
      <c r="KGK35" s="36"/>
      <c r="KGL35" s="36"/>
      <c r="KGM35" s="36"/>
      <c r="KGN35" s="36"/>
      <c r="KGO35" s="36"/>
      <c r="KGP35" s="36"/>
      <c r="KGQ35" s="36"/>
      <c r="KGR35" s="36"/>
      <c r="KGS35" s="36"/>
      <c r="KGT35" s="36"/>
      <c r="KGU35" s="36"/>
      <c r="KGV35" s="36"/>
      <c r="KGW35" s="36"/>
      <c r="KGX35" s="36"/>
      <c r="KGY35" s="36"/>
      <c r="KGZ35" s="36"/>
      <c r="KHA35" s="36"/>
      <c r="KHB35" s="36"/>
      <c r="KHC35" s="36"/>
      <c r="KHD35" s="36"/>
      <c r="KHE35" s="36"/>
      <c r="KHF35" s="36"/>
      <c r="KHG35" s="36"/>
      <c r="KHH35" s="36"/>
      <c r="KHI35" s="36"/>
      <c r="KHJ35" s="36"/>
      <c r="KHK35" s="36"/>
      <c r="KHL35" s="36"/>
      <c r="KHM35" s="36"/>
      <c r="KHN35" s="36"/>
      <c r="KHO35" s="36"/>
      <c r="KHP35" s="36"/>
      <c r="KHQ35" s="36"/>
      <c r="KHR35" s="36"/>
      <c r="KHS35" s="36"/>
      <c r="KHT35" s="36"/>
      <c r="KHU35" s="36"/>
      <c r="KHV35" s="36"/>
      <c r="KHW35" s="36"/>
      <c r="KHX35" s="36"/>
      <c r="KHY35" s="36"/>
      <c r="KHZ35" s="36"/>
      <c r="KIA35" s="36"/>
      <c r="KIB35" s="36"/>
      <c r="KIC35" s="36"/>
      <c r="KID35" s="36"/>
      <c r="KIE35" s="36"/>
      <c r="KIF35" s="36"/>
      <c r="KIG35" s="36"/>
      <c r="KIH35" s="36"/>
      <c r="KII35" s="36"/>
      <c r="KIJ35" s="36"/>
      <c r="KIK35" s="36"/>
      <c r="KIL35" s="36"/>
      <c r="KIM35" s="36"/>
      <c r="KIN35" s="36"/>
      <c r="KIO35" s="36"/>
      <c r="KIP35" s="36"/>
      <c r="KIQ35" s="36"/>
      <c r="KIR35" s="36"/>
      <c r="KIS35" s="36"/>
      <c r="KIT35" s="36"/>
      <c r="KIU35" s="36"/>
      <c r="KIV35" s="36"/>
      <c r="KIW35" s="36"/>
      <c r="KIX35" s="36"/>
      <c r="KIY35" s="36"/>
      <c r="KIZ35" s="36"/>
      <c r="KJA35" s="36"/>
      <c r="KJB35" s="36"/>
      <c r="KJC35" s="36"/>
      <c r="KJD35" s="36"/>
      <c r="KJE35" s="36"/>
      <c r="KJF35" s="36"/>
      <c r="KJG35" s="36"/>
      <c r="KJH35" s="36"/>
      <c r="KJI35" s="36"/>
      <c r="KJJ35" s="36"/>
      <c r="KJK35" s="36"/>
      <c r="KJL35" s="36"/>
      <c r="KJM35" s="36"/>
      <c r="KJN35" s="36"/>
      <c r="KJO35" s="36"/>
      <c r="KJP35" s="36"/>
      <c r="KJQ35" s="36"/>
      <c r="KJR35" s="36"/>
      <c r="KJS35" s="36"/>
      <c r="KJT35" s="36"/>
      <c r="KJU35" s="36"/>
      <c r="KJV35" s="36"/>
      <c r="KJW35" s="36"/>
      <c r="KJX35" s="36"/>
      <c r="KJY35" s="36"/>
      <c r="KJZ35" s="36"/>
      <c r="KKA35" s="36"/>
      <c r="KKB35" s="36"/>
      <c r="KKC35" s="36"/>
      <c r="KKD35" s="36"/>
      <c r="KKE35" s="36"/>
      <c r="KKF35" s="36"/>
      <c r="KKG35" s="36"/>
      <c r="KKH35" s="36"/>
      <c r="KKI35" s="36"/>
      <c r="KKJ35" s="36"/>
      <c r="KKK35" s="36"/>
      <c r="KKL35" s="36"/>
      <c r="KKM35" s="36"/>
      <c r="KKN35" s="36"/>
      <c r="KKO35" s="36"/>
      <c r="KKP35" s="36"/>
      <c r="KKQ35" s="36"/>
      <c r="KKR35" s="36"/>
      <c r="KKS35" s="36"/>
      <c r="KKT35" s="36"/>
      <c r="KKU35" s="36"/>
      <c r="KKV35" s="36"/>
      <c r="KKW35" s="36"/>
      <c r="KKX35" s="36"/>
      <c r="KKY35" s="36"/>
      <c r="KKZ35" s="36"/>
      <c r="KLA35" s="36"/>
      <c r="KLB35" s="36"/>
      <c r="KLC35" s="36"/>
      <c r="KLD35" s="36"/>
      <c r="KLE35" s="36"/>
      <c r="KLF35" s="36"/>
      <c r="KLG35" s="36"/>
      <c r="KLH35" s="36"/>
      <c r="KLI35" s="36"/>
      <c r="KLJ35" s="36"/>
      <c r="KLK35" s="36"/>
      <c r="KLL35" s="36"/>
      <c r="KLM35" s="36"/>
      <c r="KLN35" s="36"/>
      <c r="KLO35" s="36"/>
      <c r="KLP35" s="36"/>
      <c r="KLQ35" s="36"/>
      <c r="KLR35" s="36"/>
      <c r="KLS35" s="36"/>
      <c r="KLT35" s="36"/>
      <c r="KLU35" s="36"/>
      <c r="KLV35" s="36"/>
      <c r="KLW35" s="36"/>
      <c r="KLX35" s="36"/>
      <c r="KLY35" s="36"/>
      <c r="KLZ35" s="36"/>
      <c r="KMA35" s="36"/>
      <c r="KMB35" s="36"/>
      <c r="KMC35" s="36"/>
      <c r="KMD35" s="36"/>
      <c r="KME35" s="36"/>
      <c r="KMF35" s="36"/>
      <c r="KMG35" s="36"/>
      <c r="KMH35" s="36"/>
      <c r="KMI35" s="36"/>
      <c r="KMJ35" s="36"/>
      <c r="KMK35" s="36"/>
      <c r="KML35" s="36"/>
      <c r="KMM35" s="36"/>
      <c r="KMN35" s="36"/>
      <c r="KMO35" s="36"/>
      <c r="KMP35" s="36"/>
      <c r="KMQ35" s="36"/>
      <c r="KMR35" s="36"/>
      <c r="KMS35" s="36"/>
      <c r="KMT35" s="36"/>
      <c r="KMU35" s="36"/>
      <c r="KMV35" s="36"/>
      <c r="KMW35" s="36"/>
      <c r="KMX35" s="36"/>
      <c r="KMY35" s="36"/>
      <c r="KMZ35" s="36"/>
      <c r="KNA35" s="36"/>
      <c r="KNB35" s="36"/>
      <c r="KNC35" s="36"/>
      <c r="KND35" s="36"/>
      <c r="KNE35" s="36"/>
      <c r="KNF35" s="36"/>
      <c r="KNG35" s="36"/>
      <c r="KNH35" s="36"/>
      <c r="KNI35" s="36"/>
      <c r="KNJ35" s="36"/>
      <c r="KNK35" s="36"/>
      <c r="KNL35" s="36"/>
      <c r="KNM35" s="36"/>
      <c r="KNN35" s="36"/>
      <c r="KNO35" s="36"/>
      <c r="KNP35" s="36"/>
      <c r="KNQ35" s="36"/>
      <c r="KNR35" s="36"/>
      <c r="KNS35" s="36"/>
      <c r="KNT35" s="36"/>
      <c r="KNU35" s="36"/>
      <c r="KNV35" s="36"/>
      <c r="KNW35" s="36"/>
      <c r="KNX35" s="36"/>
      <c r="KNY35" s="36"/>
      <c r="KNZ35" s="36"/>
      <c r="KOA35" s="36"/>
      <c r="KOB35" s="36"/>
      <c r="KOC35" s="36"/>
      <c r="KOD35" s="36"/>
      <c r="KOE35" s="36"/>
      <c r="KOF35" s="36"/>
      <c r="KOG35" s="36"/>
      <c r="KOH35" s="36"/>
      <c r="KOI35" s="36"/>
      <c r="KOJ35" s="36"/>
      <c r="KOK35" s="36"/>
      <c r="KOL35" s="36"/>
      <c r="KOM35" s="36"/>
      <c r="KON35" s="36"/>
      <c r="KOO35" s="36"/>
      <c r="KOP35" s="36"/>
      <c r="KOQ35" s="36"/>
      <c r="KOR35" s="36"/>
      <c r="KOS35" s="36"/>
      <c r="KOT35" s="36"/>
      <c r="KOU35" s="36"/>
      <c r="KOV35" s="36"/>
      <c r="KOW35" s="36"/>
      <c r="KOX35" s="36"/>
      <c r="KOY35" s="36"/>
      <c r="KOZ35" s="36"/>
      <c r="KPA35" s="36"/>
      <c r="KPB35" s="36"/>
      <c r="KPC35" s="36"/>
      <c r="KPD35" s="36"/>
      <c r="KPE35" s="36"/>
      <c r="KPF35" s="36"/>
      <c r="KPG35" s="36"/>
      <c r="KPH35" s="36"/>
      <c r="KPI35" s="36"/>
      <c r="KPJ35" s="36"/>
      <c r="KPK35" s="36"/>
      <c r="KPL35" s="36"/>
      <c r="KPM35" s="36"/>
      <c r="KPN35" s="36"/>
      <c r="KPO35" s="36"/>
      <c r="KPP35" s="36"/>
      <c r="KPQ35" s="36"/>
      <c r="KPR35" s="36"/>
      <c r="KPS35" s="36"/>
      <c r="KPT35" s="36"/>
      <c r="KPU35" s="36"/>
      <c r="KPV35" s="36"/>
      <c r="KPW35" s="36"/>
      <c r="KPX35" s="36"/>
      <c r="KPY35" s="36"/>
      <c r="KPZ35" s="36"/>
      <c r="KQA35" s="36"/>
      <c r="KQB35" s="36"/>
      <c r="KQC35" s="36"/>
      <c r="KQD35" s="36"/>
      <c r="KQE35" s="36"/>
      <c r="KQF35" s="36"/>
      <c r="KQG35" s="36"/>
      <c r="KQH35" s="36"/>
      <c r="KQI35" s="36"/>
      <c r="KQJ35" s="36"/>
      <c r="KQK35" s="36"/>
      <c r="KQL35" s="36"/>
      <c r="KQM35" s="36"/>
      <c r="KQN35" s="36"/>
      <c r="KQO35" s="36"/>
      <c r="KQP35" s="36"/>
      <c r="KQQ35" s="36"/>
      <c r="KQR35" s="36"/>
      <c r="KQS35" s="36"/>
      <c r="KQT35" s="36"/>
      <c r="KQU35" s="36"/>
      <c r="KQV35" s="36"/>
      <c r="KQW35" s="36"/>
      <c r="KQX35" s="36"/>
      <c r="KQY35" s="36"/>
      <c r="KQZ35" s="36"/>
      <c r="KRA35" s="36"/>
      <c r="KRB35" s="36"/>
      <c r="KRC35" s="36"/>
      <c r="KRD35" s="36"/>
      <c r="KRE35" s="36"/>
      <c r="KRF35" s="36"/>
      <c r="KRG35" s="36"/>
      <c r="KRH35" s="36"/>
      <c r="KRI35" s="36"/>
      <c r="KRJ35" s="36"/>
      <c r="KRK35" s="36"/>
      <c r="KRL35" s="36"/>
      <c r="KRM35" s="36"/>
      <c r="KRN35" s="36"/>
      <c r="KRO35" s="36"/>
      <c r="KRP35" s="36"/>
      <c r="KRQ35" s="36"/>
      <c r="KRR35" s="36"/>
      <c r="KRS35" s="36"/>
      <c r="KRT35" s="36"/>
      <c r="KRU35" s="36"/>
      <c r="KRV35" s="36"/>
      <c r="KRW35" s="36"/>
      <c r="KRX35" s="36"/>
      <c r="KRY35" s="36"/>
      <c r="KRZ35" s="36"/>
      <c r="KSA35" s="36"/>
      <c r="KSB35" s="36"/>
      <c r="KSC35" s="36"/>
      <c r="KSD35" s="36"/>
      <c r="KSE35" s="36"/>
      <c r="KSF35" s="36"/>
      <c r="KSG35" s="36"/>
      <c r="KSH35" s="36"/>
      <c r="KSI35" s="36"/>
      <c r="KSJ35" s="36"/>
      <c r="KSK35" s="36"/>
      <c r="KSL35" s="36"/>
      <c r="KSM35" s="36"/>
      <c r="KSN35" s="36"/>
      <c r="KSO35" s="36"/>
      <c r="KSP35" s="36"/>
      <c r="KSQ35" s="36"/>
      <c r="KSR35" s="36"/>
      <c r="KSS35" s="36"/>
      <c r="KST35" s="36"/>
      <c r="KSU35" s="36"/>
      <c r="KSV35" s="36"/>
      <c r="KSW35" s="36"/>
      <c r="KSX35" s="36"/>
      <c r="KSY35" s="36"/>
      <c r="KSZ35" s="36"/>
      <c r="KTA35" s="36"/>
      <c r="KTB35" s="36"/>
      <c r="KTC35" s="36"/>
      <c r="KTD35" s="36"/>
      <c r="KTE35" s="36"/>
      <c r="KTF35" s="36"/>
      <c r="KTG35" s="36"/>
      <c r="KTH35" s="36"/>
      <c r="KTI35" s="36"/>
      <c r="KTJ35" s="36"/>
      <c r="KTK35" s="36"/>
      <c r="KTL35" s="36"/>
      <c r="KTM35" s="36"/>
      <c r="KTN35" s="36"/>
      <c r="KTO35" s="36"/>
      <c r="KTP35" s="36"/>
      <c r="KTQ35" s="36"/>
      <c r="KTR35" s="36"/>
      <c r="KTS35" s="36"/>
      <c r="KTT35" s="36"/>
      <c r="KTU35" s="36"/>
      <c r="KTV35" s="36"/>
      <c r="KTW35" s="36"/>
      <c r="KTX35" s="36"/>
      <c r="KTY35" s="36"/>
      <c r="KTZ35" s="36"/>
      <c r="KUA35" s="36"/>
      <c r="KUB35" s="36"/>
      <c r="KUC35" s="36"/>
      <c r="KUD35" s="36"/>
      <c r="KUE35" s="36"/>
      <c r="KUF35" s="36"/>
      <c r="KUG35" s="36"/>
      <c r="KUH35" s="36"/>
      <c r="KUI35" s="36"/>
      <c r="KUJ35" s="36"/>
      <c r="KUK35" s="36"/>
      <c r="KUL35" s="36"/>
      <c r="KUM35" s="36"/>
      <c r="KUN35" s="36"/>
      <c r="KUO35" s="36"/>
      <c r="KUP35" s="36"/>
      <c r="KUQ35" s="36"/>
      <c r="KUR35" s="36"/>
      <c r="KUS35" s="36"/>
      <c r="KUT35" s="36"/>
      <c r="KUU35" s="36"/>
      <c r="KUV35" s="36"/>
      <c r="KUW35" s="36"/>
      <c r="KUX35" s="36"/>
      <c r="KUY35" s="36"/>
      <c r="KUZ35" s="36"/>
      <c r="KVA35" s="36"/>
      <c r="KVB35" s="36"/>
      <c r="KVC35" s="36"/>
      <c r="KVD35" s="36"/>
      <c r="KVE35" s="36"/>
      <c r="KVF35" s="36"/>
      <c r="KVG35" s="36"/>
      <c r="KVH35" s="36"/>
      <c r="KVI35" s="36"/>
      <c r="KVJ35" s="36"/>
      <c r="KVK35" s="36"/>
      <c r="KVL35" s="36"/>
      <c r="KVM35" s="36"/>
      <c r="KVN35" s="36"/>
      <c r="KVO35" s="36"/>
      <c r="KVP35" s="36"/>
      <c r="KVQ35" s="36"/>
      <c r="KVR35" s="36"/>
      <c r="KVS35" s="36"/>
      <c r="KVT35" s="36"/>
      <c r="KVU35" s="36"/>
      <c r="KVV35" s="36"/>
      <c r="KVW35" s="36"/>
      <c r="KVX35" s="36"/>
      <c r="KVY35" s="36"/>
      <c r="KVZ35" s="36"/>
      <c r="KWA35" s="36"/>
      <c r="KWB35" s="36"/>
      <c r="KWC35" s="36"/>
      <c r="KWD35" s="36"/>
      <c r="KWE35" s="36"/>
      <c r="KWF35" s="36"/>
      <c r="KWG35" s="36"/>
      <c r="KWH35" s="36"/>
      <c r="KWI35" s="36"/>
      <c r="KWJ35" s="36"/>
      <c r="KWK35" s="36"/>
      <c r="KWL35" s="36"/>
      <c r="KWM35" s="36"/>
      <c r="KWN35" s="36"/>
      <c r="KWO35" s="36"/>
      <c r="KWP35" s="36"/>
      <c r="KWQ35" s="36"/>
      <c r="KWR35" s="36"/>
      <c r="KWS35" s="36"/>
      <c r="KWT35" s="36"/>
      <c r="KWU35" s="36"/>
      <c r="KWV35" s="36"/>
      <c r="KWW35" s="36"/>
      <c r="KWX35" s="36"/>
      <c r="KWY35" s="36"/>
      <c r="KWZ35" s="36"/>
      <c r="KXA35" s="36"/>
      <c r="KXB35" s="36"/>
      <c r="KXC35" s="36"/>
      <c r="KXD35" s="36"/>
      <c r="KXE35" s="36"/>
      <c r="KXF35" s="36"/>
      <c r="KXG35" s="36"/>
      <c r="KXH35" s="36"/>
      <c r="KXI35" s="36"/>
      <c r="KXJ35" s="36"/>
      <c r="KXK35" s="36"/>
      <c r="KXL35" s="36"/>
      <c r="KXM35" s="36"/>
      <c r="KXN35" s="36"/>
      <c r="KXO35" s="36"/>
      <c r="KXP35" s="36"/>
      <c r="KXQ35" s="36"/>
      <c r="KXR35" s="36"/>
      <c r="KXS35" s="36"/>
      <c r="KXT35" s="36"/>
      <c r="KXU35" s="36"/>
      <c r="KXV35" s="36"/>
      <c r="KXW35" s="36"/>
      <c r="KXX35" s="36"/>
      <c r="KXY35" s="36"/>
      <c r="KXZ35" s="36"/>
      <c r="KYA35" s="36"/>
      <c r="KYB35" s="36"/>
      <c r="KYC35" s="36"/>
      <c r="KYD35" s="36"/>
      <c r="KYE35" s="36"/>
      <c r="KYF35" s="36"/>
      <c r="KYG35" s="36"/>
      <c r="KYH35" s="36"/>
      <c r="KYI35" s="36"/>
      <c r="KYJ35" s="36"/>
      <c r="KYK35" s="36"/>
      <c r="KYL35" s="36"/>
      <c r="KYM35" s="36"/>
      <c r="KYN35" s="36"/>
      <c r="KYO35" s="36"/>
      <c r="KYP35" s="36"/>
      <c r="KYQ35" s="36"/>
      <c r="KYR35" s="36"/>
      <c r="KYS35" s="36"/>
      <c r="KYT35" s="36"/>
      <c r="KYU35" s="36"/>
      <c r="KYV35" s="36"/>
      <c r="KYW35" s="36"/>
      <c r="KYX35" s="36"/>
      <c r="KYY35" s="36"/>
      <c r="KYZ35" s="36"/>
      <c r="KZA35" s="36"/>
      <c r="KZB35" s="36"/>
      <c r="KZC35" s="36"/>
      <c r="KZD35" s="36"/>
      <c r="KZE35" s="36"/>
      <c r="KZF35" s="36"/>
      <c r="KZG35" s="36"/>
      <c r="KZH35" s="36"/>
      <c r="KZI35" s="36"/>
      <c r="KZJ35" s="36"/>
      <c r="KZK35" s="36"/>
      <c r="KZL35" s="36"/>
      <c r="KZM35" s="36"/>
      <c r="KZN35" s="36"/>
      <c r="KZO35" s="36"/>
      <c r="KZP35" s="36"/>
      <c r="KZQ35" s="36"/>
      <c r="KZR35" s="36"/>
      <c r="KZS35" s="36"/>
      <c r="KZT35" s="36"/>
      <c r="KZU35" s="36"/>
      <c r="KZV35" s="36"/>
      <c r="KZW35" s="36"/>
      <c r="KZX35" s="36"/>
      <c r="KZY35" s="36"/>
      <c r="KZZ35" s="36"/>
      <c r="LAA35" s="36"/>
      <c r="LAB35" s="36"/>
      <c r="LAC35" s="36"/>
      <c r="LAD35" s="36"/>
      <c r="LAE35" s="36"/>
      <c r="LAF35" s="36"/>
      <c r="LAG35" s="36"/>
      <c r="LAH35" s="36"/>
      <c r="LAI35" s="36"/>
      <c r="LAJ35" s="36"/>
      <c r="LAK35" s="36"/>
      <c r="LAL35" s="36"/>
      <c r="LAM35" s="36"/>
      <c r="LAN35" s="36"/>
      <c r="LAO35" s="36"/>
      <c r="LAP35" s="36"/>
      <c r="LAQ35" s="36"/>
      <c r="LAR35" s="36"/>
      <c r="LAS35" s="36"/>
      <c r="LAT35" s="36"/>
      <c r="LAU35" s="36"/>
      <c r="LAV35" s="36"/>
      <c r="LAW35" s="36"/>
      <c r="LAX35" s="36"/>
      <c r="LAY35" s="36"/>
      <c r="LAZ35" s="36"/>
      <c r="LBA35" s="36"/>
      <c r="LBB35" s="36"/>
      <c r="LBC35" s="36"/>
      <c r="LBD35" s="36"/>
      <c r="LBE35" s="36"/>
      <c r="LBF35" s="36"/>
      <c r="LBG35" s="36"/>
      <c r="LBH35" s="36"/>
      <c r="LBI35" s="36"/>
      <c r="LBJ35" s="36"/>
      <c r="LBK35" s="36"/>
      <c r="LBL35" s="36"/>
      <c r="LBM35" s="36"/>
      <c r="LBN35" s="36"/>
      <c r="LBO35" s="36"/>
      <c r="LBP35" s="36"/>
      <c r="LBQ35" s="36"/>
      <c r="LBR35" s="36"/>
      <c r="LBS35" s="36"/>
      <c r="LBT35" s="36"/>
      <c r="LBU35" s="36"/>
      <c r="LBV35" s="36"/>
      <c r="LBW35" s="36"/>
      <c r="LBX35" s="36"/>
      <c r="LBY35" s="36"/>
      <c r="LBZ35" s="36"/>
      <c r="LCA35" s="36"/>
      <c r="LCB35" s="36"/>
      <c r="LCC35" s="36"/>
      <c r="LCD35" s="36"/>
      <c r="LCE35" s="36"/>
      <c r="LCF35" s="36"/>
      <c r="LCG35" s="36"/>
      <c r="LCH35" s="36"/>
      <c r="LCI35" s="36"/>
      <c r="LCJ35" s="36"/>
      <c r="LCK35" s="36"/>
      <c r="LCL35" s="36"/>
      <c r="LCM35" s="36"/>
      <c r="LCN35" s="36"/>
      <c r="LCO35" s="36"/>
      <c r="LCP35" s="36"/>
      <c r="LCQ35" s="36"/>
      <c r="LCR35" s="36"/>
      <c r="LCS35" s="36"/>
      <c r="LCT35" s="36"/>
      <c r="LCU35" s="36"/>
      <c r="LCV35" s="36"/>
      <c r="LCW35" s="36"/>
      <c r="LCX35" s="36"/>
      <c r="LCY35" s="36"/>
      <c r="LCZ35" s="36"/>
      <c r="LDA35" s="36"/>
      <c r="LDB35" s="36"/>
      <c r="LDC35" s="36"/>
      <c r="LDD35" s="36"/>
      <c r="LDE35" s="36"/>
      <c r="LDF35" s="36"/>
      <c r="LDG35" s="36"/>
      <c r="LDH35" s="36"/>
      <c r="LDI35" s="36"/>
      <c r="LDJ35" s="36"/>
      <c r="LDK35" s="36"/>
      <c r="LDL35" s="36"/>
      <c r="LDM35" s="36"/>
      <c r="LDN35" s="36"/>
      <c r="LDO35" s="36"/>
      <c r="LDP35" s="36"/>
      <c r="LDQ35" s="36"/>
      <c r="LDR35" s="36"/>
      <c r="LDS35" s="36"/>
      <c r="LDT35" s="36"/>
      <c r="LDU35" s="36"/>
      <c r="LDV35" s="36"/>
      <c r="LDW35" s="36"/>
      <c r="LDX35" s="36"/>
      <c r="LDY35" s="36"/>
      <c r="LDZ35" s="36"/>
      <c r="LEA35" s="36"/>
      <c r="LEB35" s="36"/>
      <c r="LEC35" s="36"/>
      <c r="LED35" s="36"/>
      <c r="LEE35" s="36"/>
      <c r="LEF35" s="36"/>
      <c r="LEG35" s="36"/>
      <c r="LEH35" s="36"/>
      <c r="LEI35" s="36"/>
      <c r="LEJ35" s="36"/>
      <c r="LEK35" s="36"/>
      <c r="LEL35" s="36"/>
      <c r="LEM35" s="36"/>
      <c r="LEN35" s="36"/>
      <c r="LEO35" s="36"/>
      <c r="LEP35" s="36"/>
      <c r="LEQ35" s="36"/>
      <c r="LER35" s="36"/>
      <c r="LES35" s="36"/>
      <c r="LET35" s="36"/>
      <c r="LEU35" s="36"/>
      <c r="LEV35" s="36"/>
      <c r="LEW35" s="36"/>
      <c r="LEX35" s="36"/>
      <c r="LEY35" s="36"/>
      <c r="LEZ35" s="36"/>
      <c r="LFA35" s="36"/>
      <c r="LFB35" s="36"/>
      <c r="LFC35" s="36"/>
      <c r="LFD35" s="36"/>
      <c r="LFE35" s="36"/>
      <c r="LFF35" s="36"/>
      <c r="LFG35" s="36"/>
      <c r="LFH35" s="36"/>
      <c r="LFI35" s="36"/>
      <c r="LFJ35" s="36"/>
      <c r="LFK35" s="36"/>
      <c r="LFL35" s="36"/>
      <c r="LFM35" s="36"/>
      <c r="LFN35" s="36"/>
      <c r="LFO35" s="36"/>
      <c r="LFP35" s="36"/>
      <c r="LFQ35" s="36"/>
      <c r="LFR35" s="36"/>
      <c r="LFS35" s="36"/>
      <c r="LFT35" s="36"/>
      <c r="LFU35" s="36"/>
      <c r="LFV35" s="36"/>
      <c r="LFW35" s="36"/>
      <c r="LFX35" s="36"/>
      <c r="LFY35" s="36"/>
      <c r="LFZ35" s="36"/>
      <c r="LGA35" s="36"/>
      <c r="LGB35" s="36"/>
      <c r="LGC35" s="36"/>
      <c r="LGD35" s="36"/>
      <c r="LGE35" s="36"/>
      <c r="LGF35" s="36"/>
      <c r="LGG35" s="36"/>
      <c r="LGH35" s="36"/>
      <c r="LGI35" s="36"/>
      <c r="LGJ35" s="36"/>
      <c r="LGK35" s="36"/>
      <c r="LGL35" s="36"/>
      <c r="LGM35" s="36"/>
      <c r="LGN35" s="36"/>
      <c r="LGO35" s="36"/>
      <c r="LGP35" s="36"/>
      <c r="LGQ35" s="36"/>
      <c r="LGR35" s="36"/>
      <c r="LGS35" s="36"/>
      <c r="LGT35" s="36"/>
      <c r="LGU35" s="36"/>
      <c r="LGV35" s="36"/>
      <c r="LGW35" s="36"/>
      <c r="LGX35" s="36"/>
      <c r="LGY35" s="36"/>
      <c r="LGZ35" s="36"/>
      <c r="LHA35" s="36"/>
      <c r="LHB35" s="36"/>
      <c r="LHC35" s="36"/>
      <c r="LHD35" s="36"/>
      <c r="LHE35" s="36"/>
      <c r="LHF35" s="36"/>
      <c r="LHG35" s="36"/>
      <c r="LHH35" s="36"/>
      <c r="LHI35" s="36"/>
      <c r="LHJ35" s="36"/>
      <c r="LHK35" s="36"/>
      <c r="LHL35" s="36"/>
      <c r="LHM35" s="36"/>
      <c r="LHN35" s="36"/>
      <c r="LHO35" s="36"/>
      <c r="LHP35" s="36"/>
      <c r="LHQ35" s="36"/>
      <c r="LHR35" s="36"/>
      <c r="LHS35" s="36"/>
      <c r="LHT35" s="36"/>
      <c r="LHU35" s="36"/>
      <c r="LHV35" s="36"/>
      <c r="LHW35" s="36"/>
      <c r="LHX35" s="36"/>
      <c r="LHY35" s="36"/>
      <c r="LHZ35" s="36"/>
      <c r="LIA35" s="36"/>
      <c r="LIB35" s="36"/>
      <c r="LIC35" s="36"/>
      <c r="LID35" s="36"/>
      <c r="LIE35" s="36"/>
      <c r="LIF35" s="36"/>
      <c r="LIG35" s="36"/>
      <c r="LIH35" s="36"/>
      <c r="LII35" s="36"/>
      <c r="LIJ35" s="36"/>
      <c r="LIK35" s="36"/>
      <c r="LIL35" s="36"/>
      <c r="LIM35" s="36"/>
      <c r="LIN35" s="36"/>
      <c r="LIO35" s="36"/>
      <c r="LIP35" s="36"/>
      <c r="LIQ35" s="36"/>
      <c r="LIR35" s="36"/>
      <c r="LIS35" s="36"/>
      <c r="LIT35" s="36"/>
      <c r="LIU35" s="36"/>
      <c r="LIV35" s="36"/>
      <c r="LIW35" s="36"/>
      <c r="LIX35" s="36"/>
      <c r="LIY35" s="36"/>
      <c r="LIZ35" s="36"/>
      <c r="LJA35" s="36"/>
      <c r="LJB35" s="36"/>
      <c r="LJC35" s="36"/>
      <c r="LJD35" s="36"/>
      <c r="LJE35" s="36"/>
      <c r="LJF35" s="36"/>
      <c r="LJG35" s="36"/>
      <c r="LJH35" s="36"/>
      <c r="LJI35" s="36"/>
      <c r="LJJ35" s="36"/>
      <c r="LJK35" s="36"/>
      <c r="LJL35" s="36"/>
      <c r="LJM35" s="36"/>
      <c r="LJN35" s="36"/>
      <c r="LJO35" s="36"/>
      <c r="LJP35" s="36"/>
      <c r="LJQ35" s="36"/>
      <c r="LJR35" s="36"/>
      <c r="LJS35" s="36"/>
      <c r="LJT35" s="36"/>
      <c r="LJU35" s="36"/>
      <c r="LJV35" s="36"/>
      <c r="LJW35" s="36"/>
      <c r="LJX35" s="36"/>
      <c r="LJY35" s="36"/>
      <c r="LJZ35" s="36"/>
      <c r="LKA35" s="36"/>
      <c r="LKB35" s="36"/>
      <c r="LKC35" s="36"/>
      <c r="LKD35" s="36"/>
      <c r="LKE35" s="36"/>
      <c r="LKF35" s="36"/>
      <c r="LKG35" s="36"/>
      <c r="LKH35" s="36"/>
      <c r="LKI35" s="36"/>
      <c r="LKJ35" s="36"/>
      <c r="LKK35" s="36"/>
      <c r="LKL35" s="36"/>
      <c r="LKM35" s="36"/>
      <c r="LKN35" s="36"/>
      <c r="LKO35" s="36"/>
      <c r="LKP35" s="36"/>
      <c r="LKQ35" s="36"/>
      <c r="LKR35" s="36"/>
      <c r="LKS35" s="36"/>
      <c r="LKT35" s="36"/>
      <c r="LKU35" s="36"/>
      <c r="LKV35" s="36"/>
      <c r="LKW35" s="36"/>
      <c r="LKX35" s="36"/>
      <c r="LKY35" s="36"/>
      <c r="LKZ35" s="36"/>
      <c r="LLA35" s="36"/>
      <c r="LLB35" s="36"/>
      <c r="LLC35" s="36"/>
      <c r="LLD35" s="36"/>
      <c r="LLE35" s="36"/>
      <c r="LLF35" s="36"/>
      <c r="LLG35" s="36"/>
      <c r="LLH35" s="36"/>
      <c r="LLI35" s="36"/>
      <c r="LLJ35" s="36"/>
      <c r="LLK35" s="36"/>
      <c r="LLL35" s="36"/>
      <c r="LLM35" s="36"/>
      <c r="LLN35" s="36"/>
      <c r="LLO35" s="36"/>
      <c r="LLP35" s="36"/>
      <c r="LLQ35" s="36"/>
      <c r="LLR35" s="36"/>
      <c r="LLS35" s="36"/>
      <c r="LLT35" s="36"/>
      <c r="LLU35" s="36"/>
      <c r="LLV35" s="36"/>
      <c r="LLW35" s="36"/>
      <c r="LLX35" s="36"/>
      <c r="LLY35" s="36"/>
      <c r="LLZ35" s="36"/>
      <c r="LMA35" s="36"/>
      <c r="LMB35" s="36"/>
      <c r="LMC35" s="36"/>
      <c r="LMD35" s="36"/>
      <c r="LME35" s="36"/>
      <c r="LMF35" s="36"/>
      <c r="LMG35" s="36"/>
      <c r="LMH35" s="36"/>
      <c r="LMI35" s="36"/>
      <c r="LMJ35" s="36"/>
      <c r="LMK35" s="36"/>
      <c r="LML35" s="36"/>
      <c r="LMM35" s="36"/>
      <c r="LMN35" s="36"/>
      <c r="LMO35" s="36"/>
      <c r="LMP35" s="36"/>
      <c r="LMQ35" s="36"/>
      <c r="LMR35" s="36"/>
      <c r="LMS35" s="36"/>
      <c r="LMT35" s="36"/>
      <c r="LMU35" s="36"/>
      <c r="LMV35" s="36"/>
      <c r="LMW35" s="36"/>
      <c r="LMX35" s="36"/>
      <c r="LMY35" s="36"/>
      <c r="LMZ35" s="36"/>
      <c r="LNA35" s="36"/>
      <c r="LNB35" s="36"/>
      <c r="LNC35" s="36"/>
      <c r="LND35" s="36"/>
      <c r="LNE35" s="36"/>
      <c r="LNF35" s="36"/>
      <c r="LNG35" s="36"/>
      <c r="LNH35" s="36"/>
      <c r="LNI35" s="36"/>
      <c r="LNJ35" s="36"/>
      <c r="LNK35" s="36"/>
      <c r="LNL35" s="36"/>
      <c r="LNM35" s="36"/>
      <c r="LNN35" s="36"/>
      <c r="LNO35" s="36"/>
      <c r="LNP35" s="36"/>
      <c r="LNQ35" s="36"/>
      <c r="LNR35" s="36"/>
      <c r="LNS35" s="36"/>
      <c r="LNT35" s="36"/>
      <c r="LNU35" s="36"/>
      <c r="LNV35" s="36"/>
      <c r="LNW35" s="36"/>
      <c r="LNX35" s="36"/>
      <c r="LNY35" s="36"/>
      <c r="LNZ35" s="36"/>
      <c r="LOA35" s="36"/>
      <c r="LOB35" s="36"/>
      <c r="LOC35" s="36"/>
      <c r="LOD35" s="36"/>
      <c r="LOE35" s="36"/>
      <c r="LOF35" s="36"/>
      <c r="LOG35" s="36"/>
      <c r="LOH35" s="36"/>
      <c r="LOI35" s="36"/>
      <c r="LOJ35" s="36"/>
      <c r="LOK35" s="36"/>
      <c r="LOL35" s="36"/>
      <c r="LOM35" s="36"/>
      <c r="LON35" s="36"/>
      <c r="LOO35" s="36"/>
      <c r="LOP35" s="36"/>
      <c r="LOQ35" s="36"/>
      <c r="LOR35" s="36"/>
      <c r="LOS35" s="36"/>
      <c r="LOT35" s="36"/>
      <c r="LOU35" s="36"/>
      <c r="LOV35" s="36"/>
      <c r="LOW35" s="36"/>
      <c r="LOX35" s="36"/>
      <c r="LOY35" s="36"/>
      <c r="LOZ35" s="36"/>
      <c r="LPA35" s="36"/>
      <c r="LPB35" s="36"/>
      <c r="LPC35" s="36"/>
      <c r="LPD35" s="36"/>
      <c r="LPE35" s="36"/>
      <c r="LPF35" s="36"/>
      <c r="LPG35" s="36"/>
      <c r="LPH35" s="36"/>
      <c r="LPI35" s="36"/>
      <c r="LPJ35" s="36"/>
      <c r="LPK35" s="36"/>
      <c r="LPL35" s="36"/>
      <c r="LPM35" s="36"/>
      <c r="LPN35" s="36"/>
      <c r="LPO35" s="36"/>
      <c r="LPP35" s="36"/>
      <c r="LPQ35" s="36"/>
      <c r="LPR35" s="36"/>
      <c r="LPS35" s="36"/>
      <c r="LPT35" s="36"/>
      <c r="LPU35" s="36"/>
      <c r="LPV35" s="36"/>
      <c r="LPW35" s="36"/>
      <c r="LPX35" s="36"/>
      <c r="LPY35" s="36"/>
      <c r="LPZ35" s="36"/>
      <c r="LQA35" s="36"/>
      <c r="LQB35" s="36"/>
      <c r="LQC35" s="36"/>
      <c r="LQD35" s="36"/>
      <c r="LQE35" s="36"/>
      <c r="LQF35" s="36"/>
      <c r="LQG35" s="36"/>
      <c r="LQH35" s="36"/>
      <c r="LQI35" s="36"/>
      <c r="LQJ35" s="36"/>
      <c r="LQK35" s="36"/>
      <c r="LQL35" s="36"/>
      <c r="LQM35" s="36"/>
      <c r="LQN35" s="36"/>
      <c r="LQO35" s="36"/>
      <c r="LQP35" s="36"/>
      <c r="LQQ35" s="36"/>
      <c r="LQR35" s="36"/>
      <c r="LQS35" s="36"/>
      <c r="LQT35" s="36"/>
      <c r="LQU35" s="36"/>
      <c r="LQV35" s="36"/>
      <c r="LQW35" s="36"/>
      <c r="LQX35" s="36"/>
      <c r="LQY35" s="36"/>
      <c r="LQZ35" s="36"/>
      <c r="LRA35" s="36"/>
      <c r="LRB35" s="36"/>
      <c r="LRC35" s="36"/>
      <c r="LRD35" s="36"/>
      <c r="LRE35" s="36"/>
      <c r="LRF35" s="36"/>
      <c r="LRG35" s="36"/>
      <c r="LRH35" s="36"/>
      <c r="LRI35" s="36"/>
      <c r="LRJ35" s="36"/>
      <c r="LRK35" s="36"/>
      <c r="LRL35" s="36"/>
      <c r="LRM35" s="36"/>
      <c r="LRN35" s="36"/>
      <c r="LRO35" s="36"/>
      <c r="LRP35" s="36"/>
      <c r="LRQ35" s="36"/>
      <c r="LRR35" s="36"/>
      <c r="LRS35" s="36"/>
      <c r="LRT35" s="36"/>
      <c r="LRU35" s="36"/>
      <c r="LRV35" s="36"/>
      <c r="LRW35" s="36"/>
      <c r="LRX35" s="36"/>
      <c r="LRY35" s="36"/>
      <c r="LRZ35" s="36"/>
      <c r="LSA35" s="36"/>
      <c r="LSB35" s="36"/>
      <c r="LSC35" s="36"/>
      <c r="LSD35" s="36"/>
      <c r="LSE35" s="36"/>
      <c r="LSF35" s="36"/>
      <c r="LSG35" s="36"/>
      <c r="LSH35" s="36"/>
      <c r="LSI35" s="36"/>
      <c r="LSJ35" s="36"/>
      <c r="LSK35" s="36"/>
      <c r="LSL35" s="36"/>
      <c r="LSM35" s="36"/>
      <c r="LSN35" s="36"/>
      <c r="LSO35" s="36"/>
      <c r="LSP35" s="36"/>
      <c r="LSQ35" s="36"/>
      <c r="LSR35" s="36"/>
      <c r="LSS35" s="36"/>
      <c r="LST35" s="36"/>
      <c r="LSU35" s="36"/>
      <c r="LSV35" s="36"/>
      <c r="LSW35" s="36"/>
      <c r="LSX35" s="36"/>
      <c r="LSY35" s="36"/>
      <c r="LSZ35" s="36"/>
      <c r="LTA35" s="36"/>
      <c r="LTB35" s="36"/>
      <c r="LTC35" s="36"/>
      <c r="LTD35" s="36"/>
      <c r="LTE35" s="36"/>
      <c r="LTF35" s="36"/>
      <c r="LTG35" s="36"/>
      <c r="LTH35" s="36"/>
      <c r="LTI35" s="36"/>
      <c r="LTJ35" s="36"/>
      <c r="LTK35" s="36"/>
      <c r="LTL35" s="36"/>
      <c r="LTM35" s="36"/>
      <c r="LTN35" s="36"/>
      <c r="LTO35" s="36"/>
      <c r="LTP35" s="36"/>
      <c r="LTQ35" s="36"/>
      <c r="LTR35" s="36"/>
      <c r="LTS35" s="36"/>
      <c r="LTT35" s="36"/>
      <c r="LTU35" s="36"/>
      <c r="LTV35" s="36"/>
      <c r="LTW35" s="36"/>
      <c r="LTX35" s="36"/>
      <c r="LTY35" s="36"/>
      <c r="LTZ35" s="36"/>
      <c r="LUA35" s="36"/>
      <c r="LUB35" s="36"/>
      <c r="LUC35" s="36"/>
      <c r="LUD35" s="36"/>
      <c r="LUE35" s="36"/>
      <c r="LUF35" s="36"/>
      <c r="LUG35" s="36"/>
      <c r="LUH35" s="36"/>
      <c r="LUI35" s="36"/>
      <c r="LUJ35" s="36"/>
      <c r="LUK35" s="36"/>
      <c r="LUL35" s="36"/>
      <c r="LUM35" s="36"/>
      <c r="LUN35" s="36"/>
      <c r="LUO35" s="36"/>
      <c r="LUP35" s="36"/>
      <c r="LUQ35" s="36"/>
      <c r="LUR35" s="36"/>
      <c r="LUS35" s="36"/>
      <c r="LUT35" s="36"/>
      <c r="LUU35" s="36"/>
      <c r="LUV35" s="36"/>
      <c r="LUW35" s="36"/>
      <c r="LUX35" s="36"/>
      <c r="LUY35" s="36"/>
      <c r="LUZ35" s="36"/>
      <c r="LVA35" s="36"/>
      <c r="LVB35" s="36"/>
      <c r="LVC35" s="36"/>
      <c r="LVD35" s="36"/>
      <c r="LVE35" s="36"/>
      <c r="LVF35" s="36"/>
      <c r="LVG35" s="36"/>
      <c r="LVH35" s="36"/>
      <c r="LVI35" s="36"/>
      <c r="LVJ35" s="36"/>
      <c r="LVK35" s="36"/>
      <c r="LVL35" s="36"/>
      <c r="LVM35" s="36"/>
      <c r="LVN35" s="36"/>
      <c r="LVO35" s="36"/>
      <c r="LVP35" s="36"/>
      <c r="LVQ35" s="36"/>
      <c r="LVR35" s="36"/>
      <c r="LVS35" s="36"/>
      <c r="LVT35" s="36"/>
      <c r="LVU35" s="36"/>
      <c r="LVV35" s="36"/>
      <c r="LVW35" s="36"/>
      <c r="LVX35" s="36"/>
      <c r="LVY35" s="36"/>
      <c r="LVZ35" s="36"/>
      <c r="LWA35" s="36"/>
      <c r="LWB35" s="36"/>
      <c r="LWC35" s="36"/>
      <c r="LWD35" s="36"/>
      <c r="LWE35" s="36"/>
      <c r="LWF35" s="36"/>
      <c r="LWG35" s="36"/>
      <c r="LWH35" s="36"/>
      <c r="LWI35" s="36"/>
      <c r="LWJ35" s="36"/>
      <c r="LWK35" s="36"/>
      <c r="LWL35" s="36"/>
      <c r="LWM35" s="36"/>
      <c r="LWN35" s="36"/>
      <c r="LWO35" s="36"/>
      <c r="LWP35" s="36"/>
      <c r="LWQ35" s="36"/>
      <c r="LWR35" s="36"/>
      <c r="LWS35" s="36"/>
      <c r="LWT35" s="36"/>
      <c r="LWU35" s="36"/>
      <c r="LWV35" s="36"/>
      <c r="LWW35" s="36"/>
      <c r="LWX35" s="36"/>
      <c r="LWY35" s="36"/>
      <c r="LWZ35" s="36"/>
      <c r="LXA35" s="36"/>
      <c r="LXB35" s="36"/>
      <c r="LXC35" s="36"/>
      <c r="LXD35" s="36"/>
      <c r="LXE35" s="36"/>
      <c r="LXF35" s="36"/>
      <c r="LXG35" s="36"/>
      <c r="LXH35" s="36"/>
      <c r="LXI35" s="36"/>
      <c r="LXJ35" s="36"/>
      <c r="LXK35" s="36"/>
      <c r="LXL35" s="36"/>
      <c r="LXM35" s="36"/>
      <c r="LXN35" s="36"/>
      <c r="LXO35" s="36"/>
      <c r="LXP35" s="36"/>
      <c r="LXQ35" s="36"/>
      <c r="LXR35" s="36"/>
      <c r="LXS35" s="36"/>
      <c r="LXT35" s="36"/>
      <c r="LXU35" s="36"/>
      <c r="LXV35" s="36"/>
      <c r="LXW35" s="36"/>
      <c r="LXX35" s="36"/>
      <c r="LXY35" s="36"/>
      <c r="LXZ35" s="36"/>
      <c r="LYA35" s="36"/>
      <c r="LYB35" s="36"/>
      <c r="LYC35" s="36"/>
      <c r="LYD35" s="36"/>
      <c r="LYE35" s="36"/>
      <c r="LYF35" s="36"/>
      <c r="LYG35" s="36"/>
      <c r="LYH35" s="36"/>
      <c r="LYI35" s="36"/>
      <c r="LYJ35" s="36"/>
      <c r="LYK35" s="36"/>
      <c r="LYL35" s="36"/>
      <c r="LYM35" s="36"/>
      <c r="LYN35" s="36"/>
      <c r="LYO35" s="36"/>
      <c r="LYP35" s="36"/>
      <c r="LYQ35" s="36"/>
      <c r="LYR35" s="36"/>
      <c r="LYS35" s="36"/>
      <c r="LYT35" s="36"/>
      <c r="LYU35" s="36"/>
      <c r="LYV35" s="36"/>
      <c r="LYW35" s="36"/>
      <c r="LYX35" s="36"/>
      <c r="LYY35" s="36"/>
      <c r="LYZ35" s="36"/>
      <c r="LZA35" s="36"/>
      <c r="LZB35" s="36"/>
      <c r="LZC35" s="36"/>
      <c r="LZD35" s="36"/>
      <c r="LZE35" s="36"/>
      <c r="LZF35" s="36"/>
      <c r="LZG35" s="36"/>
      <c r="LZH35" s="36"/>
      <c r="LZI35" s="36"/>
      <c r="LZJ35" s="36"/>
      <c r="LZK35" s="36"/>
      <c r="LZL35" s="36"/>
      <c r="LZM35" s="36"/>
      <c r="LZN35" s="36"/>
      <c r="LZO35" s="36"/>
      <c r="LZP35" s="36"/>
      <c r="LZQ35" s="36"/>
      <c r="LZR35" s="36"/>
      <c r="LZS35" s="36"/>
      <c r="LZT35" s="36"/>
      <c r="LZU35" s="36"/>
      <c r="LZV35" s="36"/>
      <c r="LZW35" s="36"/>
      <c r="LZX35" s="36"/>
      <c r="LZY35" s="36"/>
      <c r="LZZ35" s="36"/>
      <c r="MAA35" s="36"/>
      <c r="MAB35" s="36"/>
      <c r="MAC35" s="36"/>
      <c r="MAD35" s="36"/>
      <c r="MAE35" s="36"/>
      <c r="MAF35" s="36"/>
      <c r="MAG35" s="36"/>
      <c r="MAH35" s="36"/>
      <c r="MAI35" s="36"/>
      <c r="MAJ35" s="36"/>
      <c r="MAK35" s="36"/>
      <c r="MAL35" s="36"/>
      <c r="MAM35" s="36"/>
      <c r="MAN35" s="36"/>
      <c r="MAO35" s="36"/>
      <c r="MAP35" s="36"/>
      <c r="MAQ35" s="36"/>
      <c r="MAR35" s="36"/>
      <c r="MAS35" s="36"/>
      <c r="MAT35" s="36"/>
      <c r="MAU35" s="36"/>
      <c r="MAV35" s="36"/>
      <c r="MAW35" s="36"/>
      <c r="MAX35" s="36"/>
      <c r="MAY35" s="36"/>
      <c r="MAZ35" s="36"/>
      <c r="MBA35" s="36"/>
      <c r="MBB35" s="36"/>
      <c r="MBC35" s="36"/>
      <c r="MBD35" s="36"/>
      <c r="MBE35" s="36"/>
      <c r="MBF35" s="36"/>
      <c r="MBG35" s="36"/>
      <c r="MBH35" s="36"/>
      <c r="MBI35" s="36"/>
      <c r="MBJ35" s="36"/>
      <c r="MBK35" s="36"/>
      <c r="MBL35" s="36"/>
      <c r="MBM35" s="36"/>
      <c r="MBN35" s="36"/>
      <c r="MBO35" s="36"/>
      <c r="MBP35" s="36"/>
      <c r="MBQ35" s="36"/>
      <c r="MBR35" s="36"/>
      <c r="MBS35" s="36"/>
      <c r="MBT35" s="36"/>
      <c r="MBU35" s="36"/>
      <c r="MBV35" s="36"/>
      <c r="MBW35" s="36"/>
      <c r="MBX35" s="36"/>
      <c r="MBY35" s="36"/>
      <c r="MBZ35" s="36"/>
      <c r="MCA35" s="36"/>
      <c r="MCB35" s="36"/>
      <c r="MCC35" s="36"/>
      <c r="MCD35" s="36"/>
      <c r="MCE35" s="36"/>
      <c r="MCF35" s="36"/>
      <c r="MCG35" s="36"/>
      <c r="MCH35" s="36"/>
      <c r="MCI35" s="36"/>
      <c r="MCJ35" s="36"/>
      <c r="MCK35" s="36"/>
      <c r="MCL35" s="36"/>
      <c r="MCM35" s="36"/>
      <c r="MCN35" s="36"/>
      <c r="MCO35" s="36"/>
      <c r="MCP35" s="36"/>
      <c r="MCQ35" s="36"/>
      <c r="MCR35" s="36"/>
      <c r="MCS35" s="36"/>
      <c r="MCT35" s="36"/>
      <c r="MCU35" s="36"/>
      <c r="MCV35" s="36"/>
      <c r="MCW35" s="36"/>
      <c r="MCX35" s="36"/>
      <c r="MCY35" s="36"/>
      <c r="MCZ35" s="36"/>
      <c r="MDA35" s="36"/>
      <c r="MDB35" s="36"/>
      <c r="MDC35" s="36"/>
      <c r="MDD35" s="36"/>
      <c r="MDE35" s="36"/>
      <c r="MDF35" s="36"/>
      <c r="MDG35" s="36"/>
      <c r="MDH35" s="36"/>
      <c r="MDI35" s="36"/>
      <c r="MDJ35" s="36"/>
      <c r="MDK35" s="36"/>
      <c r="MDL35" s="36"/>
      <c r="MDM35" s="36"/>
      <c r="MDN35" s="36"/>
      <c r="MDO35" s="36"/>
      <c r="MDP35" s="36"/>
      <c r="MDQ35" s="36"/>
      <c r="MDR35" s="36"/>
      <c r="MDS35" s="36"/>
      <c r="MDT35" s="36"/>
      <c r="MDU35" s="36"/>
      <c r="MDV35" s="36"/>
      <c r="MDW35" s="36"/>
      <c r="MDX35" s="36"/>
      <c r="MDY35" s="36"/>
      <c r="MDZ35" s="36"/>
      <c r="MEA35" s="36"/>
      <c r="MEB35" s="36"/>
      <c r="MEC35" s="36"/>
      <c r="MED35" s="36"/>
      <c r="MEE35" s="36"/>
      <c r="MEF35" s="36"/>
      <c r="MEG35" s="36"/>
      <c r="MEH35" s="36"/>
      <c r="MEI35" s="36"/>
      <c r="MEJ35" s="36"/>
      <c r="MEK35" s="36"/>
      <c r="MEL35" s="36"/>
      <c r="MEM35" s="36"/>
      <c r="MEN35" s="36"/>
      <c r="MEO35" s="36"/>
      <c r="MEP35" s="36"/>
      <c r="MEQ35" s="36"/>
      <c r="MER35" s="36"/>
      <c r="MES35" s="36"/>
      <c r="MET35" s="36"/>
      <c r="MEU35" s="36"/>
      <c r="MEV35" s="36"/>
      <c r="MEW35" s="36"/>
      <c r="MEX35" s="36"/>
      <c r="MEY35" s="36"/>
      <c r="MEZ35" s="36"/>
      <c r="MFA35" s="36"/>
      <c r="MFB35" s="36"/>
      <c r="MFC35" s="36"/>
      <c r="MFD35" s="36"/>
      <c r="MFE35" s="36"/>
      <c r="MFF35" s="36"/>
      <c r="MFG35" s="36"/>
      <c r="MFH35" s="36"/>
      <c r="MFI35" s="36"/>
      <c r="MFJ35" s="36"/>
      <c r="MFK35" s="36"/>
      <c r="MFL35" s="36"/>
      <c r="MFM35" s="36"/>
      <c r="MFN35" s="36"/>
      <c r="MFO35" s="36"/>
      <c r="MFP35" s="36"/>
      <c r="MFQ35" s="36"/>
      <c r="MFR35" s="36"/>
      <c r="MFS35" s="36"/>
      <c r="MFT35" s="36"/>
      <c r="MFU35" s="36"/>
      <c r="MFV35" s="36"/>
      <c r="MFW35" s="36"/>
      <c r="MFX35" s="36"/>
      <c r="MFY35" s="36"/>
      <c r="MFZ35" s="36"/>
      <c r="MGA35" s="36"/>
      <c r="MGB35" s="36"/>
      <c r="MGC35" s="36"/>
      <c r="MGD35" s="36"/>
      <c r="MGE35" s="36"/>
      <c r="MGF35" s="36"/>
      <c r="MGG35" s="36"/>
      <c r="MGH35" s="36"/>
      <c r="MGI35" s="36"/>
      <c r="MGJ35" s="36"/>
      <c r="MGK35" s="36"/>
      <c r="MGL35" s="36"/>
      <c r="MGM35" s="36"/>
      <c r="MGN35" s="36"/>
      <c r="MGO35" s="36"/>
      <c r="MGP35" s="36"/>
      <c r="MGQ35" s="36"/>
      <c r="MGR35" s="36"/>
      <c r="MGS35" s="36"/>
      <c r="MGT35" s="36"/>
      <c r="MGU35" s="36"/>
      <c r="MGV35" s="36"/>
      <c r="MGW35" s="36"/>
      <c r="MGX35" s="36"/>
      <c r="MGY35" s="36"/>
      <c r="MGZ35" s="36"/>
      <c r="MHA35" s="36"/>
      <c r="MHB35" s="36"/>
      <c r="MHC35" s="36"/>
      <c r="MHD35" s="36"/>
      <c r="MHE35" s="36"/>
      <c r="MHF35" s="36"/>
      <c r="MHG35" s="36"/>
      <c r="MHH35" s="36"/>
      <c r="MHI35" s="36"/>
      <c r="MHJ35" s="36"/>
      <c r="MHK35" s="36"/>
      <c r="MHL35" s="36"/>
      <c r="MHM35" s="36"/>
      <c r="MHN35" s="36"/>
      <c r="MHO35" s="36"/>
      <c r="MHP35" s="36"/>
      <c r="MHQ35" s="36"/>
      <c r="MHR35" s="36"/>
      <c r="MHS35" s="36"/>
      <c r="MHT35" s="36"/>
      <c r="MHU35" s="36"/>
      <c r="MHV35" s="36"/>
      <c r="MHW35" s="36"/>
      <c r="MHX35" s="36"/>
      <c r="MHY35" s="36"/>
      <c r="MHZ35" s="36"/>
      <c r="MIA35" s="36"/>
      <c r="MIB35" s="36"/>
      <c r="MIC35" s="36"/>
      <c r="MID35" s="36"/>
      <c r="MIE35" s="36"/>
      <c r="MIF35" s="36"/>
      <c r="MIG35" s="36"/>
      <c r="MIH35" s="36"/>
      <c r="MII35" s="36"/>
      <c r="MIJ35" s="36"/>
      <c r="MIK35" s="36"/>
      <c r="MIL35" s="36"/>
      <c r="MIM35" s="36"/>
      <c r="MIN35" s="36"/>
      <c r="MIO35" s="36"/>
      <c r="MIP35" s="36"/>
      <c r="MIQ35" s="36"/>
      <c r="MIR35" s="36"/>
      <c r="MIS35" s="36"/>
      <c r="MIT35" s="36"/>
      <c r="MIU35" s="36"/>
      <c r="MIV35" s="36"/>
      <c r="MIW35" s="36"/>
      <c r="MIX35" s="36"/>
      <c r="MIY35" s="36"/>
      <c r="MIZ35" s="36"/>
      <c r="MJA35" s="36"/>
      <c r="MJB35" s="36"/>
      <c r="MJC35" s="36"/>
      <c r="MJD35" s="36"/>
      <c r="MJE35" s="36"/>
      <c r="MJF35" s="36"/>
      <c r="MJG35" s="36"/>
      <c r="MJH35" s="36"/>
      <c r="MJI35" s="36"/>
      <c r="MJJ35" s="36"/>
      <c r="MJK35" s="36"/>
      <c r="MJL35" s="36"/>
      <c r="MJM35" s="36"/>
      <c r="MJN35" s="36"/>
      <c r="MJO35" s="36"/>
      <c r="MJP35" s="36"/>
      <c r="MJQ35" s="36"/>
      <c r="MJR35" s="36"/>
      <c r="MJS35" s="36"/>
      <c r="MJT35" s="36"/>
      <c r="MJU35" s="36"/>
      <c r="MJV35" s="36"/>
      <c r="MJW35" s="36"/>
      <c r="MJX35" s="36"/>
      <c r="MJY35" s="36"/>
      <c r="MJZ35" s="36"/>
      <c r="MKA35" s="36"/>
      <c r="MKB35" s="36"/>
      <c r="MKC35" s="36"/>
      <c r="MKD35" s="36"/>
      <c r="MKE35" s="36"/>
      <c r="MKF35" s="36"/>
      <c r="MKG35" s="36"/>
      <c r="MKH35" s="36"/>
      <c r="MKI35" s="36"/>
      <c r="MKJ35" s="36"/>
      <c r="MKK35" s="36"/>
      <c r="MKL35" s="36"/>
      <c r="MKM35" s="36"/>
      <c r="MKN35" s="36"/>
      <c r="MKO35" s="36"/>
      <c r="MKP35" s="36"/>
      <c r="MKQ35" s="36"/>
      <c r="MKR35" s="36"/>
      <c r="MKS35" s="36"/>
      <c r="MKT35" s="36"/>
      <c r="MKU35" s="36"/>
      <c r="MKV35" s="36"/>
      <c r="MKW35" s="36"/>
      <c r="MKX35" s="36"/>
      <c r="MKY35" s="36"/>
      <c r="MKZ35" s="36"/>
      <c r="MLA35" s="36"/>
      <c r="MLB35" s="36"/>
      <c r="MLC35" s="36"/>
      <c r="MLD35" s="36"/>
      <c r="MLE35" s="36"/>
      <c r="MLF35" s="36"/>
      <c r="MLG35" s="36"/>
      <c r="MLH35" s="36"/>
      <c r="MLI35" s="36"/>
      <c r="MLJ35" s="36"/>
      <c r="MLK35" s="36"/>
      <c r="MLL35" s="36"/>
      <c r="MLM35" s="36"/>
      <c r="MLN35" s="36"/>
      <c r="MLO35" s="36"/>
      <c r="MLP35" s="36"/>
      <c r="MLQ35" s="36"/>
      <c r="MLR35" s="36"/>
      <c r="MLS35" s="36"/>
      <c r="MLT35" s="36"/>
      <c r="MLU35" s="36"/>
      <c r="MLV35" s="36"/>
      <c r="MLW35" s="36"/>
      <c r="MLX35" s="36"/>
      <c r="MLY35" s="36"/>
      <c r="MLZ35" s="36"/>
      <c r="MMA35" s="36"/>
      <c r="MMB35" s="36"/>
      <c r="MMC35" s="36"/>
      <c r="MMD35" s="36"/>
      <c r="MME35" s="36"/>
      <c r="MMF35" s="36"/>
      <c r="MMG35" s="36"/>
      <c r="MMH35" s="36"/>
      <c r="MMI35" s="36"/>
      <c r="MMJ35" s="36"/>
      <c r="MMK35" s="36"/>
      <c r="MML35" s="36"/>
      <c r="MMM35" s="36"/>
      <c r="MMN35" s="36"/>
      <c r="MMO35" s="36"/>
      <c r="MMP35" s="36"/>
      <c r="MMQ35" s="36"/>
      <c r="MMR35" s="36"/>
      <c r="MMS35" s="36"/>
      <c r="MMT35" s="36"/>
      <c r="MMU35" s="36"/>
      <c r="MMV35" s="36"/>
      <c r="MMW35" s="36"/>
      <c r="MMX35" s="36"/>
      <c r="MMY35" s="36"/>
      <c r="MMZ35" s="36"/>
      <c r="MNA35" s="36"/>
      <c r="MNB35" s="36"/>
      <c r="MNC35" s="36"/>
      <c r="MND35" s="36"/>
      <c r="MNE35" s="36"/>
      <c r="MNF35" s="36"/>
      <c r="MNG35" s="36"/>
      <c r="MNH35" s="36"/>
      <c r="MNI35" s="36"/>
      <c r="MNJ35" s="36"/>
      <c r="MNK35" s="36"/>
      <c r="MNL35" s="36"/>
      <c r="MNM35" s="36"/>
      <c r="MNN35" s="36"/>
      <c r="MNO35" s="36"/>
      <c r="MNP35" s="36"/>
      <c r="MNQ35" s="36"/>
      <c r="MNR35" s="36"/>
      <c r="MNS35" s="36"/>
      <c r="MNT35" s="36"/>
      <c r="MNU35" s="36"/>
      <c r="MNV35" s="36"/>
      <c r="MNW35" s="36"/>
      <c r="MNX35" s="36"/>
      <c r="MNY35" s="36"/>
      <c r="MNZ35" s="36"/>
      <c r="MOA35" s="36"/>
      <c r="MOB35" s="36"/>
      <c r="MOC35" s="36"/>
      <c r="MOD35" s="36"/>
      <c r="MOE35" s="36"/>
      <c r="MOF35" s="36"/>
      <c r="MOG35" s="36"/>
      <c r="MOH35" s="36"/>
      <c r="MOI35" s="36"/>
      <c r="MOJ35" s="36"/>
      <c r="MOK35" s="36"/>
      <c r="MOL35" s="36"/>
      <c r="MOM35" s="36"/>
      <c r="MON35" s="36"/>
      <c r="MOO35" s="36"/>
      <c r="MOP35" s="36"/>
      <c r="MOQ35" s="36"/>
      <c r="MOR35" s="36"/>
      <c r="MOS35" s="36"/>
      <c r="MOT35" s="36"/>
      <c r="MOU35" s="36"/>
      <c r="MOV35" s="36"/>
      <c r="MOW35" s="36"/>
      <c r="MOX35" s="36"/>
      <c r="MOY35" s="36"/>
      <c r="MOZ35" s="36"/>
      <c r="MPA35" s="36"/>
      <c r="MPB35" s="36"/>
      <c r="MPC35" s="36"/>
      <c r="MPD35" s="36"/>
      <c r="MPE35" s="36"/>
      <c r="MPF35" s="36"/>
      <c r="MPG35" s="36"/>
      <c r="MPH35" s="36"/>
      <c r="MPI35" s="36"/>
      <c r="MPJ35" s="36"/>
      <c r="MPK35" s="36"/>
      <c r="MPL35" s="36"/>
      <c r="MPM35" s="36"/>
      <c r="MPN35" s="36"/>
      <c r="MPO35" s="36"/>
      <c r="MPP35" s="36"/>
      <c r="MPQ35" s="36"/>
      <c r="MPR35" s="36"/>
      <c r="MPS35" s="36"/>
      <c r="MPT35" s="36"/>
      <c r="MPU35" s="36"/>
      <c r="MPV35" s="36"/>
      <c r="MPW35" s="36"/>
      <c r="MPX35" s="36"/>
      <c r="MPY35" s="36"/>
      <c r="MPZ35" s="36"/>
      <c r="MQA35" s="36"/>
      <c r="MQB35" s="36"/>
      <c r="MQC35" s="36"/>
      <c r="MQD35" s="36"/>
      <c r="MQE35" s="36"/>
      <c r="MQF35" s="36"/>
      <c r="MQG35" s="36"/>
      <c r="MQH35" s="36"/>
      <c r="MQI35" s="36"/>
      <c r="MQJ35" s="36"/>
      <c r="MQK35" s="36"/>
      <c r="MQL35" s="36"/>
      <c r="MQM35" s="36"/>
      <c r="MQN35" s="36"/>
      <c r="MQO35" s="36"/>
      <c r="MQP35" s="36"/>
      <c r="MQQ35" s="36"/>
      <c r="MQR35" s="36"/>
      <c r="MQS35" s="36"/>
      <c r="MQT35" s="36"/>
      <c r="MQU35" s="36"/>
      <c r="MQV35" s="36"/>
      <c r="MQW35" s="36"/>
      <c r="MQX35" s="36"/>
      <c r="MQY35" s="36"/>
      <c r="MQZ35" s="36"/>
      <c r="MRA35" s="36"/>
      <c r="MRB35" s="36"/>
      <c r="MRC35" s="36"/>
      <c r="MRD35" s="36"/>
      <c r="MRE35" s="36"/>
      <c r="MRF35" s="36"/>
      <c r="MRG35" s="36"/>
      <c r="MRH35" s="36"/>
      <c r="MRI35" s="36"/>
      <c r="MRJ35" s="36"/>
      <c r="MRK35" s="36"/>
      <c r="MRL35" s="36"/>
      <c r="MRM35" s="36"/>
      <c r="MRN35" s="36"/>
      <c r="MRO35" s="36"/>
      <c r="MRP35" s="36"/>
      <c r="MRQ35" s="36"/>
      <c r="MRR35" s="36"/>
      <c r="MRS35" s="36"/>
      <c r="MRT35" s="36"/>
      <c r="MRU35" s="36"/>
      <c r="MRV35" s="36"/>
      <c r="MRW35" s="36"/>
      <c r="MRX35" s="36"/>
      <c r="MRY35" s="36"/>
      <c r="MRZ35" s="36"/>
      <c r="MSA35" s="36"/>
      <c r="MSB35" s="36"/>
      <c r="MSC35" s="36"/>
      <c r="MSD35" s="36"/>
      <c r="MSE35" s="36"/>
      <c r="MSF35" s="36"/>
      <c r="MSG35" s="36"/>
      <c r="MSH35" s="36"/>
      <c r="MSI35" s="36"/>
      <c r="MSJ35" s="36"/>
      <c r="MSK35" s="36"/>
      <c r="MSL35" s="36"/>
      <c r="MSM35" s="36"/>
      <c r="MSN35" s="36"/>
      <c r="MSO35" s="36"/>
      <c r="MSP35" s="36"/>
      <c r="MSQ35" s="36"/>
      <c r="MSR35" s="36"/>
      <c r="MSS35" s="36"/>
      <c r="MST35" s="36"/>
      <c r="MSU35" s="36"/>
      <c r="MSV35" s="36"/>
      <c r="MSW35" s="36"/>
      <c r="MSX35" s="36"/>
      <c r="MSY35" s="36"/>
      <c r="MSZ35" s="36"/>
      <c r="MTA35" s="36"/>
      <c r="MTB35" s="36"/>
      <c r="MTC35" s="36"/>
      <c r="MTD35" s="36"/>
      <c r="MTE35" s="36"/>
      <c r="MTF35" s="36"/>
      <c r="MTG35" s="36"/>
      <c r="MTH35" s="36"/>
      <c r="MTI35" s="36"/>
      <c r="MTJ35" s="36"/>
      <c r="MTK35" s="36"/>
      <c r="MTL35" s="36"/>
      <c r="MTM35" s="36"/>
      <c r="MTN35" s="36"/>
      <c r="MTO35" s="36"/>
      <c r="MTP35" s="36"/>
      <c r="MTQ35" s="36"/>
      <c r="MTR35" s="36"/>
      <c r="MTS35" s="36"/>
      <c r="MTT35" s="36"/>
      <c r="MTU35" s="36"/>
      <c r="MTV35" s="36"/>
      <c r="MTW35" s="36"/>
      <c r="MTX35" s="36"/>
      <c r="MTY35" s="36"/>
      <c r="MTZ35" s="36"/>
      <c r="MUA35" s="36"/>
      <c r="MUB35" s="36"/>
      <c r="MUC35" s="36"/>
      <c r="MUD35" s="36"/>
      <c r="MUE35" s="36"/>
      <c r="MUF35" s="36"/>
      <c r="MUG35" s="36"/>
      <c r="MUH35" s="36"/>
      <c r="MUI35" s="36"/>
      <c r="MUJ35" s="36"/>
      <c r="MUK35" s="36"/>
      <c r="MUL35" s="36"/>
      <c r="MUM35" s="36"/>
      <c r="MUN35" s="36"/>
      <c r="MUO35" s="36"/>
      <c r="MUP35" s="36"/>
      <c r="MUQ35" s="36"/>
      <c r="MUR35" s="36"/>
      <c r="MUS35" s="36"/>
      <c r="MUT35" s="36"/>
      <c r="MUU35" s="36"/>
      <c r="MUV35" s="36"/>
      <c r="MUW35" s="36"/>
      <c r="MUX35" s="36"/>
      <c r="MUY35" s="36"/>
      <c r="MUZ35" s="36"/>
      <c r="MVA35" s="36"/>
      <c r="MVB35" s="36"/>
      <c r="MVC35" s="36"/>
      <c r="MVD35" s="36"/>
      <c r="MVE35" s="36"/>
      <c r="MVF35" s="36"/>
      <c r="MVG35" s="36"/>
      <c r="MVH35" s="36"/>
      <c r="MVI35" s="36"/>
      <c r="MVJ35" s="36"/>
      <c r="MVK35" s="36"/>
      <c r="MVL35" s="36"/>
      <c r="MVM35" s="36"/>
      <c r="MVN35" s="36"/>
      <c r="MVO35" s="36"/>
      <c r="MVP35" s="36"/>
      <c r="MVQ35" s="36"/>
      <c r="MVR35" s="36"/>
      <c r="MVS35" s="36"/>
      <c r="MVT35" s="36"/>
      <c r="MVU35" s="36"/>
      <c r="MVV35" s="36"/>
      <c r="MVW35" s="36"/>
      <c r="MVX35" s="36"/>
      <c r="MVY35" s="36"/>
      <c r="MVZ35" s="36"/>
      <c r="MWA35" s="36"/>
      <c r="MWB35" s="36"/>
      <c r="MWC35" s="36"/>
      <c r="MWD35" s="36"/>
      <c r="MWE35" s="36"/>
      <c r="MWF35" s="36"/>
      <c r="MWG35" s="36"/>
      <c r="MWH35" s="36"/>
      <c r="MWI35" s="36"/>
      <c r="MWJ35" s="36"/>
      <c r="MWK35" s="36"/>
      <c r="MWL35" s="36"/>
      <c r="MWM35" s="36"/>
      <c r="MWN35" s="36"/>
      <c r="MWO35" s="36"/>
      <c r="MWP35" s="36"/>
      <c r="MWQ35" s="36"/>
      <c r="MWR35" s="36"/>
      <c r="MWS35" s="36"/>
      <c r="MWT35" s="36"/>
      <c r="MWU35" s="36"/>
      <c r="MWV35" s="36"/>
      <c r="MWW35" s="36"/>
      <c r="MWX35" s="36"/>
      <c r="MWY35" s="36"/>
      <c r="MWZ35" s="36"/>
      <c r="MXA35" s="36"/>
      <c r="MXB35" s="36"/>
      <c r="MXC35" s="36"/>
      <c r="MXD35" s="36"/>
      <c r="MXE35" s="36"/>
      <c r="MXF35" s="36"/>
      <c r="MXG35" s="36"/>
      <c r="MXH35" s="36"/>
      <c r="MXI35" s="36"/>
      <c r="MXJ35" s="36"/>
      <c r="MXK35" s="36"/>
      <c r="MXL35" s="36"/>
      <c r="MXM35" s="36"/>
      <c r="MXN35" s="36"/>
      <c r="MXO35" s="36"/>
      <c r="MXP35" s="36"/>
      <c r="MXQ35" s="36"/>
      <c r="MXR35" s="36"/>
      <c r="MXS35" s="36"/>
      <c r="MXT35" s="36"/>
      <c r="MXU35" s="36"/>
      <c r="MXV35" s="36"/>
      <c r="MXW35" s="36"/>
      <c r="MXX35" s="36"/>
      <c r="MXY35" s="36"/>
      <c r="MXZ35" s="36"/>
      <c r="MYA35" s="36"/>
      <c r="MYB35" s="36"/>
      <c r="MYC35" s="36"/>
      <c r="MYD35" s="36"/>
      <c r="MYE35" s="36"/>
      <c r="MYF35" s="36"/>
      <c r="MYG35" s="36"/>
      <c r="MYH35" s="36"/>
      <c r="MYI35" s="36"/>
      <c r="MYJ35" s="36"/>
      <c r="MYK35" s="36"/>
      <c r="MYL35" s="36"/>
      <c r="MYM35" s="36"/>
      <c r="MYN35" s="36"/>
      <c r="MYO35" s="36"/>
      <c r="MYP35" s="36"/>
      <c r="MYQ35" s="36"/>
      <c r="MYR35" s="36"/>
      <c r="MYS35" s="36"/>
      <c r="MYT35" s="36"/>
      <c r="MYU35" s="36"/>
      <c r="MYV35" s="36"/>
      <c r="MYW35" s="36"/>
      <c r="MYX35" s="36"/>
      <c r="MYY35" s="36"/>
      <c r="MYZ35" s="36"/>
      <c r="MZA35" s="36"/>
      <c r="MZB35" s="36"/>
      <c r="MZC35" s="36"/>
      <c r="MZD35" s="36"/>
      <c r="MZE35" s="36"/>
      <c r="MZF35" s="36"/>
      <c r="MZG35" s="36"/>
      <c r="MZH35" s="36"/>
      <c r="MZI35" s="36"/>
      <c r="MZJ35" s="36"/>
      <c r="MZK35" s="36"/>
      <c r="MZL35" s="36"/>
      <c r="MZM35" s="36"/>
      <c r="MZN35" s="36"/>
      <c r="MZO35" s="36"/>
      <c r="MZP35" s="36"/>
      <c r="MZQ35" s="36"/>
      <c r="MZR35" s="36"/>
      <c r="MZS35" s="36"/>
      <c r="MZT35" s="36"/>
      <c r="MZU35" s="36"/>
      <c r="MZV35" s="36"/>
      <c r="MZW35" s="36"/>
      <c r="MZX35" s="36"/>
      <c r="MZY35" s="36"/>
      <c r="MZZ35" s="36"/>
      <c r="NAA35" s="36"/>
      <c r="NAB35" s="36"/>
      <c r="NAC35" s="36"/>
      <c r="NAD35" s="36"/>
      <c r="NAE35" s="36"/>
      <c r="NAF35" s="36"/>
      <c r="NAG35" s="36"/>
      <c r="NAH35" s="36"/>
      <c r="NAI35" s="36"/>
      <c r="NAJ35" s="36"/>
      <c r="NAK35" s="36"/>
      <c r="NAL35" s="36"/>
      <c r="NAM35" s="36"/>
      <c r="NAN35" s="36"/>
      <c r="NAO35" s="36"/>
      <c r="NAP35" s="36"/>
      <c r="NAQ35" s="36"/>
      <c r="NAR35" s="36"/>
      <c r="NAS35" s="36"/>
      <c r="NAT35" s="36"/>
      <c r="NAU35" s="36"/>
      <c r="NAV35" s="36"/>
      <c r="NAW35" s="36"/>
      <c r="NAX35" s="36"/>
      <c r="NAY35" s="36"/>
      <c r="NAZ35" s="36"/>
      <c r="NBA35" s="36"/>
      <c r="NBB35" s="36"/>
      <c r="NBC35" s="36"/>
      <c r="NBD35" s="36"/>
      <c r="NBE35" s="36"/>
      <c r="NBF35" s="36"/>
      <c r="NBG35" s="36"/>
      <c r="NBH35" s="36"/>
      <c r="NBI35" s="36"/>
      <c r="NBJ35" s="36"/>
      <c r="NBK35" s="36"/>
      <c r="NBL35" s="36"/>
      <c r="NBM35" s="36"/>
      <c r="NBN35" s="36"/>
      <c r="NBO35" s="36"/>
      <c r="NBP35" s="36"/>
      <c r="NBQ35" s="36"/>
      <c r="NBR35" s="36"/>
      <c r="NBS35" s="36"/>
      <c r="NBT35" s="36"/>
      <c r="NBU35" s="36"/>
      <c r="NBV35" s="36"/>
      <c r="NBW35" s="36"/>
      <c r="NBX35" s="36"/>
      <c r="NBY35" s="36"/>
      <c r="NBZ35" s="36"/>
      <c r="NCA35" s="36"/>
      <c r="NCB35" s="36"/>
      <c r="NCC35" s="36"/>
      <c r="NCD35" s="36"/>
      <c r="NCE35" s="36"/>
      <c r="NCF35" s="36"/>
      <c r="NCG35" s="36"/>
      <c r="NCH35" s="36"/>
      <c r="NCI35" s="36"/>
      <c r="NCJ35" s="36"/>
      <c r="NCK35" s="36"/>
      <c r="NCL35" s="36"/>
      <c r="NCM35" s="36"/>
      <c r="NCN35" s="36"/>
      <c r="NCO35" s="36"/>
      <c r="NCP35" s="36"/>
      <c r="NCQ35" s="36"/>
      <c r="NCR35" s="36"/>
      <c r="NCS35" s="36"/>
      <c r="NCT35" s="36"/>
      <c r="NCU35" s="36"/>
      <c r="NCV35" s="36"/>
      <c r="NCW35" s="36"/>
      <c r="NCX35" s="36"/>
      <c r="NCY35" s="36"/>
      <c r="NCZ35" s="36"/>
      <c r="NDA35" s="36"/>
      <c r="NDB35" s="36"/>
      <c r="NDC35" s="36"/>
      <c r="NDD35" s="36"/>
      <c r="NDE35" s="36"/>
      <c r="NDF35" s="36"/>
      <c r="NDG35" s="36"/>
      <c r="NDH35" s="36"/>
      <c r="NDI35" s="36"/>
      <c r="NDJ35" s="36"/>
      <c r="NDK35" s="36"/>
      <c r="NDL35" s="36"/>
      <c r="NDM35" s="36"/>
      <c r="NDN35" s="36"/>
      <c r="NDO35" s="36"/>
      <c r="NDP35" s="36"/>
      <c r="NDQ35" s="36"/>
      <c r="NDR35" s="36"/>
      <c r="NDS35" s="36"/>
      <c r="NDT35" s="36"/>
      <c r="NDU35" s="36"/>
      <c r="NDV35" s="36"/>
      <c r="NDW35" s="36"/>
      <c r="NDX35" s="36"/>
      <c r="NDY35" s="36"/>
      <c r="NDZ35" s="36"/>
      <c r="NEA35" s="36"/>
      <c r="NEB35" s="36"/>
      <c r="NEC35" s="36"/>
      <c r="NED35" s="36"/>
      <c r="NEE35" s="36"/>
      <c r="NEF35" s="36"/>
      <c r="NEG35" s="36"/>
      <c r="NEH35" s="36"/>
      <c r="NEI35" s="36"/>
      <c r="NEJ35" s="36"/>
      <c r="NEK35" s="36"/>
      <c r="NEL35" s="36"/>
      <c r="NEM35" s="36"/>
      <c r="NEN35" s="36"/>
      <c r="NEO35" s="36"/>
      <c r="NEP35" s="36"/>
      <c r="NEQ35" s="36"/>
      <c r="NER35" s="36"/>
      <c r="NES35" s="36"/>
      <c r="NET35" s="36"/>
      <c r="NEU35" s="36"/>
      <c r="NEV35" s="36"/>
      <c r="NEW35" s="36"/>
      <c r="NEX35" s="36"/>
      <c r="NEY35" s="36"/>
      <c r="NEZ35" s="36"/>
      <c r="NFA35" s="36"/>
      <c r="NFB35" s="36"/>
      <c r="NFC35" s="36"/>
      <c r="NFD35" s="36"/>
      <c r="NFE35" s="36"/>
      <c r="NFF35" s="36"/>
      <c r="NFG35" s="36"/>
      <c r="NFH35" s="36"/>
      <c r="NFI35" s="36"/>
      <c r="NFJ35" s="36"/>
      <c r="NFK35" s="36"/>
      <c r="NFL35" s="36"/>
      <c r="NFM35" s="36"/>
      <c r="NFN35" s="36"/>
      <c r="NFO35" s="36"/>
      <c r="NFP35" s="36"/>
      <c r="NFQ35" s="36"/>
      <c r="NFR35" s="36"/>
      <c r="NFS35" s="36"/>
      <c r="NFT35" s="36"/>
      <c r="NFU35" s="36"/>
      <c r="NFV35" s="36"/>
      <c r="NFW35" s="36"/>
      <c r="NFX35" s="36"/>
      <c r="NFY35" s="36"/>
      <c r="NFZ35" s="36"/>
      <c r="NGA35" s="36"/>
      <c r="NGB35" s="36"/>
      <c r="NGC35" s="36"/>
      <c r="NGD35" s="36"/>
      <c r="NGE35" s="36"/>
      <c r="NGF35" s="36"/>
      <c r="NGG35" s="36"/>
      <c r="NGH35" s="36"/>
      <c r="NGI35" s="36"/>
      <c r="NGJ35" s="36"/>
      <c r="NGK35" s="36"/>
      <c r="NGL35" s="36"/>
      <c r="NGM35" s="36"/>
      <c r="NGN35" s="36"/>
      <c r="NGO35" s="36"/>
      <c r="NGP35" s="36"/>
      <c r="NGQ35" s="36"/>
      <c r="NGR35" s="36"/>
      <c r="NGS35" s="36"/>
      <c r="NGT35" s="36"/>
      <c r="NGU35" s="36"/>
      <c r="NGV35" s="36"/>
      <c r="NGW35" s="36"/>
      <c r="NGX35" s="36"/>
      <c r="NGY35" s="36"/>
      <c r="NGZ35" s="36"/>
      <c r="NHA35" s="36"/>
      <c r="NHB35" s="36"/>
      <c r="NHC35" s="36"/>
      <c r="NHD35" s="36"/>
      <c r="NHE35" s="36"/>
      <c r="NHF35" s="36"/>
      <c r="NHG35" s="36"/>
      <c r="NHH35" s="36"/>
      <c r="NHI35" s="36"/>
      <c r="NHJ35" s="36"/>
      <c r="NHK35" s="36"/>
      <c r="NHL35" s="36"/>
      <c r="NHM35" s="36"/>
      <c r="NHN35" s="36"/>
      <c r="NHO35" s="36"/>
      <c r="NHP35" s="36"/>
      <c r="NHQ35" s="36"/>
      <c r="NHR35" s="36"/>
      <c r="NHS35" s="36"/>
      <c r="NHT35" s="36"/>
      <c r="NHU35" s="36"/>
      <c r="NHV35" s="36"/>
      <c r="NHW35" s="36"/>
      <c r="NHX35" s="36"/>
      <c r="NHY35" s="36"/>
      <c r="NHZ35" s="36"/>
      <c r="NIA35" s="36"/>
      <c r="NIB35" s="36"/>
      <c r="NIC35" s="36"/>
      <c r="NID35" s="36"/>
      <c r="NIE35" s="36"/>
      <c r="NIF35" s="36"/>
      <c r="NIG35" s="36"/>
      <c r="NIH35" s="36"/>
      <c r="NII35" s="36"/>
      <c r="NIJ35" s="36"/>
      <c r="NIK35" s="36"/>
      <c r="NIL35" s="36"/>
      <c r="NIM35" s="36"/>
      <c r="NIN35" s="36"/>
      <c r="NIO35" s="36"/>
      <c r="NIP35" s="36"/>
      <c r="NIQ35" s="36"/>
      <c r="NIR35" s="36"/>
      <c r="NIS35" s="36"/>
      <c r="NIT35" s="36"/>
      <c r="NIU35" s="36"/>
      <c r="NIV35" s="36"/>
      <c r="NIW35" s="36"/>
      <c r="NIX35" s="36"/>
      <c r="NIY35" s="36"/>
      <c r="NIZ35" s="36"/>
      <c r="NJA35" s="36"/>
      <c r="NJB35" s="36"/>
      <c r="NJC35" s="36"/>
      <c r="NJD35" s="36"/>
      <c r="NJE35" s="36"/>
      <c r="NJF35" s="36"/>
      <c r="NJG35" s="36"/>
      <c r="NJH35" s="36"/>
      <c r="NJI35" s="36"/>
      <c r="NJJ35" s="36"/>
      <c r="NJK35" s="36"/>
      <c r="NJL35" s="36"/>
      <c r="NJM35" s="36"/>
      <c r="NJN35" s="36"/>
      <c r="NJO35" s="36"/>
      <c r="NJP35" s="36"/>
      <c r="NJQ35" s="36"/>
      <c r="NJR35" s="36"/>
      <c r="NJS35" s="36"/>
      <c r="NJT35" s="36"/>
      <c r="NJU35" s="36"/>
      <c r="NJV35" s="36"/>
      <c r="NJW35" s="36"/>
      <c r="NJX35" s="36"/>
      <c r="NJY35" s="36"/>
      <c r="NJZ35" s="36"/>
      <c r="NKA35" s="36"/>
      <c r="NKB35" s="36"/>
      <c r="NKC35" s="36"/>
      <c r="NKD35" s="36"/>
      <c r="NKE35" s="36"/>
      <c r="NKF35" s="36"/>
      <c r="NKG35" s="36"/>
      <c r="NKH35" s="36"/>
      <c r="NKI35" s="36"/>
      <c r="NKJ35" s="36"/>
      <c r="NKK35" s="36"/>
      <c r="NKL35" s="36"/>
      <c r="NKM35" s="36"/>
      <c r="NKN35" s="36"/>
      <c r="NKO35" s="36"/>
      <c r="NKP35" s="36"/>
      <c r="NKQ35" s="36"/>
      <c r="NKR35" s="36"/>
      <c r="NKS35" s="36"/>
      <c r="NKT35" s="36"/>
      <c r="NKU35" s="36"/>
      <c r="NKV35" s="36"/>
      <c r="NKW35" s="36"/>
      <c r="NKX35" s="36"/>
      <c r="NKY35" s="36"/>
      <c r="NKZ35" s="36"/>
      <c r="NLA35" s="36"/>
      <c r="NLB35" s="36"/>
      <c r="NLC35" s="36"/>
      <c r="NLD35" s="36"/>
      <c r="NLE35" s="36"/>
      <c r="NLF35" s="36"/>
      <c r="NLG35" s="36"/>
      <c r="NLH35" s="36"/>
      <c r="NLI35" s="36"/>
      <c r="NLJ35" s="36"/>
      <c r="NLK35" s="36"/>
      <c r="NLL35" s="36"/>
      <c r="NLM35" s="36"/>
      <c r="NLN35" s="36"/>
      <c r="NLO35" s="36"/>
      <c r="NLP35" s="36"/>
      <c r="NLQ35" s="36"/>
      <c r="NLR35" s="36"/>
      <c r="NLS35" s="36"/>
      <c r="NLT35" s="36"/>
      <c r="NLU35" s="36"/>
      <c r="NLV35" s="36"/>
      <c r="NLW35" s="36"/>
      <c r="NLX35" s="36"/>
      <c r="NLY35" s="36"/>
      <c r="NLZ35" s="36"/>
      <c r="NMA35" s="36"/>
      <c r="NMB35" s="36"/>
      <c r="NMC35" s="36"/>
      <c r="NMD35" s="36"/>
      <c r="NME35" s="36"/>
      <c r="NMF35" s="36"/>
      <c r="NMG35" s="36"/>
      <c r="NMH35" s="36"/>
      <c r="NMI35" s="36"/>
      <c r="NMJ35" s="36"/>
      <c r="NMK35" s="36"/>
      <c r="NML35" s="36"/>
      <c r="NMM35" s="36"/>
      <c r="NMN35" s="36"/>
      <c r="NMO35" s="36"/>
      <c r="NMP35" s="36"/>
      <c r="NMQ35" s="36"/>
      <c r="NMR35" s="36"/>
      <c r="NMS35" s="36"/>
      <c r="NMT35" s="36"/>
      <c r="NMU35" s="36"/>
      <c r="NMV35" s="36"/>
      <c r="NMW35" s="36"/>
      <c r="NMX35" s="36"/>
      <c r="NMY35" s="36"/>
      <c r="NMZ35" s="36"/>
      <c r="NNA35" s="36"/>
      <c r="NNB35" s="36"/>
      <c r="NNC35" s="36"/>
      <c r="NND35" s="36"/>
      <c r="NNE35" s="36"/>
      <c r="NNF35" s="36"/>
      <c r="NNG35" s="36"/>
      <c r="NNH35" s="36"/>
      <c r="NNI35" s="36"/>
      <c r="NNJ35" s="36"/>
      <c r="NNK35" s="36"/>
      <c r="NNL35" s="36"/>
      <c r="NNM35" s="36"/>
      <c r="NNN35" s="36"/>
      <c r="NNO35" s="36"/>
      <c r="NNP35" s="36"/>
      <c r="NNQ35" s="36"/>
      <c r="NNR35" s="36"/>
      <c r="NNS35" s="36"/>
      <c r="NNT35" s="36"/>
      <c r="NNU35" s="36"/>
      <c r="NNV35" s="36"/>
      <c r="NNW35" s="36"/>
      <c r="NNX35" s="36"/>
      <c r="NNY35" s="36"/>
      <c r="NNZ35" s="36"/>
      <c r="NOA35" s="36"/>
      <c r="NOB35" s="36"/>
      <c r="NOC35" s="36"/>
      <c r="NOD35" s="36"/>
      <c r="NOE35" s="36"/>
      <c r="NOF35" s="36"/>
      <c r="NOG35" s="36"/>
      <c r="NOH35" s="36"/>
      <c r="NOI35" s="36"/>
      <c r="NOJ35" s="36"/>
      <c r="NOK35" s="36"/>
      <c r="NOL35" s="36"/>
      <c r="NOM35" s="36"/>
      <c r="NON35" s="36"/>
      <c r="NOO35" s="36"/>
      <c r="NOP35" s="36"/>
      <c r="NOQ35" s="36"/>
      <c r="NOR35" s="36"/>
      <c r="NOS35" s="36"/>
      <c r="NOT35" s="36"/>
      <c r="NOU35" s="36"/>
      <c r="NOV35" s="36"/>
      <c r="NOW35" s="36"/>
      <c r="NOX35" s="36"/>
      <c r="NOY35" s="36"/>
      <c r="NOZ35" s="36"/>
      <c r="NPA35" s="36"/>
      <c r="NPB35" s="36"/>
      <c r="NPC35" s="36"/>
      <c r="NPD35" s="36"/>
      <c r="NPE35" s="36"/>
      <c r="NPF35" s="36"/>
      <c r="NPG35" s="36"/>
      <c r="NPH35" s="36"/>
      <c r="NPI35" s="36"/>
      <c r="NPJ35" s="36"/>
      <c r="NPK35" s="36"/>
      <c r="NPL35" s="36"/>
      <c r="NPM35" s="36"/>
      <c r="NPN35" s="36"/>
      <c r="NPO35" s="36"/>
      <c r="NPP35" s="36"/>
      <c r="NPQ35" s="36"/>
      <c r="NPR35" s="36"/>
      <c r="NPS35" s="36"/>
      <c r="NPT35" s="36"/>
      <c r="NPU35" s="36"/>
      <c r="NPV35" s="36"/>
      <c r="NPW35" s="36"/>
      <c r="NPX35" s="36"/>
      <c r="NPY35" s="36"/>
      <c r="NPZ35" s="36"/>
      <c r="NQA35" s="36"/>
      <c r="NQB35" s="36"/>
      <c r="NQC35" s="36"/>
      <c r="NQD35" s="36"/>
      <c r="NQE35" s="36"/>
      <c r="NQF35" s="36"/>
      <c r="NQG35" s="36"/>
      <c r="NQH35" s="36"/>
      <c r="NQI35" s="36"/>
      <c r="NQJ35" s="36"/>
      <c r="NQK35" s="36"/>
      <c r="NQL35" s="36"/>
      <c r="NQM35" s="36"/>
      <c r="NQN35" s="36"/>
      <c r="NQO35" s="36"/>
      <c r="NQP35" s="36"/>
      <c r="NQQ35" s="36"/>
      <c r="NQR35" s="36"/>
      <c r="NQS35" s="36"/>
      <c r="NQT35" s="36"/>
      <c r="NQU35" s="36"/>
      <c r="NQV35" s="36"/>
      <c r="NQW35" s="36"/>
      <c r="NQX35" s="36"/>
      <c r="NQY35" s="36"/>
      <c r="NQZ35" s="36"/>
      <c r="NRA35" s="36"/>
      <c r="NRB35" s="36"/>
      <c r="NRC35" s="36"/>
      <c r="NRD35" s="36"/>
      <c r="NRE35" s="36"/>
      <c r="NRF35" s="36"/>
      <c r="NRG35" s="36"/>
      <c r="NRH35" s="36"/>
      <c r="NRI35" s="36"/>
      <c r="NRJ35" s="36"/>
      <c r="NRK35" s="36"/>
      <c r="NRL35" s="36"/>
      <c r="NRM35" s="36"/>
      <c r="NRN35" s="36"/>
      <c r="NRO35" s="36"/>
      <c r="NRP35" s="36"/>
      <c r="NRQ35" s="36"/>
      <c r="NRR35" s="36"/>
      <c r="NRS35" s="36"/>
      <c r="NRT35" s="36"/>
      <c r="NRU35" s="36"/>
      <c r="NRV35" s="36"/>
      <c r="NRW35" s="36"/>
      <c r="NRX35" s="36"/>
      <c r="NRY35" s="36"/>
      <c r="NRZ35" s="36"/>
      <c r="NSA35" s="36"/>
      <c r="NSB35" s="36"/>
      <c r="NSC35" s="36"/>
      <c r="NSD35" s="36"/>
      <c r="NSE35" s="36"/>
      <c r="NSF35" s="36"/>
      <c r="NSG35" s="36"/>
      <c r="NSH35" s="36"/>
      <c r="NSI35" s="36"/>
      <c r="NSJ35" s="36"/>
      <c r="NSK35" s="36"/>
      <c r="NSL35" s="36"/>
      <c r="NSM35" s="36"/>
      <c r="NSN35" s="36"/>
      <c r="NSO35" s="36"/>
      <c r="NSP35" s="36"/>
      <c r="NSQ35" s="36"/>
      <c r="NSR35" s="36"/>
      <c r="NSS35" s="36"/>
      <c r="NST35" s="36"/>
      <c r="NSU35" s="36"/>
      <c r="NSV35" s="36"/>
      <c r="NSW35" s="36"/>
      <c r="NSX35" s="36"/>
      <c r="NSY35" s="36"/>
      <c r="NSZ35" s="36"/>
      <c r="NTA35" s="36"/>
      <c r="NTB35" s="36"/>
      <c r="NTC35" s="36"/>
      <c r="NTD35" s="36"/>
      <c r="NTE35" s="36"/>
      <c r="NTF35" s="36"/>
      <c r="NTG35" s="36"/>
      <c r="NTH35" s="36"/>
      <c r="NTI35" s="36"/>
      <c r="NTJ35" s="36"/>
      <c r="NTK35" s="36"/>
      <c r="NTL35" s="36"/>
      <c r="NTM35" s="36"/>
      <c r="NTN35" s="36"/>
      <c r="NTO35" s="36"/>
      <c r="NTP35" s="36"/>
      <c r="NTQ35" s="36"/>
      <c r="NTR35" s="36"/>
      <c r="NTS35" s="36"/>
      <c r="NTT35" s="36"/>
      <c r="NTU35" s="36"/>
      <c r="NTV35" s="36"/>
      <c r="NTW35" s="36"/>
      <c r="NTX35" s="36"/>
      <c r="NTY35" s="36"/>
      <c r="NTZ35" s="36"/>
      <c r="NUA35" s="36"/>
      <c r="NUB35" s="36"/>
      <c r="NUC35" s="36"/>
      <c r="NUD35" s="36"/>
      <c r="NUE35" s="36"/>
      <c r="NUF35" s="36"/>
      <c r="NUG35" s="36"/>
      <c r="NUH35" s="36"/>
      <c r="NUI35" s="36"/>
      <c r="NUJ35" s="36"/>
      <c r="NUK35" s="36"/>
      <c r="NUL35" s="36"/>
      <c r="NUM35" s="36"/>
      <c r="NUN35" s="36"/>
      <c r="NUO35" s="36"/>
      <c r="NUP35" s="36"/>
      <c r="NUQ35" s="36"/>
      <c r="NUR35" s="36"/>
      <c r="NUS35" s="36"/>
      <c r="NUT35" s="36"/>
      <c r="NUU35" s="36"/>
      <c r="NUV35" s="36"/>
      <c r="NUW35" s="36"/>
      <c r="NUX35" s="36"/>
      <c r="NUY35" s="36"/>
      <c r="NUZ35" s="36"/>
      <c r="NVA35" s="36"/>
      <c r="NVB35" s="36"/>
      <c r="NVC35" s="36"/>
      <c r="NVD35" s="36"/>
      <c r="NVE35" s="36"/>
      <c r="NVF35" s="36"/>
      <c r="NVG35" s="36"/>
      <c r="NVH35" s="36"/>
      <c r="NVI35" s="36"/>
      <c r="NVJ35" s="36"/>
      <c r="NVK35" s="36"/>
      <c r="NVL35" s="36"/>
      <c r="NVM35" s="36"/>
      <c r="NVN35" s="36"/>
      <c r="NVO35" s="36"/>
      <c r="NVP35" s="36"/>
      <c r="NVQ35" s="36"/>
      <c r="NVR35" s="36"/>
      <c r="NVS35" s="36"/>
      <c r="NVT35" s="36"/>
      <c r="NVU35" s="36"/>
      <c r="NVV35" s="36"/>
      <c r="NVW35" s="36"/>
      <c r="NVX35" s="36"/>
      <c r="NVY35" s="36"/>
      <c r="NVZ35" s="36"/>
      <c r="NWA35" s="36"/>
      <c r="NWB35" s="36"/>
      <c r="NWC35" s="36"/>
      <c r="NWD35" s="36"/>
      <c r="NWE35" s="36"/>
      <c r="NWF35" s="36"/>
      <c r="NWG35" s="36"/>
      <c r="NWH35" s="36"/>
      <c r="NWI35" s="36"/>
      <c r="NWJ35" s="36"/>
      <c r="NWK35" s="36"/>
      <c r="NWL35" s="36"/>
      <c r="NWM35" s="36"/>
      <c r="NWN35" s="36"/>
      <c r="NWO35" s="36"/>
      <c r="NWP35" s="36"/>
      <c r="NWQ35" s="36"/>
      <c r="NWR35" s="36"/>
      <c r="NWS35" s="36"/>
      <c r="NWT35" s="36"/>
      <c r="NWU35" s="36"/>
      <c r="NWV35" s="36"/>
      <c r="NWW35" s="36"/>
      <c r="NWX35" s="36"/>
      <c r="NWY35" s="36"/>
      <c r="NWZ35" s="36"/>
      <c r="NXA35" s="36"/>
      <c r="NXB35" s="36"/>
      <c r="NXC35" s="36"/>
      <c r="NXD35" s="36"/>
      <c r="NXE35" s="36"/>
      <c r="NXF35" s="36"/>
      <c r="NXG35" s="36"/>
      <c r="NXH35" s="36"/>
      <c r="NXI35" s="36"/>
      <c r="NXJ35" s="36"/>
      <c r="NXK35" s="36"/>
      <c r="NXL35" s="36"/>
      <c r="NXM35" s="36"/>
      <c r="NXN35" s="36"/>
      <c r="NXO35" s="36"/>
      <c r="NXP35" s="36"/>
      <c r="NXQ35" s="36"/>
      <c r="NXR35" s="36"/>
      <c r="NXS35" s="36"/>
      <c r="NXT35" s="36"/>
      <c r="NXU35" s="36"/>
      <c r="NXV35" s="36"/>
      <c r="NXW35" s="36"/>
      <c r="NXX35" s="36"/>
      <c r="NXY35" s="36"/>
      <c r="NXZ35" s="36"/>
      <c r="NYA35" s="36"/>
      <c r="NYB35" s="36"/>
      <c r="NYC35" s="36"/>
      <c r="NYD35" s="36"/>
      <c r="NYE35" s="36"/>
      <c r="NYF35" s="36"/>
      <c r="NYG35" s="36"/>
      <c r="NYH35" s="36"/>
      <c r="NYI35" s="36"/>
      <c r="NYJ35" s="36"/>
      <c r="NYK35" s="36"/>
      <c r="NYL35" s="36"/>
      <c r="NYM35" s="36"/>
      <c r="NYN35" s="36"/>
      <c r="NYO35" s="36"/>
      <c r="NYP35" s="36"/>
      <c r="NYQ35" s="36"/>
      <c r="NYR35" s="36"/>
      <c r="NYS35" s="36"/>
      <c r="NYT35" s="36"/>
      <c r="NYU35" s="36"/>
      <c r="NYV35" s="36"/>
      <c r="NYW35" s="36"/>
      <c r="NYX35" s="36"/>
      <c r="NYY35" s="36"/>
      <c r="NYZ35" s="36"/>
      <c r="NZA35" s="36"/>
      <c r="NZB35" s="36"/>
      <c r="NZC35" s="36"/>
      <c r="NZD35" s="36"/>
      <c r="NZE35" s="36"/>
      <c r="NZF35" s="36"/>
      <c r="NZG35" s="36"/>
      <c r="NZH35" s="36"/>
      <c r="NZI35" s="36"/>
      <c r="NZJ35" s="36"/>
      <c r="NZK35" s="36"/>
      <c r="NZL35" s="36"/>
      <c r="NZM35" s="36"/>
      <c r="NZN35" s="36"/>
      <c r="NZO35" s="36"/>
      <c r="NZP35" s="36"/>
      <c r="NZQ35" s="36"/>
      <c r="NZR35" s="36"/>
      <c r="NZS35" s="36"/>
      <c r="NZT35" s="36"/>
      <c r="NZU35" s="36"/>
      <c r="NZV35" s="36"/>
      <c r="NZW35" s="36"/>
      <c r="NZX35" s="36"/>
      <c r="NZY35" s="36"/>
      <c r="NZZ35" s="36"/>
      <c r="OAA35" s="36"/>
      <c r="OAB35" s="36"/>
      <c r="OAC35" s="36"/>
      <c r="OAD35" s="36"/>
      <c r="OAE35" s="36"/>
      <c r="OAF35" s="36"/>
      <c r="OAG35" s="36"/>
      <c r="OAH35" s="36"/>
      <c r="OAI35" s="36"/>
      <c r="OAJ35" s="36"/>
      <c r="OAK35" s="36"/>
      <c r="OAL35" s="36"/>
      <c r="OAM35" s="36"/>
      <c r="OAN35" s="36"/>
      <c r="OAO35" s="36"/>
      <c r="OAP35" s="36"/>
      <c r="OAQ35" s="36"/>
      <c r="OAR35" s="36"/>
      <c r="OAS35" s="36"/>
      <c r="OAT35" s="36"/>
      <c r="OAU35" s="36"/>
      <c r="OAV35" s="36"/>
      <c r="OAW35" s="36"/>
      <c r="OAX35" s="36"/>
      <c r="OAY35" s="36"/>
      <c r="OAZ35" s="36"/>
      <c r="OBA35" s="36"/>
      <c r="OBB35" s="36"/>
      <c r="OBC35" s="36"/>
      <c r="OBD35" s="36"/>
      <c r="OBE35" s="36"/>
      <c r="OBF35" s="36"/>
      <c r="OBG35" s="36"/>
      <c r="OBH35" s="36"/>
      <c r="OBI35" s="36"/>
      <c r="OBJ35" s="36"/>
      <c r="OBK35" s="36"/>
      <c r="OBL35" s="36"/>
      <c r="OBM35" s="36"/>
      <c r="OBN35" s="36"/>
      <c r="OBO35" s="36"/>
      <c r="OBP35" s="36"/>
      <c r="OBQ35" s="36"/>
      <c r="OBR35" s="36"/>
      <c r="OBS35" s="36"/>
      <c r="OBT35" s="36"/>
      <c r="OBU35" s="36"/>
      <c r="OBV35" s="36"/>
      <c r="OBW35" s="36"/>
      <c r="OBX35" s="36"/>
      <c r="OBY35" s="36"/>
      <c r="OBZ35" s="36"/>
      <c r="OCA35" s="36"/>
      <c r="OCB35" s="36"/>
      <c r="OCC35" s="36"/>
      <c r="OCD35" s="36"/>
      <c r="OCE35" s="36"/>
      <c r="OCF35" s="36"/>
      <c r="OCG35" s="36"/>
      <c r="OCH35" s="36"/>
      <c r="OCI35" s="36"/>
      <c r="OCJ35" s="36"/>
      <c r="OCK35" s="36"/>
      <c r="OCL35" s="36"/>
      <c r="OCM35" s="36"/>
      <c r="OCN35" s="36"/>
      <c r="OCO35" s="36"/>
      <c r="OCP35" s="36"/>
      <c r="OCQ35" s="36"/>
      <c r="OCR35" s="36"/>
      <c r="OCS35" s="36"/>
      <c r="OCT35" s="36"/>
      <c r="OCU35" s="36"/>
      <c r="OCV35" s="36"/>
      <c r="OCW35" s="36"/>
      <c r="OCX35" s="36"/>
      <c r="OCY35" s="36"/>
      <c r="OCZ35" s="36"/>
      <c r="ODA35" s="36"/>
      <c r="ODB35" s="36"/>
      <c r="ODC35" s="36"/>
      <c r="ODD35" s="36"/>
      <c r="ODE35" s="36"/>
      <c r="ODF35" s="36"/>
      <c r="ODG35" s="36"/>
      <c r="ODH35" s="36"/>
      <c r="ODI35" s="36"/>
      <c r="ODJ35" s="36"/>
      <c r="ODK35" s="36"/>
      <c r="ODL35" s="36"/>
      <c r="ODM35" s="36"/>
      <c r="ODN35" s="36"/>
      <c r="ODO35" s="36"/>
      <c r="ODP35" s="36"/>
      <c r="ODQ35" s="36"/>
      <c r="ODR35" s="36"/>
      <c r="ODS35" s="36"/>
      <c r="ODT35" s="36"/>
      <c r="ODU35" s="36"/>
      <c r="ODV35" s="36"/>
      <c r="ODW35" s="36"/>
      <c r="ODX35" s="36"/>
      <c r="ODY35" s="36"/>
      <c r="ODZ35" s="36"/>
      <c r="OEA35" s="36"/>
      <c r="OEB35" s="36"/>
      <c r="OEC35" s="36"/>
      <c r="OED35" s="36"/>
      <c r="OEE35" s="36"/>
      <c r="OEF35" s="36"/>
      <c r="OEG35" s="36"/>
      <c r="OEH35" s="36"/>
      <c r="OEI35" s="36"/>
      <c r="OEJ35" s="36"/>
      <c r="OEK35" s="36"/>
      <c r="OEL35" s="36"/>
      <c r="OEM35" s="36"/>
      <c r="OEN35" s="36"/>
      <c r="OEO35" s="36"/>
      <c r="OEP35" s="36"/>
      <c r="OEQ35" s="36"/>
      <c r="OER35" s="36"/>
      <c r="OES35" s="36"/>
      <c r="OET35" s="36"/>
      <c r="OEU35" s="36"/>
      <c r="OEV35" s="36"/>
      <c r="OEW35" s="36"/>
      <c r="OEX35" s="36"/>
      <c r="OEY35" s="36"/>
      <c r="OEZ35" s="36"/>
      <c r="OFA35" s="36"/>
      <c r="OFB35" s="36"/>
      <c r="OFC35" s="36"/>
      <c r="OFD35" s="36"/>
      <c r="OFE35" s="36"/>
      <c r="OFF35" s="36"/>
      <c r="OFG35" s="36"/>
      <c r="OFH35" s="36"/>
      <c r="OFI35" s="36"/>
      <c r="OFJ35" s="36"/>
      <c r="OFK35" s="36"/>
      <c r="OFL35" s="36"/>
      <c r="OFM35" s="36"/>
      <c r="OFN35" s="36"/>
      <c r="OFO35" s="36"/>
      <c r="OFP35" s="36"/>
      <c r="OFQ35" s="36"/>
      <c r="OFR35" s="36"/>
      <c r="OFS35" s="36"/>
      <c r="OFT35" s="36"/>
      <c r="OFU35" s="36"/>
      <c r="OFV35" s="36"/>
      <c r="OFW35" s="36"/>
      <c r="OFX35" s="36"/>
      <c r="OFY35" s="36"/>
      <c r="OFZ35" s="36"/>
      <c r="OGA35" s="36"/>
      <c r="OGB35" s="36"/>
      <c r="OGC35" s="36"/>
      <c r="OGD35" s="36"/>
      <c r="OGE35" s="36"/>
      <c r="OGF35" s="36"/>
      <c r="OGG35" s="36"/>
      <c r="OGH35" s="36"/>
      <c r="OGI35" s="36"/>
      <c r="OGJ35" s="36"/>
      <c r="OGK35" s="36"/>
      <c r="OGL35" s="36"/>
      <c r="OGM35" s="36"/>
      <c r="OGN35" s="36"/>
      <c r="OGO35" s="36"/>
      <c r="OGP35" s="36"/>
      <c r="OGQ35" s="36"/>
      <c r="OGR35" s="36"/>
      <c r="OGS35" s="36"/>
      <c r="OGT35" s="36"/>
      <c r="OGU35" s="36"/>
      <c r="OGV35" s="36"/>
      <c r="OGW35" s="36"/>
      <c r="OGX35" s="36"/>
      <c r="OGY35" s="36"/>
      <c r="OGZ35" s="36"/>
      <c r="OHA35" s="36"/>
      <c r="OHB35" s="36"/>
      <c r="OHC35" s="36"/>
      <c r="OHD35" s="36"/>
      <c r="OHE35" s="36"/>
      <c r="OHF35" s="36"/>
      <c r="OHG35" s="36"/>
      <c r="OHH35" s="36"/>
      <c r="OHI35" s="36"/>
      <c r="OHJ35" s="36"/>
      <c r="OHK35" s="36"/>
      <c r="OHL35" s="36"/>
      <c r="OHM35" s="36"/>
      <c r="OHN35" s="36"/>
      <c r="OHO35" s="36"/>
      <c r="OHP35" s="36"/>
      <c r="OHQ35" s="36"/>
      <c r="OHR35" s="36"/>
      <c r="OHS35" s="36"/>
      <c r="OHT35" s="36"/>
      <c r="OHU35" s="36"/>
      <c r="OHV35" s="36"/>
      <c r="OHW35" s="36"/>
      <c r="OHX35" s="36"/>
      <c r="OHY35" s="36"/>
      <c r="OHZ35" s="36"/>
      <c r="OIA35" s="36"/>
      <c r="OIB35" s="36"/>
      <c r="OIC35" s="36"/>
      <c r="OID35" s="36"/>
      <c r="OIE35" s="36"/>
      <c r="OIF35" s="36"/>
      <c r="OIG35" s="36"/>
      <c r="OIH35" s="36"/>
      <c r="OII35" s="36"/>
      <c r="OIJ35" s="36"/>
      <c r="OIK35" s="36"/>
      <c r="OIL35" s="36"/>
      <c r="OIM35" s="36"/>
      <c r="OIN35" s="36"/>
      <c r="OIO35" s="36"/>
      <c r="OIP35" s="36"/>
      <c r="OIQ35" s="36"/>
      <c r="OIR35" s="36"/>
      <c r="OIS35" s="36"/>
      <c r="OIT35" s="36"/>
      <c r="OIU35" s="36"/>
      <c r="OIV35" s="36"/>
      <c r="OIW35" s="36"/>
      <c r="OIX35" s="36"/>
      <c r="OIY35" s="36"/>
      <c r="OIZ35" s="36"/>
      <c r="OJA35" s="36"/>
      <c r="OJB35" s="36"/>
      <c r="OJC35" s="36"/>
      <c r="OJD35" s="36"/>
      <c r="OJE35" s="36"/>
      <c r="OJF35" s="36"/>
      <c r="OJG35" s="36"/>
      <c r="OJH35" s="36"/>
      <c r="OJI35" s="36"/>
      <c r="OJJ35" s="36"/>
      <c r="OJK35" s="36"/>
      <c r="OJL35" s="36"/>
      <c r="OJM35" s="36"/>
      <c r="OJN35" s="36"/>
      <c r="OJO35" s="36"/>
      <c r="OJP35" s="36"/>
      <c r="OJQ35" s="36"/>
      <c r="OJR35" s="36"/>
      <c r="OJS35" s="36"/>
      <c r="OJT35" s="36"/>
      <c r="OJU35" s="36"/>
      <c r="OJV35" s="36"/>
      <c r="OJW35" s="36"/>
      <c r="OJX35" s="36"/>
      <c r="OJY35" s="36"/>
      <c r="OJZ35" s="36"/>
      <c r="OKA35" s="36"/>
      <c r="OKB35" s="36"/>
      <c r="OKC35" s="36"/>
      <c r="OKD35" s="36"/>
      <c r="OKE35" s="36"/>
      <c r="OKF35" s="36"/>
      <c r="OKG35" s="36"/>
      <c r="OKH35" s="36"/>
      <c r="OKI35" s="36"/>
      <c r="OKJ35" s="36"/>
      <c r="OKK35" s="36"/>
      <c r="OKL35" s="36"/>
      <c r="OKM35" s="36"/>
      <c r="OKN35" s="36"/>
      <c r="OKO35" s="36"/>
      <c r="OKP35" s="36"/>
      <c r="OKQ35" s="36"/>
      <c r="OKR35" s="36"/>
      <c r="OKS35" s="36"/>
      <c r="OKT35" s="36"/>
      <c r="OKU35" s="36"/>
      <c r="OKV35" s="36"/>
      <c r="OKW35" s="36"/>
      <c r="OKX35" s="36"/>
      <c r="OKY35" s="36"/>
      <c r="OKZ35" s="36"/>
      <c r="OLA35" s="36"/>
      <c r="OLB35" s="36"/>
      <c r="OLC35" s="36"/>
      <c r="OLD35" s="36"/>
      <c r="OLE35" s="36"/>
      <c r="OLF35" s="36"/>
      <c r="OLG35" s="36"/>
      <c r="OLH35" s="36"/>
      <c r="OLI35" s="36"/>
      <c r="OLJ35" s="36"/>
      <c r="OLK35" s="36"/>
      <c r="OLL35" s="36"/>
      <c r="OLM35" s="36"/>
      <c r="OLN35" s="36"/>
      <c r="OLO35" s="36"/>
      <c r="OLP35" s="36"/>
      <c r="OLQ35" s="36"/>
      <c r="OLR35" s="36"/>
      <c r="OLS35" s="36"/>
      <c r="OLT35" s="36"/>
      <c r="OLU35" s="36"/>
      <c r="OLV35" s="36"/>
      <c r="OLW35" s="36"/>
      <c r="OLX35" s="36"/>
      <c r="OLY35" s="36"/>
      <c r="OLZ35" s="36"/>
      <c r="OMA35" s="36"/>
      <c r="OMB35" s="36"/>
      <c r="OMC35" s="36"/>
      <c r="OMD35" s="36"/>
      <c r="OME35" s="36"/>
      <c r="OMF35" s="36"/>
      <c r="OMG35" s="36"/>
      <c r="OMH35" s="36"/>
      <c r="OMI35" s="36"/>
      <c r="OMJ35" s="36"/>
      <c r="OMK35" s="36"/>
      <c r="OML35" s="36"/>
      <c r="OMM35" s="36"/>
      <c r="OMN35" s="36"/>
      <c r="OMO35" s="36"/>
      <c r="OMP35" s="36"/>
      <c r="OMQ35" s="36"/>
      <c r="OMR35" s="36"/>
      <c r="OMS35" s="36"/>
      <c r="OMT35" s="36"/>
      <c r="OMU35" s="36"/>
      <c r="OMV35" s="36"/>
      <c r="OMW35" s="36"/>
      <c r="OMX35" s="36"/>
      <c r="OMY35" s="36"/>
      <c r="OMZ35" s="36"/>
      <c r="ONA35" s="36"/>
      <c r="ONB35" s="36"/>
      <c r="ONC35" s="36"/>
      <c r="OND35" s="36"/>
      <c r="ONE35" s="36"/>
      <c r="ONF35" s="36"/>
      <c r="ONG35" s="36"/>
      <c r="ONH35" s="36"/>
      <c r="ONI35" s="36"/>
      <c r="ONJ35" s="36"/>
      <c r="ONK35" s="36"/>
      <c r="ONL35" s="36"/>
      <c r="ONM35" s="36"/>
      <c r="ONN35" s="36"/>
      <c r="ONO35" s="36"/>
      <c r="ONP35" s="36"/>
      <c r="ONQ35" s="36"/>
      <c r="ONR35" s="36"/>
      <c r="ONS35" s="36"/>
      <c r="ONT35" s="36"/>
      <c r="ONU35" s="36"/>
      <c r="ONV35" s="36"/>
      <c r="ONW35" s="36"/>
      <c r="ONX35" s="36"/>
      <c r="ONY35" s="36"/>
      <c r="ONZ35" s="36"/>
      <c r="OOA35" s="36"/>
      <c r="OOB35" s="36"/>
      <c r="OOC35" s="36"/>
      <c r="OOD35" s="36"/>
      <c r="OOE35" s="36"/>
      <c r="OOF35" s="36"/>
      <c r="OOG35" s="36"/>
      <c r="OOH35" s="36"/>
      <c r="OOI35" s="36"/>
      <c r="OOJ35" s="36"/>
      <c r="OOK35" s="36"/>
      <c r="OOL35" s="36"/>
      <c r="OOM35" s="36"/>
      <c r="OON35" s="36"/>
      <c r="OOO35" s="36"/>
      <c r="OOP35" s="36"/>
      <c r="OOQ35" s="36"/>
      <c r="OOR35" s="36"/>
      <c r="OOS35" s="36"/>
      <c r="OOT35" s="36"/>
      <c r="OOU35" s="36"/>
      <c r="OOV35" s="36"/>
      <c r="OOW35" s="36"/>
      <c r="OOX35" s="36"/>
      <c r="OOY35" s="36"/>
      <c r="OOZ35" s="36"/>
      <c r="OPA35" s="36"/>
      <c r="OPB35" s="36"/>
      <c r="OPC35" s="36"/>
      <c r="OPD35" s="36"/>
      <c r="OPE35" s="36"/>
      <c r="OPF35" s="36"/>
      <c r="OPG35" s="36"/>
      <c r="OPH35" s="36"/>
      <c r="OPI35" s="36"/>
      <c r="OPJ35" s="36"/>
      <c r="OPK35" s="36"/>
      <c r="OPL35" s="36"/>
      <c r="OPM35" s="36"/>
      <c r="OPN35" s="36"/>
      <c r="OPO35" s="36"/>
      <c r="OPP35" s="36"/>
      <c r="OPQ35" s="36"/>
      <c r="OPR35" s="36"/>
      <c r="OPS35" s="36"/>
      <c r="OPT35" s="36"/>
      <c r="OPU35" s="36"/>
      <c r="OPV35" s="36"/>
      <c r="OPW35" s="36"/>
      <c r="OPX35" s="36"/>
      <c r="OPY35" s="36"/>
      <c r="OPZ35" s="36"/>
      <c r="OQA35" s="36"/>
      <c r="OQB35" s="36"/>
      <c r="OQC35" s="36"/>
      <c r="OQD35" s="36"/>
      <c r="OQE35" s="36"/>
      <c r="OQF35" s="36"/>
      <c r="OQG35" s="36"/>
      <c r="OQH35" s="36"/>
      <c r="OQI35" s="36"/>
      <c r="OQJ35" s="36"/>
      <c r="OQK35" s="36"/>
      <c r="OQL35" s="36"/>
      <c r="OQM35" s="36"/>
      <c r="OQN35" s="36"/>
      <c r="OQO35" s="36"/>
      <c r="OQP35" s="36"/>
      <c r="OQQ35" s="36"/>
      <c r="OQR35" s="36"/>
      <c r="OQS35" s="36"/>
      <c r="OQT35" s="36"/>
      <c r="OQU35" s="36"/>
      <c r="OQV35" s="36"/>
      <c r="OQW35" s="36"/>
      <c r="OQX35" s="36"/>
      <c r="OQY35" s="36"/>
      <c r="OQZ35" s="36"/>
      <c r="ORA35" s="36"/>
      <c r="ORB35" s="36"/>
      <c r="ORC35" s="36"/>
      <c r="ORD35" s="36"/>
      <c r="ORE35" s="36"/>
      <c r="ORF35" s="36"/>
      <c r="ORG35" s="36"/>
      <c r="ORH35" s="36"/>
      <c r="ORI35" s="36"/>
      <c r="ORJ35" s="36"/>
      <c r="ORK35" s="36"/>
      <c r="ORL35" s="36"/>
      <c r="ORM35" s="36"/>
      <c r="ORN35" s="36"/>
      <c r="ORO35" s="36"/>
      <c r="ORP35" s="36"/>
      <c r="ORQ35" s="36"/>
      <c r="ORR35" s="36"/>
      <c r="ORS35" s="36"/>
      <c r="ORT35" s="36"/>
      <c r="ORU35" s="36"/>
      <c r="ORV35" s="36"/>
      <c r="ORW35" s="36"/>
      <c r="ORX35" s="36"/>
      <c r="ORY35" s="36"/>
      <c r="ORZ35" s="36"/>
      <c r="OSA35" s="36"/>
      <c r="OSB35" s="36"/>
      <c r="OSC35" s="36"/>
      <c r="OSD35" s="36"/>
      <c r="OSE35" s="36"/>
      <c r="OSF35" s="36"/>
      <c r="OSG35" s="36"/>
      <c r="OSH35" s="36"/>
      <c r="OSI35" s="36"/>
      <c r="OSJ35" s="36"/>
      <c r="OSK35" s="36"/>
      <c r="OSL35" s="36"/>
      <c r="OSM35" s="36"/>
      <c r="OSN35" s="36"/>
      <c r="OSO35" s="36"/>
      <c r="OSP35" s="36"/>
      <c r="OSQ35" s="36"/>
      <c r="OSR35" s="36"/>
      <c r="OSS35" s="36"/>
      <c r="OST35" s="36"/>
      <c r="OSU35" s="36"/>
      <c r="OSV35" s="36"/>
      <c r="OSW35" s="36"/>
      <c r="OSX35" s="36"/>
      <c r="OSY35" s="36"/>
      <c r="OSZ35" s="36"/>
      <c r="OTA35" s="36"/>
      <c r="OTB35" s="36"/>
      <c r="OTC35" s="36"/>
      <c r="OTD35" s="36"/>
      <c r="OTE35" s="36"/>
      <c r="OTF35" s="36"/>
      <c r="OTG35" s="36"/>
      <c r="OTH35" s="36"/>
      <c r="OTI35" s="36"/>
      <c r="OTJ35" s="36"/>
      <c r="OTK35" s="36"/>
      <c r="OTL35" s="36"/>
      <c r="OTM35" s="36"/>
      <c r="OTN35" s="36"/>
      <c r="OTO35" s="36"/>
      <c r="OTP35" s="36"/>
      <c r="OTQ35" s="36"/>
      <c r="OTR35" s="36"/>
      <c r="OTS35" s="36"/>
      <c r="OTT35" s="36"/>
      <c r="OTU35" s="36"/>
      <c r="OTV35" s="36"/>
      <c r="OTW35" s="36"/>
      <c r="OTX35" s="36"/>
      <c r="OTY35" s="36"/>
      <c r="OTZ35" s="36"/>
      <c r="OUA35" s="36"/>
      <c r="OUB35" s="36"/>
      <c r="OUC35" s="36"/>
      <c r="OUD35" s="36"/>
      <c r="OUE35" s="36"/>
      <c r="OUF35" s="36"/>
      <c r="OUG35" s="36"/>
      <c r="OUH35" s="36"/>
      <c r="OUI35" s="36"/>
      <c r="OUJ35" s="36"/>
      <c r="OUK35" s="36"/>
      <c r="OUL35" s="36"/>
      <c r="OUM35" s="36"/>
      <c r="OUN35" s="36"/>
      <c r="OUO35" s="36"/>
      <c r="OUP35" s="36"/>
      <c r="OUQ35" s="36"/>
      <c r="OUR35" s="36"/>
      <c r="OUS35" s="36"/>
      <c r="OUT35" s="36"/>
      <c r="OUU35" s="36"/>
      <c r="OUV35" s="36"/>
      <c r="OUW35" s="36"/>
      <c r="OUX35" s="36"/>
      <c r="OUY35" s="36"/>
      <c r="OUZ35" s="36"/>
      <c r="OVA35" s="36"/>
      <c r="OVB35" s="36"/>
      <c r="OVC35" s="36"/>
      <c r="OVD35" s="36"/>
      <c r="OVE35" s="36"/>
      <c r="OVF35" s="36"/>
      <c r="OVG35" s="36"/>
      <c r="OVH35" s="36"/>
      <c r="OVI35" s="36"/>
      <c r="OVJ35" s="36"/>
      <c r="OVK35" s="36"/>
      <c r="OVL35" s="36"/>
      <c r="OVM35" s="36"/>
      <c r="OVN35" s="36"/>
      <c r="OVO35" s="36"/>
      <c r="OVP35" s="36"/>
      <c r="OVQ35" s="36"/>
      <c r="OVR35" s="36"/>
      <c r="OVS35" s="36"/>
      <c r="OVT35" s="36"/>
      <c r="OVU35" s="36"/>
      <c r="OVV35" s="36"/>
      <c r="OVW35" s="36"/>
      <c r="OVX35" s="36"/>
      <c r="OVY35" s="36"/>
      <c r="OVZ35" s="36"/>
      <c r="OWA35" s="36"/>
      <c r="OWB35" s="36"/>
      <c r="OWC35" s="36"/>
      <c r="OWD35" s="36"/>
      <c r="OWE35" s="36"/>
      <c r="OWF35" s="36"/>
      <c r="OWG35" s="36"/>
      <c r="OWH35" s="36"/>
      <c r="OWI35" s="36"/>
      <c r="OWJ35" s="36"/>
      <c r="OWK35" s="36"/>
      <c r="OWL35" s="36"/>
      <c r="OWM35" s="36"/>
      <c r="OWN35" s="36"/>
      <c r="OWO35" s="36"/>
      <c r="OWP35" s="36"/>
      <c r="OWQ35" s="36"/>
      <c r="OWR35" s="36"/>
      <c r="OWS35" s="36"/>
      <c r="OWT35" s="36"/>
      <c r="OWU35" s="36"/>
      <c r="OWV35" s="36"/>
      <c r="OWW35" s="36"/>
      <c r="OWX35" s="36"/>
      <c r="OWY35" s="36"/>
      <c r="OWZ35" s="36"/>
      <c r="OXA35" s="36"/>
      <c r="OXB35" s="36"/>
      <c r="OXC35" s="36"/>
      <c r="OXD35" s="36"/>
      <c r="OXE35" s="36"/>
      <c r="OXF35" s="36"/>
      <c r="OXG35" s="36"/>
      <c r="OXH35" s="36"/>
      <c r="OXI35" s="36"/>
      <c r="OXJ35" s="36"/>
      <c r="OXK35" s="36"/>
      <c r="OXL35" s="36"/>
      <c r="OXM35" s="36"/>
      <c r="OXN35" s="36"/>
      <c r="OXO35" s="36"/>
      <c r="OXP35" s="36"/>
      <c r="OXQ35" s="36"/>
      <c r="OXR35" s="36"/>
      <c r="OXS35" s="36"/>
      <c r="OXT35" s="36"/>
      <c r="OXU35" s="36"/>
      <c r="OXV35" s="36"/>
      <c r="OXW35" s="36"/>
      <c r="OXX35" s="36"/>
      <c r="OXY35" s="36"/>
      <c r="OXZ35" s="36"/>
      <c r="OYA35" s="36"/>
      <c r="OYB35" s="36"/>
      <c r="OYC35" s="36"/>
      <c r="OYD35" s="36"/>
      <c r="OYE35" s="36"/>
      <c r="OYF35" s="36"/>
      <c r="OYG35" s="36"/>
      <c r="OYH35" s="36"/>
      <c r="OYI35" s="36"/>
      <c r="OYJ35" s="36"/>
      <c r="OYK35" s="36"/>
      <c r="OYL35" s="36"/>
      <c r="OYM35" s="36"/>
      <c r="OYN35" s="36"/>
      <c r="OYO35" s="36"/>
      <c r="OYP35" s="36"/>
      <c r="OYQ35" s="36"/>
      <c r="OYR35" s="36"/>
      <c r="OYS35" s="36"/>
      <c r="OYT35" s="36"/>
      <c r="OYU35" s="36"/>
      <c r="OYV35" s="36"/>
      <c r="OYW35" s="36"/>
      <c r="OYX35" s="36"/>
      <c r="OYY35" s="36"/>
      <c r="OYZ35" s="36"/>
      <c r="OZA35" s="36"/>
      <c r="OZB35" s="36"/>
      <c r="OZC35" s="36"/>
      <c r="OZD35" s="36"/>
      <c r="OZE35" s="36"/>
      <c r="OZF35" s="36"/>
      <c r="OZG35" s="36"/>
      <c r="OZH35" s="36"/>
      <c r="OZI35" s="36"/>
      <c r="OZJ35" s="36"/>
      <c r="OZK35" s="36"/>
      <c r="OZL35" s="36"/>
      <c r="OZM35" s="36"/>
      <c r="OZN35" s="36"/>
      <c r="OZO35" s="36"/>
      <c r="OZP35" s="36"/>
      <c r="OZQ35" s="36"/>
      <c r="OZR35" s="36"/>
      <c r="OZS35" s="36"/>
      <c r="OZT35" s="36"/>
      <c r="OZU35" s="36"/>
      <c r="OZV35" s="36"/>
      <c r="OZW35" s="36"/>
      <c r="OZX35" s="36"/>
      <c r="OZY35" s="36"/>
      <c r="OZZ35" s="36"/>
      <c r="PAA35" s="36"/>
      <c r="PAB35" s="36"/>
      <c r="PAC35" s="36"/>
      <c r="PAD35" s="36"/>
      <c r="PAE35" s="36"/>
      <c r="PAF35" s="36"/>
      <c r="PAG35" s="36"/>
      <c r="PAH35" s="36"/>
      <c r="PAI35" s="36"/>
      <c r="PAJ35" s="36"/>
      <c r="PAK35" s="36"/>
      <c r="PAL35" s="36"/>
      <c r="PAM35" s="36"/>
      <c r="PAN35" s="36"/>
      <c r="PAO35" s="36"/>
      <c r="PAP35" s="36"/>
      <c r="PAQ35" s="36"/>
      <c r="PAR35" s="36"/>
      <c r="PAS35" s="36"/>
      <c r="PAT35" s="36"/>
      <c r="PAU35" s="36"/>
      <c r="PAV35" s="36"/>
      <c r="PAW35" s="36"/>
      <c r="PAX35" s="36"/>
      <c r="PAY35" s="36"/>
      <c r="PAZ35" s="36"/>
      <c r="PBA35" s="36"/>
      <c r="PBB35" s="36"/>
      <c r="PBC35" s="36"/>
      <c r="PBD35" s="36"/>
      <c r="PBE35" s="36"/>
      <c r="PBF35" s="36"/>
      <c r="PBG35" s="36"/>
      <c r="PBH35" s="36"/>
      <c r="PBI35" s="36"/>
      <c r="PBJ35" s="36"/>
      <c r="PBK35" s="36"/>
      <c r="PBL35" s="36"/>
      <c r="PBM35" s="36"/>
      <c r="PBN35" s="36"/>
      <c r="PBO35" s="36"/>
      <c r="PBP35" s="36"/>
      <c r="PBQ35" s="36"/>
      <c r="PBR35" s="36"/>
      <c r="PBS35" s="36"/>
      <c r="PBT35" s="36"/>
      <c r="PBU35" s="36"/>
      <c r="PBV35" s="36"/>
      <c r="PBW35" s="36"/>
      <c r="PBX35" s="36"/>
      <c r="PBY35" s="36"/>
      <c r="PBZ35" s="36"/>
      <c r="PCA35" s="36"/>
      <c r="PCB35" s="36"/>
      <c r="PCC35" s="36"/>
      <c r="PCD35" s="36"/>
      <c r="PCE35" s="36"/>
      <c r="PCF35" s="36"/>
      <c r="PCG35" s="36"/>
      <c r="PCH35" s="36"/>
      <c r="PCI35" s="36"/>
      <c r="PCJ35" s="36"/>
      <c r="PCK35" s="36"/>
      <c r="PCL35" s="36"/>
      <c r="PCM35" s="36"/>
      <c r="PCN35" s="36"/>
      <c r="PCO35" s="36"/>
      <c r="PCP35" s="36"/>
      <c r="PCQ35" s="36"/>
      <c r="PCR35" s="36"/>
      <c r="PCS35" s="36"/>
      <c r="PCT35" s="36"/>
      <c r="PCU35" s="36"/>
      <c r="PCV35" s="36"/>
      <c r="PCW35" s="36"/>
      <c r="PCX35" s="36"/>
      <c r="PCY35" s="36"/>
      <c r="PCZ35" s="36"/>
      <c r="PDA35" s="36"/>
      <c r="PDB35" s="36"/>
      <c r="PDC35" s="36"/>
      <c r="PDD35" s="36"/>
      <c r="PDE35" s="36"/>
      <c r="PDF35" s="36"/>
      <c r="PDG35" s="36"/>
      <c r="PDH35" s="36"/>
      <c r="PDI35" s="36"/>
      <c r="PDJ35" s="36"/>
      <c r="PDK35" s="36"/>
      <c r="PDL35" s="36"/>
      <c r="PDM35" s="36"/>
      <c r="PDN35" s="36"/>
      <c r="PDO35" s="36"/>
      <c r="PDP35" s="36"/>
      <c r="PDQ35" s="36"/>
      <c r="PDR35" s="36"/>
      <c r="PDS35" s="36"/>
      <c r="PDT35" s="36"/>
      <c r="PDU35" s="36"/>
      <c r="PDV35" s="36"/>
      <c r="PDW35" s="36"/>
      <c r="PDX35" s="36"/>
      <c r="PDY35" s="36"/>
      <c r="PDZ35" s="36"/>
      <c r="PEA35" s="36"/>
      <c r="PEB35" s="36"/>
      <c r="PEC35" s="36"/>
      <c r="PED35" s="36"/>
      <c r="PEE35" s="36"/>
      <c r="PEF35" s="36"/>
      <c r="PEG35" s="36"/>
      <c r="PEH35" s="36"/>
      <c r="PEI35" s="36"/>
      <c r="PEJ35" s="36"/>
      <c r="PEK35" s="36"/>
      <c r="PEL35" s="36"/>
      <c r="PEM35" s="36"/>
      <c r="PEN35" s="36"/>
      <c r="PEO35" s="36"/>
      <c r="PEP35" s="36"/>
      <c r="PEQ35" s="36"/>
      <c r="PER35" s="36"/>
      <c r="PES35" s="36"/>
      <c r="PET35" s="36"/>
      <c r="PEU35" s="36"/>
      <c r="PEV35" s="36"/>
      <c r="PEW35" s="36"/>
      <c r="PEX35" s="36"/>
      <c r="PEY35" s="36"/>
      <c r="PEZ35" s="36"/>
      <c r="PFA35" s="36"/>
      <c r="PFB35" s="36"/>
      <c r="PFC35" s="36"/>
      <c r="PFD35" s="36"/>
      <c r="PFE35" s="36"/>
      <c r="PFF35" s="36"/>
      <c r="PFG35" s="36"/>
      <c r="PFH35" s="36"/>
      <c r="PFI35" s="36"/>
      <c r="PFJ35" s="36"/>
      <c r="PFK35" s="36"/>
      <c r="PFL35" s="36"/>
      <c r="PFM35" s="36"/>
      <c r="PFN35" s="36"/>
      <c r="PFO35" s="36"/>
      <c r="PFP35" s="36"/>
      <c r="PFQ35" s="36"/>
      <c r="PFR35" s="36"/>
      <c r="PFS35" s="36"/>
      <c r="PFT35" s="36"/>
      <c r="PFU35" s="36"/>
      <c r="PFV35" s="36"/>
      <c r="PFW35" s="36"/>
      <c r="PFX35" s="36"/>
      <c r="PFY35" s="36"/>
      <c r="PFZ35" s="36"/>
      <c r="PGA35" s="36"/>
      <c r="PGB35" s="36"/>
      <c r="PGC35" s="36"/>
      <c r="PGD35" s="36"/>
      <c r="PGE35" s="36"/>
      <c r="PGF35" s="36"/>
      <c r="PGG35" s="36"/>
      <c r="PGH35" s="36"/>
      <c r="PGI35" s="36"/>
      <c r="PGJ35" s="36"/>
      <c r="PGK35" s="36"/>
      <c r="PGL35" s="36"/>
      <c r="PGM35" s="36"/>
      <c r="PGN35" s="36"/>
      <c r="PGO35" s="36"/>
      <c r="PGP35" s="36"/>
      <c r="PGQ35" s="36"/>
      <c r="PGR35" s="36"/>
      <c r="PGS35" s="36"/>
      <c r="PGT35" s="36"/>
      <c r="PGU35" s="36"/>
      <c r="PGV35" s="36"/>
      <c r="PGW35" s="36"/>
      <c r="PGX35" s="36"/>
      <c r="PGY35" s="36"/>
      <c r="PGZ35" s="36"/>
      <c r="PHA35" s="36"/>
      <c r="PHB35" s="36"/>
      <c r="PHC35" s="36"/>
      <c r="PHD35" s="36"/>
      <c r="PHE35" s="36"/>
      <c r="PHF35" s="36"/>
      <c r="PHG35" s="36"/>
      <c r="PHH35" s="36"/>
      <c r="PHI35" s="36"/>
      <c r="PHJ35" s="36"/>
      <c r="PHK35" s="36"/>
      <c r="PHL35" s="36"/>
      <c r="PHM35" s="36"/>
      <c r="PHN35" s="36"/>
      <c r="PHO35" s="36"/>
      <c r="PHP35" s="36"/>
      <c r="PHQ35" s="36"/>
      <c r="PHR35" s="36"/>
      <c r="PHS35" s="36"/>
      <c r="PHT35" s="36"/>
      <c r="PHU35" s="36"/>
      <c r="PHV35" s="36"/>
      <c r="PHW35" s="36"/>
      <c r="PHX35" s="36"/>
      <c r="PHY35" s="36"/>
      <c r="PHZ35" s="36"/>
      <c r="PIA35" s="36"/>
      <c r="PIB35" s="36"/>
      <c r="PIC35" s="36"/>
      <c r="PID35" s="36"/>
      <c r="PIE35" s="36"/>
      <c r="PIF35" s="36"/>
      <c r="PIG35" s="36"/>
      <c r="PIH35" s="36"/>
      <c r="PII35" s="36"/>
      <c r="PIJ35" s="36"/>
      <c r="PIK35" s="36"/>
      <c r="PIL35" s="36"/>
      <c r="PIM35" s="36"/>
      <c r="PIN35" s="36"/>
      <c r="PIO35" s="36"/>
      <c r="PIP35" s="36"/>
      <c r="PIQ35" s="36"/>
      <c r="PIR35" s="36"/>
      <c r="PIS35" s="36"/>
      <c r="PIT35" s="36"/>
      <c r="PIU35" s="36"/>
      <c r="PIV35" s="36"/>
      <c r="PIW35" s="36"/>
      <c r="PIX35" s="36"/>
      <c r="PIY35" s="36"/>
      <c r="PIZ35" s="36"/>
      <c r="PJA35" s="36"/>
      <c r="PJB35" s="36"/>
      <c r="PJC35" s="36"/>
      <c r="PJD35" s="36"/>
      <c r="PJE35" s="36"/>
      <c r="PJF35" s="36"/>
      <c r="PJG35" s="36"/>
      <c r="PJH35" s="36"/>
      <c r="PJI35" s="36"/>
      <c r="PJJ35" s="36"/>
      <c r="PJK35" s="36"/>
      <c r="PJL35" s="36"/>
      <c r="PJM35" s="36"/>
      <c r="PJN35" s="36"/>
      <c r="PJO35" s="36"/>
      <c r="PJP35" s="36"/>
      <c r="PJQ35" s="36"/>
      <c r="PJR35" s="36"/>
      <c r="PJS35" s="36"/>
      <c r="PJT35" s="36"/>
      <c r="PJU35" s="36"/>
      <c r="PJV35" s="36"/>
      <c r="PJW35" s="36"/>
      <c r="PJX35" s="36"/>
      <c r="PJY35" s="36"/>
      <c r="PJZ35" s="36"/>
      <c r="PKA35" s="36"/>
      <c r="PKB35" s="36"/>
      <c r="PKC35" s="36"/>
      <c r="PKD35" s="36"/>
      <c r="PKE35" s="36"/>
      <c r="PKF35" s="36"/>
      <c r="PKG35" s="36"/>
      <c r="PKH35" s="36"/>
      <c r="PKI35" s="36"/>
      <c r="PKJ35" s="36"/>
      <c r="PKK35" s="36"/>
      <c r="PKL35" s="36"/>
      <c r="PKM35" s="36"/>
      <c r="PKN35" s="36"/>
      <c r="PKO35" s="36"/>
      <c r="PKP35" s="36"/>
      <c r="PKQ35" s="36"/>
      <c r="PKR35" s="36"/>
      <c r="PKS35" s="36"/>
      <c r="PKT35" s="36"/>
      <c r="PKU35" s="36"/>
      <c r="PKV35" s="36"/>
      <c r="PKW35" s="36"/>
      <c r="PKX35" s="36"/>
      <c r="PKY35" s="36"/>
      <c r="PKZ35" s="36"/>
      <c r="PLA35" s="36"/>
      <c r="PLB35" s="36"/>
      <c r="PLC35" s="36"/>
      <c r="PLD35" s="36"/>
      <c r="PLE35" s="36"/>
      <c r="PLF35" s="36"/>
      <c r="PLG35" s="36"/>
      <c r="PLH35" s="36"/>
      <c r="PLI35" s="36"/>
      <c r="PLJ35" s="36"/>
      <c r="PLK35" s="36"/>
      <c r="PLL35" s="36"/>
      <c r="PLM35" s="36"/>
      <c r="PLN35" s="36"/>
      <c r="PLO35" s="36"/>
      <c r="PLP35" s="36"/>
      <c r="PLQ35" s="36"/>
      <c r="PLR35" s="36"/>
      <c r="PLS35" s="36"/>
      <c r="PLT35" s="36"/>
      <c r="PLU35" s="36"/>
      <c r="PLV35" s="36"/>
      <c r="PLW35" s="36"/>
      <c r="PLX35" s="36"/>
      <c r="PLY35" s="36"/>
      <c r="PLZ35" s="36"/>
      <c r="PMA35" s="36"/>
      <c r="PMB35" s="36"/>
      <c r="PMC35" s="36"/>
      <c r="PMD35" s="36"/>
      <c r="PME35" s="36"/>
      <c r="PMF35" s="36"/>
      <c r="PMG35" s="36"/>
      <c r="PMH35" s="36"/>
      <c r="PMI35" s="36"/>
      <c r="PMJ35" s="36"/>
      <c r="PMK35" s="36"/>
      <c r="PML35" s="36"/>
      <c r="PMM35" s="36"/>
      <c r="PMN35" s="36"/>
      <c r="PMO35" s="36"/>
      <c r="PMP35" s="36"/>
      <c r="PMQ35" s="36"/>
      <c r="PMR35" s="36"/>
      <c r="PMS35" s="36"/>
      <c r="PMT35" s="36"/>
      <c r="PMU35" s="36"/>
      <c r="PMV35" s="36"/>
      <c r="PMW35" s="36"/>
      <c r="PMX35" s="36"/>
      <c r="PMY35" s="36"/>
      <c r="PMZ35" s="36"/>
      <c r="PNA35" s="36"/>
      <c r="PNB35" s="36"/>
      <c r="PNC35" s="36"/>
      <c r="PND35" s="36"/>
      <c r="PNE35" s="36"/>
      <c r="PNF35" s="36"/>
      <c r="PNG35" s="36"/>
      <c r="PNH35" s="36"/>
      <c r="PNI35" s="36"/>
      <c r="PNJ35" s="36"/>
      <c r="PNK35" s="36"/>
      <c r="PNL35" s="36"/>
      <c r="PNM35" s="36"/>
      <c r="PNN35" s="36"/>
      <c r="PNO35" s="36"/>
      <c r="PNP35" s="36"/>
      <c r="PNQ35" s="36"/>
      <c r="PNR35" s="36"/>
      <c r="PNS35" s="36"/>
      <c r="PNT35" s="36"/>
      <c r="PNU35" s="36"/>
      <c r="PNV35" s="36"/>
      <c r="PNW35" s="36"/>
      <c r="PNX35" s="36"/>
      <c r="PNY35" s="36"/>
      <c r="PNZ35" s="36"/>
      <c r="POA35" s="36"/>
      <c r="POB35" s="36"/>
      <c r="POC35" s="36"/>
      <c r="POD35" s="36"/>
      <c r="POE35" s="36"/>
      <c r="POF35" s="36"/>
      <c r="POG35" s="36"/>
      <c r="POH35" s="36"/>
      <c r="POI35" s="36"/>
      <c r="POJ35" s="36"/>
      <c r="POK35" s="36"/>
      <c r="POL35" s="36"/>
      <c r="POM35" s="36"/>
      <c r="PON35" s="36"/>
      <c r="POO35" s="36"/>
      <c r="POP35" s="36"/>
      <c r="POQ35" s="36"/>
      <c r="POR35" s="36"/>
      <c r="POS35" s="36"/>
      <c r="POT35" s="36"/>
      <c r="POU35" s="36"/>
      <c r="POV35" s="36"/>
      <c r="POW35" s="36"/>
      <c r="POX35" s="36"/>
      <c r="POY35" s="36"/>
      <c r="POZ35" s="36"/>
      <c r="PPA35" s="36"/>
      <c r="PPB35" s="36"/>
      <c r="PPC35" s="36"/>
      <c r="PPD35" s="36"/>
      <c r="PPE35" s="36"/>
      <c r="PPF35" s="36"/>
      <c r="PPG35" s="36"/>
      <c r="PPH35" s="36"/>
      <c r="PPI35" s="36"/>
      <c r="PPJ35" s="36"/>
      <c r="PPK35" s="36"/>
      <c r="PPL35" s="36"/>
      <c r="PPM35" s="36"/>
      <c r="PPN35" s="36"/>
      <c r="PPO35" s="36"/>
      <c r="PPP35" s="36"/>
      <c r="PPQ35" s="36"/>
      <c r="PPR35" s="36"/>
      <c r="PPS35" s="36"/>
      <c r="PPT35" s="36"/>
      <c r="PPU35" s="36"/>
      <c r="PPV35" s="36"/>
      <c r="PPW35" s="36"/>
      <c r="PPX35" s="36"/>
      <c r="PPY35" s="36"/>
      <c r="PPZ35" s="36"/>
      <c r="PQA35" s="36"/>
      <c r="PQB35" s="36"/>
      <c r="PQC35" s="36"/>
      <c r="PQD35" s="36"/>
      <c r="PQE35" s="36"/>
      <c r="PQF35" s="36"/>
      <c r="PQG35" s="36"/>
      <c r="PQH35" s="36"/>
      <c r="PQI35" s="36"/>
      <c r="PQJ35" s="36"/>
      <c r="PQK35" s="36"/>
      <c r="PQL35" s="36"/>
      <c r="PQM35" s="36"/>
      <c r="PQN35" s="36"/>
      <c r="PQO35" s="36"/>
      <c r="PQP35" s="36"/>
      <c r="PQQ35" s="36"/>
      <c r="PQR35" s="36"/>
      <c r="PQS35" s="36"/>
      <c r="PQT35" s="36"/>
      <c r="PQU35" s="36"/>
      <c r="PQV35" s="36"/>
      <c r="PQW35" s="36"/>
      <c r="PQX35" s="36"/>
      <c r="PQY35" s="36"/>
      <c r="PQZ35" s="36"/>
      <c r="PRA35" s="36"/>
      <c r="PRB35" s="36"/>
      <c r="PRC35" s="36"/>
      <c r="PRD35" s="36"/>
      <c r="PRE35" s="36"/>
      <c r="PRF35" s="36"/>
      <c r="PRG35" s="36"/>
      <c r="PRH35" s="36"/>
      <c r="PRI35" s="36"/>
      <c r="PRJ35" s="36"/>
      <c r="PRK35" s="36"/>
      <c r="PRL35" s="36"/>
      <c r="PRM35" s="36"/>
      <c r="PRN35" s="36"/>
      <c r="PRO35" s="36"/>
      <c r="PRP35" s="36"/>
      <c r="PRQ35" s="36"/>
      <c r="PRR35" s="36"/>
      <c r="PRS35" s="36"/>
      <c r="PRT35" s="36"/>
      <c r="PRU35" s="36"/>
      <c r="PRV35" s="36"/>
      <c r="PRW35" s="36"/>
      <c r="PRX35" s="36"/>
      <c r="PRY35" s="36"/>
      <c r="PRZ35" s="36"/>
      <c r="PSA35" s="36"/>
      <c r="PSB35" s="36"/>
      <c r="PSC35" s="36"/>
      <c r="PSD35" s="36"/>
      <c r="PSE35" s="36"/>
      <c r="PSF35" s="36"/>
      <c r="PSG35" s="36"/>
      <c r="PSH35" s="36"/>
      <c r="PSI35" s="36"/>
      <c r="PSJ35" s="36"/>
      <c r="PSK35" s="36"/>
      <c r="PSL35" s="36"/>
      <c r="PSM35" s="36"/>
      <c r="PSN35" s="36"/>
      <c r="PSO35" s="36"/>
      <c r="PSP35" s="36"/>
      <c r="PSQ35" s="36"/>
      <c r="PSR35" s="36"/>
      <c r="PSS35" s="36"/>
      <c r="PST35" s="36"/>
      <c r="PSU35" s="36"/>
      <c r="PSV35" s="36"/>
      <c r="PSW35" s="36"/>
      <c r="PSX35" s="36"/>
      <c r="PSY35" s="36"/>
      <c r="PSZ35" s="36"/>
      <c r="PTA35" s="36"/>
      <c r="PTB35" s="36"/>
      <c r="PTC35" s="36"/>
      <c r="PTD35" s="36"/>
      <c r="PTE35" s="36"/>
      <c r="PTF35" s="36"/>
      <c r="PTG35" s="36"/>
      <c r="PTH35" s="36"/>
      <c r="PTI35" s="36"/>
      <c r="PTJ35" s="36"/>
      <c r="PTK35" s="36"/>
      <c r="PTL35" s="36"/>
      <c r="PTM35" s="36"/>
      <c r="PTN35" s="36"/>
      <c r="PTO35" s="36"/>
      <c r="PTP35" s="36"/>
      <c r="PTQ35" s="36"/>
      <c r="PTR35" s="36"/>
      <c r="PTS35" s="36"/>
      <c r="PTT35" s="36"/>
      <c r="PTU35" s="36"/>
      <c r="PTV35" s="36"/>
      <c r="PTW35" s="36"/>
      <c r="PTX35" s="36"/>
      <c r="PTY35" s="36"/>
      <c r="PTZ35" s="36"/>
      <c r="PUA35" s="36"/>
      <c r="PUB35" s="36"/>
      <c r="PUC35" s="36"/>
      <c r="PUD35" s="36"/>
      <c r="PUE35" s="36"/>
      <c r="PUF35" s="36"/>
      <c r="PUG35" s="36"/>
      <c r="PUH35" s="36"/>
      <c r="PUI35" s="36"/>
      <c r="PUJ35" s="36"/>
      <c r="PUK35" s="36"/>
      <c r="PUL35" s="36"/>
      <c r="PUM35" s="36"/>
      <c r="PUN35" s="36"/>
      <c r="PUO35" s="36"/>
      <c r="PUP35" s="36"/>
      <c r="PUQ35" s="36"/>
      <c r="PUR35" s="36"/>
      <c r="PUS35" s="36"/>
      <c r="PUT35" s="36"/>
      <c r="PUU35" s="36"/>
      <c r="PUV35" s="36"/>
      <c r="PUW35" s="36"/>
      <c r="PUX35" s="36"/>
      <c r="PUY35" s="36"/>
      <c r="PUZ35" s="36"/>
      <c r="PVA35" s="36"/>
      <c r="PVB35" s="36"/>
      <c r="PVC35" s="36"/>
      <c r="PVD35" s="36"/>
      <c r="PVE35" s="36"/>
      <c r="PVF35" s="36"/>
      <c r="PVG35" s="36"/>
      <c r="PVH35" s="36"/>
      <c r="PVI35" s="36"/>
      <c r="PVJ35" s="36"/>
      <c r="PVK35" s="36"/>
      <c r="PVL35" s="36"/>
      <c r="PVM35" s="36"/>
      <c r="PVN35" s="36"/>
      <c r="PVO35" s="36"/>
      <c r="PVP35" s="36"/>
      <c r="PVQ35" s="36"/>
      <c r="PVR35" s="36"/>
      <c r="PVS35" s="36"/>
      <c r="PVT35" s="36"/>
      <c r="PVU35" s="36"/>
      <c r="PVV35" s="36"/>
      <c r="PVW35" s="36"/>
      <c r="PVX35" s="36"/>
      <c r="PVY35" s="36"/>
      <c r="PVZ35" s="36"/>
      <c r="PWA35" s="36"/>
      <c r="PWB35" s="36"/>
      <c r="PWC35" s="36"/>
      <c r="PWD35" s="36"/>
      <c r="PWE35" s="36"/>
      <c r="PWF35" s="36"/>
      <c r="PWG35" s="36"/>
      <c r="PWH35" s="36"/>
      <c r="PWI35" s="36"/>
      <c r="PWJ35" s="36"/>
      <c r="PWK35" s="36"/>
      <c r="PWL35" s="36"/>
      <c r="PWM35" s="36"/>
      <c r="PWN35" s="36"/>
      <c r="PWO35" s="36"/>
      <c r="PWP35" s="36"/>
      <c r="PWQ35" s="36"/>
      <c r="PWR35" s="36"/>
      <c r="PWS35" s="36"/>
      <c r="PWT35" s="36"/>
      <c r="PWU35" s="36"/>
      <c r="PWV35" s="36"/>
      <c r="PWW35" s="36"/>
      <c r="PWX35" s="36"/>
      <c r="PWY35" s="36"/>
      <c r="PWZ35" s="36"/>
      <c r="PXA35" s="36"/>
      <c r="PXB35" s="36"/>
      <c r="PXC35" s="36"/>
      <c r="PXD35" s="36"/>
      <c r="PXE35" s="36"/>
      <c r="PXF35" s="36"/>
      <c r="PXG35" s="36"/>
      <c r="PXH35" s="36"/>
      <c r="PXI35" s="36"/>
      <c r="PXJ35" s="36"/>
      <c r="PXK35" s="36"/>
      <c r="PXL35" s="36"/>
      <c r="PXM35" s="36"/>
      <c r="PXN35" s="36"/>
      <c r="PXO35" s="36"/>
      <c r="PXP35" s="36"/>
      <c r="PXQ35" s="36"/>
      <c r="PXR35" s="36"/>
      <c r="PXS35" s="36"/>
      <c r="PXT35" s="36"/>
      <c r="PXU35" s="36"/>
      <c r="PXV35" s="36"/>
      <c r="PXW35" s="36"/>
      <c r="PXX35" s="36"/>
      <c r="PXY35" s="36"/>
      <c r="PXZ35" s="36"/>
      <c r="PYA35" s="36"/>
      <c r="PYB35" s="36"/>
      <c r="PYC35" s="36"/>
      <c r="PYD35" s="36"/>
      <c r="PYE35" s="36"/>
      <c r="PYF35" s="36"/>
      <c r="PYG35" s="36"/>
      <c r="PYH35" s="36"/>
      <c r="PYI35" s="36"/>
      <c r="PYJ35" s="36"/>
      <c r="PYK35" s="36"/>
      <c r="PYL35" s="36"/>
      <c r="PYM35" s="36"/>
      <c r="PYN35" s="36"/>
      <c r="PYO35" s="36"/>
      <c r="PYP35" s="36"/>
      <c r="PYQ35" s="36"/>
      <c r="PYR35" s="36"/>
      <c r="PYS35" s="36"/>
      <c r="PYT35" s="36"/>
      <c r="PYU35" s="36"/>
      <c r="PYV35" s="36"/>
      <c r="PYW35" s="36"/>
      <c r="PYX35" s="36"/>
      <c r="PYY35" s="36"/>
      <c r="PYZ35" s="36"/>
      <c r="PZA35" s="36"/>
      <c r="PZB35" s="36"/>
      <c r="PZC35" s="36"/>
      <c r="PZD35" s="36"/>
      <c r="PZE35" s="36"/>
      <c r="PZF35" s="36"/>
      <c r="PZG35" s="36"/>
      <c r="PZH35" s="36"/>
      <c r="PZI35" s="36"/>
      <c r="PZJ35" s="36"/>
      <c r="PZK35" s="36"/>
      <c r="PZL35" s="36"/>
      <c r="PZM35" s="36"/>
      <c r="PZN35" s="36"/>
      <c r="PZO35" s="36"/>
      <c r="PZP35" s="36"/>
      <c r="PZQ35" s="36"/>
      <c r="PZR35" s="36"/>
      <c r="PZS35" s="36"/>
      <c r="PZT35" s="36"/>
      <c r="PZU35" s="36"/>
      <c r="PZV35" s="36"/>
      <c r="PZW35" s="36"/>
      <c r="PZX35" s="36"/>
      <c r="PZY35" s="36"/>
      <c r="PZZ35" s="36"/>
      <c r="QAA35" s="36"/>
      <c r="QAB35" s="36"/>
      <c r="QAC35" s="36"/>
      <c r="QAD35" s="36"/>
      <c r="QAE35" s="36"/>
      <c r="QAF35" s="36"/>
      <c r="QAG35" s="36"/>
      <c r="QAH35" s="36"/>
      <c r="QAI35" s="36"/>
      <c r="QAJ35" s="36"/>
      <c r="QAK35" s="36"/>
      <c r="QAL35" s="36"/>
      <c r="QAM35" s="36"/>
      <c r="QAN35" s="36"/>
      <c r="QAO35" s="36"/>
      <c r="QAP35" s="36"/>
      <c r="QAQ35" s="36"/>
      <c r="QAR35" s="36"/>
      <c r="QAS35" s="36"/>
      <c r="QAT35" s="36"/>
      <c r="QAU35" s="36"/>
      <c r="QAV35" s="36"/>
      <c r="QAW35" s="36"/>
      <c r="QAX35" s="36"/>
      <c r="QAY35" s="36"/>
      <c r="QAZ35" s="36"/>
      <c r="QBA35" s="36"/>
      <c r="QBB35" s="36"/>
      <c r="QBC35" s="36"/>
      <c r="QBD35" s="36"/>
      <c r="QBE35" s="36"/>
      <c r="QBF35" s="36"/>
      <c r="QBG35" s="36"/>
      <c r="QBH35" s="36"/>
      <c r="QBI35" s="36"/>
      <c r="QBJ35" s="36"/>
      <c r="QBK35" s="36"/>
      <c r="QBL35" s="36"/>
      <c r="QBM35" s="36"/>
      <c r="QBN35" s="36"/>
      <c r="QBO35" s="36"/>
      <c r="QBP35" s="36"/>
      <c r="QBQ35" s="36"/>
      <c r="QBR35" s="36"/>
      <c r="QBS35" s="36"/>
      <c r="QBT35" s="36"/>
      <c r="QBU35" s="36"/>
      <c r="QBV35" s="36"/>
      <c r="QBW35" s="36"/>
      <c r="QBX35" s="36"/>
      <c r="QBY35" s="36"/>
      <c r="QBZ35" s="36"/>
      <c r="QCA35" s="36"/>
      <c r="QCB35" s="36"/>
      <c r="QCC35" s="36"/>
      <c r="QCD35" s="36"/>
      <c r="QCE35" s="36"/>
      <c r="QCF35" s="36"/>
      <c r="QCG35" s="36"/>
      <c r="QCH35" s="36"/>
      <c r="QCI35" s="36"/>
      <c r="QCJ35" s="36"/>
      <c r="QCK35" s="36"/>
      <c r="QCL35" s="36"/>
      <c r="QCM35" s="36"/>
      <c r="QCN35" s="36"/>
      <c r="QCO35" s="36"/>
      <c r="QCP35" s="36"/>
      <c r="QCQ35" s="36"/>
      <c r="QCR35" s="36"/>
      <c r="QCS35" s="36"/>
      <c r="QCT35" s="36"/>
      <c r="QCU35" s="36"/>
      <c r="QCV35" s="36"/>
      <c r="QCW35" s="36"/>
      <c r="QCX35" s="36"/>
      <c r="QCY35" s="36"/>
      <c r="QCZ35" s="36"/>
      <c r="QDA35" s="36"/>
      <c r="QDB35" s="36"/>
      <c r="QDC35" s="36"/>
      <c r="QDD35" s="36"/>
      <c r="QDE35" s="36"/>
      <c r="QDF35" s="36"/>
      <c r="QDG35" s="36"/>
      <c r="QDH35" s="36"/>
      <c r="QDI35" s="36"/>
      <c r="QDJ35" s="36"/>
      <c r="QDK35" s="36"/>
      <c r="QDL35" s="36"/>
      <c r="QDM35" s="36"/>
      <c r="QDN35" s="36"/>
      <c r="QDO35" s="36"/>
      <c r="QDP35" s="36"/>
      <c r="QDQ35" s="36"/>
      <c r="QDR35" s="36"/>
      <c r="QDS35" s="36"/>
      <c r="QDT35" s="36"/>
      <c r="QDU35" s="36"/>
      <c r="QDV35" s="36"/>
      <c r="QDW35" s="36"/>
      <c r="QDX35" s="36"/>
      <c r="QDY35" s="36"/>
      <c r="QDZ35" s="36"/>
      <c r="QEA35" s="36"/>
      <c r="QEB35" s="36"/>
      <c r="QEC35" s="36"/>
      <c r="QED35" s="36"/>
      <c r="QEE35" s="36"/>
      <c r="QEF35" s="36"/>
      <c r="QEG35" s="36"/>
      <c r="QEH35" s="36"/>
      <c r="QEI35" s="36"/>
      <c r="QEJ35" s="36"/>
      <c r="QEK35" s="36"/>
      <c r="QEL35" s="36"/>
      <c r="QEM35" s="36"/>
      <c r="QEN35" s="36"/>
      <c r="QEO35" s="36"/>
      <c r="QEP35" s="36"/>
      <c r="QEQ35" s="36"/>
      <c r="QER35" s="36"/>
      <c r="QES35" s="36"/>
      <c r="QET35" s="36"/>
      <c r="QEU35" s="36"/>
      <c r="QEV35" s="36"/>
      <c r="QEW35" s="36"/>
      <c r="QEX35" s="36"/>
      <c r="QEY35" s="36"/>
      <c r="QEZ35" s="36"/>
      <c r="QFA35" s="36"/>
      <c r="QFB35" s="36"/>
      <c r="QFC35" s="36"/>
      <c r="QFD35" s="36"/>
      <c r="QFE35" s="36"/>
      <c r="QFF35" s="36"/>
      <c r="QFG35" s="36"/>
      <c r="QFH35" s="36"/>
      <c r="QFI35" s="36"/>
      <c r="QFJ35" s="36"/>
      <c r="QFK35" s="36"/>
      <c r="QFL35" s="36"/>
      <c r="QFM35" s="36"/>
      <c r="QFN35" s="36"/>
      <c r="QFO35" s="36"/>
      <c r="QFP35" s="36"/>
      <c r="QFQ35" s="36"/>
      <c r="QFR35" s="36"/>
      <c r="QFS35" s="36"/>
      <c r="QFT35" s="36"/>
      <c r="QFU35" s="36"/>
      <c r="QFV35" s="36"/>
      <c r="QFW35" s="36"/>
      <c r="QFX35" s="36"/>
      <c r="QFY35" s="36"/>
      <c r="QFZ35" s="36"/>
      <c r="QGA35" s="36"/>
      <c r="QGB35" s="36"/>
      <c r="QGC35" s="36"/>
      <c r="QGD35" s="36"/>
      <c r="QGE35" s="36"/>
      <c r="QGF35" s="36"/>
      <c r="QGG35" s="36"/>
      <c r="QGH35" s="36"/>
      <c r="QGI35" s="36"/>
      <c r="QGJ35" s="36"/>
      <c r="QGK35" s="36"/>
      <c r="QGL35" s="36"/>
      <c r="QGM35" s="36"/>
      <c r="QGN35" s="36"/>
      <c r="QGO35" s="36"/>
      <c r="QGP35" s="36"/>
      <c r="QGQ35" s="36"/>
      <c r="QGR35" s="36"/>
      <c r="QGS35" s="36"/>
      <c r="QGT35" s="36"/>
      <c r="QGU35" s="36"/>
      <c r="QGV35" s="36"/>
      <c r="QGW35" s="36"/>
      <c r="QGX35" s="36"/>
      <c r="QGY35" s="36"/>
      <c r="QGZ35" s="36"/>
      <c r="QHA35" s="36"/>
      <c r="QHB35" s="36"/>
      <c r="QHC35" s="36"/>
      <c r="QHD35" s="36"/>
      <c r="QHE35" s="36"/>
      <c r="QHF35" s="36"/>
      <c r="QHG35" s="36"/>
      <c r="QHH35" s="36"/>
      <c r="QHI35" s="36"/>
      <c r="QHJ35" s="36"/>
      <c r="QHK35" s="36"/>
      <c r="QHL35" s="36"/>
      <c r="QHM35" s="36"/>
      <c r="QHN35" s="36"/>
      <c r="QHO35" s="36"/>
      <c r="QHP35" s="36"/>
      <c r="QHQ35" s="36"/>
      <c r="QHR35" s="36"/>
      <c r="QHS35" s="36"/>
      <c r="QHT35" s="36"/>
      <c r="QHU35" s="36"/>
      <c r="QHV35" s="36"/>
      <c r="QHW35" s="36"/>
      <c r="QHX35" s="36"/>
      <c r="QHY35" s="36"/>
      <c r="QHZ35" s="36"/>
      <c r="QIA35" s="36"/>
      <c r="QIB35" s="36"/>
      <c r="QIC35" s="36"/>
      <c r="QID35" s="36"/>
      <c r="QIE35" s="36"/>
      <c r="QIF35" s="36"/>
      <c r="QIG35" s="36"/>
      <c r="QIH35" s="36"/>
      <c r="QII35" s="36"/>
      <c r="QIJ35" s="36"/>
      <c r="QIK35" s="36"/>
      <c r="QIL35" s="36"/>
      <c r="QIM35" s="36"/>
      <c r="QIN35" s="36"/>
      <c r="QIO35" s="36"/>
      <c r="QIP35" s="36"/>
      <c r="QIQ35" s="36"/>
      <c r="QIR35" s="36"/>
      <c r="QIS35" s="36"/>
      <c r="QIT35" s="36"/>
      <c r="QIU35" s="36"/>
      <c r="QIV35" s="36"/>
      <c r="QIW35" s="36"/>
      <c r="QIX35" s="36"/>
      <c r="QIY35" s="36"/>
      <c r="QIZ35" s="36"/>
      <c r="QJA35" s="36"/>
      <c r="QJB35" s="36"/>
      <c r="QJC35" s="36"/>
      <c r="QJD35" s="36"/>
      <c r="QJE35" s="36"/>
      <c r="QJF35" s="36"/>
      <c r="QJG35" s="36"/>
      <c r="QJH35" s="36"/>
      <c r="QJI35" s="36"/>
      <c r="QJJ35" s="36"/>
      <c r="QJK35" s="36"/>
      <c r="QJL35" s="36"/>
      <c r="QJM35" s="36"/>
      <c r="QJN35" s="36"/>
      <c r="QJO35" s="36"/>
      <c r="QJP35" s="36"/>
      <c r="QJQ35" s="36"/>
      <c r="QJR35" s="36"/>
      <c r="QJS35" s="36"/>
      <c r="QJT35" s="36"/>
      <c r="QJU35" s="36"/>
      <c r="QJV35" s="36"/>
      <c r="QJW35" s="36"/>
      <c r="QJX35" s="36"/>
      <c r="QJY35" s="36"/>
      <c r="QJZ35" s="36"/>
      <c r="QKA35" s="36"/>
      <c r="QKB35" s="36"/>
      <c r="QKC35" s="36"/>
      <c r="QKD35" s="36"/>
      <c r="QKE35" s="36"/>
      <c r="QKF35" s="36"/>
      <c r="QKG35" s="36"/>
      <c r="QKH35" s="36"/>
      <c r="QKI35" s="36"/>
      <c r="QKJ35" s="36"/>
      <c r="QKK35" s="36"/>
      <c r="QKL35" s="36"/>
      <c r="QKM35" s="36"/>
      <c r="QKN35" s="36"/>
      <c r="QKO35" s="36"/>
      <c r="QKP35" s="36"/>
      <c r="QKQ35" s="36"/>
      <c r="QKR35" s="36"/>
      <c r="QKS35" s="36"/>
      <c r="QKT35" s="36"/>
      <c r="QKU35" s="36"/>
      <c r="QKV35" s="36"/>
      <c r="QKW35" s="36"/>
      <c r="QKX35" s="36"/>
      <c r="QKY35" s="36"/>
      <c r="QKZ35" s="36"/>
      <c r="QLA35" s="36"/>
      <c r="QLB35" s="36"/>
      <c r="QLC35" s="36"/>
      <c r="QLD35" s="36"/>
      <c r="QLE35" s="36"/>
      <c r="QLF35" s="36"/>
      <c r="QLG35" s="36"/>
      <c r="QLH35" s="36"/>
      <c r="QLI35" s="36"/>
      <c r="QLJ35" s="36"/>
      <c r="QLK35" s="36"/>
      <c r="QLL35" s="36"/>
      <c r="QLM35" s="36"/>
      <c r="QLN35" s="36"/>
      <c r="QLO35" s="36"/>
      <c r="QLP35" s="36"/>
      <c r="QLQ35" s="36"/>
      <c r="QLR35" s="36"/>
      <c r="QLS35" s="36"/>
      <c r="QLT35" s="36"/>
      <c r="QLU35" s="36"/>
      <c r="QLV35" s="36"/>
      <c r="QLW35" s="36"/>
      <c r="QLX35" s="36"/>
      <c r="QLY35" s="36"/>
      <c r="QLZ35" s="36"/>
      <c r="QMA35" s="36"/>
      <c r="QMB35" s="36"/>
      <c r="QMC35" s="36"/>
      <c r="QMD35" s="36"/>
      <c r="QME35" s="36"/>
      <c r="QMF35" s="36"/>
      <c r="QMG35" s="36"/>
      <c r="QMH35" s="36"/>
      <c r="QMI35" s="36"/>
      <c r="QMJ35" s="36"/>
      <c r="QMK35" s="36"/>
      <c r="QML35" s="36"/>
      <c r="QMM35" s="36"/>
      <c r="QMN35" s="36"/>
      <c r="QMO35" s="36"/>
      <c r="QMP35" s="36"/>
      <c r="QMQ35" s="36"/>
      <c r="QMR35" s="36"/>
      <c r="QMS35" s="36"/>
      <c r="QMT35" s="36"/>
      <c r="QMU35" s="36"/>
      <c r="QMV35" s="36"/>
      <c r="QMW35" s="36"/>
      <c r="QMX35" s="36"/>
      <c r="QMY35" s="36"/>
      <c r="QMZ35" s="36"/>
      <c r="QNA35" s="36"/>
      <c r="QNB35" s="36"/>
      <c r="QNC35" s="36"/>
      <c r="QND35" s="36"/>
      <c r="QNE35" s="36"/>
      <c r="QNF35" s="36"/>
      <c r="QNG35" s="36"/>
      <c r="QNH35" s="36"/>
      <c r="QNI35" s="36"/>
      <c r="QNJ35" s="36"/>
      <c r="QNK35" s="36"/>
      <c r="QNL35" s="36"/>
      <c r="QNM35" s="36"/>
      <c r="QNN35" s="36"/>
      <c r="QNO35" s="36"/>
      <c r="QNP35" s="36"/>
      <c r="QNQ35" s="36"/>
      <c r="QNR35" s="36"/>
      <c r="QNS35" s="36"/>
      <c r="QNT35" s="36"/>
      <c r="QNU35" s="36"/>
      <c r="QNV35" s="36"/>
      <c r="QNW35" s="36"/>
      <c r="QNX35" s="36"/>
      <c r="QNY35" s="36"/>
      <c r="QNZ35" s="36"/>
      <c r="QOA35" s="36"/>
      <c r="QOB35" s="36"/>
      <c r="QOC35" s="36"/>
      <c r="QOD35" s="36"/>
      <c r="QOE35" s="36"/>
      <c r="QOF35" s="36"/>
      <c r="QOG35" s="36"/>
      <c r="QOH35" s="36"/>
      <c r="QOI35" s="36"/>
      <c r="QOJ35" s="36"/>
      <c r="QOK35" s="36"/>
      <c r="QOL35" s="36"/>
      <c r="QOM35" s="36"/>
      <c r="QON35" s="36"/>
      <c r="QOO35" s="36"/>
      <c r="QOP35" s="36"/>
      <c r="QOQ35" s="36"/>
      <c r="QOR35" s="36"/>
      <c r="QOS35" s="36"/>
      <c r="QOT35" s="36"/>
      <c r="QOU35" s="36"/>
      <c r="QOV35" s="36"/>
      <c r="QOW35" s="36"/>
      <c r="QOX35" s="36"/>
      <c r="QOY35" s="36"/>
      <c r="QOZ35" s="36"/>
      <c r="QPA35" s="36"/>
      <c r="QPB35" s="36"/>
      <c r="QPC35" s="36"/>
      <c r="QPD35" s="36"/>
      <c r="QPE35" s="36"/>
      <c r="QPF35" s="36"/>
      <c r="QPG35" s="36"/>
      <c r="QPH35" s="36"/>
      <c r="QPI35" s="36"/>
      <c r="QPJ35" s="36"/>
      <c r="QPK35" s="36"/>
      <c r="QPL35" s="36"/>
      <c r="QPM35" s="36"/>
      <c r="QPN35" s="36"/>
      <c r="QPO35" s="36"/>
      <c r="QPP35" s="36"/>
      <c r="QPQ35" s="36"/>
      <c r="QPR35" s="36"/>
      <c r="QPS35" s="36"/>
      <c r="QPT35" s="36"/>
      <c r="QPU35" s="36"/>
      <c r="QPV35" s="36"/>
      <c r="QPW35" s="36"/>
      <c r="QPX35" s="36"/>
      <c r="QPY35" s="36"/>
      <c r="QPZ35" s="36"/>
      <c r="QQA35" s="36"/>
      <c r="QQB35" s="36"/>
      <c r="QQC35" s="36"/>
      <c r="QQD35" s="36"/>
      <c r="QQE35" s="36"/>
      <c r="QQF35" s="36"/>
      <c r="QQG35" s="36"/>
      <c r="QQH35" s="36"/>
      <c r="QQI35" s="36"/>
      <c r="QQJ35" s="36"/>
      <c r="QQK35" s="36"/>
      <c r="QQL35" s="36"/>
      <c r="QQM35" s="36"/>
      <c r="QQN35" s="36"/>
      <c r="QQO35" s="36"/>
      <c r="QQP35" s="36"/>
      <c r="QQQ35" s="36"/>
      <c r="QQR35" s="36"/>
      <c r="QQS35" s="36"/>
      <c r="QQT35" s="36"/>
      <c r="QQU35" s="36"/>
      <c r="QQV35" s="36"/>
      <c r="QQW35" s="36"/>
      <c r="QQX35" s="36"/>
      <c r="QQY35" s="36"/>
      <c r="QQZ35" s="36"/>
      <c r="QRA35" s="36"/>
      <c r="QRB35" s="36"/>
      <c r="QRC35" s="36"/>
      <c r="QRD35" s="36"/>
      <c r="QRE35" s="36"/>
      <c r="QRF35" s="36"/>
      <c r="QRG35" s="36"/>
      <c r="QRH35" s="36"/>
      <c r="QRI35" s="36"/>
      <c r="QRJ35" s="36"/>
      <c r="QRK35" s="36"/>
      <c r="QRL35" s="36"/>
      <c r="QRM35" s="36"/>
      <c r="QRN35" s="36"/>
      <c r="QRO35" s="36"/>
      <c r="QRP35" s="36"/>
      <c r="QRQ35" s="36"/>
      <c r="QRR35" s="36"/>
      <c r="QRS35" s="36"/>
      <c r="QRT35" s="36"/>
      <c r="QRU35" s="36"/>
      <c r="QRV35" s="36"/>
      <c r="QRW35" s="36"/>
      <c r="QRX35" s="36"/>
      <c r="QRY35" s="36"/>
      <c r="QRZ35" s="36"/>
      <c r="QSA35" s="36"/>
      <c r="QSB35" s="36"/>
      <c r="QSC35" s="36"/>
      <c r="QSD35" s="36"/>
      <c r="QSE35" s="36"/>
      <c r="QSF35" s="36"/>
      <c r="QSG35" s="36"/>
      <c r="QSH35" s="36"/>
      <c r="QSI35" s="36"/>
      <c r="QSJ35" s="36"/>
      <c r="QSK35" s="36"/>
      <c r="QSL35" s="36"/>
      <c r="QSM35" s="36"/>
      <c r="QSN35" s="36"/>
      <c r="QSO35" s="36"/>
      <c r="QSP35" s="36"/>
      <c r="QSQ35" s="36"/>
      <c r="QSR35" s="36"/>
      <c r="QSS35" s="36"/>
      <c r="QST35" s="36"/>
      <c r="QSU35" s="36"/>
      <c r="QSV35" s="36"/>
      <c r="QSW35" s="36"/>
      <c r="QSX35" s="36"/>
      <c r="QSY35" s="36"/>
      <c r="QSZ35" s="36"/>
      <c r="QTA35" s="36"/>
      <c r="QTB35" s="36"/>
      <c r="QTC35" s="36"/>
      <c r="QTD35" s="36"/>
      <c r="QTE35" s="36"/>
      <c r="QTF35" s="36"/>
      <c r="QTG35" s="36"/>
      <c r="QTH35" s="36"/>
      <c r="QTI35" s="36"/>
      <c r="QTJ35" s="36"/>
      <c r="QTK35" s="36"/>
      <c r="QTL35" s="36"/>
      <c r="QTM35" s="36"/>
      <c r="QTN35" s="36"/>
      <c r="QTO35" s="36"/>
      <c r="QTP35" s="36"/>
      <c r="QTQ35" s="36"/>
      <c r="QTR35" s="36"/>
      <c r="QTS35" s="36"/>
      <c r="QTT35" s="36"/>
      <c r="QTU35" s="36"/>
      <c r="QTV35" s="36"/>
      <c r="QTW35" s="36"/>
      <c r="QTX35" s="36"/>
      <c r="QTY35" s="36"/>
      <c r="QTZ35" s="36"/>
      <c r="QUA35" s="36"/>
      <c r="QUB35" s="36"/>
      <c r="QUC35" s="36"/>
      <c r="QUD35" s="36"/>
      <c r="QUE35" s="36"/>
      <c r="QUF35" s="36"/>
      <c r="QUG35" s="36"/>
      <c r="QUH35" s="36"/>
      <c r="QUI35" s="36"/>
      <c r="QUJ35" s="36"/>
      <c r="QUK35" s="36"/>
      <c r="QUL35" s="36"/>
      <c r="QUM35" s="36"/>
      <c r="QUN35" s="36"/>
      <c r="QUO35" s="36"/>
      <c r="QUP35" s="36"/>
      <c r="QUQ35" s="36"/>
      <c r="QUR35" s="36"/>
      <c r="QUS35" s="36"/>
      <c r="QUT35" s="36"/>
      <c r="QUU35" s="36"/>
      <c r="QUV35" s="36"/>
      <c r="QUW35" s="36"/>
      <c r="QUX35" s="36"/>
      <c r="QUY35" s="36"/>
      <c r="QUZ35" s="36"/>
      <c r="QVA35" s="36"/>
      <c r="QVB35" s="36"/>
      <c r="QVC35" s="36"/>
      <c r="QVD35" s="36"/>
      <c r="QVE35" s="36"/>
      <c r="QVF35" s="36"/>
      <c r="QVG35" s="36"/>
      <c r="QVH35" s="36"/>
      <c r="QVI35" s="36"/>
      <c r="QVJ35" s="36"/>
      <c r="QVK35" s="36"/>
      <c r="QVL35" s="36"/>
      <c r="QVM35" s="36"/>
      <c r="QVN35" s="36"/>
      <c r="QVO35" s="36"/>
      <c r="QVP35" s="36"/>
      <c r="QVQ35" s="36"/>
      <c r="QVR35" s="36"/>
      <c r="QVS35" s="36"/>
      <c r="QVT35" s="36"/>
      <c r="QVU35" s="36"/>
      <c r="QVV35" s="36"/>
      <c r="QVW35" s="36"/>
      <c r="QVX35" s="36"/>
      <c r="QVY35" s="36"/>
      <c r="QVZ35" s="36"/>
      <c r="QWA35" s="36"/>
      <c r="QWB35" s="36"/>
      <c r="QWC35" s="36"/>
      <c r="QWD35" s="36"/>
      <c r="QWE35" s="36"/>
      <c r="QWF35" s="36"/>
      <c r="QWG35" s="36"/>
      <c r="QWH35" s="36"/>
      <c r="QWI35" s="36"/>
      <c r="QWJ35" s="36"/>
      <c r="QWK35" s="36"/>
      <c r="QWL35" s="36"/>
      <c r="QWM35" s="36"/>
      <c r="QWN35" s="36"/>
      <c r="QWO35" s="36"/>
      <c r="QWP35" s="36"/>
      <c r="QWQ35" s="36"/>
      <c r="QWR35" s="36"/>
      <c r="QWS35" s="36"/>
      <c r="QWT35" s="36"/>
      <c r="QWU35" s="36"/>
      <c r="QWV35" s="36"/>
      <c r="QWW35" s="36"/>
      <c r="QWX35" s="36"/>
      <c r="QWY35" s="36"/>
      <c r="QWZ35" s="36"/>
      <c r="QXA35" s="36"/>
      <c r="QXB35" s="36"/>
      <c r="QXC35" s="36"/>
      <c r="QXD35" s="36"/>
      <c r="QXE35" s="36"/>
      <c r="QXF35" s="36"/>
      <c r="QXG35" s="36"/>
      <c r="QXH35" s="36"/>
      <c r="QXI35" s="36"/>
      <c r="QXJ35" s="36"/>
      <c r="QXK35" s="36"/>
      <c r="QXL35" s="36"/>
      <c r="QXM35" s="36"/>
      <c r="QXN35" s="36"/>
      <c r="QXO35" s="36"/>
      <c r="QXP35" s="36"/>
      <c r="QXQ35" s="36"/>
      <c r="QXR35" s="36"/>
      <c r="QXS35" s="36"/>
      <c r="QXT35" s="36"/>
      <c r="QXU35" s="36"/>
      <c r="QXV35" s="36"/>
      <c r="QXW35" s="36"/>
      <c r="QXX35" s="36"/>
      <c r="QXY35" s="36"/>
      <c r="QXZ35" s="36"/>
      <c r="QYA35" s="36"/>
      <c r="QYB35" s="36"/>
      <c r="QYC35" s="36"/>
      <c r="QYD35" s="36"/>
      <c r="QYE35" s="36"/>
      <c r="QYF35" s="36"/>
      <c r="QYG35" s="36"/>
      <c r="QYH35" s="36"/>
      <c r="QYI35" s="36"/>
      <c r="QYJ35" s="36"/>
      <c r="QYK35" s="36"/>
      <c r="QYL35" s="36"/>
      <c r="QYM35" s="36"/>
      <c r="QYN35" s="36"/>
      <c r="QYO35" s="36"/>
      <c r="QYP35" s="36"/>
      <c r="QYQ35" s="36"/>
      <c r="QYR35" s="36"/>
      <c r="QYS35" s="36"/>
      <c r="QYT35" s="36"/>
      <c r="QYU35" s="36"/>
      <c r="QYV35" s="36"/>
      <c r="QYW35" s="36"/>
      <c r="QYX35" s="36"/>
      <c r="QYY35" s="36"/>
      <c r="QYZ35" s="36"/>
      <c r="QZA35" s="36"/>
      <c r="QZB35" s="36"/>
      <c r="QZC35" s="36"/>
      <c r="QZD35" s="36"/>
      <c r="QZE35" s="36"/>
      <c r="QZF35" s="36"/>
      <c r="QZG35" s="36"/>
      <c r="QZH35" s="36"/>
      <c r="QZI35" s="36"/>
      <c r="QZJ35" s="36"/>
      <c r="QZK35" s="36"/>
      <c r="QZL35" s="36"/>
      <c r="QZM35" s="36"/>
      <c r="QZN35" s="36"/>
      <c r="QZO35" s="36"/>
      <c r="QZP35" s="36"/>
      <c r="QZQ35" s="36"/>
      <c r="QZR35" s="36"/>
      <c r="QZS35" s="36"/>
      <c r="QZT35" s="36"/>
      <c r="QZU35" s="36"/>
      <c r="QZV35" s="36"/>
      <c r="QZW35" s="36"/>
      <c r="QZX35" s="36"/>
      <c r="QZY35" s="36"/>
      <c r="QZZ35" s="36"/>
      <c r="RAA35" s="36"/>
      <c r="RAB35" s="36"/>
      <c r="RAC35" s="36"/>
      <c r="RAD35" s="36"/>
      <c r="RAE35" s="36"/>
      <c r="RAF35" s="36"/>
      <c r="RAG35" s="36"/>
      <c r="RAH35" s="36"/>
      <c r="RAI35" s="36"/>
      <c r="RAJ35" s="36"/>
      <c r="RAK35" s="36"/>
      <c r="RAL35" s="36"/>
      <c r="RAM35" s="36"/>
      <c r="RAN35" s="36"/>
      <c r="RAO35" s="36"/>
      <c r="RAP35" s="36"/>
      <c r="RAQ35" s="36"/>
      <c r="RAR35" s="36"/>
      <c r="RAS35" s="36"/>
      <c r="RAT35" s="36"/>
      <c r="RAU35" s="36"/>
      <c r="RAV35" s="36"/>
      <c r="RAW35" s="36"/>
      <c r="RAX35" s="36"/>
      <c r="RAY35" s="36"/>
      <c r="RAZ35" s="36"/>
      <c r="RBA35" s="36"/>
      <c r="RBB35" s="36"/>
      <c r="RBC35" s="36"/>
      <c r="RBD35" s="36"/>
      <c r="RBE35" s="36"/>
      <c r="RBF35" s="36"/>
      <c r="RBG35" s="36"/>
      <c r="RBH35" s="36"/>
      <c r="RBI35" s="36"/>
      <c r="RBJ35" s="36"/>
      <c r="RBK35" s="36"/>
      <c r="RBL35" s="36"/>
      <c r="RBM35" s="36"/>
      <c r="RBN35" s="36"/>
      <c r="RBO35" s="36"/>
      <c r="RBP35" s="36"/>
      <c r="RBQ35" s="36"/>
      <c r="RBR35" s="36"/>
      <c r="RBS35" s="36"/>
      <c r="RBT35" s="36"/>
      <c r="RBU35" s="36"/>
      <c r="RBV35" s="36"/>
      <c r="RBW35" s="36"/>
      <c r="RBX35" s="36"/>
      <c r="RBY35" s="36"/>
      <c r="RBZ35" s="36"/>
      <c r="RCA35" s="36"/>
      <c r="RCB35" s="36"/>
      <c r="RCC35" s="36"/>
      <c r="RCD35" s="36"/>
      <c r="RCE35" s="36"/>
      <c r="RCF35" s="36"/>
      <c r="RCG35" s="36"/>
      <c r="RCH35" s="36"/>
      <c r="RCI35" s="36"/>
      <c r="RCJ35" s="36"/>
      <c r="RCK35" s="36"/>
      <c r="RCL35" s="36"/>
      <c r="RCM35" s="36"/>
      <c r="RCN35" s="36"/>
      <c r="RCO35" s="36"/>
      <c r="RCP35" s="36"/>
      <c r="RCQ35" s="36"/>
      <c r="RCR35" s="36"/>
      <c r="RCS35" s="36"/>
      <c r="RCT35" s="36"/>
      <c r="RCU35" s="36"/>
      <c r="RCV35" s="36"/>
      <c r="RCW35" s="36"/>
      <c r="RCX35" s="36"/>
      <c r="RCY35" s="36"/>
      <c r="RCZ35" s="36"/>
      <c r="RDA35" s="36"/>
      <c r="RDB35" s="36"/>
      <c r="RDC35" s="36"/>
      <c r="RDD35" s="36"/>
      <c r="RDE35" s="36"/>
      <c r="RDF35" s="36"/>
      <c r="RDG35" s="36"/>
      <c r="RDH35" s="36"/>
      <c r="RDI35" s="36"/>
      <c r="RDJ35" s="36"/>
      <c r="RDK35" s="36"/>
      <c r="RDL35" s="36"/>
      <c r="RDM35" s="36"/>
      <c r="RDN35" s="36"/>
      <c r="RDO35" s="36"/>
      <c r="RDP35" s="36"/>
      <c r="RDQ35" s="36"/>
      <c r="RDR35" s="36"/>
      <c r="RDS35" s="36"/>
      <c r="RDT35" s="36"/>
      <c r="RDU35" s="36"/>
      <c r="RDV35" s="36"/>
      <c r="RDW35" s="36"/>
      <c r="RDX35" s="36"/>
      <c r="RDY35" s="36"/>
      <c r="RDZ35" s="36"/>
      <c r="REA35" s="36"/>
      <c r="REB35" s="36"/>
      <c r="REC35" s="36"/>
      <c r="RED35" s="36"/>
      <c r="REE35" s="36"/>
      <c r="REF35" s="36"/>
      <c r="REG35" s="36"/>
      <c r="REH35" s="36"/>
      <c r="REI35" s="36"/>
      <c r="REJ35" s="36"/>
      <c r="REK35" s="36"/>
      <c r="REL35" s="36"/>
      <c r="REM35" s="36"/>
      <c r="REN35" s="36"/>
      <c r="REO35" s="36"/>
      <c r="REP35" s="36"/>
      <c r="REQ35" s="36"/>
      <c r="RER35" s="36"/>
      <c r="RES35" s="36"/>
      <c r="RET35" s="36"/>
      <c r="REU35" s="36"/>
      <c r="REV35" s="36"/>
      <c r="REW35" s="36"/>
      <c r="REX35" s="36"/>
      <c r="REY35" s="36"/>
      <c r="REZ35" s="36"/>
      <c r="RFA35" s="36"/>
      <c r="RFB35" s="36"/>
      <c r="RFC35" s="36"/>
      <c r="RFD35" s="36"/>
      <c r="RFE35" s="36"/>
      <c r="RFF35" s="36"/>
      <c r="RFG35" s="36"/>
      <c r="RFH35" s="36"/>
      <c r="RFI35" s="36"/>
      <c r="RFJ35" s="36"/>
      <c r="RFK35" s="36"/>
      <c r="RFL35" s="36"/>
      <c r="RFM35" s="36"/>
      <c r="RFN35" s="36"/>
      <c r="RFO35" s="36"/>
      <c r="RFP35" s="36"/>
      <c r="RFQ35" s="36"/>
      <c r="RFR35" s="36"/>
      <c r="RFS35" s="36"/>
      <c r="RFT35" s="36"/>
      <c r="RFU35" s="36"/>
      <c r="RFV35" s="36"/>
      <c r="RFW35" s="36"/>
      <c r="RFX35" s="36"/>
      <c r="RFY35" s="36"/>
      <c r="RFZ35" s="36"/>
      <c r="RGA35" s="36"/>
      <c r="RGB35" s="36"/>
      <c r="RGC35" s="36"/>
      <c r="RGD35" s="36"/>
      <c r="RGE35" s="36"/>
      <c r="RGF35" s="36"/>
      <c r="RGG35" s="36"/>
      <c r="RGH35" s="36"/>
      <c r="RGI35" s="36"/>
      <c r="RGJ35" s="36"/>
      <c r="RGK35" s="36"/>
      <c r="RGL35" s="36"/>
      <c r="RGM35" s="36"/>
      <c r="RGN35" s="36"/>
      <c r="RGO35" s="36"/>
      <c r="RGP35" s="36"/>
      <c r="RGQ35" s="36"/>
      <c r="RGR35" s="36"/>
      <c r="RGS35" s="36"/>
      <c r="RGT35" s="36"/>
      <c r="RGU35" s="36"/>
      <c r="RGV35" s="36"/>
      <c r="RGW35" s="36"/>
      <c r="RGX35" s="36"/>
      <c r="RGY35" s="36"/>
      <c r="RGZ35" s="36"/>
      <c r="RHA35" s="36"/>
      <c r="RHB35" s="36"/>
      <c r="RHC35" s="36"/>
      <c r="RHD35" s="36"/>
      <c r="RHE35" s="36"/>
      <c r="RHF35" s="36"/>
      <c r="RHG35" s="36"/>
      <c r="RHH35" s="36"/>
      <c r="RHI35" s="36"/>
      <c r="RHJ35" s="36"/>
      <c r="RHK35" s="36"/>
      <c r="RHL35" s="36"/>
      <c r="RHM35" s="36"/>
      <c r="RHN35" s="36"/>
      <c r="RHO35" s="36"/>
      <c r="RHP35" s="36"/>
      <c r="RHQ35" s="36"/>
      <c r="RHR35" s="36"/>
      <c r="RHS35" s="36"/>
      <c r="RHT35" s="36"/>
      <c r="RHU35" s="36"/>
      <c r="RHV35" s="36"/>
      <c r="RHW35" s="36"/>
      <c r="RHX35" s="36"/>
      <c r="RHY35" s="36"/>
      <c r="RHZ35" s="36"/>
      <c r="RIA35" s="36"/>
      <c r="RIB35" s="36"/>
      <c r="RIC35" s="36"/>
      <c r="RID35" s="36"/>
      <c r="RIE35" s="36"/>
      <c r="RIF35" s="36"/>
      <c r="RIG35" s="36"/>
      <c r="RIH35" s="36"/>
      <c r="RII35" s="36"/>
      <c r="RIJ35" s="36"/>
      <c r="RIK35" s="36"/>
      <c r="RIL35" s="36"/>
      <c r="RIM35" s="36"/>
      <c r="RIN35" s="36"/>
      <c r="RIO35" s="36"/>
      <c r="RIP35" s="36"/>
      <c r="RIQ35" s="36"/>
      <c r="RIR35" s="36"/>
      <c r="RIS35" s="36"/>
      <c r="RIT35" s="36"/>
      <c r="RIU35" s="36"/>
      <c r="RIV35" s="36"/>
      <c r="RIW35" s="36"/>
      <c r="RIX35" s="36"/>
      <c r="RIY35" s="36"/>
      <c r="RIZ35" s="36"/>
      <c r="RJA35" s="36"/>
      <c r="RJB35" s="36"/>
      <c r="RJC35" s="36"/>
      <c r="RJD35" s="36"/>
      <c r="RJE35" s="36"/>
      <c r="RJF35" s="36"/>
      <c r="RJG35" s="36"/>
      <c r="RJH35" s="36"/>
      <c r="RJI35" s="36"/>
      <c r="RJJ35" s="36"/>
      <c r="RJK35" s="36"/>
      <c r="RJL35" s="36"/>
      <c r="RJM35" s="36"/>
      <c r="RJN35" s="36"/>
      <c r="RJO35" s="36"/>
      <c r="RJP35" s="36"/>
      <c r="RJQ35" s="36"/>
      <c r="RJR35" s="36"/>
      <c r="RJS35" s="36"/>
      <c r="RJT35" s="36"/>
      <c r="RJU35" s="36"/>
      <c r="RJV35" s="36"/>
      <c r="RJW35" s="36"/>
      <c r="RJX35" s="36"/>
      <c r="RJY35" s="36"/>
      <c r="RJZ35" s="36"/>
      <c r="RKA35" s="36"/>
      <c r="RKB35" s="36"/>
      <c r="RKC35" s="36"/>
      <c r="RKD35" s="36"/>
      <c r="RKE35" s="36"/>
      <c r="RKF35" s="36"/>
      <c r="RKG35" s="36"/>
      <c r="RKH35" s="36"/>
      <c r="RKI35" s="36"/>
      <c r="RKJ35" s="36"/>
      <c r="RKK35" s="36"/>
      <c r="RKL35" s="36"/>
      <c r="RKM35" s="36"/>
      <c r="RKN35" s="36"/>
      <c r="RKO35" s="36"/>
      <c r="RKP35" s="36"/>
      <c r="RKQ35" s="36"/>
      <c r="RKR35" s="36"/>
      <c r="RKS35" s="36"/>
      <c r="RKT35" s="36"/>
      <c r="RKU35" s="36"/>
      <c r="RKV35" s="36"/>
      <c r="RKW35" s="36"/>
      <c r="RKX35" s="36"/>
      <c r="RKY35" s="36"/>
      <c r="RKZ35" s="36"/>
      <c r="RLA35" s="36"/>
      <c r="RLB35" s="36"/>
      <c r="RLC35" s="36"/>
      <c r="RLD35" s="36"/>
      <c r="RLE35" s="36"/>
      <c r="RLF35" s="36"/>
      <c r="RLG35" s="36"/>
      <c r="RLH35" s="36"/>
      <c r="RLI35" s="36"/>
      <c r="RLJ35" s="36"/>
      <c r="RLK35" s="36"/>
      <c r="RLL35" s="36"/>
      <c r="RLM35" s="36"/>
      <c r="RLN35" s="36"/>
      <c r="RLO35" s="36"/>
      <c r="RLP35" s="36"/>
      <c r="RLQ35" s="36"/>
      <c r="RLR35" s="36"/>
      <c r="RLS35" s="36"/>
      <c r="RLT35" s="36"/>
      <c r="RLU35" s="36"/>
      <c r="RLV35" s="36"/>
      <c r="RLW35" s="36"/>
      <c r="RLX35" s="36"/>
      <c r="RLY35" s="36"/>
      <c r="RLZ35" s="36"/>
      <c r="RMA35" s="36"/>
      <c r="RMB35" s="36"/>
      <c r="RMC35" s="36"/>
      <c r="RMD35" s="36"/>
      <c r="RME35" s="36"/>
      <c r="RMF35" s="36"/>
      <c r="RMG35" s="36"/>
      <c r="RMH35" s="36"/>
      <c r="RMI35" s="36"/>
      <c r="RMJ35" s="36"/>
      <c r="RMK35" s="36"/>
      <c r="RML35" s="36"/>
      <c r="RMM35" s="36"/>
      <c r="RMN35" s="36"/>
      <c r="RMO35" s="36"/>
      <c r="RMP35" s="36"/>
      <c r="RMQ35" s="36"/>
      <c r="RMR35" s="36"/>
      <c r="RMS35" s="36"/>
      <c r="RMT35" s="36"/>
      <c r="RMU35" s="36"/>
      <c r="RMV35" s="36"/>
      <c r="RMW35" s="36"/>
      <c r="RMX35" s="36"/>
      <c r="RMY35" s="36"/>
      <c r="RMZ35" s="36"/>
      <c r="RNA35" s="36"/>
      <c r="RNB35" s="36"/>
      <c r="RNC35" s="36"/>
      <c r="RND35" s="36"/>
      <c r="RNE35" s="36"/>
      <c r="RNF35" s="36"/>
      <c r="RNG35" s="36"/>
      <c r="RNH35" s="36"/>
      <c r="RNI35" s="36"/>
      <c r="RNJ35" s="36"/>
      <c r="RNK35" s="36"/>
      <c r="RNL35" s="36"/>
      <c r="RNM35" s="36"/>
      <c r="RNN35" s="36"/>
      <c r="RNO35" s="36"/>
      <c r="RNP35" s="36"/>
      <c r="RNQ35" s="36"/>
      <c r="RNR35" s="36"/>
      <c r="RNS35" s="36"/>
      <c r="RNT35" s="36"/>
      <c r="RNU35" s="36"/>
      <c r="RNV35" s="36"/>
      <c r="RNW35" s="36"/>
      <c r="RNX35" s="36"/>
      <c r="RNY35" s="36"/>
      <c r="RNZ35" s="36"/>
      <c r="ROA35" s="36"/>
      <c r="ROB35" s="36"/>
      <c r="ROC35" s="36"/>
      <c r="ROD35" s="36"/>
      <c r="ROE35" s="36"/>
      <c r="ROF35" s="36"/>
      <c r="ROG35" s="36"/>
      <c r="ROH35" s="36"/>
      <c r="ROI35" s="36"/>
      <c r="ROJ35" s="36"/>
      <c r="ROK35" s="36"/>
      <c r="ROL35" s="36"/>
      <c r="ROM35" s="36"/>
      <c r="RON35" s="36"/>
      <c r="ROO35" s="36"/>
      <c r="ROP35" s="36"/>
      <c r="ROQ35" s="36"/>
      <c r="ROR35" s="36"/>
      <c r="ROS35" s="36"/>
      <c r="ROT35" s="36"/>
      <c r="ROU35" s="36"/>
      <c r="ROV35" s="36"/>
      <c r="ROW35" s="36"/>
      <c r="ROX35" s="36"/>
      <c r="ROY35" s="36"/>
      <c r="ROZ35" s="36"/>
      <c r="RPA35" s="36"/>
      <c r="RPB35" s="36"/>
      <c r="RPC35" s="36"/>
      <c r="RPD35" s="36"/>
      <c r="RPE35" s="36"/>
      <c r="RPF35" s="36"/>
      <c r="RPG35" s="36"/>
      <c r="RPH35" s="36"/>
      <c r="RPI35" s="36"/>
      <c r="RPJ35" s="36"/>
      <c r="RPK35" s="36"/>
      <c r="RPL35" s="36"/>
      <c r="RPM35" s="36"/>
      <c r="RPN35" s="36"/>
      <c r="RPO35" s="36"/>
      <c r="RPP35" s="36"/>
      <c r="RPQ35" s="36"/>
      <c r="RPR35" s="36"/>
      <c r="RPS35" s="36"/>
      <c r="RPT35" s="36"/>
      <c r="RPU35" s="36"/>
      <c r="RPV35" s="36"/>
      <c r="RPW35" s="36"/>
      <c r="RPX35" s="36"/>
      <c r="RPY35" s="36"/>
      <c r="RPZ35" s="36"/>
      <c r="RQA35" s="36"/>
      <c r="RQB35" s="36"/>
      <c r="RQC35" s="36"/>
      <c r="RQD35" s="36"/>
      <c r="RQE35" s="36"/>
      <c r="RQF35" s="36"/>
      <c r="RQG35" s="36"/>
      <c r="RQH35" s="36"/>
      <c r="RQI35" s="36"/>
      <c r="RQJ35" s="36"/>
      <c r="RQK35" s="36"/>
      <c r="RQL35" s="36"/>
      <c r="RQM35" s="36"/>
      <c r="RQN35" s="36"/>
      <c r="RQO35" s="36"/>
      <c r="RQP35" s="36"/>
      <c r="RQQ35" s="36"/>
      <c r="RQR35" s="36"/>
      <c r="RQS35" s="36"/>
      <c r="RQT35" s="36"/>
      <c r="RQU35" s="36"/>
      <c r="RQV35" s="36"/>
      <c r="RQW35" s="36"/>
      <c r="RQX35" s="36"/>
      <c r="RQY35" s="36"/>
      <c r="RQZ35" s="36"/>
      <c r="RRA35" s="36"/>
      <c r="RRB35" s="36"/>
      <c r="RRC35" s="36"/>
      <c r="RRD35" s="36"/>
      <c r="RRE35" s="36"/>
      <c r="RRF35" s="36"/>
      <c r="RRG35" s="36"/>
      <c r="RRH35" s="36"/>
      <c r="RRI35" s="36"/>
      <c r="RRJ35" s="36"/>
      <c r="RRK35" s="36"/>
      <c r="RRL35" s="36"/>
      <c r="RRM35" s="36"/>
      <c r="RRN35" s="36"/>
      <c r="RRO35" s="36"/>
      <c r="RRP35" s="36"/>
      <c r="RRQ35" s="36"/>
      <c r="RRR35" s="36"/>
      <c r="RRS35" s="36"/>
      <c r="RRT35" s="36"/>
      <c r="RRU35" s="36"/>
      <c r="RRV35" s="36"/>
      <c r="RRW35" s="36"/>
      <c r="RRX35" s="36"/>
      <c r="RRY35" s="36"/>
      <c r="RRZ35" s="36"/>
      <c r="RSA35" s="36"/>
      <c r="RSB35" s="36"/>
      <c r="RSC35" s="36"/>
      <c r="RSD35" s="36"/>
      <c r="RSE35" s="36"/>
      <c r="RSF35" s="36"/>
      <c r="RSG35" s="36"/>
      <c r="RSH35" s="36"/>
      <c r="RSI35" s="36"/>
      <c r="RSJ35" s="36"/>
      <c r="RSK35" s="36"/>
      <c r="RSL35" s="36"/>
      <c r="RSM35" s="36"/>
      <c r="RSN35" s="36"/>
      <c r="RSO35" s="36"/>
      <c r="RSP35" s="36"/>
      <c r="RSQ35" s="36"/>
      <c r="RSR35" s="36"/>
      <c r="RSS35" s="36"/>
      <c r="RST35" s="36"/>
      <c r="RSU35" s="36"/>
      <c r="RSV35" s="36"/>
      <c r="RSW35" s="36"/>
      <c r="RSX35" s="36"/>
      <c r="RSY35" s="36"/>
      <c r="RSZ35" s="36"/>
      <c r="RTA35" s="36"/>
      <c r="RTB35" s="36"/>
      <c r="RTC35" s="36"/>
      <c r="RTD35" s="36"/>
      <c r="RTE35" s="36"/>
      <c r="RTF35" s="36"/>
      <c r="RTG35" s="36"/>
      <c r="RTH35" s="36"/>
      <c r="RTI35" s="36"/>
      <c r="RTJ35" s="36"/>
      <c r="RTK35" s="36"/>
      <c r="RTL35" s="36"/>
      <c r="RTM35" s="36"/>
      <c r="RTN35" s="36"/>
      <c r="RTO35" s="36"/>
      <c r="RTP35" s="36"/>
      <c r="RTQ35" s="36"/>
      <c r="RTR35" s="36"/>
      <c r="RTS35" s="36"/>
      <c r="RTT35" s="36"/>
      <c r="RTU35" s="36"/>
      <c r="RTV35" s="36"/>
      <c r="RTW35" s="36"/>
      <c r="RTX35" s="36"/>
      <c r="RTY35" s="36"/>
      <c r="RTZ35" s="36"/>
      <c r="RUA35" s="36"/>
      <c r="RUB35" s="36"/>
      <c r="RUC35" s="36"/>
      <c r="RUD35" s="36"/>
      <c r="RUE35" s="36"/>
      <c r="RUF35" s="36"/>
      <c r="RUG35" s="36"/>
      <c r="RUH35" s="36"/>
      <c r="RUI35" s="36"/>
      <c r="RUJ35" s="36"/>
      <c r="RUK35" s="36"/>
      <c r="RUL35" s="36"/>
      <c r="RUM35" s="36"/>
      <c r="RUN35" s="36"/>
      <c r="RUO35" s="36"/>
      <c r="RUP35" s="36"/>
      <c r="RUQ35" s="36"/>
      <c r="RUR35" s="36"/>
      <c r="RUS35" s="36"/>
      <c r="RUT35" s="36"/>
      <c r="RUU35" s="36"/>
      <c r="RUV35" s="36"/>
      <c r="RUW35" s="36"/>
      <c r="RUX35" s="36"/>
      <c r="RUY35" s="36"/>
      <c r="RUZ35" s="36"/>
      <c r="RVA35" s="36"/>
      <c r="RVB35" s="36"/>
      <c r="RVC35" s="36"/>
      <c r="RVD35" s="36"/>
      <c r="RVE35" s="36"/>
      <c r="RVF35" s="36"/>
      <c r="RVG35" s="36"/>
      <c r="RVH35" s="36"/>
      <c r="RVI35" s="36"/>
      <c r="RVJ35" s="36"/>
      <c r="RVK35" s="36"/>
      <c r="RVL35" s="36"/>
      <c r="RVM35" s="36"/>
      <c r="RVN35" s="36"/>
      <c r="RVO35" s="36"/>
      <c r="RVP35" s="36"/>
      <c r="RVQ35" s="36"/>
      <c r="RVR35" s="36"/>
      <c r="RVS35" s="36"/>
      <c r="RVT35" s="36"/>
      <c r="RVU35" s="36"/>
      <c r="RVV35" s="36"/>
      <c r="RVW35" s="36"/>
      <c r="RVX35" s="36"/>
      <c r="RVY35" s="36"/>
      <c r="RVZ35" s="36"/>
      <c r="RWA35" s="36"/>
      <c r="RWB35" s="36"/>
      <c r="RWC35" s="36"/>
      <c r="RWD35" s="36"/>
      <c r="RWE35" s="36"/>
      <c r="RWF35" s="36"/>
      <c r="RWG35" s="36"/>
      <c r="RWH35" s="36"/>
      <c r="RWI35" s="36"/>
      <c r="RWJ35" s="36"/>
      <c r="RWK35" s="36"/>
      <c r="RWL35" s="36"/>
      <c r="RWM35" s="36"/>
      <c r="RWN35" s="36"/>
      <c r="RWO35" s="36"/>
      <c r="RWP35" s="36"/>
      <c r="RWQ35" s="36"/>
      <c r="RWR35" s="36"/>
      <c r="RWS35" s="36"/>
      <c r="RWT35" s="36"/>
      <c r="RWU35" s="36"/>
      <c r="RWV35" s="36"/>
      <c r="RWW35" s="36"/>
      <c r="RWX35" s="36"/>
      <c r="RWY35" s="36"/>
      <c r="RWZ35" s="36"/>
      <c r="RXA35" s="36"/>
      <c r="RXB35" s="36"/>
      <c r="RXC35" s="36"/>
      <c r="RXD35" s="36"/>
      <c r="RXE35" s="36"/>
      <c r="RXF35" s="36"/>
      <c r="RXG35" s="36"/>
      <c r="RXH35" s="36"/>
      <c r="RXI35" s="36"/>
      <c r="RXJ35" s="36"/>
      <c r="RXK35" s="36"/>
      <c r="RXL35" s="36"/>
      <c r="RXM35" s="36"/>
      <c r="RXN35" s="36"/>
      <c r="RXO35" s="36"/>
      <c r="RXP35" s="36"/>
      <c r="RXQ35" s="36"/>
      <c r="RXR35" s="36"/>
      <c r="RXS35" s="36"/>
      <c r="RXT35" s="36"/>
      <c r="RXU35" s="36"/>
      <c r="RXV35" s="36"/>
      <c r="RXW35" s="36"/>
      <c r="RXX35" s="36"/>
      <c r="RXY35" s="36"/>
      <c r="RXZ35" s="36"/>
      <c r="RYA35" s="36"/>
      <c r="RYB35" s="36"/>
      <c r="RYC35" s="36"/>
      <c r="RYD35" s="36"/>
      <c r="RYE35" s="36"/>
      <c r="RYF35" s="36"/>
      <c r="RYG35" s="36"/>
      <c r="RYH35" s="36"/>
      <c r="RYI35" s="36"/>
      <c r="RYJ35" s="36"/>
      <c r="RYK35" s="36"/>
      <c r="RYL35" s="36"/>
      <c r="RYM35" s="36"/>
      <c r="RYN35" s="36"/>
      <c r="RYO35" s="36"/>
      <c r="RYP35" s="36"/>
      <c r="RYQ35" s="36"/>
      <c r="RYR35" s="36"/>
      <c r="RYS35" s="36"/>
      <c r="RYT35" s="36"/>
      <c r="RYU35" s="36"/>
      <c r="RYV35" s="36"/>
      <c r="RYW35" s="36"/>
      <c r="RYX35" s="36"/>
      <c r="RYY35" s="36"/>
      <c r="RYZ35" s="36"/>
      <c r="RZA35" s="36"/>
      <c r="RZB35" s="36"/>
      <c r="RZC35" s="36"/>
      <c r="RZD35" s="36"/>
      <c r="RZE35" s="36"/>
      <c r="RZF35" s="36"/>
      <c r="RZG35" s="36"/>
      <c r="RZH35" s="36"/>
      <c r="RZI35" s="36"/>
      <c r="RZJ35" s="36"/>
      <c r="RZK35" s="36"/>
      <c r="RZL35" s="36"/>
      <c r="RZM35" s="36"/>
      <c r="RZN35" s="36"/>
      <c r="RZO35" s="36"/>
      <c r="RZP35" s="36"/>
      <c r="RZQ35" s="36"/>
      <c r="RZR35" s="36"/>
      <c r="RZS35" s="36"/>
      <c r="RZT35" s="36"/>
      <c r="RZU35" s="36"/>
      <c r="RZV35" s="36"/>
      <c r="RZW35" s="36"/>
      <c r="RZX35" s="36"/>
      <c r="RZY35" s="36"/>
      <c r="RZZ35" s="36"/>
      <c r="SAA35" s="36"/>
      <c r="SAB35" s="36"/>
      <c r="SAC35" s="36"/>
      <c r="SAD35" s="36"/>
      <c r="SAE35" s="36"/>
      <c r="SAF35" s="36"/>
      <c r="SAG35" s="36"/>
      <c r="SAH35" s="36"/>
      <c r="SAI35" s="36"/>
      <c r="SAJ35" s="36"/>
      <c r="SAK35" s="36"/>
      <c r="SAL35" s="36"/>
      <c r="SAM35" s="36"/>
      <c r="SAN35" s="36"/>
      <c r="SAO35" s="36"/>
      <c r="SAP35" s="36"/>
      <c r="SAQ35" s="36"/>
      <c r="SAR35" s="36"/>
      <c r="SAS35" s="36"/>
      <c r="SAT35" s="36"/>
      <c r="SAU35" s="36"/>
      <c r="SAV35" s="36"/>
      <c r="SAW35" s="36"/>
      <c r="SAX35" s="36"/>
      <c r="SAY35" s="36"/>
      <c r="SAZ35" s="36"/>
      <c r="SBA35" s="36"/>
      <c r="SBB35" s="36"/>
      <c r="SBC35" s="36"/>
      <c r="SBD35" s="36"/>
      <c r="SBE35" s="36"/>
      <c r="SBF35" s="36"/>
      <c r="SBG35" s="36"/>
      <c r="SBH35" s="36"/>
      <c r="SBI35" s="36"/>
      <c r="SBJ35" s="36"/>
      <c r="SBK35" s="36"/>
      <c r="SBL35" s="36"/>
      <c r="SBM35" s="36"/>
      <c r="SBN35" s="36"/>
      <c r="SBO35" s="36"/>
      <c r="SBP35" s="36"/>
      <c r="SBQ35" s="36"/>
      <c r="SBR35" s="36"/>
      <c r="SBS35" s="36"/>
      <c r="SBT35" s="36"/>
      <c r="SBU35" s="36"/>
      <c r="SBV35" s="36"/>
      <c r="SBW35" s="36"/>
      <c r="SBX35" s="36"/>
      <c r="SBY35" s="36"/>
      <c r="SBZ35" s="36"/>
      <c r="SCA35" s="36"/>
      <c r="SCB35" s="36"/>
      <c r="SCC35" s="36"/>
      <c r="SCD35" s="36"/>
      <c r="SCE35" s="36"/>
      <c r="SCF35" s="36"/>
      <c r="SCG35" s="36"/>
      <c r="SCH35" s="36"/>
      <c r="SCI35" s="36"/>
      <c r="SCJ35" s="36"/>
      <c r="SCK35" s="36"/>
      <c r="SCL35" s="36"/>
      <c r="SCM35" s="36"/>
      <c r="SCN35" s="36"/>
      <c r="SCO35" s="36"/>
      <c r="SCP35" s="36"/>
      <c r="SCQ35" s="36"/>
      <c r="SCR35" s="36"/>
      <c r="SCS35" s="36"/>
      <c r="SCT35" s="36"/>
      <c r="SCU35" s="36"/>
      <c r="SCV35" s="36"/>
      <c r="SCW35" s="36"/>
      <c r="SCX35" s="36"/>
      <c r="SCY35" s="36"/>
      <c r="SCZ35" s="36"/>
      <c r="SDA35" s="36"/>
      <c r="SDB35" s="36"/>
      <c r="SDC35" s="36"/>
      <c r="SDD35" s="36"/>
      <c r="SDE35" s="36"/>
      <c r="SDF35" s="36"/>
      <c r="SDG35" s="36"/>
      <c r="SDH35" s="36"/>
      <c r="SDI35" s="36"/>
      <c r="SDJ35" s="36"/>
      <c r="SDK35" s="36"/>
      <c r="SDL35" s="36"/>
      <c r="SDM35" s="36"/>
      <c r="SDN35" s="36"/>
      <c r="SDO35" s="36"/>
      <c r="SDP35" s="36"/>
      <c r="SDQ35" s="36"/>
      <c r="SDR35" s="36"/>
      <c r="SDS35" s="36"/>
      <c r="SDT35" s="36"/>
      <c r="SDU35" s="36"/>
      <c r="SDV35" s="36"/>
      <c r="SDW35" s="36"/>
      <c r="SDX35" s="36"/>
      <c r="SDY35" s="36"/>
      <c r="SDZ35" s="36"/>
      <c r="SEA35" s="36"/>
      <c r="SEB35" s="36"/>
      <c r="SEC35" s="36"/>
      <c r="SED35" s="36"/>
      <c r="SEE35" s="36"/>
      <c r="SEF35" s="36"/>
      <c r="SEG35" s="36"/>
      <c r="SEH35" s="36"/>
      <c r="SEI35" s="36"/>
      <c r="SEJ35" s="36"/>
      <c r="SEK35" s="36"/>
      <c r="SEL35" s="36"/>
      <c r="SEM35" s="36"/>
      <c r="SEN35" s="36"/>
      <c r="SEO35" s="36"/>
      <c r="SEP35" s="36"/>
      <c r="SEQ35" s="36"/>
      <c r="SER35" s="36"/>
      <c r="SES35" s="36"/>
      <c r="SET35" s="36"/>
      <c r="SEU35" s="36"/>
      <c r="SEV35" s="36"/>
      <c r="SEW35" s="36"/>
      <c r="SEX35" s="36"/>
      <c r="SEY35" s="36"/>
      <c r="SEZ35" s="36"/>
      <c r="SFA35" s="36"/>
      <c r="SFB35" s="36"/>
      <c r="SFC35" s="36"/>
      <c r="SFD35" s="36"/>
      <c r="SFE35" s="36"/>
      <c r="SFF35" s="36"/>
      <c r="SFG35" s="36"/>
      <c r="SFH35" s="36"/>
      <c r="SFI35" s="36"/>
      <c r="SFJ35" s="36"/>
      <c r="SFK35" s="36"/>
      <c r="SFL35" s="36"/>
      <c r="SFM35" s="36"/>
      <c r="SFN35" s="36"/>
      <c r="SFO35" s="36"/>
      <c r="SFP35" s="36"/>
      <c r="SFQ35" s="36"/>
      <c r="SFR35" s="36"/>
      <c r="SFS35" s="36"/>
      <c r="SFT35" s="36"/>
      <c r="SFU35" s="36"/>
      <c r="SFV35" s="36"/>
      <c r="SFW35" s="36"/>
      <c r="SFX35" s="36"/>
      <c r="SFY35" s="36"/>
      <c r="SFZ35" s="36"/>
      <c r="SGA35" s="36"/>
      <c r="SGB35" s="36"/>
      <c r="SGC35" s="36"/>
      <c r="SGD35" s="36"/>
      <c r="SGE35" s="36"/>
      <c r="SGF35" s="36"/>
      <c r="SGG35" s="36"/>
      <c r="SGH35" s="36"/>
      <c r="SGI35" s="36"/>
      <c r="SGJ35" s="36"/>
      <c r="SGK35" s="36"/>
      <c r="SGL35" s="36"/>
      <c r="SGM35" s="36"/>
      <c r="SGN35" s="36"/>
      <c r="SGO35" s="36"/>
      <c r="SGP35" s="36"/>
      <c r="SGQ35" s="36"/>
      <c r="SGR35" s="36"/>
      <c r="SGS35" s="36"/>
      <c r="SGT35" s="36"/>
      <c r="SGU35" s="36"/>
      <c r="SGV35" s="36"/>
      <c r="SGW35" s="36"/>
      <c r="SGX35" s="36"/>
      <c r="SGY35" s="36"/>
      <c r="SGZ35" s="36"/>
      <c r="SHA35" s="36"/>
      <c r="SHB35" s="36"/>
      <c r="SHC35" s="36"/>
      <c r="SHD35" s="36"/>
      <c r="SHE35" s="36"/>
      <c r="SHF35" s="36"/>
      <c r="SHG35" s="36"/>
      <c r="SHH35" s="36"/>
      <c r="SHI35" s="36"/>
      <c r="SHJ35" s="36"/>
      <c r="SHK35" s="36"/>
      <c r="SHL35" s="36"/>
      <c r="SHM35" s="36"/>
      <c r="SHN35" s="36"/>
      <c r="SHO35" s="36"/>
      <c r="SHP35" s="36"/>
      <c r="SHQ35" s="36"/>
      <c r="SHR35" s="36"/>
      <c r="SHS35" s="36"/>
      <c r="SHT35" s="36"/>
      <c r="SHU35" s="36"/>
      <c r="SHV35" s="36"/>
      <c r="SHW35" s="36"/>
      <c r="SHX35" s="36"/>
      <c r="SHY35" s="36"/>
      <c r="SHZ35" s="36"/>
      <c r="SIA35" s="36"/>
      <c r="SIB35" s="36"/>
      <c r="SIC35" s="36"/>
      <c r="SID35" s="36"/>
      <c r="SIE35" s="36"/>
      <c r="SIF35" s="36"/>
      <c r="SIG35" s="36"/>
      <c r="SIH35" s="36"/>
      <c r="SII35" s="36"/>
      <c r="SIJ35" s="36"/>
      <c r="SIK35" s="36"/>
      <c r="SIL35" s="36"/>
      <c r="SIM35" s="36"/>
      <c r="SIN35" s="36"/>
      <c r="SIO35" s="36"/>
      <c r="SIP35" s="36"/>
      <c r="SIQ35" s="36"/>
      <c r="SIR35" s="36"/>
      <c r="SIS35" s="36"/>
      <c r="SIT35" s="36"/>
      <c r="SIU35" s="36"/>
      <c r="SIV35" s="36"/>
      <c r="SIW35" s="36"/>
      <c r="SIX35" s="36"/>
      <c r="SIY35" s="36"/>
      <c r="SIZ35" s="36"/>
      <c r="SJA35" s="36"/>
      <c r="SJB35" s="36"/>
      <c r="SJC35" s="36"/>
      <c r="SJD35" s="36"/>
      <c r="SJE35" s="36"/>
      <c r="SJF35" s="36"/>
      <c r="SJG35" s="36"/>
      <c r="SJH35" s="36"/>
      <c r="SJI35" s="36"/>
      <c r="SJJ35" s="36"/>
      <c r="SJK35" s="36"/>
      <c r="SJL35" s="36"/>
      <c r="SJM35" s="36"/>
      <c r="SJN35" s="36"/>
      <c r="SJO35" s="36"/>
      <c r="SJP35" s="36"/>
      <c r="SJQ35" s="36"/>
      <c r="SJR35" s="36"/>
      <c r="SJS35" s="36"/>
      <c r="SJT35" s="36"/>
      <c r="SJU35" s="36"/>
      <c r="SJV35" s="36"/>
      <c r="SJW35" s="36"/>
      <c r="SJX35" s="36"/>
      <c r="SJY35" s="36"/>
      <c r="SJZ35" s="36"/>
      <c r="SKA35" s="36"/>
      <c r="SKB35" s="36"/>
      <c r="SKC35" s="36"/>
      <c r="SKD35" s="36"/>
      <c r="SKE35" s="36"/>
      <c r="SKF35" s="36"/>
      <c r="SKG35" s="36"/>
      <c r="SKH35" s="36"/>
      <c r="SKI35" s="36"/>
      <c r="SKJ35" s="36"/>
      <c r="SKK35" s="36"/>
      <c r="SKL35" s="36"/>
      <c r="SKM35" s="36"/>
      <c r="SKN35" s="36"/>
      <c r="SKO35" s="36"/>
      <c r="SKP35" s="36"/>
      <c r="SKQ35" s="36"/>
      <c r="SKR35" s="36"/>
      <c r="SKS35" s="36"/>
      <c r="SKT35" s="36"/>
      <c r="SKU35" s="36"/>
      <c r="SKV35" s="36"/>
      <c r="SKW35" s="36"/>
      <c r="SKX35" s="36"/>
      <c r="SKY35" s="36"/>
      <c r="SKZ35" s="36"/>
      <c r="SLA35" s="36"/>
      <c r="SLB35" s="36"/>
      <c r="SLC35" s="36"/>
      <c r="SLD35" s="36"/>
      <c r="SLE35" s="36"/>
      <c r="SLF35" s="36"/>
      <c r="SLG35" s="36"/>
      <c r="SLH35" s="36"/>
      <c r="SLI35" s="36"/>
      <c r="SLJ35" s="36"/>
      <c r="SLK35" s="36"/>
      <c r="SLL35" s="36"/>
      <c r="SLM35" s="36"/>
      <c r="SLN35" s="36"/>
      <c r="SLO35" s="36"/>
      <c r="SLP35" s="36"/>
      <c r="SLQ35" s="36"/>
      <c r="SLR35" s="36"/>
      <c r="SLS35" s="36"/>
      <c r="SLT35" s="36"/>
      <c r="SLU35" s="36"/>
      <c r="SLV35" s="36"/>
      <c r="SLW35" s="36"/>
      <c r="SLX35" s="36"/>
      <c r="SLY35" s="36"/>
      <c r="SLZ35" s="36"/>
      <c r="SMA35" s="36"/>
      <c r="SMB35" s="36"/>
      <c r="SMC35" s="36"/>
      <c r="SMD35" s="36"/>
      <c r="SME35" s="36"/>
      <c r="SMF35" s="36"/>
      <c r="SMG35" s="36"/>
      <c r="SMH35" s="36"/>
      <c r="SMI35" s="36"/>
      <c r="SMJ35" s="36"/>
      <c r="SMK35" s="36"/>
      <c r="SML35" s="36"/>
      <c r="SMM35" s="36"/>
      <c r="SMN35" s="36"/>
      <c r="SMO35" s="36"/>
      <c r="SMP35" s="36"/>
      <c r="SMQ35" s="36"/>
      <c r="SMR35" s="36"/>
      <c r="SMS35" s="36"/>
      <c r="SMT35" s="36"/>
      <c r="SMU35" s="36"/>
      <c r="SMV35" s="36"/>
      <c r="SMW35" s="36"/>
      <c r="SMX35" s="36"/>
      <c r="SMY35" s="36"/>
      <c r="SMZ35" s="36"/>
      <c r="SNA35" s="36"/>
      <c r="SNB35" s="36"/>
      <c r="SNC35" s="36"/>
      <c r="SND35" s="36"/>
      <c r="SNE35" s="36"/>
      <c r="SNF35" s="36"/>
      <c r="SNG35" s="36"/>
      <c r="SNH35" s="36"/>
      <c r="SNI35" s="36"/>
      <c r="SNJ35" s="36"/>
      <c r="SNK35" s="36"/>
      <c r="SNL35" s="36"/>
      <c r="SNM35" s="36"/>
      <c r="SNN35" s="36"/>
      <c r="SNO35" s="36"/>
      <c r="SNP35" s="36"/>
      <c r="SNQ35" s="36"/>
      <c r="SNR35" s="36"/>
      <c r="SNS35" s="36"/>
      <c r="SNT35" s="36"/>
      <c r="SNU35" s="36"/>
      <c r="SNV35" s="36"/>
      <c r="SNW35" s="36"/>
      <c r="SNX35" s="36"/>
      <c r="SNY35" s="36"/>
      <c r="SNZ35" s="36"/>
      <c r="SOA35" s="36"/>
      <c r="SOB35" s="36"/>
      <c r="SOC35" s="36"/>
      <c r="SOD35" s="36"/>
      <c r="SOE35" s="36"/>
      <c r="SOF35" s="36"/>
      <c r="SOG35" s="36"/>
      <c r="SOH35" s="36"/>
      <c r="SOI35" s="36"/>
      <c r="SOJ35" s="36"/>
      <c r="SOK35" s="36"/>
      <c r="SOL35" s="36"/>
      <c r="SOM35" s="36"/>
      <c r="SON35" s="36"/>
      <c r="SOO35" s="36"/>
      <c r="SOP35" s="36"/>
      <c r="SOQ35" s="36"/>
      <c r="SOR35" s="36"/>
      <c r="SOS35" s="36"/>
      <c r="SOT35" s="36"/>
      <c r="SOU35" s="36"/>
      <c r="SOV35" s="36"/>
      <c r="SOW35" s="36"/>
      <c r="SOX35" s="36"/>
      <c r="SOY35" s="36"/>
      <c r="SOZ35" s="36"/>
      <c r="SPA35" s="36"/>
      <c r="SPB35" s="36"/>
      <c r="SPC35" s="36"/>
      <c r="SPD35" s="36"/>
      <c r="SPE35" s="36"/>
      <c r="SPF35" s="36"/>
      <c r="SPG35" s="36"/>
      <c r="SPH35" s="36"/>
      <c r="SPI35" s="36"/>
      <c r="SPJ35" s="36"/>
      <c r="SPK35" s="36"/>
      <c r="SPL35" s="36"/>
      <c r="SPM35" s="36"/>
      <c r="SPN35" s="36"/>
      <c r="SPO35" s="36"/>
      <c r="SPP35" s="36"/>
      <c r="SPQ35" s="36"/>
      <c r="SPR35" s="36"/>
      <c r="SPS35" s="36"/>
      <c r="SPT35" s="36"/>
      <c r="SPU35" s="36"/>
      <c r="SPV35" s="36"/>
      <c r="SPW35" s="36"/>
      <c r="SPX35" s="36"/>
      <c r="SPY35" s="36"/>
      <c r="SPZ35" s="36"/>
      <c r="SQA35" s="36"/>
      <c r="SQB35" s="36"/>
      <c r="SQC35" s="36"/>
      <c r="SQD35" s="36"/>
      <c r="SQE35" s="36"/>
      <c r="SQF35" s="36"/>
      <c r="SQG35" s="36"/>
      <c r="SQH35" s="36"/>
      <c r="SQI35" s="36"/>
      <c r="SQJ35" s="36"/>
      <c r="SQK35" s="36"/>
      <c r="SQL35" s="36"/>
      <c r="SQM35" s="36"/>
      <c r="SQN35" s="36"/>
      <c r="SQO35" s="36"/>
      <c r="SQP35" s="36"/>
      <c r="SQQ35" s="36"/>
      <c r="SQR35" s="36"/>
      <c r="SQS35" s="36"/>
      <c r="SQT35" s="36"/>
      <c r="SQU35" s="36"/>
      <c r="SQV35" s="36"/>
      <c r="SQW35" s="36"/>
      <c r="SQX35" s="36"/>
      <c r="SQY35" s="36"/>
      <c r="SQZ35" s="36"/>
      <c r="SRA35" s="36"/>
      <c r="SRB35" s="36"/>
      <c r="SRC35" s="36"/>
      <c r="SRD35" s="36"/>
      <c r="SRE35" s="36"/>
      <c r="SRF35" s="36"/>
      <c r="SRG35" s="36"/>
      <c r="SRH35" s="36"/>
      <c r="SRI35" s="36"/>
      <c r="SRJ35" s="36"/>
      <c r="SRK35" s="36"/>
      <c r="SRL35" s="36"/>
      <c r="SRM35" s="36"/>
      <c r="SRN35" s="36"/>
      <c r="SRO35" s="36"/>
      <c r="SRP35" s="36"/>
      <c r="SRQ35" s="36"/>
      <c r="SRR35" s="36"/>
      <c r="SRS35" s="36"/>
      <c r="SRT35" s="36"/>
      <c r="SRU35" s="36"/>
      <c r="SRV35" s="36"/>
      <c r="SRW35" s="36"/>
      <c r="SRX35" s="36"/>
      <c r="SRY35" s="36"/>
      <c r="SRZ35" s="36"/>
      <c r="SSA35" s="36"/>
      <c r="SSB35" s="36"/>
      <c r="SSC35" s="36"/>
      <c r="SSD35" s="36"/>
      <c r="SSE35" s="36"/>
      <c r="SSF35" s="36"/>
      <c r="SSG35" s="36"/>
      <c r="SSH35" s="36"/>
      <c r="SSI35" s="36"/>
      <c r="SSJ35" s="36"/>
      <c r="SSK35" s="36"/>
      <c r="SSL35" s="36"/>
      <c r="SSM35" s="36"/>
      <c r="SSN35" s="36"/>
      <c r="SSO35" s="36"/>
      <c r="SSP35" s="36"/>
      <c r="SSQ35" s="36"/>
      <c r="SSR35" s="36"/>
      <c r="SSS35" s="36"/>
      <c r="SST35" s="36"/>
      <c r="SSU35" s="36"/>
      <c r="SSV35" s="36"/>
      <c r="SSW35" s="36"/>
      <c r="SSX35" s="36"/>
      <c r="SSY35" s="36"/>
      <c r="SSZ35" s="36"/>
      <c r="STA35" s="36"/>
      <c r="STB35" s="36"/>
      <c r="STC35" s="36"/>
      <c r="STD35" s="36"/>
      <c r="STE35" s="36"/>
      <c r="STF35" s="36"/>
      <c r="STG35" s="36"/>
      <c r="STH35" s="36"/>
      <c r="STI35" s="36"/>
      <c r="STJ35" s="36"/>
      <c r="STK35" s="36"/>
      <c r="STL35" s="36"/>
      <c r="STM35" s="36"/>
      <c r="STN35" s="36"/>
      <c r="STO35" s="36"/>
      <c r="STP35" s="36"/>
      <c r="STQ35" s="36"/>
      <c r="STR35" s="36"/>
      <c r="STS35" s="36"/>
      <c r="STT35" s="36"/>
      <c r="STU35" s="36"/>
      <c r="STV35" s="36"/>
      <c r="STW35" s="36"/>
      <c r="STX35" s="36"/>
      <c r="STY35" s="36"/>
      <c r="STZ35" s="36"/>
      <c r="SUA35" s="36"/>
      <c r="SUB35" s="36"/>
      <c r="SUC35" s="36"/>
      <c r="SUD35" s="36"/>
      <c r="SUE35" s="36"/>
      <c r="SUF35" s="36"/>
      <c r="SUG35" s="36"/>
      <c r="SUH35" s="36"/>
      <c r="SUI35" s="36"/>
      <c r="SUJ35" s="36"/>
      <c r="SUK35" s="36"/>
      <c r="SUL35" s="36"/>
      <c r="SUM35" s="36"/>
      <c r="SUN35" s="36"/>
      <c r="SUO35" s="36"/>
      <c r="SUP35" s="36"/>
      <c r="SUQ35" s="36"/>
      <c r="SUR35" s="36"/>
      <c r="SUS35" s="36"/>
      <c r="SUT35" s="36"/>
      <c r="SUU35" s="36"/>
      <c r="SUV35" s="36"/>
      <c r="SUW35" s="36"/>
      <c r="SUX35" s="36"/>
      <c r="SUY35" s="36"/>
      <c r="SUZ35" s="36"/>
      <c r="SVA35" s="36"/>
      <c r="SVB35" s="36"/>
      <c r="SVC35" s="36"/>
      <c r="SVD35" s="36"/>
      <c r="SVE35" s="36"/>
      <c r="SVF35" s="36"/>
      <c r="SVG35" s="36"/>
      <c r="SVH35" s="36"/>
      <c r="SVI35" s="36"/>
      <c r="SVJ35" s="36"/>
      <c r="SVK35" s="36"/>
      <c r="SVL35" s="36"/>
      <c r="SVM35" s="36"/>
      <c r="SVN35" s="36"/>
      <c r="SVO35" s="36"/>
      <c r="SVP35" s="36"/>
      <c r="SVQ35" s="36"/>
      <c r="SVR35" s="36"/>
      <c r="SVS35" s="36"/>
      <c r="SVT35" s="36"/>
      <c r="SVU35" s="36"/>
      <c r="SVV35" s="36"/>
      <c r="SVW35" s="36"/>
      <c r="SVX35" s="36"/>
      <c r="SVY35" s="36"/>
      <c r="SVZ35" s="36"/>
      <c r="SWA35" s="36"/>
      <c r="SWB35" s="36"/>
      <c r="SWC35" s="36"/>
      <c r="SWD35" s="36"/>
      <c r="SWE35" s="36"/>
      <c r="SWF35" s="36"/>
      <c r="SWG35" s="36"/>
      <c r="SWH35" s="36"/>
      <c r="SWI35" s="36"/>
      <c r="SWJ35" s="36"/>
      <c r="SWK35" s="36"/>
      <c r="SWL35" s="36"/>
      <c r="SWM35" s="36"/>
      <c r="SWN35" s="36"/>
      <c r="SWO35" s="36"/>
      <c r="SWP35" s="36"/>
      <c r="SWQ35" s="36"/>
      <c r="SWR35" s="36"/>
      <c r="SWS35" s="36"/>
      <c r="SWT35" s="36"/>
      <c r="SWU35" s="36"/>
      <c r="SWV35" s="36"/>
      <c r="SWW35" s="36"/>
      <c r="SWX35" s="36"/>
      <c r="SWY35" s="36"/>
      <c r="SWZ35" s="36"/>
      <c r="SXA35" s="36"/>
      <c r="SXB35" s="36"/>
      <c r="SXC35" s="36"/>
      <c r="SXD35" s="36"/>
      <c r="SXE35" s="36"/>
      <c r="SXF35" s="36"/>
      <c r="SXG35" s="36"/>
      <c r="SXH35" s="36"/>
      <c r="SXI35" s="36"/>
      <c r="SXJ35" s="36"/>
      <c r="SXK35" s="36"/>
      <c r="SXL35" s="36"/>
      <c r="SXM35" s="36"/>
      <c r="SXN35" s="36"/>
      <c r="SXO35" s="36"/>
      <c r="SXP35" s="36"/>
      <c r="SXQ35" s="36"/>
      <c r="SXR35" s="36"/>
      <c r="SXS35" s="36"/>
      <c r="SXT35" s="36"/>
      <c r="SXU35" s="36"/>
      <c r="SXV35" s="36"/>
      <c r="SXW35" s="36"/>
      <c r="SXX35" s="36"/>
      <c r="SXY35" s="36"/>
      <c r="SXZ35" s="36"/>
      <c r="SYA35" s="36"/>
      <c r="SYB35" s="36"/>
      <c r="SYC35" s="36"/>
      <c r="SYD35" s="36"/>
      <c r="SYE35" s="36"/>
      <c r="SYF35" s="36"/>
      <c r="SYG35" s="36"/>
      <c r="SYH35" s="36"/>
      <c r="SYI35" s="36"/>
      <c r="SYJ35" s="36"/>
      <c r="SYK35" s="36"/>
      <c r="SYL35" s="36"/>
      <c r="SYM35" s="36"/>
      <c r="SYN35" s="36"/>
      <c r="SYO35" s="36"/>
      <c r="SYP35" s="36"/>
      <c r="SYQ35" s="36"/>
      <c r="SYR35" s="36"/>
      <c r="SYS35" s="36"/>
      <c r="SYT35" s="36"/>
      <c r="SYU35" s="36"/>
      <c r="SYV35" s="36"/>
      <c r="SYW35" s="36"/>
      <c r="SYX35" s="36"/>
      <c r="SYY35" s="36"/>
      <c r="SYZ35" s="36"/>
      <c r="SZA35" s="36"/>
      <c r="SZB35" s="36"/>
      <c r="SZC35" s="36"/>
      <c r="SZD35" s="36"/>
      <c r="SZE35" s="36"/>
      <c r="SZF35" s="36"/>
      <c r="SZG35" s="36"/>
      <c r="SZH35" s="36"/>
      <c r="SZI35" s="36"/>
      <c r="SZJ35" s="36"/>
      <c r="SZK35" s="36"/>
      <c r="SZL35" s="36"/>
      <c r="SZM35" s="36"/>
      <c r="SZN35" s="36"/>
      <c r="SZO35" s="36"/>
      <c r="SZP35" s="36"/>
      <c r="SZQ35" s="36"/>
      <c r="SZR35" s="36"/>
      <c r="SZS35" s="36"/>
      <c r="SZT35" s="36"/>
      <c r="SZU35" s="36"/>
      <c r="SZV35" s="36"/>
      <c r="SZW35" s="36"/>
      <c r="SZX35" s="36"/>
      <c r="SZY35" s="36"/>
      <c r="SZZ35" s="36"/>
      <c r="TAA35" s="36"/>
      <c r="TAB35" s="36"/>
      <c r="TAC35" s="36"/>
      <c r="TAD35" s="36"/>
      <c r="TAE35" s="36"/>
      <c r="TAF35" s="36"/>
      <c r="TAG35" s="36"/>
      <c r="TAH35" s="36"/>
      <c r="TAI35" s="36"/>
      <c r="TAJ35" s="36"/>
      <c r="TAK35" s="36"/>
      <c r="TAL35" s="36"/>
      <c r="TAM35" s="36"/>
      <c r="TAN35" s="36"/>
      <c r="TAO35" s="36"/>
      <c r="TAP35" s="36"/>
      <c r="TAQ35" s="36"/>
      <c r="TAR35" s="36"/>
      <c r="TAS35" s="36"/>
      <c r="TAT35" s="36"/>
      <c r="TAU35" s="36"/>
      <c r="TAV35" s="36"/>
      <c r="TAW35" s="36"/>
      <c r="TAX35" s="36"/>
      <c r="TAY35" s="36"/>
      <c r="TAZ35" s="36"/>
      <c r="TBA35" s="36"/>
      <c r="TBB35" s="36"/>
      <c r="TBC35" s="36"/>
      <c r="TBD35" s="36"/>
      <c r="TBE35" s="36"/>
      <c r="TBF35" s="36"/>
      <c r="TBG35" s="36"/>
      <c r="TBH35" s="36"/>
      <c r="TBI35" s="36"/>
      <c r="TBJ35" s="36"/>
      <c r="TBK35" s="36"/>
      <c r="TBL35" s="36"/>
      <c r="TBM35" s="36"/>
      <c r="TBN35" s="36"/>
      <c r="TBO35" s="36"/>
      <c r="TBP35" s="36"/>
      <c r="TBQ35" s="36"/>
      <c r="TBR35" s="36"/>
      <c r="TBS35" s="36"/>
      <c r="TBT35" s="36"/>
      <c r="TBU35" s="36"/>
      <c r="TBV35" s="36"/>
      <c r="TBW35" s="36"/>
      <c r="TBX35" s="36"/>
      <c r="TBY35" s="36"/>
      <c r="TBZ35" s="36"/>
      <c r="TCA35" s="36"/>
      <c r="TCB35" s="36"/>
      <c r="TCC35" s="36"/>
      <c r="TCD35" s="36"/>
      <c r="TCE35" s="36"/>
      <c r="TCF35" s="36"/>
      <c r="TCG35" s="36"/>
      <c r="TCH35" s="36"/>
      <c r="TCI35" s="36"/>
      <c r="TCJ35" s="36"/>
      <c r="TCK35" s="36"/>
      <c r="TCL35" s="36"/>
      <c r="TCM35" s="36"/>
      <c r="TCN35" s="36"/>
      <c r="TCO35" s="36"/>
      <c r="TCP35" s="36"/>
      <c r="TCQ35" s="36"/>
      <c r="TCR35" s="36"/>
      <c r="TCS35" s="36"/>
      <c r="TCT35" s="36"/>
      <c r="TCU35" s="36"/>
      <c r="TCV35" s="36"/>
      <c r="TCW35" s="36"/>
      <c r="TCX35" s="36"/>
      <c r="TCY35" s="36"/>
      <c r="TCZ35" s="36"/>
      <c r="TDA35" s="36"/>
      <c r="TDB35" s="36"/>
      <c r="TDC35" s="36"/>
      <c r="TDD35" s="36"/>
      <c r="TDE35" s="36"/>
      <c r="TDF35" s="36"/>
      <c r="TDG35" s="36"/>
      <c r="TDH35" s="36"/>
      <c r="TDI35" s="36"/>
      <c r="TDJ35" s="36"/>
      <c r="TDK35" s="36"/>
      <c r="TDL35" s="36"/>
      <c r="TDM35" s="36"/>
      <c r="TDN35" s="36"/>
      <c r="TDO35" s="36"/>
      <c r="TDP35" s="36"/>
      <c r="TDQ35" s="36"/>
      <c r="TDR35" s="36"/>
      <c r="TDS35" s="36"/>
      <c r="TDT35" s="36"/>
      <c r="TDU35" s="36"/>
      <c r="TDV35" s="36"/>
      <c r="TDW35" s="36"/>
      <c r="TDX35" s="36"/>
      <c r="TDY35" s="36"/>
      <c r="TDZ35" s="36"/>
      <c r="TEA35" s="36"/>
      <c r="TEB35" s="36"/>
      <c r="TEC35" s="36"/>
      <c r="TED35" s="36"/>
      <c r="TEE35" s="36"/>
      <c r="TEF35" s="36"/>
      <c r="TEG35" s="36"/>
      <c r="TEH35" s="36"/>
      <c r="TEI35" s="36"/>
      <c r="TEJ35" s="36"/>
      <c r="TEK35" s="36"/>
      <c r="TEL35" s="36"/>
      <c r="TEM35" s="36"/>
      <c r="TEN35" s="36"/>
      <c r="TEO35" s="36"/>
      <c r="TEP35" s="36"/>
      <c r="TEQ35" s="36"/>
      <c r="TER35" s="36"/>
      <c r="TES35" s="36"/>
      <c r="TET35" s="36"/>
      <c r="TEU35" s="36"/>
      <c r="TEV35" s="36"/>
      <c r="TEW35" s="36"/>
      <c r="TEX35" s="36"/>
      <c r="TEY35" s="36"/>
      <c r="TEZ35" s="36"/>
      <c r="TFA35" s="36"/>
      <c r="TFB35" s="36"/>
      <c r="TFC35" s="36"/>
      <c r="TFD35" s="36"/>
      <c r="TFE35" s="36"/>
      <c r="TFF35" s="36"/>
      <c r="TFG35" s="36"/>
      <c r="TFH35" s="36"/>
      <c r="TFI35" s="36"/>
      <c r="TFJ35" s="36"/>
      <c r="TFK35" s="36"/>
      <c r="TFL35" s="36"/>
      <c r="TFM35" s="36"/>
      <c r="TFN35" s="36"/>
      <c r="TFO35" s="36"/>
      <c r="TFP35" s="36"/>
      <c r="TFQ35" s="36"/>
      <c r="TFR35" s="36"/>
      <c r="TFS35" s="36"/>
      <c r="TFT35" s="36"/>
      <c r="TFU35" s="36"/>
      <c r="TFV35" s="36"/>
      <c r="TFW35" s="36"/>
      <c r="TFX35" s="36"/>
      <c r="TFY35" s="36"/>
      <c r="TFZ35" s="36"/>
      <c r="TGA35" s="36"/>
      <c r="TGB35" s="36"/>
      <c r="TGC35" s="36"/>
      <c r="TGD35" s="36"/>
      <c r="TGE35" s="36"/>
      <c r="TGF35" s="36"/>
      <c r="TGG35" s="36"/>
      <c r="TGH35" s="36"/>
      <c r="TGI35" s="36"/>
      <c r="TGJ35" s="36"/>
      <c r="TGK35" s="36"/>
      <c r="TGL35" s="36"/>
      <c r="TGM35" s="36"/>
      <c r="TGN35" s="36"/>
      <c r="TGO35" s="36"/>
      <c r="TGP35" s="36"/>
      <c r="TGQ35" s="36"/>
      <c r="TGR35" s="36"/>
      <c r="TGS35" s="36"/>
      <c r="TGT35" s="36"/>
      <c r="TGU35" s="36"/>
      <c r="TGV35" s="36"/>
      <c r="TGW35" s="36"/>
      <c r="TGX35" s="36"/>
      <c r="TGY35" s="36"/>
      <c r="TGZ35" s="36"/>
      <c r="THA35" s="36"/>
      <c r="THB35" s="36"/>
      <c r="THC35" s="36"/>
      <c r="THD35" s="36"/>
      <c r="THE35" s="36"/>
      <c r="THF35" s="36"/>
      <c r="THG35" s="36"/>
      <c r="THH35" s="36"/>
      <c r="THI35" s="36"/>
      <c r="THJ35" s="36"/>
      <c r="THK35" s="36"/>
      <c r="THL35" s="36"/>
      <c r="THM35" s="36"/>
      <c r="THN35" s="36"/>
      <c r="THO35" s="36"/>
      <c r="THP35" s="36"/>
      <c r="THQ35" s="36"/>
      <c r="THR35" s="36"/>
      <c r="THS35" s="36"/>
      <c r="THT35" s="36"/>
      <c r="THU35" s="36"/>
      <c r="THV35" s="36"/>
      <c r="THW35" s="36"/>
      <c r="THX35" s="36"/>
      <c r="THY35" s="36"/>
      <c r="THZ35" s="36"/>
      <c r="TIA35" s="36"/>
      <c r="TIB35" s="36"/>
      <c r="TIC35" s="36"/>
      <c r="TID35" s="36"/>
      <c r="TIE35" s="36"/>
      <c r="TIF35" s="36"/>
      <c r="TIG35" s="36"/>
      <c r="TIH35" s="36"/>
      <c r="TII35" s="36"/>
      <c r="TIJ35" s="36"/>
      <c r="TIK35" s="36"/>
      <c r="TIL35" s="36"/>
      <c r="TIM35" s="36"/>
      <c r="TIN35" s="36"/>
      <c r="TIO35" s="36"/>
      <c r="TIP35" s="36"/>
      <c r="TIQ35" s="36"/>
      <c r="TIR35" s="36"/>
      <c r="TIS35" s="36"/>
      <c r="TIT35" s="36"/>
      <c r="TIU35" s="36"/>
      <c r="TIV35" s="36"/>
      <c r="TIW35" s="36"/>
      <c r="TIX35" s="36"/>
      <c r="TIY35" s="36"/>
      <c r="TIZ35" s="36"/>
      <c r="TJA35" s="36"/>
      <c r="TJB35" s="36"/>
      <c r="TJC35" s="36"/>
      <c r="TJD35" s="36"/>
      <c r="TJE35" s="36"/>
      <c r="TJF35" s="36"/>
      <c r="TJG35" s="36"/>
      <c r="TJH35" s="36"/>
      <c r="TJI35" s="36"/>
      <c r="TJJ35" s="36"/>
      <c r="TJK35" s="36"/>
      <c r="TJL35" s="36"/>
      <c r="TJM35" s="36"/>
      <c r="TJN35" s="36"/>
      <c r="TJO35" s="36"/>
      <c r="TJP35" s="36"/>
      <c r="TJQ35" s="36"/>
      <c r="TJR35" s="36"/>
      <c r="TJS35" s="36"/>
      <c r="TJT35" s="36"/>
      <c r="TJU35" s="36"/>
      <c r="TJV35" s="36"/>
      <c r="TJW35" s="36"/>
      <c r="TJX35" s="36"/>
      <c r="TJY35" s="36"/>
      <c r="TJZ35" s="36"/>
      <c r="TKA35" s="36"/>
      <c r="TKB35" s="36"/>
      <c r="TKC35" s="36"/>
      <c r="TKD35" s="36"/>
      <c r="TKE35" s="36"/>
      <c r="TKF35" s="36"/>
      <c r="TKG35" s="36"/>
      <c r="TKH35" s="36"/>
      <c r="TKI35" s="36"/>
      <c r="TKJ35" s="36"/>
      <c r="TKK35" s="36"/>
      <c r="TKL35" s="36"/>
      <c r="TKM35" s="36"/>
      <c r="TKN35" s="36"/>
      <c r="TKO35" s="36"/>
      <c r="TKP35" s="36"/>
      <c r="TKQ35" s="36"/>
      <c r="TKR35" s="36"/>
      <c r="TKS35" s="36"/>
      <c r="TKT35" s="36"/>
      <c r="TKU35" s="36"/>
      <c r="TKV35" s="36"/>
      <c r="TKW35" s="36"/>
      <c r="TKX35" s="36"/>
      <c r="TKY35" s="36"/>
      <c r="TKZ35" s="36"/>
      <c r="TLA35" s="36"/>
      <c r="TLB35" s="36"/>
      <c r="TLC35" s="36"/>
      <c r="TLD35" s="36"/>
      <c r="TLE35" s="36"/>
      <c r="TLF35" s="36"/>
      <c r="TLG35" s="36"/>
      <c r="TLH35" s="36"/>
      <c r="TLI35" s="36"/>
      <c r="TLJ35" s="36"/>
      <c r="TLK35" s="36"/>
      <c r="TLL35" s="36"/>
      <c r="TLM35" s="36"/>
      <c r="TLN35" s="36"/>
      <c r="TLO35" s="36"/>
      <c r="TLP35" s="36"/>
      <c r="TLQ35" s="36"/>
      <c r="TLR35" s="36"/>
      <c r="TLS35" s="36"/>
      <c r="TLT35" s="36"/>
      <c r="TLU35" s="36"/>
      <c r="TLV35" s="36"/>
      <c r="TLW35" s="36"/>
      <c r="TLX35" s="36"/>
      <c r="TLY35" s="36"/>
      <c r="TLZ35" s="36"/>
      <c r="TMA35" s="36"/>
      <c r="TMB35" s="36"/>
      <c r="TMC35" s="36"/>
      <c r="TMD35" s="36"/>
      <c r="TME35" s="36"/>
      <c r="TMF35" s="36"/>
      <c r="TMG35" s="36"/>
      <c r="TMH35" s="36"/>
      <c r="TMI35" s="36"/>
      <c r="TMJ35" s="36"/>
      <c r="TMK35" s="36"/>
      <c r="TML35" s="36"/>
      <c r="TMM35" s="36"/>
      <c r="TMN35" s="36"/>
      <c r="TMO35" s="36"/>
      <c r="TMP35" s="36"/>
      <c r="TMQ35" s="36"/>
      <c r="TMR35" s="36"/>
      <c r="TMS35" s="36"/>
      <c r="TMT35" s="36"/>
      <c r="TMU35" s="36"/>
      <c r="TMV35" s="36"/>
      <c r="TMW35" s="36"/>
      <c r="TMX35" s="36"/>
      <c r="TMY35" s="36"/>
      <c r="TMZ35" s="36"/>
      <c r="TNA35" s="36"/>
      <c r="TNB35" s="36"/>
      <c r="TNC35" s="36"/>
      <c r="TND35" s="36"/>
      <c r="TNE35" s="36"/>
      <c r="TNF35" s="36"/>
      <c r="TNG35" s="36"/>
      <c r="TNH35" s="36"/>
      <c r="TNI35" s="36"/>
      <c r="TNJ35" s="36"/>
      <c r="TNK35" s="36"/>
      <c r="TNL35" s="36"/>
      <c r="TNM35" s="36"/>
      <c r="TNN35" s="36"/>
      <c r="TNO35" s="36"/>
      <c r="TNP35" s="36"/>
      <c r="TNQ35" s="36"/>
      <c r="TNR35" s="36"/>
      <c r="TNS35" s="36"/>
      <c r="TNT35" s="36"/>
      <c r="TNU35" s="36"/>
      <c r="TNV35" s="36"/>
      <c r="TNW35" s="36"/>
      <c r="TNX35" s="36"/>
      <c r="TNY35" s="36"/>
      <c r="TNZ35" s="36"/>
      <c r="TOA35" s="36"/>
      <c r="TOB35" s="36"/>
      <c r="TOC35" s="36"/>
      <c r="TOD35" s="36"/>
      <c r="TOE35" s="36"/>
      <c r="TOF35" s="36"/>
      <c r="TOG35" s="36"/>
      <c r="TOH35" s="36"/>
      <c r="TOI35" s="36"/>
      <c r="TOJ35" s="36"/>
      <c r="TOK35" s="36"/>
      <c r="TOL35" s="36"/>
      <c r="TOM35" s="36"/>
      <c r="TON35" s="36"/>
      <c r="TOO35" s="36"/>
      <c r="TOP35" s="36"/>
      <c r="TOQ35" s="36"/>
      <c r="TOR35" s="36"/>
      <c r="TOS35" s="36"/>
      <c r="TOT35" s="36"/>
      <c r="TOU35" s="36"/>
      <c r="TOV35" s="36"/>
      <c r="TOW35" s="36"/>
      <c r="TOX35" s="36"/>
      <c r="TOY35" s="36"/>
      <c r="TOZ35" s="36"/>
      <c r="TPA35" s="36"/>
      <c r="TPB35" s="36"/>
      <c r="TPC35" s="36"/>
      <c r="TPD35" s="36"/>
      <c r="TPE35" s="36"/>
      <c r="TPF35" s="36"/>
      <c r="TPG35" s="36"/>
      <c r="TPH35" s="36"/>
      <c r="TPI35" s="36"/>
      <c r="TPJ35" s="36"/>
      <c r="TPK35" s="36"/>
      <c r="TPL35" s="36"/>
      <c r="TPM35" s="36"/>
      <c r="TPN35" s="36"/>
      <c r="TPO35" s="36"/>
      <c r="TPP35" s="36"/>
      <c r="TPQ35" s="36"/>
      <c r="TPR35" s="36"/>
      <c r="TPS35" s="36"/>
      <c r="TPT35" s="36"/>
      <c r="TPU35" s="36"/>
      <c r="TPV35" s="36"/>
      <c r="TPW35" s="36"/>
      <c r="TPX35" s="36"/>
      <c r="TPY35" s="36"/>
      <c r="TPZ35" s="36"/>
      <c r="TQA35" s="36"/>
      <c r="TQB35" s="36"/>
      <c r="TQC35" s="36"/>
      <c r="TQD35" s="36"/>
      <c r="TQE35" s="36"/>
      <c r="TQF35" s="36"/>
      <c r="TQG35" s="36"/>
      <c r="TQH35" s="36"/>
      <c r="TQI35" s="36"/>
      <c r="TQJ35" s="36"/>
      <c r="TQK35" s="36"/>
      <c r="TQL35" s="36"/>
      <c r="TQM35" s="36"/>
      <c r="TQN35" s="36"/>
      <c r="TQO35" s="36"/>
      <c r="TQP35" s="36"/>
      <c r="TQQ35" s="36"/>
      <c r="TQR35" s="36"/>
      <c r="TQS35" s="36"/>
      <c r="TQT35" s="36"/>
      <c r="TQU35" s="36"/>
      <c r="TQV35" s="36"/>
      <c r="TQW35" s="36"/>
      <c r="TQX35" s="36"/>
      <c r="TQY35" s="36"/>
      <c r="TQZ35" s="36"/>
      <c r="TRA35" s="36"/>
      <c r="TRB35" s="36"/>
      <c r="TRC35" s="36"/>
      <c r="TRD35" s="36"/>
      <c r="TRE35" s="36"/>
      <c r="TRF35" s="36"/>
      <c r="TRG35" s="36"/>
      <c r="TRH35" s="36"/>
      <c r="TRI35" s="36"/>
      <c r="TRJ35" s="36"/>
      <c r="TRK35" s="36"/>
      <c r="TRL35" s="36"/>
      <c r="TRM35" s="36"/>
      <c r="TRN35" s="36"/>
      <c r="TRO35" s="36"/>
      <c r="TRP35" s="36"/>
      <c r="TRQ35" s="36"/>
      <c r="TRR35" s="36"/>
      <c r="TRS35" s="36"/>
      <c r="TRT35" s="36"/>
      <c r="TRU35" s="36"/>
      <c r="TRV35" s="36"/>
      <c r="TRW35" s="36"/>
      <c r="TRX35" s="36"/>
      <c r="TRY35" s="36"/>
      <c r="TRZ35" s="36"/>
      <c r="TSA35" s="36"/>
      <c r="TSB35" s="36"/>
      <c r="TSC35" s="36"/>
      <c r="TSD35" s="36"/>
      <c r="TSE35" s="36"/>
      <c r="TSF35" s="36"/>
      <c r="TSG35" s="36"/>
      <c r="TSH35" s="36"/>
      <c r="TSI35" s="36"/>
      <c r="TSJ35" s="36"/>
      <c r="TSK35" s="36"/>
      <c r="TSL35" s="36"/>
      <c r="TSM35" s="36"/>
      <c r="TSN35" s="36"/>
      <c r="TSO35" s="36"/>
      <c r="TSP35" s="36"/>
      <c r="TSQ35" s="36"/>
      <c r="TSR35" s="36"/>
      <c r="TSS35" s="36"/>
      <c r="TST35" s="36"/>
      <c r="TSU35" s="36"/>
      <c r="TSV35" s="36"/>
      <c r="TSW35" s="36"/>
      <c r="TSX35" s="36"/>
      <c r="TSY35" s="36"/>
      <c r="TSZ35" s="36"/>
      <c r="TTA35" s="36"/>
      <c r="TTB35" s="36"/>
      <c r="TTC35" s="36"/>
      <c r="TTD35" s="36"/>
      <c r="TTE35" s="36"/>
      <c r="TTF35" s="36"/>
      <c r="TTG35" s="36"/>
      <c r="TTH35" s="36"/>
      <c r="TTI35" s="36"/>
      <c r="TTJ35" s="36"/>
      <c r="TTK35" s="36"/>
      <c r="TTL35" s="36"/>
      <c r="TTM35" s="36"/>
      <c r="TTN35" s="36"/>
      <c r="TTO35" s="36"/>
      <c r="TTP35" s="36"/>
      <c r="TTQ35" s="36"/>
      <c r="TTR35" s="36"/>
      <c r="TTS35" s="36"/>
      <c r="TTT35" s="36"/>
      <c r="TTU35" s="36"/>
      <c r="TTV35" s="36"/>
      <c r="TTW35" s="36"/>
      <c r="TTX35" s="36"/>
      <c r="TTY35" s="36"/>
      <c r="TTZ35" s="36"/>
      <c r="TUA35" s="36"/>
      <c r="TUB35" s="36"/>
      <c r="TUC35" s="36"/>
      <c r="TUD35" s="36"/>
      <c r="TUE35" s="36"/>
      <c r="TUF35" s="36"/>
      <c r="TUG35" s="36"/>
      <c r="TUH35" s="36"/>
      <c r="TUI35" s="36"/>
      <c r="TUJ35" s="36"/>
      <c r="TUK35" s="36"/>
      <c r="TUL35" s="36"/>
      <c r="TUM35" s="36"/>
      <c r="TUN35" s="36"/>
      <c r="TUO35" s="36"/>
      <c r="TUP35" s="36"/>
      <c r="TUQ35" s="36"/>
      <c r="TUR35" s="36"/>
      <c r="TUS35" s="36"/>
      <c r="TUT35" s="36"/>
      <c r="TUU35" s="36"/>
      <c r="TUV35" s="36"/>
      <c r="TUW35" s="36"/>
      <c r="TUX35" s="36"/>
      <c r="TUY35" s="36"/>
      <c r="TUZ35" s="36"/>
      <c r="TVA35" s="36"/>
      <c r="TVB35" s="36"/>
      <c r="TVC35" s="36"/>
      <c r="TVD35" s="36"/>
      <c r="TVE35" s="36"/>
      <c r="TVF35" s="36"/>
      <c r="TVG35" s="36"/>
      <c r="TVH35" s="36"/>
      <c r="TVI35" s="36"/>
      <c r="TVJ35" s="36"/>
      <c r="TVK35" s="36"/>
      <c r="TVL35" s="36"/>
      <c r="TVM35" s="36"/>
      <c r="TVN35" s="36"/>
      <c r="TVO35" s="36"/>
      <c r="TVP35" s="36"/>
      <c r="TVQ35" s="36"/>
      <c r="TVR35" s="36"/>
      <c r="TVS35" s="36"/>
      <c r="TVT35" s="36"/>
      <c r="TVU35" s="36"/>
      <c r="TVV35" s="36"/>
      <c r="TVW35" s="36"/>
      <c r="TVX35" s="36"/>
      <c r="TVY35" s="36"/>
      <c r="TVZ35" s="36"/>
      <c r="TWA35" s="36"/>
      <c r="TWB35" s="36"/>
      <c r="TWC35" s="36"/>
      <c r="TWD35" s="36"/>
      <c r="TWE35" s="36"/>
      <c r="TWF35" s="36"/>
      <c r="TWG35" s="36"/>
      <c r="TWH35" s="36"/>
      <c r="TWI35" s="36"/>
      <c r="TWJ35" s="36"/>
      <c r="TWK35" s="36"/>
      <c r="TWL35" s="36"/>
      <c r="TWM35" s="36"/>
      <c r="TWN35" s="36"/>
      <c r="TWO35" s="36"/>
      <c r="TWP35" s="36"/>
      <c r="TWQ35" s="36"/>
      <c r="TWR35" s="36"/>
      <c r="TWS35" s="36"/>
      <c r="TWT35" s="36"/>
      <c r="TWU35" s="36"/>
      <c r="TWV35" s="36"/>
      <c r="TWW35" s="36"/>
      <c r="TWX35" s="36"/>
      <c r="TWY35" s="36"/>
      <c r="TWZ35" s="36"/>
      <c r="TXA35" s="36"/>
      <c r="TXB35" s="36"/>
      <c r="TXC35" s="36"/>
      <c r="TXD35" s="36"/>
      <c r="TXE35" s="36"/>
      <c r="TXF35" s="36"/>
      <c r="TXG35" s="36"/>
      <c r="TXH35" s="36"/>
      <c r="TXI35" s="36"/>
      <c r="TXJ35" s="36"/>
      <c r="TXK35" s="36"/>
      <c r="TXL35" s="36"/>
      <c r="TXM35" s="36"/>
      <c r="TXN35" s="36"/>
      <c r="TXO35" s="36"/>
      <c r="TXP35" s="36"/>
      <c r="TXQ35" s="36"/>
      <c r="TXR35" s="36"/>
      <c r="TXS35" s="36"/>
      <c r="TXT35" s="36"/>
      <c r="TXU35" s="36"/>
      <c r="TXV35" s="36"/>
      <c r="TXW35" s="36"/>
      <c r="TXX35" s="36"/>
      <c r="TXY35" s="36"/>
      <c r="TXZ35" s="36"/>
      <c r="TYA35" s="36"/>
      <c r="TYB35" s="36"/>
      <c r="TYC35" s="36"/>
      <c r="TYD35" s="36"/>
      <c r="TYE35" s="36"/>
      <c r="TYF35" s="36"/>
      <c r="TYG35" s="36"/>
      <c r="TYH35" s="36"/>
      <c r="TYI35" s="36"/>
      <c r="TYJ35" s="36"/>
      <c r="TYK35" s="36"/>
      <c r="TYL35" s="36"/>
      <c r="TYM35" s="36"/>
      <c r="TYN35" s="36"/>
      <c r="TYO35" s="36"/>
      <c r="TYP35" s="36"/>
      <c r="TYQ35" s="36"/>
      <c r="TYR35" s="36"/>
      <c r="TYS35" s="36"/>
      <c r="TYT35" s="36"/>
      <c r="TYU35" s="36"/>
      <c r="TYV35" s="36"/>
      <c r="TYW35" s="36"/>
      <c r="TYX35" s="36"/>
      <c r="TYY35" s="36"/>
      <c r="TYZ35" s="36"/>
      <c r="TZA35" s="36"/>
      <c r="TZB35" s="36"/>
      <c r="TZC35" s="36"/>
      <c r="TZD35" s="36"/>
      <c r="TZE35" s="36"/>
      <c r="TZF35" s="36"/>
      <c r="TZG35" s="36"/>
      <c r="TZH35" s="36"/>
      <c r="TZI35" s="36"/>
      <c r="TZJ35" s="36"/>
      <c r="TZK35" s="36"/>
      <c r="TZL35" s="36"/>
      <c r="TZM35" s="36"/>
      <c r="TZN35" s="36"/>
      <c r="TZO35" s="36"/>
      <c r="TZP35" s="36"/>
      <c r="TZQ35" s="36"/>
      <c r="TZR35" s="36"/>
      <c r="TZS35" s="36"/>
      <c r="TZT35" s="36"/>
      <c r="TZU35" s="36"/>
      <c r="TZV35" s="36"/>
      <c r="TZW35" s="36"/>
      <c r="TZX35" s="36"/>
      <c r="TZY35" s="36"/>
      <c r="TZZ35" s="36"/>
      <c r="UAA35" s="36"/>
      <c r="UAB35" s="36"/>
      <c r="UAC35" s="36"/>
      <c r="UAD35" s="36"/>
      <c r="UAE35" s="36"/>
      <c r="UAF35" s="36"/>
      <c r="UAG35" s="36"/>
      <c r="UAH35" s="36"/>
      <c r="UAI35" s="36"/>
      <c r="UAJ35" s="36"/>
      <c r="UAK35" s="36"/>
      <c r="UAL35" s="36"/>
      <c r="UAM35" s="36"/>
      <c r="UAN35" s="36"/>
      <c r="UAO35" s="36"/>
      <c r="UAP35" s="36"/>
      <c r="UAQ35" s="36"/>
      <c r="UAR35" s="36"/>
      <c r="UAS35" s="36"/>
      <c r="UAT35" s="36"/>
      <c r="UAU35" s="36"/>
      <c r="UAV35" s="36"/>
      <c r="UAW35" s="36"/>
      <c r="UAX35" s="36"/>
      <c r="UAY35" s="36"/>
      <c r="UAZ35" s="36"/>
      <c r="UBA35" s="36"/>
      <c r="UBB35" s="36"/>
      <c r="UBC35" s="36"/>
      <c r="UBD35" s="36"/>
      <c r="UBE35" s="36"/>
      <c r="UBF35" s="36"/>
      <c r="UBG35" s="36"/>
      <c r="UBH35" s="36"/>
      <c r="UBI35" s="36"/>
      <c r="UBJ35" s="36"/>
      <c r="UBK35" s="36"/>
      <c r="UBL35" s="36"/>
      <c r="UBM35" s="36"/>
      <c r="UBN35" s="36"/>
      <c r="UBO35" s="36"/>
      <c r="UBP35" s="36"/>
      <c r="UBQ35" s="36"/>
      <c r="UBR35" s="36"/>
      <c r="UBS35" s="36"/>
      <c r="UBT35" s="36"/>
      <c r="UBU35" s="36"/>
      <c r="UBV35" s="36"/>
      <c r="UBW35" s="36"/>
      <c r="UBX35" s="36"/>
      <c r="UBY35" s="36"/>
      <c r="UBZ35" s="36"/>
      <c r="UCA35" s="36"/>
      <c r="UCB35" s="36"/>
      <c r="UCC35" s="36"/>
      <c r="UCD35" s="36"/>
      <c r="UCE35" s="36"/>
      <c r="UCF35" s="36"/>
      <c r="UCG35" s="36"/>
      <c r="UCH35" s="36"/>
      <c r="UCI35" s="36"/>
      <c r="UCJ35" s="36"/>
      <c r="UCK35" s="36"/>
      <c r="UCL35" s="36"/>
      <c r="UCM35" s="36"/>
      <c r="UCN35" s="36"/>
      <c r="UCO35" s="36"/>
      <c r="UCP35" s="36"/>
      <c r="UCQ35" s="36"/>
      <c r="UCR35" s="36"/>
      <c r="UCS35" s="36"/>
      <c r="UCT35" s="36"/>
      <c r="UCU35" s="36"/>
      <c r="UCV35" s="36"/>
      <c r="UCW35" s="36"/>
      <c r="UCX35" s="36"/>
      <c r="UCY35" s="36"/>
      <c r="UCZ35" s="36"/>
      <c r="UDA35" s="36"/>
      <c r="UDB35" s="36"/>
      <c r="UDC35" s="36"/>
      <c r="UDD35" s="36"/>
      <c r="UDE35" s="36"/>
      <c r="UDF35" s="36"/>
      <c r="UDG35" s="36"/>
      <c r="UDH35" s="36"/>
      <c r="UDI35" s="36"/>
      <c r="UDJ35" s="36"/>
      <c r="UDK35" s="36"/>
      <c r="UDL35" s="36"/>
      <c r="UDM35" s="36"/>
      <c r="UDN35" s="36"/>
      <c r="UDO35" s="36"/>
      <c r="UDP35" s="36"/>
      <c r="UDQ35" s="36"/>
      <c r="UDR35" s="36"/>
      <c r="UDS35" s="36"/>
      <c r="UDT35" s="36"/>
      <c r="UDU35" s="36"/>
      <c r="UDV35" s="36"/>
      <c r="UDW35" s="36"/>
      <c r="UDX35" s="36"/>
      <c r="UDY35" s="36"/>
      <c r="UDZ35" s="36"/>
      <c r="UEA35" s="36"/>
      <c r="UEB35" s="36"/>
      <c r="UEC35" s="36"/>
      <c r="UED35" s="36"/>
      <c r="UEE35" s="36"/>
      <c r="UEF35" s="36"/>
      <c r="UEG35" s="36"/>
      <c r="UEH35" s="36"/>
      <c r="UEI35" s="36"/>
      <c r="UEJ35" s="36"/>
      <c r="UEK35" s="36"/>
      <c r="UEL35" s="36"/>
      <c r="UEM35" s="36"/>
      <c r="UEN35" s="36"/>
      <c r="UEO35" s="36"/>
      <c r="UEP35" s="36"/>
      <c r="UEQ35" s="36"/>
      <c r="UER35" s="36"/>
      <c r="UES35" s="36"/>
      <c r="UET35" s="36"/>
      <c r="UEU35" s="36"/>
      <c r="UEV35" s="36"/>
      <c r="UEW35" s="36"/>
      <c r="UEX35" s="36"/>
      <c r="UEY35" s="36"/>
      <c r="UEZ35" s="36"/>
      <c r="UFA35" s="36"/>
      <c r="UFB35" s="36"/>
      <c r="UFC35" s="36"/>
      <c r="UFD35" s="36"/>
      <c r="UFE35" s="36"/>
      <c r="UFF35" s="36"/>
      <c r="UFG35" s="36"/>
      <c r="UFH35" s="36"/>
      <c r="UFI35" s="36"/>
      <c r="UFJ35" s="36"/>
      <c r="UFK35" s="36"/>
      <c r="UFL35" s="36"/>
      <c r="UFM35" s="36"/>
      <c r="UFN35" s="36"/>
      <c r="UFO35" s="36"/>
      <c r="UFP35" s="36"/>
      <c r="UFQ35" s="36"/>
      <c r="UFR35" s="36"/>
      <c r="UFS35" s="36"/>
      <c r="UFT35" s="36"/>
      <c r="UFU35" s="36"/>
      <c r="UFV35" s="36"/>
      <c r="UFW35" s="36"/>
      <c r="UFX35" s="36"/>
      <c r="UFY35" s="36"/>
      <c r="UFZ35" s="36"/>
      <c r="UGA35" s="36"/>
      <c r="UGB35" s="36"/>
      <c r="UGC35" s="36"/>
      <c r="UGD35" s="36"/>
      <c r="UGE35" s="36"/>
      <c r="UGF35" s="36"/>
      <c r="UGG35" s="36"/>
      <c r="UGH35" s="36"/>
      <c r="UGI35" s="36"/>
      <c r="UGJ35" s="36"/>
      <c r="UGK35" s="36"/>
      <c r="UGL35" s="36"/>
      <c r="UGM35" s="36"/>
      <c r="UGN35" s="36"/>
      <c r="UGO35" s="36"/>
      <c r="UGP35" s="36"/>
      <c r="UGQ35" s="36"/>
      <c r="UGR35" s="36"/>
      <c r="UGS35" s="36"/>
      <c r="UGT35" s="36"/>
      <c r="UGU35" s="36"/>
      <c r="UGV35" s="36"/>
      <c r="UGW35" s="36"/>
      <c r="UGX35" s="36"/>
      <c r="UGY35" s="36"/>
      <c r="UGZ35" s="36"/>
      <c r="UHA35" s="36"/>
      <c r="UHB35" s="36"/>
      <c r="UHC35" s="36"/>
      <c r="UHD35" s="36"/>
      <c r="UHE35" s="36"/>
      <c r="UHF35" s="36"/>
      <c r="UHG35" s="36"/>
      <c r="UHH35" s="36"/>
      <c r="UHI35" s="36"/>
      <c r="UHJ35" s="36"/>
      <c r="UHK35" s="36"/>
      <c r="UHL35" s="36"/>
      <c r="UHM35" s="36"/>
      <c r="UHN35" s="36"/>
      <c r="UHO35" s="36"/>
      <c r="UHP35" s="36"/>
      <c r="UHQ35" s="36"/>
      <c r="UHR35" s="36"/>
      <c r="UHS35" s="36"/>
      <c r="UHT35" s="36"/>
      <c r="UHU35" s="36"/>
      <c r="UHV35" s="36"/>
      <c r="UHW35" s="36"/>
      <c r="UHX35" s="36"/>
      <c r="UHY35" s="36"/>
      <c r="UHZ35" s="36"/>
      <c r="UIA35" s="36"/>
      <c r="UIB35" s="36"/>
      <c r="UIC35" s="36"/>
      <c r="UID35" s="36"/>
      <c r="UIE35" s="36"/>
      <c r="UIF35" s="36"/>
      <c r="UIG35" s="36"/>
      <c r="UIH35" s="36"/>
      <c r="UII35" s="36"/>
      <c r="UIJ35" s="36"/>
      <c r="UIK35" s="36"/>
      <c r="UIL35" s="36"/>
      <c r="UIM35" s="36"/>
      <c r="UIN35" s="36"/>
      <c r="UIO35" s="36"/>
      <c r="UIP35" s="36"/>
      <c r="UIQ35" s="36"/>
      <c r="UIR35" s="36"/>
      <c r="UIS35" s="36"/>
      <c r="UIT35" s="36"/>
      <c r="UIU35" s="36"/>
      <c r="UIV35" s="36"/>
      <c r="UIW35" s="36"/>
      <c r="UIX35" s="36"/>
      <c r="UIY35" s="36"/>
      <c r="UIZ35" s="36"/>
      <c r="UJA35" s="36"/>
      <c r="UJB35" s="36"/>
      <c r="UJC35" s="36"/>
      <c r="UJD35" s="36"/>
      <c r="UJE35" s="36"/>
      <c r="UJF35" s="36"/>
      <c r="UJG35" s="36"/>
      <c r="UJH35" s="36"/>
      <c r="UJI35" s="36"/>
      <c r="UJJ35" s="36"/>
      <c r="UJK35" s="36"/>
      <c r="UJL35" s="36"/>
      <c r="UJM35" s="36"/>
      <c r="UJN35" s="36"/>
      <c r="UJO35" s="36"/>
      <c r="UJP35" s="36"/>
      <c r="UJQ35" s="36"/>
      <c r="UJR35" s="36"/>
      <c r="UJS35" s="36"/>
      <c r="UJT35" s="36"/>
      <c r="UJU35" s="36"/>
      <c r="UJV35" s="36"/>
      <c r="UJW35" s="36"/>
      <c r="UJX35" s="36"/>
      <c r="UJY35" s="36"/>
      <c r="UJZ35" s="36"/>
      <c r="UKA35" s="36"/>
      <c r="UKB35" s="36"/>
      <c r="UKC35" s="36"/>
      <c r="UKD35" s="36"/>
      <c r="UKE35" s="36"/>
      <c r="UKF35" s="36"/>
      <c r="UKG35" s="36"/>
      <c r="UKH35" s="36"/>
      <c r="UKI35" s="36"/>
      <c r="UKJ35" s="36"/>
      <c r="UKK35" s="36"/>
      <c r="UKL35" s="36"/>
      <c r="UKM35" s="36"/>
      <c r="UKN35" s="36"/>
      <c r="UKO35" s="36"/>
      <c r="UKP35" s="36"/>
      <c r="UKQ35" s="36"/>
      <c r="UKR35" s="36"/>
      <c r="UKS35" s="36"/>
      <c r="UKT35" s="36"/>
      <c r="UKU35" s="36"/>
      <c r="UKV35" s="36"/>
      <c r="UKW35" s="36"/>
      <c r="UKX35" s="36"/>
      <c r="UKY35" s="36"/>
      <c r="UKZ35" s="36"/>
      <c r="ULA35" s="36"/>
      <c r="ULB35" s="36"/>
      <c r="ULC35" s="36"/>
      <c r="ULD35" s="36"/>
      <c r="ULE35" s="36"/>
      <c r="ULF35" s="36"/>
      <c r="ULG35" s="36"/>
      <c r="ULH35" s="36"/>
      <c r="ULI35" s="36"/>
      <c r="ULJ35" s="36"/>
      <c r="ULK35" s="36"/>
      <c r="ULL35" s="36"/>
      <c r="ULM35" s="36"/>
      <c r="ULN35" s="36"/>
      <c r="ULO35" s="36"/>
      <c r="ULP35" s="36"/>
      <c r="ULQ35" s="36"/>
      <c r="ULR35" s="36"/>
      <c r="ULS35" s="36"/>
      <c r="ULT35" s="36"/>
      <c r="ULU35" s="36"/>
      <c r="ULV35" s="36"/>
      <c r="ULW35" s="36"/>
      <c r="ULX35" s="36"/>
      <c r="ULY35" s="36"/>
      <c r="ULZ35" s="36"/>
      <c r="UMA35" s="36"/>
      <c r="UMB35" s="36"/>
      <c r="UMC35" s="36"/>
      <c r="UMD35" s="36"/>
      <c r="UME35" s="36"/>
      <c r="UMF35" s="36"/>
      <c r="UMG35" s="36"/>
      <c r="UMH35" s="36"/>
      <c r="UMI35" s="36"/>
      <c r="UMJ35" s="36"/>
      <c r="UMK35" s="36"/>
      <c r="UML35" s="36"/>
      <c r="UMM35" s="36"/>
      <c r="UMN35" s="36"/>
      <c r="UMO35" s="36"/>
      <c r="UMP35" s="36"/>
      <c r="UMQ35" s="36"/>
      <c r="UMR35" s="36"/>
      <c r="UMS35" s="36"/>
      <c r="UMT35" s="36"/>
      <c r="UMU35" s="36"/>
      <c r="UMV35" s="36"/>
      <c r="UMW35" s="36"/>
      <c r="UMX35" s="36"/>
      <c r="UMY35" s="36"/>
      <c r="UMZ35" s="36"/>
      <c r="UNA35" s="36"/>
      <c r="UNB35" s="36"/>
      <c r="UNC35" s="36"/>
      <c r="UND35" s="36"/>
      <c r="UNE35" s="36"/>
      <c r="UNF35" s="36"/>
      <c r="UNG35" s="36"/>
      <c r="UNH35" s="36"/>
      <c r="UNI35" s="36"/>
      <c r="UNJ35" s="36"/>
      <c r="UNK35" s="36"/>
      <c r="UNL35" s="36"/>
      <c r="UNM35" s="36"/>
      <c r="UNN35" s="36"/>
      <c r="UNO35" s="36"/>
      <c r="UNP35" s="36"/>
      <c r="UNQ35" s="36"/>
      <c r="UNR35" s="36"/>
      <c r="UNS35" s="36"/>
      <c r="UNT35" s="36"/>
      <c r="UNU35" s="36"/>
      <c r="UNV35" s="36"/>
      <c r="UNW35" s="36"/>
      <c r="UNX35" s="36"/>
      <c r="UNY35" s="36"/>
      <c r="UNZ35" s="36"/>
      <c r="UOA35" s="36"/>
      <c r="UOB35" s="36"/>
      <c r="UOC35" s="36"/>
      <c r="UOD35" s="36"/>
      <c r="UOE35" s="36"/>
      <c r="UOF35" s="36"/>
      <c r="UOG35" s="36"/>
      <c r="UOH35" s="36"/>
      <c r="UOI35" s="36"/>
      <c r="UOJ35" s="36"/>
      <c r="UOK35" s="36"/>
      <c r="UOL35" s="36"/>
      <c r="UOM35" s="36"/>
      <c r="UON35" s="36"/>
      <c r="UOO35" s="36"/>
      <c r="UOP35" s="36"/>
      <c r="UOQ35" s="36"/>
      <c r="UOR35" s="36"/>
      <c r="UOS35" s="36"/>
      <c r="UOT35" s="36"/>
      <c r="UOU35" s="36"/>
      <c r="UOV35" s="36"/>
      <c r="UOW35" s="36"/>
      <c r="UOX35" s="36"/>
      <c r="UOY35" s="36"/>
      <c r="UOZ35" s="36"/>
      <c r="UPA35" s="36"/>
      <c r="UPB35" s="36"/>
      <c r="UPC35" s="36"/>
      <c r="UPD35" s="36"/>
      <c r="UPE35" s="36"/>
      <c r="UPF35" s="36"/>
      <c r="UPG35" s="36"/>
      <c r="UPH35" s="36"/>
      <c r="UPI35" s="36"/>
      <c r="UPJ35" s="36"/>
      <c r="UPK35" s="36"/>
      <c r="UPL35" s="36"/>
      <c r="UPM35" s="36"/>
      <c r="UPN35" s="36"/>
      <c r="UPO35" s="36"/>
      <c r="UPP35" s="36"/>
      <c r="UPQ35" s="36"/>
      <c r="UPR35" s="36"/>
      <c r="UPS35" s="36"/>
      <c r="UPT35" s="36"/>
      <c r="UPU35" s="36"/>
      <c r="UPV35" s="36"/>
      <c r="UPW35" s="36"/>
      <c r="UPX35" s="36"/>
      <c r="UPY35" s="36"/>
      <c r="UPZ35" s="36"/>
      <c r="UQA35" s="36"/>
      <c r="UQB35" s="36"/>
      <c r="UQC35" s="36"/>
      <c r="UQD35" s="36"/>
      <c r="UQE35" s="36"/>
      <c r="UQF35" s="36"/>
      <c r="UQG35" s="36"/>
      <c r="UQH35" s="36"/>
      <c r="UQI35" s="36"/>
      <c r="UQJ35" s="36"/>
      <c r="UQK35" s="36"/>
      <c r="UQL35" s="36"/>
      <c r="UQM35" s="36"/>
      <c r="UQN35" s="36"/>
      <c r="UQO35" s="36"/>
      <c r="UQP35" s="36"/>
      <c r="UQQ35" s="36"/>
      <c r="UQR35" s="36"/>
      <c r="UQS35" s="36"/>
      <c r="UQT35" s="36"/>
      <c r="UQU35" s="36"/>
      <c r="UQV35" s="36"/>
      <c r="UQW35" s="36"/>
      <c r="UQX35" s="36"/>
      <c r="UQY35" s="36"/>
      <c r="UQZ35" s="36"/>
      <c r="URA35" s="36"/>
      <c r="URB35" s="36"/>
      <c r="URC35" s="36"/>
      <c r="URD35" s="36"/>
      <c r="URE35" s="36"/>
      <c r="URF35" s="36"/>
      <c r="URG35" s="36"/>
      <c r="URH35" s="36"/>
      <c r="URI35" s="36"/>
      <c r="URJ35" s="36"/>
      <c r="URK35" s="36"/>
      <c r="URL35" s="36"/>
      <c r="URM35" s="36"/>
      <c r="URN35" s="36"/>
      <c r="URO35" s="36"/>
      <c r="URP35" s="36"/>
      <c r="URQ35" s="36"/>
      <c r="URR35" s="36"/>
      <c r="URS35" s="36"/>
      <c r="URT35" s="36"/>
      <c r="URU35" s="36"/>
      <c r="URV35" s="36"/>
      <c r="URW35" s="36"/>
      <c r="URX35" s="36"/>
      <c r="URY35" s="36"/>
      <c r="URZ35" s="36"/>
      <c r="USA35" s="36"/>
      <c r="USB35" s="36"/>
      <c r="USC35" s="36"/>
      <c r="USD35" s="36"/>
      <c r="USE35" s="36"/>
      <c r="USF35" s="36"/>
      <c r="USG35" s="36"/>
      <c r="USH35" s="36"/>
      <c r="USI35" s="36"/>
      <c r="USJ35" s="36"/>
      <c r="USK35" s="36"/>
      <c r="USL35" s="36"/>
      <c r="USM35" s="36"/>
      <c r="USN35" s="36"/>
      <c r="USO35" s="36"/>
      <c r="USP35" s="36"/>
      <c r="USQ35" s="36"/>
      <c r="USR35" s="36"/>
      <c r="USS35" s="36"/>
      <c r="UST35" s="36"/>
      <c r="USU35" s="36"/>
      <c r="USV35" s="36"/>
      <c r="USW35" s="36"/>
      <c r="USX35" s="36"/>
      <c r="USY35" s="36"/>
      <c r="USZ35" s="36"/>
      <c r="UTA35" s="36"/>
      <c r="UTB35" s="36"/>
      <c r="UTC35" s="36"/>
      <c r="UTD35" s="36"/>
      <c r="UTE35" s="36"/>
      <c r="UTF35" s="36"/>
      <c r="UTG35" s="36"/>
      <c r="UTH35" s="36"/>
      <c r="UTI35" s="36"/>
      <c r="UTJ35" s="36"/>
      <c r="UTK35" s="36"/>
      <c r="UTL35" s="36"/>
      <c r="UTM35" s="36"/>
      <c r="UTN35" s="36"/>
      <c r="UTO35" s="36"/>
      <c r="UTP35" s="36"/>
      <c r="UTQ35" s="36"/>
      <c r="UTR35" s="36"/>
      <c r="UTS35" s="36"/>
      <c r="UTT35" s="36"/>
      <c r="UTU35" s="36"/>
      <c r="UTV35" s="36"/>
      <c r="UTW35" s="36"/>
      <c r="UTX35" s="36"/>
      <c r="UTY35" s="36"/>
      <c r="UTZ35" s="36"/>
      <c r="UUA35" s="36"/>
      <c r="UUB35" s="36"/>
      <c r="UUC35" s="36"/>
      <c r="UUD35" s="36"/>
      <c r="UUE35" s="36"/>
      <c r="UUF35" s="36"/>
      <c r="UUG35" s="36"/>
      <c r="UUH35" s="36"/>
      <c r="UUI35" s="36"/>
      <c r="UUJ35" s="36"/>
      <c r="UUK35" s="36"/>
      <c r="UUL35" s="36"/>
      <c r="UUM35" s="36"/>
      <c r="UUN35" s="36"/>
      <c r="UUO35" s="36"/>
      <c r="UUP35" s="36"/>
      <c r="UUQ35" s="36"/>
      <c r="UUR35" s="36"/>
      <c r="UUS35" s="36"/>
      <c r="UUT35" s="36"/>
      <c r="UUU35" s="36"/>
      <c r="UUV35" s="36"/>
      <c r="UUW35" s="36"/>
      <c r="UUX35" s="36"/>
      <c r="UUY35" s="36"/>
      <c r="UUZ35" s="36"/>
      <c r="UVA35" s="36"/>
      <c r="UVB35" s="36"/>
      <c r="UVC35" s="36"/>
      <c r="UVD35" s="36"/>
      <c r="UVE35" s="36"/>
      <c r="UVF35" s="36"/>
      <c r="UVG35" s="36"/>
      <c r="UVH35" s="36"/>
      <c r="UVI35" s="36"/>
      <c r="UVJ35" s="36"/>
      <c r="UVK35" s="36"/>
      <c r="UVL35" s="36"/>
      <c r="UVM35" s="36"/>
      <c r="UVN35" s="36"/>
      <c r="UVO35" s="36"/>
      <c r="UVP35" s="36"/>
      <c r="UVQ35" s="36"/>
      <c r="UVR35" s="36"/>
      <c r="UVS35" s="36"/>
      <c r="UVT35" s="36"/>
      <c r="UVU35" s="36"/>
      <c r="UVV35" s="36"/>
      <c r="UVW35" s="36"/>
      <c r="UVX35" s="36"/>
      <c r="UVY35" s="36"/>
      <c r="UVZ35" s="36"/>
      <c r="UWA35" s="36"/>
      <c r="UWB35" s="36"/>
      <c r="UWC35" s="36"/>
      <c r="UWD35" s="36"/>
      <c r="UWE35" s="36"/>
      <c r="UWF35" s="36"/>
      <c r="UWG35" s="36"/>
      <c r="UWH35" s="36"/>
      <c r="UWI35" s="36"/>
      <c r="UWJ35" s="36"/>
      <c r="UWK35" s="36"/>
      <c r="UWL35" s="36"/>
      <c r="UWM35" s="36"/>
      <c r="UWN35" s="36"/>
      <c r="UWO35" s="36"/>
      <c r="UWP35" s="36"/>
      <c r="UWQ35" s="36"/>
      <c r="UWR35" s="36"/>
      <c r="UWS35" s="36"/>
      <c r="UWT35" s="36"/>
      <c r="UWU35" s="36"/>
      <c r="UWV35" s="36"/>
      <c r="UWW35" s="36"/>
      <c r="UWX35" s="36"/>
      <c r="UWY35" s="36"/>
      <c r="UWZ35" s="36"/>
      <c r="UXA35" s="36"/>
      <c r="UXB35" s="36"/>
      <c r="UXC35" s="36"/>
      <c r="UXD35" s="36"/>
      <c r="UXE35" s="36"/>
      <c r="UXF35" s="36"/>
      <c r="UXG35" s="36"/>
      <c r="UXH35" s="36"/>
      <c r="UXI35" s="36"/>
      <c r="UXJ35" s="36"/>
      <c r="UXK35" s="36"/>
      <c r="UXL35" s="36"/>
      <c r="UXM35" s="36"/>
      <c r="UXN35" s="36"/>
      <c r="UXO35" s="36"/>
      <c r="UXP35" s="36"/>
      <c r="UXQ35" s="36"/>
      <c r="UXR35" s="36"/>
      <c r="UXS35" s="36"/>
      <c r="UXT35" s="36"/>
      <c r="UXU35" s="36"/>
      <c r="UXV35" s="36"/>
      <c r="UXW35" s="36"/>
      <c r="UXX35" s="36"/>
      <c r="UXY35" s="36"/>
      <c r="UXZ35" s="36"/>
      <c r="UYA35" s="36"/>
      <c r="UYB35" s="36"/>
      <c r="UYC35" s="36"/>
      <c r="UYD35" s="36"/>
      <c r="UYE35" s="36"/>
      <c r="UYF35" s="36"/>
      <c r="UYG35" s="36"/>
      <c r="UYH35" s="36"/>
      <c r="UYI35" s="36"/>
      <c r="UYJ35" s="36"/>
      <c r="UYK35" s="36"/>
      <c r="UYL35" s="36"/>
      <c r="UYM35" s="36"/>
      <c r="UYN35" s="36"/>
      <c r="UYO35" s="36"/>
      <c r="UYP35" s="36"/>
      <c r="UYQ35" s="36"/>
      <c r="UYR35" s="36"/>
      <c r="UYS35" s="36"/>
      <c r="UYT35" s="36"/>
      <c r="UYU35" s="36"/>
      <c r="UYV35" s="36"/>
      <c r="UYW35" s="36"/>
      <c r="UYX35" s="36"/>
      <c r="UYY35" s="36"/>
      <c r="UYZ35" s="36"/>
      <c r="UZA35" s="36"/>
      <c r="UZB35" s="36"/>
      <c r="UZC35" s="36"/>
      <c r="UZD35" s="36"/>
      <c r="UZE35" s="36"/>
      <c r="UZF35" s="36"/>
      <c r="UZG35" s="36"/>
      <c r="UZH35" s="36"/>
      <c r="UZI35" s="36"/>
      <c r="UZJ35" s="36"/>
      <c r="UZK35" s="36"/>
      <c r="UZL35" s="36"/>
      <c r="UZM35" s="36"/>
      <c r="UZN35" s="36"/>
      <c r="UZO35" s="36"/>
      <c r="UZP35" s="36"/>
      <c r="UZQ35" s="36"/>
      <c r="UZR35" s="36"/>
      <c r="UZS35" s="36"/>
      <c r="UZT35" s="36"/>
      <c r="UZU35" s="36"/>
      <c r="UZV35" s="36"/>
      <c r="UZW35" s="36"/>
      <c r="UZX35" s="36"/>
      <c r="UZY35" s="36"/>
      <c r="UZZ35" s="36"/>
      <c r="VAA35" s="36"/>
      <c r="VAB35" s="36"/>
      <c r="VAC35" s="36"/>
      <c r="VAD35" s="36"/>
      <c r="VAE35" s="36"/>
      <c r="VAF35" s="36"/>
      <c r="VAG35" s="36"/>
      <c r="VAH35" s="36"/>
      <c r="VAI35" s="36"/>
      <c r="VAJ35" s="36"/>
      <c r="VAK35" s="36"/>
      <c r="VAL35" s="36"/>
      <c r="VAM35" s="36"/>
      <c r="VAN35" s="36"/>
      <c r="VAO35" s="36"/>
      <c r="VAP35" s="36"/>
      <c r="VAQ35" s="36"/>
      <c r="VAR35" s="36"/>
      <c r="VAS35" s="36"/>
      <c r="VAT35" s="36"/>
      <c r="VAU35" s="36"/>
      <c r="VAV35" s="36"/>
      <c r="VAW35" s="36"/>
      <c r="VAX35" s="36"/>
      <c r="VAY35" s="36"/>
      <c r="VAZ35" s="36"/>
      <c r="VBA35" s="36"/>
      <c r="VBB35" s="36"/>
      <c r="VBC35" s="36"/>
      <c r="VBD35" s="36"/>
      <c r="VBE35" s="36"/>
      <c r="VBF35" s="36"/>
      <c r="VBG35" s="36"/>
      <c r="VBH35" s="36"/>
      <c r="VBI35" s="36"/>
      <c r="VBJ35" s="36"/>
      <c r="VBK35" s="36"/>
      <c r="VBL35" s="36"/>
      <c r="VBM35" s="36"/>
      <c r="VBN35" s="36"/>
      <c r="VBO35" s="36"/>
      <c r="VBP35" s="36"/>
      <c r="VBQ35" s="36"/>
      <c r="VBR35" s="36"/>
      <c r="VBS35" s="36"/>
      <c r="VBT35" s="36"/>
      <c r="VBU35" s="36"/>
      <c r="VBV35" s="36"/>
      <c r="VBW35" s="36"/>
      <c r="VBX35" s="36"/>
      <c r="VBY35" s="36"/>
      <c r="VBZ35" s="36"/>
      <c r="VCA35" s="36"/>
      <c r="VCB35" s="36"/>
      <c r="VCC35" s="36"/>
      <c r="VCD35" s="36"/>
      <c r="VCE35" s="36"/>
      <c r="VCF35" s="36"/>
      <c r="VCG35" s="36"/>
      <c r="VCH35" s="36"/>
      <c r="VCI35" s="36"/>
      <c r="VCJ35" s="36"/>
      <c r="VCK35" s="36"/>
      <c r="VCL35" s="36"/>
      <c r="VCM35" s="36"/>
      <c r="VCN35" s="36"/>
      <c r="VCO35" s="36"/>
      <c r="VCP35" s="36"/>
      <c r="VCQ35" s="36"/>
      <c r="VCR35" s="36"/>
      <c r="VCS35" s="36"/>
      <c r="VCT35" s="36"/>
      <c r="VCU35" s="36"/>
      <c r="VCV35" s="36"/>
      <c r="VCW35" s="36"/>
      <c r="VCX35" s="36"/>
      <c r="VCY35" s="36"/>
      <c r="VCZ35" s="36"/>
      <c r="VDA35" s="36"/>
      <c r="VDB35" s="36"/>
      <c r="VDC35" s="36"/>
      <c r="VDD35" s="36"/>
      <c r="VDE35" s="36"/>
      <c r="VDF35" s="36"/>
      <c r="VDG35" s="36"/>
      <c r="VDH35" s="36"/>
      <c r="VDI35" s="36"/>
      <c r="VDJ35" s="36"/>
      <c r="VDK35" s="36"/>
      <c r="VDL35" s="36"/>
      <c r="VDM35" s="36"/>
      <c r="VDN35" s="36"/>
      <c r="VDO35" s="36"/>
      <c r="VDP35" s="36"/>
      <c r="VDQ35" s="36"/>
      <c r="VDR35" s="36"/>
      <c r="VDS35" s="36"/>
      <c r="VDT35" s="36"/>
      <c r="VDU35" s="36"/>
      <c r="VDV35" s="36"/>
      <c r="VDW35" s="36"/>
      <c r="VDX35" s="36"/>
      <c r="VDY35" s="36"/>
      <c r="VDZ35" s="36"/>
      <c r="VEA35" s="36"/>
      <c r="VEB35" s="36"/>
      <c r="VEC35" s="36"/>
      <c r="VED35" s="36"/>
      <c r="VEE35" s="36"/>
      <c r="VEF35" s="36"/>
      <c r="VEG35" s="36"/>
      <c r="VEH35" s="36"/>
      <c r="VEI35" s="36"/>
      <c r="VEJ35" s="36"/>
      <c r="VEK35" s="36"/>
      <c r="VEL35" s="36"/>
      <c r="VEM35" s="36"/>
      <c r="VEN35" s="36"/>
      <c r="VEO35" s="36"/>
      <c r="VEP35" s="36"/>
      <c r="VEQ35" s="36"/>
      <c r="VER35" s="36"/>
      <c r="VES35" s="36"/>
      <c r="VET35" s="36"/>
      <c r="VEU35" s="36"/>
      <c r="VEV35" s="36"/>
      <c r="VEW35" s="36"/>
      <c r="VEX35" s="36"/>
      <c r="VEY35" s="36"/>
      <c r="VEZ35" s="36"/>
      <c r="VFA35" s="36"/>
      <c r="VFB35" s="36"/>
      <c r="VFC35" s="36"/>
      <c r="VFD35" s="36"/>
      <c r="VFE35" s="36"/>
      <c r="VFF35" s="36"/>
      <c r="VFG35" s="36"/>
      <c r="VFH35" s="36"/>
      <c r="VFI35" s="36"/>
      <c r="VFJ35" s="36"/>
      <c r="VFK35" s="36"/>
      <c r="VFL35" s="36"/>
      <c r="VFM35" s="36"/>
      <c r="VFN35" s="36"/>
      <c r="VFO35" s="36"/>
      <c r="VFP35" s="36"/>
      <c r="VFQ35" s="36"/>
      <c r="VFR35" s="36"/>
      <c r="VFS35" s="36"/>
      <c r="VFT35" s="36"/>
      <c r="VFU35" s="36"/>
      <c r="VFV35" s="36"/>
      <c r="VFW35" s="36"/>
      <c r="VFX35" s="36"/>
      <c r="VFY35" s="36"/>
      <c r="VFZ35" s="36"/>
      <c r="VGA35" s="36"/>
      <c r="VGB35" s="36"/>
      <c r="VGC35" s="36"/>
      <c r="VGD35" s="36"/>
      <c r="VGE35" s="36"/>
      <c r="VGF35" s="36"/>
      <c r="VGG35" s="36"/>
      <c r="VGH35" s="36"/>
      <c r="VGI35" s="36"/>
      <c r="VGJ35" s="36"/>
      <c r="VGK35" s="36"/>
      <c r="VGL35" s="36"/>
      <c r="VGM35" s="36"/>
      <c r="VGN35" s="36"/>
      <c r="VGO35" s="36"/>
      <c r="VGP35" s="36"/>
      <c r="VGQ35" s="36"/>
      <c r="VGR35" s="36"/>
      <c r="VGS35" s="36"/>
      <c r="VGT35" s="36"/>
      <c r="VGU35" s="36"/>
      <c r="VGV35" s="36"/>
      <c r="VGW35" s="36"/>
      <c r="VGX35" s="36"/>
      <c r="VGY35" s="36"/>
      <c r="VGZ35" s="36"/>
      <c r="VHA35" s="36"/>
      <c r="VHB35" s="36"/>
      <c r="VHC35" s="36"/>
      <c r="VHD35" s="36"/>
      <c r="VHE35" s="36"/>
      <c r="VHF35" s="36"/>
      <c r="VHG35" s="36"/>
      <c r="VHH35" s="36"/>
      <c r="VHI35" s="36"/>
      <c r="VHJ35" s="36"/>
      <c r="VHK35" s="36"/>
      <c r="VHL35" s="36"/>
      <c r="VHM35" s="36"/>
      <c r="VHN35" s="36"/>
      <c r="VHO35" s="36"/>
      <c r="VHP35" s="36"/>
      <c r="VHQ35" s="36"/>
      <c r="VHR35" s="36"/>
      <c r="VHS35" s="36"/>
      <c r="VHT35" s="36"/>
      <c r="VHU35" s="36"/>
      <c r="VHV35" s="36"/>
      <c r="VHW35" s="36"/>
      <c r="VHX35" s="36"/>
      <c r="VHY35" s="36"/>
      <c r="VHZ35" s="36"/>
      <c r="VIA35" s="36"/>
      <c r="VIB35" s="36"/>
      <c r="VIC35" s="36"/>
      <c r="VID35" s="36"/>
      <c r="VIE35" s="36"/>
      <c r="VIF35" s="36"/>
      <c r="VIG35" s="36"/>
      <c r="VIH35" s="36"/>
      <c r="VII35" s="36"/>
      <c r="VIJ35" s="36"/>
      <c r="VIK35" s="36"/>
      <c r="VIL35" s="36"/>
      <c r="VIM35" s="36"/>
      <c r="VIN35" s="36"/>
      <c r="VIO35" s="36"/>
      <c r="VIP35" s="36"/>
      <c r="VIQ35" s="36"/>
      <c r="VIR35" s="36"/>
      <c r="VIS35" s="36"/>
      <c r="VIT35" s="36"/>
      <c r="VIU35" s="36"/>
      <c r="VIV35" s="36"/>
      <c r="VIW35" s="36"/>
      <c r="VIX35" s="36"/>
      <c r="VIY35" s="36"/>
      <c r="VIZ35" s="36"/>
      <c r="VJA35" s="36"/>
      <c r="VJB35" s="36"/>
      <c r="VJC35" s="36"/>
      <c r="VJD35" s="36"/>
      <c r="VJE35" s="36"/>
      <c r="VJF35" s="36"/>
      <c r="VJG35" s="36"/>
      <c r="VJH35" s="36"/>
      <c r="VJI35" s="36"/>
      <c r="VJJ35" s="36"/>
      <c r="VJK35" s="36"/>
      <c r="VJL35" s="36"/>
      <c r="VJM35" s="36"/>
      <c r="VJN35" s="36"/>
      <c r="VJO35" s="36"/>
      <c r="VJP35" s="36"/>
      <c r="VJQ35" s="36"/>
      <c r="VJR35" s="36"/>
      <c r="VJS35" s="36"/>
      <c r="VJT35" s="36"/>
      <c r="VJU35" s="36"/>
      <c r="VJV35" s="36"/>
      <c r="VJW35" s="36"/>
      <c r="VJX35" s="36"/>
      <c r="VJY35" s="36"/>
      <c r="VJZ35" s="36"/>
      <c r="VKA35" s="36"/>
      <c r="VKB35" s="36"/>
      <c r="VKC35" s="36"/>
      <c r="VKD35" s="36"/>
      <c r="VKE35" s="36"/>
      <c r="VKF35" s="36"/>
      <c r="VKG35" s="36"/>
      <c r="VKH35" s="36"/>
      <c r="VKI35" s="36"/>
      <c r="VKJ35" s="36"/>
      <c r="VKK35" s="36"/>
      <c r="VKL35" s="36"/>
      <c r="VKM35" s="36"/>
      <c r="VKN35" s="36"/>
      <c r="VKO35" s="36"/>
      <c r="VKP35" s="36"/>
      <c r="VKQ35" s="36"/>
      <c r="VKR35" s="36"/>
      <c r="VKS35" s="36"/>
      <c r="VKT35" s="36"/>
      <c r="VKU35" s="36"/>
      <c r="VKV35" s="36"/>
      <c r="VKW35" s="36"/>
      <c r="VKX35" s="36"/>
      <c r="VKY35" s="36"/>
      <c r="VKZ35" s="36"/>
      <c r="VLA35" s="36"/>
      <c r="VLB35" s="36"/>
      <c r="VLC35" s="36"/>
      <c r="VLD35" s="36"/>
      <c r="VLE35" s="36"/>
      <c r="VLF35" s="36"/>
      <c r="VLG35" s="36"/>
      <c r="VLH35" s="36"/>
      <c r="VLI35" s="36"/>
      <c r="VLJ35" s="36"/>
      <c r="VLK35" s="36"/>
      <c r="VLL35" s="36"/>
      <c r="VLM35" s="36"/>
      <c r="VLN35" s="36"/>
      <c r="VLO35" s="36"/>
      <c r="VLP35" s="36"/>
      <c r="VLQ35" s="36"/>
      <c r="VLR35" s="36"/>
      <c r="VLS35" s="36"/>
      <c r="VLT35" s="36"/>
      <c r="VLU35" s="36"/>
      <c r="VLV35" s="36"/>
      <c r="VLW35" s="36"/>
      <c r="VLX35" s="36"/>
      <c r="VLY35" s="36"/>
      <c r="VLZ35" s="36"/>
      <c r="VMA35" s="36"/>
      <c r="VMB35" s="36"/>
      <c r="VMC35" s="36"/>
      <c r="VMD35" s="36"/>
      <c r="VME35" s="36"/>
      <c r="VMF35" s="36"/>
      <c r="VMG35" s="36"/>
      <c r="VMH35" s="36"/>
      <c r="VMI35" s="36"/>
      <c r="VMJ35" s="36"/>
      <c r="VMK35" s="36"/>
      <c r="VML35" s="36"/>
      <c r="VMM35" s="36"/>
      <c r="VMN35" s="36"/>
      <c r="VMO35" s="36"/>
      <c r="VMP35" s="36"/>
      <c r="VMQ35" s="36"/>
      <c r="VMR35" s="36"/>
      <c r="VMS35" s="36"/>
      <c r="VMT35" s="36"/>
      <c r="VMU35" s="36"/>
      <c r="VMV35" s="36"/>
      <c r="VMW35" s="36"/>
      <c r="VMX35" s="36"/>
      <c r="VMY35" s="36"/>
      <c r="VMZ35" s="36"/>
      <c r="VNA35" s="36"/>
      <c r="VNB35" s="36"/>
      <c r="VNC35" s="36"/>
      <c r="VND35" s="36"/>
      <c r="VNE35" s="36"/>
      <c r="VNF35" s="36"/>
      <c r="VNG35" s="36"/>
      <c r="VNH35" s="36"/>
      <c r="VNI35" s="36"/>
      <c r="VNJ35" s="36"/>
      <c r="VNK35" s="36"/>
      <c r="VNL35" s="36"/>
      <c r="VNM35" s="36"/>
      <c r="VNN35" s="36"/>
      <c r="VNO35" s="36"/>
      <c r="VNP35" s="36"/>
      <c r="VNQ35" s="36"/>
      <c r="VNR35" s="36"/>
      <c r="VNS35" s="36"/>
      <c r="VNT35" s="36"/>
      <c r="VNU35" s="36"/>
      <c r="VNV35" s="36"/>
      <c r="VNW35" s="36"/>
      <c r="VNX35" s="36"/>
      <c r="VNY35" s="36"/>
      <c r="VNZ35" s="36"/>
      <c r="VOA35" s="36"/>
      <c r="VOB35" s="36"/>
      <c r="VOC35" s="36"/>
      <c r="VOD35" s="36"/>
      <c r="VOE35" s="36"/>
      <c r="VOF35" s="36"/>
      <c r="VOG35" s="36"/>
      <c r="VOH35" s="36"/>
      <c r="VOI35" s="36"/>
      <c r="VOJ35" s="36"/>
      <c r="VOK35" s="36"/>
      <c r="VOL35" s="36"/>
      <c r="VOM35" s="36"/>
      <c r="VON35" s="36"/>
      <c r="VOO35" s="36"/>
      <c r="VOP35" s="36"/>
      <c r="VOQ35" s="36"/>
      <c r="VOR35" s="36"/>
      <c r="VOS35" s="36"/>
      <c r="VOT35" s="36"/>
      <c r="VOU35" s="36"/>
      <c r="VOV35" s="36"/>
      <c r="VOW35" s="36"/>
      <c r="VOX35" s="36"/>
      <c r="VOY35" s="36"/>
      <c r="VOZ35" s="36"/>
      <c r="VPA35" s="36"/>
      <c r="VPB35" s="36"/>
      <c r="VPC35" s="36"/>
      <c r="VPD35" s="36"/>
      <c r="VPE35" s="36"/>
      <c r="VPF35" s="36"/>
      <c r="VPG35" s="36"/>
      <c r="VPH35" s="36"/>
      <c r="VPI35" s="36"/>
      <c r="VPJ35" s="36"/>
      <c r="VPK35" s="36"/>
      <c r="VPL35" s="36"/>
      <c r="VPM35" s="36"/>
      <c r="VPN35" s="36"/>
      <c r="VPO35" s="36"/>
      <c r="VPP35" s="36"/>
      <c r="VPQ35" s="36"/>
      <c r="VPR35" s="36"/>
      <c r="VPS35" s="36"/>
      <c r="VPT35" s="36"/>
      <c r="VPU35" s="36"/>
      <c r="VPV35" s="36"/>
      <c r="VPW35" s="36"/>
      <c r="VPX35" s="36"/>
      <c r="VPY35" s="36"/>
      <c r="VPZ35" s="36"/>
      <c r="VQA35" s="36"/>
      <c r="VQB35" s="36"/>
      <c r="VQC35" s="36"/>
      <c r="VQD35" s="36"/>
      <c r="VQE35" s="36"/>
      <c r="VQF35" s="36"/>
      <c r="VQG35" s="36"/>
      <c r="VQH35" s="36"/>
      <c r="VQI35" s="36"/>
      <c r="VQJ35" s="36"/>
      <c r="VQK35" s="36"/>
      <c r="VQL35" s="36"/>
      <c r="VQM35" s="36"/>
      <c r="VQN35" s="36"/>
      <c r="VQO35" s="36"/>
      <c r="VQP35" s="36"/>
      <c r="VQQ35" s="36"/>
      <c r="VQR35" s="36"/>
      <c r="VQS35" s="36"/>
      <c r="VQT35" s="36"/>
      <c r="VQU35" s="36"/>
      <c r="VQV35" s="36"/>
      <c r="VQW35" s="36"/>
      <c r="VQX35" s="36"/>
      <c r="VQY35" s="36"/>
      <c r="VQZ35" s="36"/>
      <c r="VRA35" s="36"/>
      <c r="VRB35" s="36"/>
      <c r="VRC35" s="36"/>
      <c r="VRD35" s="36"/>
      <c r="VRE35" s="36"/>
      <c r="VRF35" s="36"/>
      <c r="VRG35" s="36"/>
      <c r="VRH35" s="36"/>
      <c r="VRI35" s="36"/>
      <c r="VRJ35" s="36"/>
      <c r="VRK35" s="36"/>
      <c r="VRL35" s="36"/>
      <c r="VRM35" s="36"/>
      <c r="VRN35" s="36"/>
      <c r="VRO35" s="36"/>
      <c r="VRP35" s="36"/>
      <c r="VRQ35" s="36"/>
      <c r="VRR35" s="36"/>
      <c r="VRS35" s="36"/>
      <c r="VRT35" s="36"/>
      <c r="VRU35" s="36"/>
      <c r="VRV35" s="36"/>
      <c r="VRW35" s="36"/>
      <c r="VRX35" s="36"/>
      <c r="VRY35" s="36"/>
      <c r="VRZ35" s="36"/>
      <c r="VSA35" s="36"/>
      <c r="VSB35" s="36"/>
      <c r="VSC35" s="36"/>
      <c r="VSD35" s="36"/>
      <c r="VSE35" s="36"/>
      <c r="VSF35" s="36"/>
      <c r="VSG35" s="36"/>
      <c r="VSH35" s="36"/>
      <c r="VSI35" s="36"/>
      <c r="VSJ35" s="36"/>
      <c r="VSK35" s="36"/>
      <c r="VSL35" s="36"/>
      <c r="VSM35" s="36"/>
      <c r="VSN35" s="36"/>
      <c r="VSO35" s="36"/>
      <c r="VSP35" s="36"/>
      <c r="VSQ35" s="36"/>
      <c r="VSR35" s="36"/>
      <c r="VSS35" s="36"/>
      <c r="VST35" s="36"/>
      <c r="VSU35" s="36"/>
      <c r="VSV35" s="36"/>
      <c r="VSW35" s="36"/>
      <c r="VSX35" s="36"/>
      <c r="VSY35" s="36"/>
      <c r="VSZ35" s="36"/>
      <c r="VTA35" s="36"/>
      <c r="VTB35" s="36"/>
      <c r="VTC35" s="36"/>
      <c r="VTD35" s="36"/>
      <c r="VTE35" s="36"/>
      <c r="VTF35" s="36"/>
      <c r="VTG35" s="36"/>
      <c r="VTH35" s="36"/>
      <c r="VTI35" s="36"/>
      <c r="VTJ35" s="36"/>
      <c r="VTK35" s="36"/>
      <c r="VTL35" s="36"/>
      <c r="VTM35" s="36"/>
      <c r="VTN35" s="36"/>
      <c r="VTO35" s="36"/>
      <c r="VTP35" s="36"/>
      <c r="VTQ35" s="36"/>
      <c r="VTR35" s="36"/>
      <c r="VTS35" s="36"/>
      <c r="VTT35" s="36"/>
      <c r="VTU35" s="36"/>
      <c r="VTV35" s="36"/>
      <c r="VTW35" s="36"/>
      <c r="VTX35" s="36"/>
      <c r="VTY35" s="36"/>
      <c r="VTZ35" s="36"/>
      <c r="VUA35" s="36"/>
      <c r="VUB35" s="36"/>
      <c r="VUC35" s="36"/>
      <c r="VUD35" s="36"/>
      <c r="VUE35" s="36"/>
      <c r="VUF35" s="36"/>
      <c r="VUG35" s="36"/>
      <c r="VUH35" s="36"/>
      <c r="VUI35" s="36"/>
      <c r="VUJ35" s="36"/>
      <c r="VUK35" s="36"/>
      <c r="VUL35" s="36"/>
      <c r="VUM35" s="36"/>
      <c r="VUN35" s="36"/>
      <c r="VUO35" s="36"/>
      <c r="VUP35" s="36"/>
      <c r="VUQ35" s="36"/>
      <c r="VUR35" s="36"/>
      <c r="VUS35" s="36"/>
      <c r="VUT35" s="36"/>
      <c r="VUU35" s="36"/>
      <c r="VUV35" s="36"/>
      <c r="VUW35" s="36"/>
      <c r="VUX35" s="36"/>
      <c r="VUY35" s="36"/>
      <c r="VUZ35" s="36"/>
      <c r="VVA35" s="36"/>
      <c r="VVB35" s="36"/>
      <c r="VVC35" s="36"/>
      <c r="VVD35" s="36"/>
      <c r="VVE35" s="36"/>
      <c r="VVF35" s="36"/>
      <c r="VVG35" s="36"/>
      <c r="VVH35" s="36"/>
      <c r="VVI35" s="36"/>
      <c r="VVJ35" s="36"/>
      <c r="VVK35" s="36"/>
      <c r="VVL35" s="36"/>
      <c r="VVM35" s="36"/>
      <c r="VVN35" s="36"/>
      <c r="VVO35" s="36"/>
      <c r="VVP35" s="36"/>
      <c r="VVQ35" s="36"/>
      <c r="VVR35" s="36"/>
      <c r="VVS35" s="36"/>
      <c r="VVT35" s="36"/>
      <c r="VVU35" s="36"/>
      <c r="VVV35" s="36"/>
      <c r="VVW35" s="36"/>
      <c r="VVX35" s="36"/>
      <c r="VVY35" s="36"/>
      <c r="VVZ35" s="36"/>
      <c r="VWA35" s="36"/>
      <c r="VWB35" s="36"/>
      <c r="VWC35" s="36"/>
      <c r="VWD35" s="36"/>
      <c r="VWE35" s="36"/>
      <c r="VWF35" s="36"/>
      <c r="VWG35" s="36"/>
      <c r="VWH35" s="36"/>
      <c r="VWI35" s="36"/>
      <c r="VWJ35" s="36"/>
      <c r="VWK35" s="36"/>
      <c r="VWL35" s="36"/>
      <c r="VWM35" s="36"/>
      <c r="VWN35" s="36"/>
      <c r="VWO35" s="36"/>
      <c r="VWP35" s="36"/>
      <c r="VWQ35" s="36"/>
      <c r="VWR35" s="36"/>
      <c r="VWS35" s="36"/>
      <c r="VWT35" s="36"/>
      <c r="VWU35" s="36"/>
      <c r="VWV35" s="36"/>
      <c r="VWW35" s="36"/>
      <c r="VWX35" s="36"/>
      <c r="VWY35" s="36"/>
      <c r="VWZ35" s="36"/>
      <c r="VXA35" s="36"/>
      <c r="VXB35" s="36"/>
      <c r="VXC35" s="36"/>
      <c r="VXD35" s="36"/>
      <c r="VXE35" s="36"/>
      <c r="VXF35" s="36"/>
      <c r="VXG35" s="36"/>
      <c r="VXH35" s="36"/>
      <c r="VXI35" s="36"/>
      <c r="VXJ35" s="36"/>
      <c r="VXK35" s="36"/>
      <c r="VXL35" s="36"/>
      <c r="VXM35" s="36"/>
      <c r="VXN35" s="36"/>
      <c r="VXO35" s="36"/>
      <c r="VXP35" s="36"/>
      <c r="VXQ35" s="36"/>
      <c r="VXR35" s="36"/>
      <c r="VXS35" s="36"/>
      <c r="VXT35" s="36"/>
      <c r="VXU35" s="36"/>
      <c r="VXV35" s="36"/>
      <c r="VXW35" s="36"/>
      <c r="VXX35" s="36"/>
      <c r="VXY35" s="36"/>
      <c r="VXZ35" s="36"/>
      <c r="VYA35" s="36"/>
      <c r="VYB35" s="36"/>
      <c r="VYC35" s="36"/>
      <c r="VYD35" s="36"/>
      <c r="VYE35" s="36"/>
      <c r="VYF35" s="36"/>
      <c r="VYG35" s="36"/>
      <c r="VYH35" s="36"/>
      <c r="VYI35" s="36"/>
      <c r="VYJ35" s="36"/>
      <c r="VYK35" s="36"/>
      <c r="VYL35" s="36"/>
      <c r="VYM35" s="36"/>
      <c r="VYN35" s="36"/>
      <c r="VYO35" s="36"/>
      <c r="VYP35" s="36"/>
      <c r="VYQ35" s="36"/>
      <c r="VYR35" s="36"/>
      <c r="VYS35" s="36"/>
      <c r="VYT35" s="36"/>
      <c r="VYU35" s="36"/>
      <c r="VYV35" s="36"/>
      <c r="VYW35" s="36"/>
      <c r="VYX35" s="36"/>
      <c r="VYY35" s="36"/>
      <c r="VYZ35" s="36"/>
      <c r="VZA35" s="36"/>
      <c r="VZB35" s="36"/>
      <c r="VZC35" s="36"/>
      <c r="VZD35" s="36"/>
      <c r="VZE35" s="36"/>
      <c r="VZF35" s="36"/>
      <c r="VZG35" s="36"/>
      <c r="VZH35" s="36"/>
      <c r="VZI35" s="36"/>
      <c r="VZJ35" s="36"/>
      <c r="VZK35" s="36"/>
      <c r="VZL35" s="36"/>
      <c r="VZM35" s="36"/>
      <c r="VZN35" s="36"/>
      <c r="VZO35" s="36"/>
      <c r="VZP35" s="36"/>
      <c r="VZQ35" s="36"/>
      <c r="VZR35" s="36"/>
      <c r="VZS35" s="36"/>
      <c r="VZT35" s="36"/>
      <c r="VZU35" s="36"/>
      <c r="VZV35" s="36"/>
      <c r="VZW35" s="36"/>
      <c r="VZX35" s="36"/>
      <c r="VZY35" s="36"/>
      <c r="VZZ35" s="36"/>
      <c r="WAA35" s="36"/>
      <c r="WAB35" s="36"/>
      <c r="WAC35" s="36"/>
      <c r="WAD35" s="36"/>
      <c r="WAE35" s="36"/>
      <c r="WAF35" s="36"/>
      <c r="WAG35" s="36"/>
      <c r="WAH35" s="36"/>
      <c r="WAI35" s="36"/>
      <c r="WAJ35" s="36"/>
      <c r="WAK35" s="36"/>
      <c r="WAL35" s="36"/>
      <c r="WAM35" s="36"/>
      <c r="WAN35" s="36"/>
      <c r="WAO35" s="36"/>
      <c r="WAP35" s="36"/>
      <c r="WAQ35" s="36"/>
      <c r="WAR35" s="36"/>
      <c r="WAS35" s="36"/>
      <c r="WAT35" s="36"/>
      <c r="WAU35" s="36"/>
      <c r="WAV35" s="36"/>
      <c r="WAW35" s="36"/>
      <c r="WAX35" s="36"/>
      <c r="WAY35" s="36"/>
      <c r="WAZ35" s="36"/>
      <c r="WBA35" s="36"/>
      <c r="WBB35" s="36"/>
      <c r="WBC35" s="36"/>
      <c r="WBD35" s="36"/>
      <c r="WBE35" s="36"/>
      <c r="WBF35" s="36"/>
      <c r="WBG35" s="36"/>
      <c r="WBH35" s="36"/>
      <c r="WBI35" s="36"/>
      <c r="WBJ35" s="36"/>
      <c r="WBK35" s="36"/>
      <c r="WBL35" s="36"/>
      <c r="WBM35" s="36"/>
      <c r="WBN35" s="36"/>
      <c r="WBO35" s="36"/>
      <c r="WBP35" s="36"/>
      <c r="WBQ35" s="36"/>
      <c r="WBR35" s="36"/>
      <c r="WBS35" s="36"/>
      <c r="WBT35" s="36"/>
      <c r="WBU35" s="36"/>
      <c r="WBV35" s="36"/>
      <c r="WBW35" s="36"/>
      <c r="WBX35" s="36"/>
      <c r="WBY35" s="36"/>
      <c r="WBZ35" s="36"/>
      <c r="WCA35" s="36"/>
      <c r="WCB35" s="36"/>
      <c r="WCC35" s="36"/>
      <c r="WCD35" s="36"/>
      <c r="WCE35" s="36"/>
      <c r="WCF35" s="36"/>
      <c r="WCG35" s="36"/>
      <c r="WCH35" s="36"/>
      <c r="WCI35" s="36"/>
      <c r="WCJ35" s="36"/>
      <c r="WCK35" s="36"/>
      <c r="WCL35" s="36"/>
      <c r="WCM35" s="36"/>
      <c r="WCN35" s="36"/>
      <c r="WCO35" s="36"/>
      <c r="WCP35" s="36"/>
      <c r="WCQ35" s="36"/>
      <c r="WCR35" s="36"/>
      <c r="WCS35" s="36"/>
      <c r="WCT35" s="36"/>
      <c r="WCU35" s="36"/>
      <c r="WCV35" s="36"/>
      <c r="WCW35" s="36"/>
      <c r="WCX35" s="36"/>
      <c r="WCY35" s="36"/>
      <c r="WCZ35" s="36"/>
      <c r="WDA35" s="36"/>
      <c r="WDB35" s="36"/>
      <c r="WDC35" s="36"/>
      <c r="WDD35" s="36"/>
      <c r="WDE35" s="36"/>
      <c r="WDF35" s="36"/>
      <c r="WDG35" s="36"/>
      <c r="WDH35" s="36"/>
      <c r="WDI35" s="36"/>
      <c r="WDJ35" s="36"/>
      <c r="WDK35" s="36"/>
      <c r="WDL35" s="36"/>
      <c r="WDM35" s="36"/>
      <c r="WDN35" s="36"/>
      <c r="WDO35" s="36"/>
      <c r="WDP35" s="36"/>
      <c r="WDQ35" s="36"/>
      <c r="WDR35" s="36"/>
      <c r="WDS35" s="36"/>
      <c r="WDT35" s="36"/>
      <c r="WDU35" s="36"/>
      <c r="WDV35" s="36"/>
      <c r="WDW35" s="36"/>
      <c r="WDX35" s="36"/>
      <c r="WDY35" s="36"/>
      <c r="WDZ35" s="36"/>
      <c r="WEA35" s="36"/>
      <c r="WEB35" s="36"/>
      <c r="WEC35" s="36"/>
      <c r="WED35" s="36"/>
      <c r="WEE35" s="36"/>
      <c r="WEF35" s="36"/>
      <c r="WEG35" s="36"/>
      <c r="WEH35" s="36"/>
      <c r="WEI35" s="36"/>
      <c r="WEJ35" s="36"/>
      <c r="WEK35" s="36"/>
      <c r="WEL35" s="36"/>
      <c r="WEM35" s="36"/>
      <c r="WEN35" s="36"/>
      <c r="WEO35" s="36"/>
      <c r="WEP35" s="36"/>
      <c r="WEQ35" s="36"/>
      <c r="WER35" s="36"/>
      <c r="WES35" s="36"/>
      <c r="WET35" s="36"/>
      <c r="WEU35" s="36"/>
      <c r="WEV35" s="36"/>
      <c r="WEW35" s="36"/>
      <c r="WEX35" s="36"/>
      <c r="WEY35" s="36"/>
      <c r="WEZ35" s="36"/>
      <c r="WFA35" s="36"/>
      <c r="WFB35" s="36"/>
      <c r="WFC35" s="36"/>
      <c r="WFD35" s="36"/>
      <c r="WFE35" s="36"/>
      <c r="WFF35" s="36"/>
      <c r="WFG35" s="36"/>
      <c r="WFH35" s="36"/>
      <c r="WFI35" s="36"/>
      <c r="WFJ35" s="36"/>
      <c r="WFK35" s="36"/>
      <c r="WFL35" s="36"/>
      <c r="WFM35" s="36"/>
      <c r="WFN35" s="36"/>
      <c r="WFO35" s="36"/>
      <c r="WFP35" s="36"/>
      <c r="WFQ35" s="36"/>
      <c r="WFR35" s="36"/>
      <c r="WFS35" s="36"/>
      <c r="WFT35" s="36"/>
      <c r="WFU35" s="36"/>
      <c r="WFV35" s="36"/>
      <c r="WFW35" s="36"/>
      <c r="WFX35" s="36"/>
      <c r="WFY35" s="36"/>
      <c r="WFZ35" s="36"/>
      <c r="WGA35" s="36"/>
      <c r="WGB35" s="36"/>
      <c r="WGC35" s="36"/>
      <c r="WGD35" s="36"/>
      <c r="WGE35" s="36"/>
      <c r="WGF35" s="36"/>
      <c r="WGG35" s="36"/>
      <c r="WGH35" s="36"/>
      <c r="WGI35" s="36"/>
      <c r="WGJ35" s="36"/>
      <c r="WGK35" s="36"/>
      <c r="WGL35" s="36"/>
      <c r="WGM35" s="36"/>
      <c r="WGN35" s="36"/>
      <c r="WGO35" s="36"/>
      <c r="WGP35" s="36"/>
      <c r="WGQ35" s="36"/>
      <c r="WGR35" s="36"/>
      <c r="WGS35" s="36"/>
      <c r="WGT35" s="36"/>
      <c r="WGU35" s="36"/>
      <c r="WGV35" s="36"/>
      <c r="WGW35" s="36"/>
      <c r="WGX35" s="36"/>
      <c r="WGY35" s="36"/>
      <c r="WGZ35" s="36"/>
      <c r="WHA35" s="36"/>
      <c r="WHB35" s="36"/>
      <c r="WHC35" s="36"/>
      <c r="WHD35" s="36"/>
      <c r="WHE35" s="36"/>
      <c r="WHF35" s="36"/>
      <c r="WHG35" s="36"/>
      <c r="WHH35" s="36"/>
      <c r="WHI35" s="36"/>
      <c r="WHJ35" s="36"/>
      <c r="WHK35" s="36"/>
      <c r="WHL35" s="36"/>
      <c r="WHM35" s="36"/>
      <c r="WHN35" s="36"/>
      <c r="WHO35" s="36"/>
      <c r="WHP35" s="36"/>
      <c r="WHQ35" s="36"/>
      <c r="WHR35" s="36"/>
      <c r="WHS35" s="36"/>
      <c r="WHT35" s="36"/>
      <c r="WHU35" s="36"/>
      <c r="WHV35" s="36"/>
      <c r="WHW35" s="36"/>
      <c r="WHX35" s="36"/>
      <c r="WHY35" s="36"/>
      <c r="WHZ35" s="36"/>
      <c r="WIA35" s="36"/>
      <c r="WIB35" s="36"/>
      <c r="WIC35" s="36"/>
      <c r="WID35" s="36"/>
      <c r="WIE35" s="36"/>
      <c r="WIF35" s="36"/>
      <c r="WIG35" s="36"/>
      <c r="WIH35" s="36"/>
      <c r="WII35" s="36"/>
      <c r="WIJ35" s="36"/>
      <c r="WIK35" s="36"/>
      <c r="WIL35" s="36"/>
      <c r="WIM35" s="36"/>
      <c r="WIN35" s="36"/>
      <c r="WIO35" s="36"/>
      <c r="WIP35" s="36"/>
      <c r="WIQ35" s="36"/>
      <c r="WIR35" s="36"/>
      <c r="WIS35" s="36"/>
      <c r="WIT35" s="36"/>
      <c r="WIU35" s="36"/>
      <c r="WIV35" s="36"/>
      <c r="WIW35" s="36"/>
      <c r="WIX35" s="36"/>
      <c r="WIY35" s="36"/>
      <c r="WIZ35" s="36"/>
      <c r="WJA35" s="36"/>
      <c r="WJB35" s="36"/>
      <c r="WJC35" s="36"/>
      <c r="WJD35" s="36"/>
      <c r="WJE35" s="36"/>
      <c r="WJF35" s="36"/>
      <c r="WJG35" s="36"/>
      <c r="WJH35" s="36"/>
      <c r="WJI35" s="36"/>
      <c r="WJJ35" s="36"/>
      <c r="WJK35" s="36"/>
      <c r="WJL35" s="36"/>
      <c r="WJM35" s="36"/>
      <c r="WJN35" s="36"/>
      <c r="WJO35" s="36"/>
      <c r="WJP35" s="36"/>
      <c r="WJQ35" s="36"/>
      <c r="WJR35" s="36"/>
      <c r="WJS35" s="36"/>
      <c r="WJT35" s="36"/>
      <c r="WJU35" s="36"/>
      <c r="WJV35" s="36"/>
      <c r="WJW35" s="36"/>
      <c r="WJX35" s="36"/>
      <c r="WJY35" s="36"/>
      <c r="WJZ35" s="36"/>
      <c r="WKA35" s="36"/>
      <c r="WKB35" s="36"/>
      <c r="WKC35" s="36"/>
      <c r="WKD35" s="36"/>
      <c r="WKE35" s="36"/>
      <c r="WKF35" s="36"/>
      <c r="WKG35" s="36"/>
      <c r="WKH35" s="36"/>
      <c r="WKI35" s="36"/>
      <c r="WKJ35" s="36"/>
      <c r="WKK35" s="36"/>
      <c r="WKL35" s="36"/>
      <c r="WKM35" s="36"/>
      <c r="WKN35" s="36"/>
      <c r="WKO35" s="36"/>
      <c r="WKP35" s="36"/>
      <c r="WKQ35" s="36"/>
      <c r="WKR35" s="36"/>
      <c r="WKS35" s="36"/>
      <c r="WKT35" s="36"/>
      <c r="WKU35" s="36"/>
      <c r="WKV35" s="36"/>
      <c r="WKW35" s="36"/>
      <c r="WKX35" s="36"/>
      <c r="WKY35" s="36"/>
      <c r="WKZ35" s="36"/>
      <c r="WLA35" s="36"/>
      <c r="WLB35" s="36"/>
      <c r="WLC35" s="36"/>
      <c r="WLD35" s="36"/>
      <c r="WLE35" s="36"/>
      <c r="WLF35" s="36"/>
      <c r="WLG35" s="36"/>
      <c r="WLH35" s="36"/>
      <c r="WLI35" s="36"/>
      <c r="WLJ35" s="36"/>
      <c r="WLK35" s="36"/>
      <c r="WLL35" s="36"/>
      <c r="WLM35" s="36"/>
      <c r="WLN35" s="36"/>
      <c r="WLO35" s="36"/>
      <c r="WLP35" s="36"/>
      <c r="WLQ35" s="36"/>
      <c r="WLR35" s="36"/>
      <c r="WLS35" s="36"/>
      <c r="WLT35" s="36"/>
      <c r="WLU35" s="36"/>
      <c r="WLV35" s="36"/>
      <c r="WLW35" s="36"/>
      <c r="WLX35" s="36"/>
      <c r="WLY35" s="36"/>
      <c r="WLZ35" s="36"/>
      <c r="WMA35" s="36"/>
      <c r="WMB35" s="36"/>
      <c r="WMC35" s="36"/>
      <c r="WMD35" s="36"/>
      <c r="WME35" s="36"/>
      <c r="WMF35" s="36"/>
      <c r="WMG35" s="36"/>
      <c r="WMH35" s="36"/>
      <c r="WMI35" s="36"/>
      <c r="WMJ35" s="36"/>
      <c r="WMK35" s="36"/>
      <c r="WML35" s="36"/>
      <c r="WMM35" s="36"/>
      <c r="WMN35" s="36"/>
      <c r="WMO35" s="36"/>
      <c r="WMP35" s="36"/>
      <c r="WMQ35" s="36"/>
      <c r="WMR35" s="36"/>
      <c r="WMS35" s="36"/>
      <c r="WMT35" s="36"/>
      <c r="WMU35" s="36"/>
      <c r="WMV35" s="36"/>
      <c r="WMW35" s="36"/>
      <c r="WMX35" s="36"/>
      <c r="WMY35" s="36"/>
      <c r="WMZ35" s="36"/>
      <c r="WNA35" s="36"/>
      <c r="WNB35" s="36"/>
      <c r="WNC35" s="36"/>
      <c r="WND35" s="36"/>
      <c r="WNE35" s="36"/>
      <c r="WNF35" s="36"/>
      <c r="WNG35" s="36"/>
      <c r="WNH35" s="36"/>
      <c r="WNI35" s="36"/>
      <c r="WNJ35" s="36"/>
      <c r="WNK35" s="36"/>
      <c r="WNL35" s="36"/>
      <c r="WNM35" s="36"/>
      <c r="WNN35" s="36"/>
      <c r="WNO35" s="36"/>
      <c r="WNP35" s="36"/>
      <c r="WNQ35" s="36"/>
      <c r="WNR35" s="36"/>
      <c r="WNS35" s="36"/>
      <c r="WNT35" s="36"/>
      <c r="WNU35" s="36"/>
      <c r="WNV35" s="36"/>
      <c r="WNW35" s="36"/>
      <c r="WNX35" s="36"/>
      <c r="WNY35" s="36"/>
      <c r="WNZ35" s="36"/>
      <c r="WOA35" s="36"/>
      <c r="WOB35" s="36"/>
      <c r="WOC35" s="36"/>
      <c r="WOD35" s="36"/>
      <c r="WOE35" s="36"/>
      <c r="WOF35" s="36"/>
      <c r="WOG35" s="36"/>
      <c r="WOH35" s="36"/>
      <c r="WOI35" s="36"/>
      <c r="WOJ35" s="36"/>
      <c r="WOK35" s="36"/>
      <c r="WOL35" s="36"/>
      <c r="WOM35" s="36"/>
      <c r="WON35" s="36"/>
      <c r="WOO35" s="36"/>
      <c r="WOP35" s="36"/>
      <c r="WOQ35" s="36"/>
      <c r="WOR35" s="36"/>
      <c r="WOS35" s="36"/>
      <c r="WOT35" s="36"/>
      <c r="WOU35" s="36"/>
      <c r="WOV35" s="36"/>
      <c r="WOW35" s="36"/>
      <c r="WOX35" s="36"/>
      <c r="WOY35" s="36"/>
      <c r="WOZ35" s="36"/>
      <c r="WPA35" s="36"/>
      <c r="WPB35" s="36"/>
      <c r="WPC35" s="36"/>
      <c r="WPD35" s="36"/>
      <c r="WPE35" s="36"/>
      <c r="WPF35" s="36"/>
      <c r="WPG35" s="36"/>
      <c r="WPH35" s="36"/>
      <c r="WPI35" s="36"/>
      <c r="WPJ35" s="36"/>
      <c r="WPK35" s="36"/>
      <c r="WPL35" s="36"/>
      <c r="WPM35" s="36"/>
      <c r="WPN35" s="36"/>
      <c r="WPO35" s="36"/>
      <c r="WPP35" s="36"/>
      <c r="WPQ35" s="36"/>
      <c r="WPR35" s="36"/>
      <c r="WPS35" s="36"/>
      <c r="WPT35" s="36"/>
      <c r="WPU35" s="36"/>
      <c r="WPV35" s="36"/>
      <c r="WPW35" s="36"/>
      <c r="WPX35" s="36"/>
      <c r="WPY35" s="36"/>
      <c r="WPZ35" s="36"/>
      <c r="WQA35" s="36"/>
      <c r="WQB35" s="36"/>
      <c r="WQC35" s="36"/>
      <c r="WQD35" s="36"/>
      <c r="WQE35" s="36"/>
      <c r="WQF35" s="36"/>
      <c r="WQG35" s="36"/>
      <c r="WQH35" s="36"/>
      <c r="WQI35" s="36"/>
      <c r="WQJ35" s="36"/>
      <c r="WQK35" s="36"/>
      <c r="WQL35" s="36"/>
      <c r="WQM35" s="36"/>
      <c r="WQN35" s="36"/>
      <c r="WQO35" s="36"/>
      <c r="WQP35" s="36"/>
      <c r="WQQ35" s="36"/>
      <c r="WQR35" s="36"/>
      <c r="WQS35" s="36"/>
      <c r="WQT35" s="36"/>
      <c r="WQU35" s="36"/>
      <c r="WQV35" s="36"/>
      <c r="WQW35" s="36"/>
      <c r="WQX35" s="36"/>
      <c r="WQY35" s="36"/>
      <c r="WQZ35" s="36"/>
      <c r="WRA35" s="36"/>
      <c r="WRB35" s="36"/>
      <c r="WRC35" s="36"/>
      <c r="WRD35" s="36"/>
      <c r="WRE35" s="36"/>
      <c r="WRF35" s="36"/>
      <c r="WRG35" s="36"/>
      <c r="WRH35" s="36"/>
      <c r="WRI35" s="36"/>
      <c r="WRJ35" s="36"/>
      <c r="WRK35" s="36"/>
      <c r="WRL35" s="36"/>
      <c r="WRM35" s="36"/>
      <c r="WRN35" s="36"/>
      <c r="WRO35" s="36"/>
      <c r="WRP35" s="36"/>
      <c r="WRQ35" s="36"/>
      <c r="WRR35" s="36"/>
      <c r="WRS35" s="36"/>
      <c r="WRT35" s="36"/>
      <c r="WRU35" s="36"/>
      <c r="WRV35" s="36"/>
      <c r="WRW35" s="36"/>
      <c r="WRX35" s="36"/>
      <c r="WRY35" s="36"/>
      <c r="WRZ35" s="36"/>
      <c r="WSA35" s="36"/>
      <c r="WSB35" s="36"/>
      <c r="WSC35" s="36"/>
      <c r="WSD35" s="36"/>
      <c r="WSE35" s="36"/>
      <c r="WSF35" s="36"/>
      <c r="WSG35" s="36"/>
      <c r="WSH35" s="36"/>
      <c r="WSI35" s="36"/>
      <c r="WSJ35" s="36"/>
      <c r="WSK35" s="36"/>
      <c r="WSL35" s="36"/>
      <c r="WSM35" s="36"/>
      <c r="WSN35" s="36"/>
      <c r="WSO35" s="36"/>
      <c r="WSP35" s="36"/>
      <c r="WSQ35" s="36"/>
      <c r="WSR35" s="36"/>
      <c r="WSS35" s="36"/>
      <c r="WST35" s="36"/>
      <c r="WSU35" s="36"/>
      <c r="WSV35" s="36"/>
      <c r="WSW35" s="36"/>
      <c r="WSX35" s="36"/>
      <c r="WSY35" s="36"/>
      <c r="WSZ35" s="36"/>
      <c r="WTA35" s="36"/>
      <c r="WTB35" s="36"/>
      <c r="WTC35" s="36"/>
      <c r="WTD35" s="36"/>
      <c r="WTE35" s="36"/>
      <c r="WTF35" s="36"/>
      <c r="WTG35" s="36"/>
      <c r="WTH35" s="36"/>
      <c r="WTI35" s="36"/>
      <c r="WTJ35" s="36"/>
      <c r="WTK35" s="36"/>
      <c r="WTL35" s="36"/>
      <c r="WTM35" s="36"/>
      <c r="WTN35" s="36"/>
      <c r="WTO35" s="36"/>
      <c r="WTP35" s="36"/>
      <c r="WTQ35" s="36"/>
      <c r="WTR35" s="36"/>
      <c r="WTS35" s="36"/>
      <c r="WTT35" s="36"/>
      <c r="WTU35" s="36"/>
      <c r="WTV35" s="36"/>
      <c r="WTW35" s="36"/>
      <c r="WTX35" s="36"/>
      <c r="WTY35" s="36"/>
      <c r="WTZ35" s="36"/>
      <c r="WUA35" s="36"/>
      <c r="WUB35" s="36"/>
      <c r="WUC35" s="36"/>
      <c r="WUD35" s="36"/>
      <c r="WUE35" s="36"/>
      <c r="WUF35" s="36"/>
      <c r="WUG35" s="36"/>
      <c r="WUH35" s="36"/>
      <c r="WUI35" s="36"/>
      <c r="WUJ35" s="36"/>
      <c r="WUK35" s="36"/>
      <c r="WUL35" s="36"/>
      <c r="WUM35" s="36"/>
      <c r="WUN35" s="36"/>
      <c r="WUO35" s="36"/>
      <c r="WUP35" s="36"/>
      <c r="WUQ35" s="36"/>
      <c r="WUR35" s="36"/>
      <c r="WUS35" s="36"/>
      <c r="WUT35" s="36"/>
      <c r="WUU35" s="36"/>
      <c r="WUV35" s="36"/>
      <c r="WUW35" s="36"/>
      <c r="WUX35" s="36"/>
      <c r="WUY35" s="36"/>
      <c r="WUZ35" s="36"/>
      <c r="WVA35" s="36"/>
      <c r="WVB35" s="36"/>
      <c r="WVC35" s="36"/>
      <c r="WVD35" s="36"/>
      <c r="WVE35" s="36"/>
      <c r="WVF35" s="36"/>
      <c r="WVG35" s="36"/>
      <c r="WVH35" s="36"/>
      <c r="WVI35" s="36"/>
      <c r="WVJ35" s="36"/>
      <c r="WVK35" s="36"/>
      <c r="WVL35" s="36"/>
      <c r="WVM35" s="36"/>
      <c r="WVN35" s="36"/>
      <c r="WVO35" s="36"/>
      <c r="WVP35" s="36"/>
      <c r="WVQ35" s="36"/>
      <c r="WVR35" s="36"/>
      <c r="WVS35" s="36"/>
      <c r="WVT35" s="36"/>
      <c r="WVU35" s="36"/>
      <c r="WVV35" s="36"/>
      <c r="WVW35" s="36"/>
      <c r="WVX35" s="36"/>
      <c r="WVY35" s="36"/>
      <c r="WVZ35" s="36"/>
      <c r="WWA35" s="36"/>
    </row>
    <row r="36" spans="1:16147" s="57" customFormat="1" x14ac:dyDescent="0.2">
      <c r="A36" s="83">
        <v>2017</v>
      </c>
      <c r="B36" s="62" t="s">
        <v>375</v>
      </c>
      <c r="C36" s="58">
        <v>20278</v>
      </c>
      <c r="D36" s="64">
        <v>29</v>
      </c>
      <c r="E36" s="70">
        <v>42933</v>
      </c>
      <c r="F36" s="62" t="s">
        <v>103</v>
      </c>
      <c r="G36" s="58" t="s">
        <v>47</v>
      </c>
      <c r="H36" s="62" t="s">
        <v>301</v>
      </c>
      <c r="I36" s="62" t="s">
        <v>59</v>
      </c>
      <c r="J36" s="62" t="s">
        <v>112</v>
      </c>
      <c r="K36" s="62" t="s">
        <v>106</v>
      </c>
      <c r="L36" s="62" t="s">
        <v>5</v>
      </c>
      <c r="M36" s="62" t="s">
        <v>107</v>
      </c>
      <c r="N36" s="83">
        <v>5</v>
      </c>
      <c r="O36" s="83"/>
      <c r="P36" s="83">
        <v>5</v>
      </c>
      <c r="Q36" s="74">
        <v>0</v>
      </c>
      <c r="R36" s="57" t="s">
        <v>108</v>
      </c>
      <c r="T36" s="57" t="s">
        <v>275</v>
      </c>
      <c r="U36" s="57" t="s">
        <v>284</v>
      </c>
      <c r="W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s="36"/>
      <c r="GB36" s="36"/>
      <c r="GC36" s="36"/>
      <c r="GD36" s="36"/>
      <c r="GE36" s="36"/>
      <c r="GF36" s="36"/>
      <c r="GG36" s="36"/>
      <c r="GH36" s="36"/>
      <c r="GI36" s="36"/>
      <c r="GJ36" s="36"/>
      <c r="GK36" s="36"/>
      <c r="GL36" s="36"/>
      <c r="GM36" s="36"/>
      <c r="GN36" s="36"/>
      <c r="GO36" s="36"/>
      <c r="GP36" s="36"/>
      <c r="GQ36" s="36"/>
      <c r="GR36" s="36"/>
      <c r="GS36" s="36"/>
      <c r="GT36" s="36"/>
      <c r="GU36" s="36"/>
      <c r="GV36" s="36"/>
      <c r="GW36" s="36"/>
      <c r="GX36" s="36"/>
      <c r="GY36" s="36"/>
      <c r="GZ36" s="36"/>
      <c r="HA36" s="36"/>
      <c r="HB36" s="36"/>
      <c r="HC36" s="36"/>
      <c r="HD36" s="36"/>
      <c r="HE36" s="36"/>
      <c r="HF36" s="36"/>
      <c r="HG36" s="36"/>
      <c r="HH36" s="36"/>
      <c r="HI36" s="36"/>
      <c r="HJ36" s="36"/>
      <c r="HK36" s="36"/>
      <c r="HL36" s="36"/>
      <c r="HM36" s="36"/>
      <c r="HN36" s="36"/>
      <c r="HO36" s="36"/>
      <c r="HP36" s="36"/>
      <c r="HQ36" s="36"/>
      <c r="HR36" s="36"/>
      <c r="HS36" s="36"/>
      <c r="HT36" s="36"/>
      <c r="HU36" s="36"/>
      <c r="HV36" s="36"/>
      <c r="HW36" s="36"/>
      <c r="HX36" s="36"/>
      <c r="HY36" s="36"/>
      <c r="HZ36" s="36"/>
      <c r="IA36" s="36"/>
      <c r="IB36" s="36"/>
      <c r="IC36" s="36"/>
      <c r="ID36" s="36"/>
      <c r="IE36" s="36"/>
      <c r="IF36" s="36"/>
      <c r="IG36" s="36"/>
      <c r="IH36" s="36"/>
      <c r="II36" s="36"/>
      <c r="IJ36" s="36"/>
      <c r="IK36" s="36"/>
      <c r="IL36" s="36"/>
      <c r="IM36" s="36"/>
      <c r="IN36" s="36"/>
      <c r="IO36" s="36"/>
      <c r="IP36" s="36"/>
      <c r="IQ36" s="36"/>
      <c r="IR36" s="36"/>
      <c r="IS36" s="36"/>
      <c r="IT36" s="36"/>
      <c r="IU36" s="36"/>
      <c r="IV36" s="36"/>
      <c r="IW36" s="36"/>
      <c r="IX36" s="36"/>
      <c r="IY36" s="36"/>
      <c r="IZ36" s="36"/>
      <c r="JA36" s="36"/>
      <c r="JB36" s="36"/>
      <c r="JC36" s="36"/>
      <c r="JD36" s="36"/>
      <c r="JE36" s="36"/>
      <c r="JF36" s="36"/>
      <c r="JG36" s="36"/>
      <c r="JH36" s="36"/>
      <c r="JI36" s="36"/>
      <c r="JJ36" s="36"/>
      <c r="JK36" s="36"/>
      <c r="JL36" s="36"/>
      <c r="JM36" s="36"/>
      <c r="JN36" s="36"/>
      <c r="JO36" s="36"/>
      <c r="JP36" s="36"/>
      <c r="JQ36" s="36"/>
      <c r="JR36" s="36"/>
      <c r="JS36" s="36"/>
      <c r="JT36" s="36"/>
      <c r="JU36" s="36"/>
      <c r="JV36" s="36"/>
      <c r="JW36" s="36"/>
      <c r="JX36" s="36"/>
      <c r="JY36" s="36"/>
      <c r="JZ36" s="36"/>
      <c r="KA36" s="36"/>
      <c r="KB36" s="36"/>
      <c r="KC36" s="36"/>
      <c r="KD36" s="36"/>
      <c r="KE36" s="36"/>
      <c r="KF36" s="36"/>
      <c r="KG36" s="36"/>
      <c r="KH36" s="36"/>
      <c r="KI36" s="36"/>
      <c r="KJ36" s="36"/>
      <c r="KK36" s="36"/>
      <c r="KL36" s="36"/>
      <c r="KM36" s="36"/>
      <c r="KN36" s="36"/>
      <c r="KO36" s="36"/>
      <c r="KP36" s="36"/>
      <c r="KQ36" s="36"/>
      <c r="KR36" s="36"/>
      <c r="KS36" s="36"/>
      <c r="KT36" s="36"/>
      <c r="KU36" s="36"/>
      <c r="KV36" s="36"/>
      <c r="KW36" s="36"/>
      <c r="KX36" s="36"/>
      <c r="KY36" s="36"/>
      <c r="KZ36" s="36"/>
      <c r="LA36" s="36"/>
      <c r="LB36" s="36"/>
      <c r="LC36" s="36"/>
      <c r="LD36" s="36"/>
      <c r="LE36" s="36"/>
      <c r="LF36" s="36"/>
      <c r="LG36" s="36"/>
      <c r="LH36" s="36"/>
      <c r="LI36" s="36"/>
      <c r="LJ36" s="36"/>
      <c r="LK36" s="36"/>
      <c r="LL36" s="36"/>
      <c r="LM36" s="36"/>
      <c r="LN36" s="36"/>
      <c r="LO36" s="36"/>
      <c r="LP36" s="36"/>
      <c r="LQ36" s="36"/>
      <c r="LR36" s="36"/>
      <c r="LS36" s="36"/>
      <c r="LT36" s="36"/>
      <c r="LU36" s="36"/>
      <c r="LV36" s="36"/>
      <c r="LW36" s="36"/>
      <c r="LX36" s="36"/>
      <c r="LY36" s="36"/>
      <c r="LZ36" s="36"/>
      <c r="MA36" s="36"/>
      <c r="MB36" s="36"/>
      <c r="MC36" s="36"/>
      <c r="MD36" s="36"/>
      <c r="ME36" s="36"/>
      <c r="MF36" s="36"/>
      <c r="MG36" s="36"/>
      <c r="MH36" s="36"/>
      <c r="MI36" s="36"/>
      <c r="MJ36" s="36"/>
      <c r="MK36" s="36"/>
      <c r="ML36" s="36"/>
      <c r="MM36" s="36"/>
      <c r="MN36" s="36"/>
      <c r="MO36" s="36"/>
      <c r="MP36" s="36"/>
      <c r="MQ36" s="36"/>
      <c r="MR36" s="36"/>
      <c r="MS36" s="36"/>
      <c r="MT36" s="36"/>
      <c r="MU36" s="36"/>
      <c r="MV36" s="36"/>
      <c r="MW36" s="36"/>
      <c r="MX36" s="36"/>
      <c r="MY36" s="36"/>
      <c r="MZ36" s="36"/>
      <c r="NA36" s="36"/>
      <c r="NB36" s="36"/>
      <c r="NC36" s="36"/>
      <c r="ND36" s="36"/>
      <c r="NE36" s="36"/>
      <c r="NF36" s="36"/>
      <c r="NG36" s="36"/>
      <c r="NH36" s="36"/>
      <c r="NI36" s="36"/>
      <c r="NJ36" s="36"/>
      <c r="NK36" s="36"/>
      <c r="NL36" s="36"/>
      <c r="NM36" s="36"/>
      <c r="NN36" s="36"/>
      <c r="NO36" s="36"/>
      <c r="NP36" s="36"/>
      <c r="NQ36" s="36"/>
      <c r="NR36" s="36"/>
      <c r="NS36" s="36"/>
      <c r="NT36" s="36"/>
      <c r="NU36" s="36"/>
      <c r="NV36" s="36"/>
      <c r="NW36" s="36"/>
      <c r="NX36" s="36"/>
      <c r="NY36" s="36"/>
      <c r="NZ36" s="36"/>
      <c r="OA36" s="36"/>
      <c r="OB36" s="36"/>
      <c r="OC36" s="36"/>
      <c r="OD36" s="36"/>
      <c r="OE36" s="36"/>
      <c r="OF36" s="36"/>
      <c r="OG36" s="36"/>
      <c r="OH36" s="36"/>
      <c r="OI36" s="36"/>
      <c r="OJ36" s="36"/>
      <c r="OK36" s="36"/>
      <c r="OL36" s="36"/>
      <c r="OM36" s="36"/>
      <c r="ON36" s="36"/>
      <c r="OO36" s="36"/>
      <c r="OP36" s="36"/>
      <c r="OQ36" s="36"/>
      <c r="OR36" s="36"/>
      <c r="OS36" s="36"/>
      <c r="OT36" s="36"/>
      <c r="OU36" s="36"/>
      <c r="OV36" s="36"/>
      <c r="OW36" s="36"/>
      <c r="OX36" s="36"/>
      <c r="OY36" s="36"/>
      <c r="OZ36" s="36"/>
      <c r="PA36" s="36"/>
      <c r="PB36" s="36"/>
      <c r="PC36" s="36"/>
      <c r="PD36" s="36"/>
      <c r="PE36" s="36"/>
      <c r="PF36" s="36"/>
      <c r="PG36" s="36"/>
      <c r="PH36" s="36"/>
      <c r="PI36" s="36"/>
      <c r="PJ36" s="36"/>
      <c r="PK36" s="36"/>
      <c r="PL36" s="36"/>
      <c r="PM36" s="36"/>
      <c r="PN36" s="36"/>
      <c r="PO36" s="36"/>
      <c r="PP36" s="36"/>
      <c r="PQ36" s="36"/>
      <c r="PR36" s="36"/>
      <c r="PS36" s="36"/>
      <c r="PT36" s="36"/>
      <c r="PU36" s="36"/>
      <c r="PV36" s="36"/>
      <c r="PW36" s="36"/>
      <c r="PX36" s="36"/>
      <c r="PY36" s="36"/>
      <c r="PZ36" s="36"/>
      <c r="QA36" s="36"/>
      <c r="QB36" s="36"/>
      <c r="QC36" s="36"/>
      <c r="QD36" s="36"/>
      <c r="QE36" s="36"/>
      <c r="QF36" s="36"/>
      <c r="QG36" s="36"/>
      <c r="QH36" s="36"/>
      <c r="QI36" s="36"/>
      <c r="QJ36" s="36"/>
      <c r="QK36" s="36"/>
      <c r="QL36" s="36"/>
      <c r="QM36" s="36"/>
      <c r="QN36" s="36"/>
      <c r="QO36" s="36"/>
      <c r="QP36" s="36"/>
      <c r="QQ36" s="36"/>
      <c r="QR36" s="36"/>
      <c r="QS36" s="36"/>
      <c r="QT36" s="36"/>
      <c r="QU36" s="36"/>
      <c r="QV36" s="36"/>
      <c r="QW36" s="36"/>
      <c r="QX36" s="36"/>
      <c r="QY36" s="36"/>
      <c r="QZ36" s="36"/>
      <c r="RA36" s="36"/>
      <c r="RB36" s="36"/>
      <c r="RC36" s="36"/>
      <c r="RD36" s="36"/>
      <c r="RE36" s="36"/>
      <c r="RF36" s="36"/>
      <c r="RG36" s="36"/>
      <c r="RH36" s="36"/>
      <c r="RI36" s="36"/>
      <c r="RJ36" s="36"/>
      <c r="RK36" s="36"/>
      <c r="RL36" s="36"/>
      <c r="RM36" s="36"/>
      <c r="RN36" s="36"/>
      <c r="RO36" s="36"/>
      <c r="RP36" s="36"/>
      <c r="RQ36" s="36"/>
      <c r="RR36" s="36"/>
      <c r="RS36" s="36"/>
      <c r="RT36" s="36"/>
      <c r="RU36" s="36"/>
      <c r="RV36" s="36"/>
      <c r="RW36" s="36"/>
      <c r="RX36" s="36"/>
      <c r="RY36" s="36"/>
      <c r="RZ36" s="36"/>
      <c r="SA36" s="36"/>
      <c r="SB36" s="36"/>
      <c r="SC36" s="36"/>
      <c r="SD36" s="36"/>
      <c r="SE36" s="36"/>
      <c r="SF36" s="36"/>
      <c r="SG36" s="36"/>
      <c r="SH36" s="36"/>
      <c r="SI36" s="36"/>
      <c r="SJ36" s="36"/>
      <c r="SK36" s="36"/>
      <c r="SL36" s="36"/>
      <c r="SM36" s="36"/>
      <c r="SN36" s="36"/>
      <c r="SO36" s="36"/>
      <c r="SP36" s="36"/>
      <c r="SQ36" s="36"/>
      <c r="SR36" s="36"/>
      <c r="SS36" s="36"/>
      <c r="ST36" s="36"/>
      <c r="SU36" s="36"/>
      <c r="SV36" s="36"/>
      <c r="SW36" s="36"/>
      <c r="SX36" s="36"/>
      <c r="SY36" s="36"/>
      <c r="SZ36" s="36"/>
      <c r="TA36" s="36"/>
      <c r="TB36" s="36"/>
      <c r="TC36" s="36"/>
      <c r="TD36" s="36"/>
      <c r="TE36" s="36"/>
      <c r="TF36" s="36"/>
      <c r="TG36" s="36"/>
      <c r="TH36" s="36"/>
      <c r="TI36" s="36"/>
      <c r="TJ36" s="36"/>
      <c r="TK36" s="36"/>
      <c r="TL36" s="36"/>
      <c r="TM36" s="36"/>
      <c r="TN36" s="36"/>
      <c r="TO36" s="36"/>
      <c r="TP36" s="36"/>
      <c r="TQ36" s="36"/>
      <c r="TR36" s="36"/>
      <c r="TS36" s="36"/>
      <c r="TT36" s="36"/>
      <c r="TU36" s="36"/>
      <c r="TV36" s="36"/>
      <c r="TW36" s="36"/>
      <c r="TX36" s="36"/>
      <c r="TY36" s="36"/>
      <c r="TZ36" s="36"/>
      <c r="UA36" s="36"/>
      <c r="UB36" s="36"/>
      <c r="UC36" s="36"/>
      <c r="UD36" s="36"/>
      <c r="UE36" s="36"/>
      <c r="UF36" s="36"/>
      <c r="UG36" s="36"/>
      <c r="UH36" s="36"/>
      <c r="UI36" s="36"/>
      <c r="UJ36" s="36"/>
      <c r="UK36" s="36"/>
      <c r="UL36" s="36"/>
      <c r="UM36" s="36"/>
      <c r="UN36" s="36"/>
      <c r="UO36" s="36"/>
      <c r="UP36" s="36"/>
      <c r="UQ36" s="36"/>
      <c r="UR36" s="36"/>
      <c r="US36" s="36"/>
      <c r="UT36" s="36"/>
      <c r="UU36" s="36"/>
      <c r="UV36" s="36"/>
      <c r="UW36" s="36"/>
      <c r="UX36" s="36"/>
      <c r="UY36" s="36"/>
      <c r="UZ36" s="36"/>
      <c r="VA36" s="36"/>
      <c r="VB36" s="36"/>
      <c r="VC36" s="36"/>
      <c r="VD36" s="36"/>
      <c r="VE36" s="36"/>
      <c r="VF36" s="36"/>
      <c r="VG36" s="36"/>
      <c r="VH36" s="36"/>
      <c r="VI36" s="36"/>
      <c r="VJ36" s="36"/>
      <c r="VK36" s="36"/>
      <c r="VL36" s="36"/>
      <c r="VM36" s="36"/>
      <c r="VN36" s="36"/>
      <c r="VO36" s="36"/>
      <c r="VP36" s="36"/>
      <c r="VQ36" s="36"/>
      <c r="VR36" s="36"/>
      <c r="VS36" s="36"/>
      <c r="VT36" s="36"/>
      <c r="VU36" s="36"/>
      <c r="VV36" s="36"/>
      <c r="VW36" s="36"/>
      <c r="VX36" s="36"/>
      <c r="VY36" s="36"/>
      <c r="VZ36" s="36"/>
      <c r="WA36" s="36"/>
      <c r="WB36" s="36"/>
      <c r="WC36" s="36"/>
      <c r="WD36" s="36"/>
      <c r="WE36" s="36"/>
      <c r="WF36" s="36"/>
      <c r="WG36" s="36"/>
      <c r="WH36" s="36"/>
      <c r="WI36" s="36"/>
      <c r="WJ36" s="36"/>
      <c r="WK36" s="36"/>
      <c r="WL36" s="36"/>
      <c r="WM36" s="36"/>
      <c r="WN36" s="36"/>
      <c r="WO36" s="36"/>
      <c r="WP36" s="36"/>
      <c r="WQ36" s="36"/>
      <c r="WR36" s="36"/>
      <c r="WS36" s="36"/>
      <c r="WT36" s="36"/>
      <c r="WU36" s="36"/>
      <c r="WV36" s="36"/>
      <c r="WW36" s="36"/>
      <c r="WX36" s="36"/>
      <c r="WY36" s="36"/>
      <c r="WZ36" s="36"/>
      <c r="XA36" s="36"/>
      <c r="XB36" s="36"/>
      <c r="XC36" s="36"/>
      <c r="XD36" s="36"/>
      <c r="XE36" s="36"/>
      <c r="XF36" s="36"/>
      <c r="XG36" s="36"/>
      <c r="XH36" s="36"/>
      <c r="XI36" s="36"/>
      <c r="XJ36" s="36"/>
      <c r="XK36" s="36"/>
      <c r="XL36" s="36"/>
      <c r="XM36" s="36"/>
      <c r="XN36" s="36"/>
      <c r="XO36" s="36"/>
      <c r="XP36" s="36"/>
      <c r="XQ36" s="36"/>
      <c r="XR36" s="36"/>
      <c r="XS36" s="36"/>
      <c r="XT36" s="36"/>
      <c r="XU36" s="36"/>
      <c r="XV36" s="36"/>
      <c r="XW36" s="36"/>
      <c r="XX36" s="36"/>
      <c r="XY36" s="36"/>
      <c r="XZ36" s="36"/>
      <c r="YA36" s="36"/>
      <c r="YB36" s="36"/>
      <c r="YC36" s="36"/>
      <c r="YD36" s="36"/>
      <c r="YE36" s="36"/>
      <c r="YF36" s="36"/>
      <c r="YG36" s="36"/>
      <c r="YH36" s="36"/>
      <c r="YI36" s="36"/>
      <c r="YJ36" s="36"/>
      <c r="YK36" s="36"/>
      <c r="YL36" s="36"/>
      <c r="YM36" s="36"/>
      <c r="YN36" s="36"/>
      <c r="YO36" s="36"/>
      <c r="YP36" s="36"/>
      <c r="YQ36" s="36"/>
      <c r="YR36" s="36"/>
      <c r="YS36" s="36"/>
      <c r="YT36" s="36"/>
      <c r="YU36" s="36"/>
      <c r="YV36" s="36"/>
      <c r="YW36" s="36"/>
      <c r="YX36" s="36"/>
      <c r="YY36" s="36"/>
      <c r="YZ36" s="36"/>
      <c r="ZA36" s="36"/>
      <c r="ZB36" s="36"/>
      <c r="ZC36" s="36"/>
      <c r="ZD36" s="36"/>
      <c r="ZE36" s="36"/>
      <c r="ZF36" s="36"/>
      <c r="ZG36" s="36"/>
      <c r="ZH36" s="36"/>
      <c r="ZI36" s="36"/>
      <c r="ZJ36" s="36"/>
      <c r="ZK36" s="36"/>
      <c r="ZL36" s="36"/>
      <c r="ZM36" s="36"/>
      <c r="ZN36" s="36"/>
      <c r="ZO36" s="36"/>
      <c r="ZP36" s="36"/>
      <c r="ZQ36" s="36"/>
      <c r="ZR36" s="36"/>
      <c r="ZS36" s="36"/>
      <c r="ZT36" s="36"/>
      <c r="ZU36" s="36"/>
      <c r="ZV36" s="36"/>
      <c r="ZW36" s="36"/>
      <c r="ZX36" s="36"/>
      <c r="ZY36" s="36"/>
      <c r="ZZ36" s="36"/>
      <c r="AAA36" s="36"/>
      <c r="AAB36" s="36"/>
      <c r="AAC36" s="36"/>
      <c r="AAD36" s="36"/>
      <c r="AAE36" s="36"/>
      <c r="AAF36" s="36"/>
      <c r="AAG36" s="36"/>
      <c r="AAH36" s="36"/>
      <c r="AAI36" s="36"/>
      <c r="AAJ36" s="36"/>
      <c r="AAK36" s="36"/>
      <c r="AAL36" s="36"/>
      <c r="AAM36" s="36"/>
      <c r="AAN36" s="36"/>
      <c r="AAO36" s="36"/>
      <c r="AAP36" s="36"/>
      <c r="AAQ36" s="36"/>
      <c r="AAR36" s="36"/>
      <c r="AAS36" s="36"/>
      <c r="AAT36" s="36"/>
      <c r="AAU36" s="36"/>
      <c r="AAV36" s="36"/>
      <c r="AAW36" s="36"/>
      <c r="AAX36" s="36"/>
      <c r="AAY36" s="36"/>
      <c r="AAZ36" s="36"/>
      <c r="ABA36" s="36"/>
      <c r="ABB36" s="36"/>
      <c r="ABC36" s="36"/>
      <c r="ABD36" s="36"/>
      <c r="ABE36" s="36"/>
      <c r="ABF36" s="36"/>
      <c r="ABG36" s="36"/>
      <c r="ABH36" s="36"/>
      <c r="ABI36" s="36"/>
      <c r="ABJ36" s="36"/>
      <c r="ABK36" s="36"/>
      <c r="ABL36" s="36"/>
      <c r="ABM36" s="36"/>
      <c r="ABN36" s="36"/>
      <c r="ABO36" s="36"/>
      <c r="ABP36" s="36"/>
      <c r="ABQ36" s="36"/>
      <c r="ABR36" s="36"/>
      <c r="ABS36" s="36"/>
      <c r="ABT36" s="36"/>
      <c r="ABU36" s="36"/>
      <c r="ABV36" s="36"/>
      <c r="ABW36" s="36"/>
      <c r="ABX36" s="36"/>
      <c r="ABY36" s="36"/>
      <c r="ABZ36" s="36"/>
      <c r="ACA36" s="36"/>
      <c r="ACB36" s="36"/>
      <c r="ACC36" s="36"/>
      <c r="ACD36" s="36"/>
      <c r="ACE36" s="36"/>
      <c r="ACF36" s="36"/>
      <c r="ACG36" s="36"/>
      <c r="ACH36" s="36"/>
      <c r="ACI36" s="36"/>
      <c r="ACJ36" s="36"/>
      <c r="ACK36" s="36"/>
      <c r="ACL36" s="36"/>
      <c r="ACM36" s="36"/>
      <c r="ACN36" s="36"/>
      <c r="ACO36" s="36"/>
      <c r="ACP36" s="36"/>
      <c r="ACQ36" s="36"/>
      <c r="ACR36" s="36"/>
      <c r="ACS36" s="36"/>
      <c r="ACT36" s="36"/>
      <c r="ACU36" s="36"/>
      <c r="ACV36" s="36"/>
      <c r="ACW36" s="36"/>
      <c r="ACX36" s="36"/>
      <c r="ACY36" s="36"/>
      <c r="ACZ36" s="36"/>
      <c r="ADA36" s="36"/>
      <c r="ADB36" s="36"/>
      <c r="ADC36" s="36"/>
      <c r="ADD36" s="36"/>
      <c r="ADE36" s="36"/>
      <c r="ADF36" s="36"/>
      <c r="ADG36" s="36"/>
      <c r="ADH36" s="36"/>
      <c r="ADI36" s="36"/>
      <c r="ADJ36" s="36"/>
      <c r="ADK36" s="36"/>
      <c r="ADL36" s="36"/>
      <c r="ADM36" s="36"/>
      <c r="ADN36" s="36"/>
      <c r="ADO36" s="36"/>
      <c r="ADP36" s="36"/>
      <c r="ADQ36" s="36"/>
      <c r="ADR36" s="36"/>
      <c r="ADS36" s="36"/>
      <c r="ADT36" s="36"/>
      <c r="ADU36" s="36"/>
      <c r="ADV36" s="36"/>
      <c r="ADW36" s="36"/>
      <c r="ADX36" s="36"/>
      <c r="ADY36" s="36"/>
      <c r="ADZ36" s="36"/>
      <c r="AEA36" s="36"/>
      <c r="AEB36" s="36"/>
      <c r="AEC36" s="36"/>
      <c r="AED36" s="36"/>
      <c r="AEE36" s="36"/>
      <c r="AEF36" s="36"/>
      <c r="AEG36" s="36"/>
      <c r="AEH36" s="36"/>
      <c r="AEI36" s="36"/>
      <c r="AEJ36" s="36"/>
      <c r="AEK36" s="36"/>
      <c r="AEL36" s="36"/>
      <c r="AEM36" s="36"/>
      <c r="AEN36" s="36"/>
      <c r="AEO36" s="36"/>
      <c r="AEP36" s="36"/>
      <c r="AEQ36" s="36"/>
      <c r="AER36" s="36"/>
      <c r="AES36" s="36"/>
      <c r="AET36" s="36"/>
      <c r="AEU36" s="36"/>
      <c r="AEV36" s="36"/>
      <c r="AEW36" s="36"/>
      <c r="AEX36" s="36"/>
      <c r="AEY36" s="36"/>
      <c r="AEZ36" s="36"/>
      <c r="AFA36" s="36"/>
      <c r="AFB36" s="36"/>
      <c r="AFC36" s="36"/>
      <c r="AFD36" s="36"/>
      <c r="AFE36" s="36"/>
      <c r="AFF36" s="36"/>
      <c r="AFG36" s="36"/>
      <c r="AFH36" s="36"/>
      <c r="AFI36" s="36"/>
      <c r="AFJ36" s="36"/>
      <c r="AFK36" s="36"/>
      <c r="AFL36" s="36"/>
      <c r="AFM36" s="36"/>
      <c r="AFN36" s="36"/>
      <c r="AFO36" s="36"/>
      <c r="AFP36" s="36"/>
      <c r="AFQ36" s="36"/>
      <c r="AFR36" s="36"/>
      <c r="AFS36" s="36"/>
      <c r="AFT36" s="36"/>
      <c r="AFU36" s="36"/>
      <c r="AFV36" s="36"/>
      <c r="AFW36" s="36"/>
      <c r="AFX36" s="36"/>
      <c r="AFY36" s="36"/>
      <c r="AFZ36" s="36"/>
      <c r="AGA36" s="36"/>
      <c r="AGB36" s="36"/>
      <c r="AGC36" s="36"/>
      <c r="AGD36" s="36"/>
      <c r="AGE36" s="36"/>
      <c r="AGF36" s="36"/>
      <c r="AGG36" s="36"/>
      <c r="AGH36" s="36"/>
      <c r="AGI36" s="36"/>
      <c r="AGJ36" s="36"/>
      <c r="AGK36" s="36"/>
      <c r="AGL36" s="36"/>
      <c r="AGM36" s="36"/>
      <c r="AGN36" s="36"/>
      <c r="AGO36" s="36"/>
      <c r="AGP36" s="36"/>
      <c r="AGQ36" s="36"/>
      <c r="AGR36" s="36"/>
      <c r="AGS36" s="36"/>
      <c r="AGT36" s="36"/>
      <c r="AGU36" s="36"/>
      <c r="AGV36" s="36"/>
      <c r="AGW36" s="36"/>
      <c r="AGX36" s="36"/>
      <c r="AGY36" s="36"/>
      <c r="AGZ36" s="36"/>
      <c r="AHA36" s="36"/>
      <c r="AHB36" s="36"/>
      <c r="AHC36" s="36"/>
      <c r="AHD36" s="36"/>
      <c r="AHE36" s="36"/>
      <c r="AHF36" s="36"/>
      <c r="AHG36" s="36"/>
      <c r="AHH36" s="36"/>
      <c r="AHI36" s="36"/>
      <c r="AHJ36" s="36"/>
      <c r="AHK36" s="36"/>
      <c r="AHL36" s="36"/>
      <c r="AHM36" s="36"/>
      <c r="AHN36" s="36"/>
      <c r="AHO36" s="36"/>
      <c r="AHP36" s="36"/>
      <c r="AHQ36" s="36"/>
      <c r="AHR36" s="36"/>
      <c r="AHS36" s="36"/>
      <c r="AHT36" s="36"/>
      <c r="AHU36" s="36"/>
      <c r="AHV36" s="36"/>
      <c r="AHW36" s="36"/>
      <c r="AHX36" s="36"/>
      <c r="AHY36" s="36"/>
      <c r="AHZ36" s="36"/>
      <c r="AIA36" s="36"/>
      <c r="AIB36" s="36"/>
      <c r="AIC36" s="36"/>
      <c r="AID36" s="36"/>
      <c r="AIE36" s="36"/>
      <c r="AIF36" s="36"/>
      <c r="AIG36" s="36"/>
      <c r="AIH36" s="36"/>
      <c r="AII36" s="36"/>
      <c r="AIJ36" s="36"/>
      <c r="AIK36" s="36"/>
      <c r="AIL36" s="36"/>
      <c r="AIM36" s="36"/>
      <c r="AIN36" s="36"/>
      <c r="AIO36" s="36"/>
      <c r="AIP36" s="36"/>
      <c r="AIQ36" s="36"/>
      <c r="AIR36" s="36"/>
      <c r="AIS36" s="36"/>
      <c r="AIT36" s="36"/>
      <c r="AIU36" s="36"/>
      <c r="AIV36" s="36"/>
      <c r="AIW36" s="36"/>
      <c r="AIX36" s="36"/>
      <c r="AIY36" s="36"/>
      <c r="AIZ36" s="36"/>
      <c r="AJA36" s="36"/>
      <c r="AJB36" s="36"/>
      <c r="AJC36" s="36"/>
      <c r="AJD36" s="36"/>
      <c r="AJE36" s="36"/>
      <c r="AJF36" s="36"/>
      <c r="AJG36" s="36"/>
      <c r="AJH36" s="36"/>
      <c r="AJI36" s="36"/>
      <c r="AJJ36" s="36"/>
      <c r="AJK36" s="36"/>
      <c r="AJL36" s="36"/>
      <c r="AJM36" s="36"/>
      <c r="AJN36" s="36"/>
      <c r="AJO36" s="36"/>
      <c r="AJP36" s="36"/>
      <c r="AJQ36" s="36"/>
      <c r="AJR36" s="36"/>
      <c r="AJS36" s="36"/>
      <c r="AJT36" s="36"/>
      <c r="AJU36" s="36"/>
      <c r="AJV36" s="36"/>
      <c r="AJW36" s="36"/>
      <c r="AJX36" s="36"/>
      <c r="AJY36" s="36"/>
      <c r="AJZ36" s="36"/>
      <c r="AKA36" s="36"/>
      <c r="AKB36" s="36"/>
      <c r="AKC36" s="36"/>
      <c r="AKD36" s="36"/>
      <c r="AKE36" s="36"/>
      <c r="AKF36" s="36"/>
      <c r="AKG36" s="36"/>
      <c r="AKH36" s="36"/>
      <c r="AKI36" s="36"/>
      <c r="AKJ36" s="36"/>
      <c r="AKK36" s="36"/>
      <c r="AKL36" s="36"/>
      <c r="AKM36" s="36"/>
      <c r="AKN36" s="36"/>
      <c r="AKO36" s="36"/>
      <c r="AKP36" s="36"/>
      <c r="AKQ36" s="36"/>
      <c r="AKR36" s="36"/>
      <c r="AKS36" s="36"/>
      <c r="AKT36" s="36"/>
      <c r="AKU36" s="36"/>
      <c r="AKV36" s="36"/>
      <c r="AKW36" s="36"/>
      <c r="AKX36" s="36"/>
      <c r="AKY36" s="36"/>
      <c r="AKZ36" s="36"/>
      <c r="ALA36" s="36"/>
      <c r="ALB36" s="36"/>
      <c r="ALC36" s="36"/>
      <c r="ALD36" s="36"/>
      <c r="ALE36" s="36"/>
      <c r="ALF36" s="36"/>
      <c r="ALG36" s="36"/>
      <c r="ALH36" s="36"/>
      <c r="ALI36" s="36"/>
      <c r="ALJ36" s="36"/>
      <c r="ALK36" s="36"/>
      <c r="ALL36" s="36"/>
      <c r="ALM36" s="36"/>
      <c r="ALN36" s="36"/>
      <c r="ALO36" s="36"/>
      <c r="ALP36" s="36"/>
      <c r="ALQ36" s="36"/>
      <c r="ALR36" s="36"/>
      <c r="ALS36" s="36"/>
      <c r="ALT36" s="36"/>
      <c r="ALU36" s="36"/>
      <c r="ALV36" s="36"/>
      <c r="ALW36" s="36"/>
      <c r="ALX36" s="36"/>
      <c r="ALY36" s="36"/>
      <c r="ALZ36" s="36"/>
      <c r="AMA36" s="36"/>
      <c r="AMB36" s="36"/>
      <c r="AMC36" s="36"/>
      <c r="AMD36" s="36"/>
      <c r="AME36" s="36"/>
      <c r="AMF36" s="36"/>
      <c r="AMG36" s="36"/>
      <c r="AMH36" s="36"/>
      <c r="AMI36" s="36"/>
      <c r="AMJ36" s="36"/>
      <c r="AMK36" s="36"/>
      <c r="AML36" s="36"/>
      <c r="AMM36" s="36"/>
      <c r="AMN36" s="36"/>
      <c r="AMO36" s="36"/>
      <c r="AMP36" s="36"/>
      <c r="AMQ36" s="36"/>
      <c r="AMR36" s="36"/>
      <c r="AMS36" s="36"/>
      <c r="AMT36" s="36"/>
      <c r="AMU36" s="36"/>
      <c r="AMV36" s="36"/>
      <c r="AMW36" s="36"/>
      <c r="AMX36" s="36"/>
      <c r="AMY36" s="36"/>
      <c r="AMZ36" s="36"/>
      <c r="ANA36" s="36"/>
      <c r="ANB36" s="36"/>
      <c r="ANC36" s="36"/>
      <c r="AND36" s="36"/>
      <c r="ANE36" s="36"/>
      <c r="ANF36" s="36"/>
      <c r="ANG36" s="36"/>
      <c r="ANH36" s="36"/>
      <c r="ANI36" s="36"/>
      <c r="ANJ36" s="36"/>
      <c r="ANK36" s="36"/>
      <c r="ANL36" s="36"/>
      <c r="ANM36" s="36"/>
      <c r="ANN36" s="36"/>
      <c r="ANO36" s="36"/>
      <c r="ANP36" s="36"/>
      <c r="ANQ36" s="36"/>
      <c r="ANR36" s="36"/>
      <c r="ANS36" s="36"/>
      <c r="ANT36" s="36"/>
      <c r="ANU36" s="36"/>
      <c r="ANV36" s="36"/>
      <c r="ANW36" s="36"/>
      <c r="ANX36" s="36"/>
      <c r="ANY36" s="36"/>
      <c r="ANZ36" s="36"/>
      <c r="AOA36" s="36"/>
      <c r="AOB36" s="36"/>
      <c r="AOC36" s="36"/>
      <c r="AOD36" s="36"/>
      <c r="AOE36" s="36"/>
      <c r="AOF36" s="36"/>
      <c r="AOG36" s="36"/>
      <c r="AOH36" s="36"/>
      <c r="AOI36" s="36"/>
      <c r="AOJ36" s="36"/>
      <c r="AOK36" s="36"/>
      <c r="AOL36" s="36"/>
      <c r="AOM36" s="36"/>
      <c r="AON36" s="36"/>
      <c r="AOO36" s="36"/>
      <c r="AOP36" s="36"/>
      <c r="AOQ36" s="36"/>
      <c r="AOR36" s="36"/>
      <c r="AOS36" s="36"/>
      <c r="AOT36" s="36"/>
      <c r="AOU36" s="36"/>
      <c r="AOV36" s="36"/>
      <c r="AOW36" s="36"/>
      <c r="AOX36" s="36"/>
      <c r="AOY36" s="36"/>
      <c r="AOZ36" s="36"/>
      <c r="APA36" s="36"/>
      <c r="APB36" s="36"/>
      <c r="APC36" s="36"/>
      <c r="APD36" s="36"/>
      <c r="APE36" s="36"/>
      <c r="APF36" s="36"/>
      <c r="APG36" s="36"/>
      <c r="APH36" s="36"/>
      <c r="API36" s="36"/>
      <c r="APJ36" s="36"/>
      <c r="APK36" s="36"/>
      <c r="APL36" s="36"/>
      <c r="APM36" s="36"/>
      <c r="APN36" s="36"/>
      <c r="APO36" s="36"/>
      <c r="APP36" s="36"/>
      <c r="APQ36" s="36"/>
      <c r="APR36" s="36"/>
      <c r="APS36" s="36"/>
      <c r="APT36" s="36"/>
      <c r="APU36" s="36"/>
      <c r="APV36" s="36"/>
      <c r="APW36" s="36"/>
      <c r="APX36" s="36"/>
      <c r="APY36" s="36"/>
      <c r="APZ36" s="36"/>
      <c r="AQA36" s="36"/>
      <c r="AQB36" s="36"/>
      <c r="AQC36" s="36"/>
      <c r="AQD36" s="36"/>
      <c r="AQE36" s="36"/>
      <c r="AQF36" s="36"/>
      <c r="AQG36" s="36"/>
      <c r="AQH36" s="36"/>
      <c r="AQI36" s="36"/>
      <c r="AQJ36" s="36"/>
      <c r="AQK36" s="36"/>
      <c r="AQL36" s="36"/>
      <c r="AQM36" s="36"/>
      <c r="AQN36" s="36"/>
      <c r="AQO36" s="36"/>
      <c r="AQP36" s="36"/>
      <c r="AQQ36" s="36"/>
      <c r="AQR36" s="36"/>
      <c r="AQS36" s="36"/>
      <c r="AQT36" s="36"/>
      <c r="AQU36" s="36"/>
      <c r="AQV36" s="36"/>
      <c r="AQW36" s="36"/>
      <c r="AQX36" s="36"/>
      <c r="AQY36" s="36"/>
      <c r="AQZ36" s="36"/>
      <c r="ARA36" s="36"/>
      <c r="ARB36" s="36"/>
      <c r="ARC36" s="36"/>
      <c r="ARD36" s="36"/>
      <c r="ARE36" s="36"/>
      <c r="ARF36" s="36"/>
      <c r="ARG36" s="36"/>
      <c r="ARH36" s="36"/>
      <c r="ARI36" s="36"/>
      <c r="ARJ36" s="36"/>
      <c r="ARK36" s="36"/>
      <c r="ARL36" s="36"/>
      <c r="ARM36" s="36"/>
      <c r="ARN36" s="36"/>
      <c r="ARO36" s="36"/>
      <c r="ARP36" s="36"/>
      <c r="ARQ36" s="36"/>
      <c r="ARR36" s="36"/>
      <c r="ARS36" s="36"/>
      <c r="ART36" s="36"/>
      <c r="ARU36" s="36"/>
      <c r="ARV36" s="36"/>
      <c r="ARW36" s="36"/>
      <c r="ARX36" s="36"/>
      <c r="ARY36" s="36"/>
      <c r="ARZ36" s="36"/>
      <c r="ASA36" s="36"/>
      <c r="ASB36" s="36"/>
      <c r="ASC36" s="36"/>
      <c r="ASD36" s="36"/>
      <c r="ASE36" s="36"/>
      <c r="ASF36" s="36"/>
      <c r="ASG36" s="36"/>
      <c r="ASH36" s="36"/>
      <c r="ASI36" s="36"/>
      <c r="ASJ36" s="36"/>
      <c r="ASK36" s="36"/>
      <c r="ASL36" s="36"/>
      <c r="ASM36" s="36"/>
      <c r="ASN36" s="36"/>
      <c r="ASO36" s="36"/>
      <c r="ASP36" s="36"/>
      <c r="ASQ36" s="36"/>
      <c r="ASR36" s="36"/>
      <c r="ASS36" s="36"/>
      <c r="AST36" s="36"/>
      <c r="ASU36" s="36"/>
      <c r="ASV36" s="36"/>
      <c r="ASW36" s="36"/>
      <c r="ASX36" s="36"/>
      <c r="ASY36" s="36"/>
      <c r="ASZ36" s="36"/>
      <c r="ATA36" s="36"/>
      <c r="ATB36" s="36"/>
      <c r="ATC36" s="36"/>
      <c r="ATD36" s="36"/>
      <c r="ATE36" s="36"/>
      <c r="ATF36" s="36"/>
      <c r="ATG36" s="36"/>
      <c r="ATH36" s="36"/>
      <c r="ATI36" s="36"/>
      <c r="ATJ36" s="36"/>
      <c r="ATK36" s="36"/>
      <c r="ATL36" s="36"/>
      <c r="ATM36" s="36"/>
      <c r="ATN36" s="36"/>
      <c r="ATO36" s="36"/>
      <c r="ATP36" s="36"/>
      <c r="ATQ36" s="36"/>
      <c r="ATR36" s="36"/>
      <c r="ATS36" s="36"/>
      <c r="ATT36" s="36"/>
      <c r="ATU36" s="36"/>
      <c r="ATV36" s="36"/>
      <c r="ATW36" s="36"/>
      <c r="ATX36" s="36"/>
      <c r="ATY36" s="36"/>
      <c r="ATZ36" s="36"/>
      <c r="AUA36" s="36"/>
      <c r="AUB36" s="36"/>
      <c r="AUC36" s="36"/>
      <c r="AUD36" s="36"/>
      <c r="AUE36" s="36"/>
      <c r="AUF36" s="36"/>
      <c r="AUG36" s="36"/>
      <c r="AUH36" s="36"/>
      <c r="AUI36" s="36"/>
      <c r="AUJ36" s="36"/>
      <c r="AUK36" s="36"/>
      <c r="AUL36" s="36"/>
      <c r="AUM36" s="36"/>
      <c r="AUN36" s="36"/>
      <c r="AUO36" s="36"/>
      <c r="AUP36" s="36"/>
      <c r="AUQ36" s="36"/>
      <c r="AUR36" s="36"/>
      <c r="AUS36" s="36"/>
      <c r="AUT36" s="36"/>
      <c r="AUU36" s="36"/>
      <c r="AUV36" s="36"/>
      <c r="AUW36" s="36"/>
      <c r="AUX36" s="36"/>
      <c r="AUY36" s="36"/>
      <c r="AUZ36" s="36"/>
      <c r="AVA36" s="36"/>
      <c r="AVB36" s="36"/>
      <c r="AVC36" s="36"/>
      <c r="AVD36" s="36"/>
      <c r="AVE36" s="36"/>
      <c r="AVF36" s="36"/>
      <c r="AVG36" s="36"/>
      <c r="AVH36" s="36"/>
      <c r="AVI36" s="36"/>
      <c r="AVJ36" s="36"/>
      <c r="AVK36" s="36"/>
      <c r="AVL36" s="36"/>
      <c r="AVM36" s="36"/>
      <c r="AVN36" s="36"/>
      <c r="AVO36" s="36"/>
      <c r="AVP36" s="36"/>
      <c r="AVQ36" s="36"/>
      <c r="AVR36" s="36"/>
      <c r="AVS36" s="36"/>
      <c r="AVT36" s="36"/>
      <c r="AVU36" s="36"/>
      <c r="AVV36" s="36"/>
      <c r="AVW36" s="36"/>
      <c r="AVX36" s="36"/>
      <c r="AVY36" s="36"/>
      <c r="AVZ36" s="36"/>
      <c r="AWA36" s="36"/>
      <c r="AWB36" s="36"/>
      <c r="AWC36" s="36"/>
      <c r="AWD36" s="36"/>
      <c r="AWE36" s="36"/>
      <c r="AWF36" s="36"/>
      <c r="AWG36" s="36"/>
      <c r="AWH36" s="36"/>
      <c r="AWI36" s="36"/>
      <c r="AWJ36" s="36"/>
      <c r="AWK36" s="36"/>
      <c r="AWL36" s="36"/>
      <c r="AWM36" s="36"/>
      <c r="AWN36" s="36"/>
      <c r="AWO36" s="36"/>
      <c r="AWP36" s="36"/>
      <c r="AWQ36" s="36"/>
      <c r="AWR36" s="36"/>
      <c r="AWS36" s="36"/>
      <c r="AWT36" s="36"/>
      <c r="AWU36" s="36"/>
      <c r="AWV36" s="36"/>
      <c r="AWW36" s="36"/>
      <c r="AWX36" s="36"/>
      <c r="AWY36" s="36"/>
      <c r="AWZ36" s="36"/>
      <c r="AXA36" s="36"/>
      <c r="AXB36" s="36"/>
      <c r="AXC36" s="36"/>
      <c r="AXD36" s="36"/>
      <c r="AXE36" s="36"/>
      <c r="AXF36" s="36"/>
      <c r="AXG36" s="36"/>
      <c r="AXH36" s="36"/>
      <c r="AXI36" s="36"/>
      <c r="AXJ36" s="36"/>
      <c r="AXK36" s="36"/>
      <c r="AXL36" s="36"/>
      <c r="AXM36" s="36"/>
      <c r="AXN36" s="36"/>
      <c r="AXO36" s="36"/>
      <c r="AXP36" s="36"/>
      <c r="AXQ36" s="36"/>
      <c r="AXR36" s="36"/>
      <c r="AXS36" s="36"/>
      <c r="AXT36" s="36"/>
      <c r="AXU36" s="36"/>
      <c r="AXV36" s="36"/>
      <c r="AXW36" s="36"/>
      <c r="AXX36" s="36"/>
      <c r="AXY36" s="36"/>
      <c r="AXZ36" s="36"/>
      <c r="AYA36" s="36"/>
      <c r="AYB36" s="36"/>
      <c r="AYC36" s="36"/>
      <c r="AYD36" s="36"/>
      <c r="AYE36" s="36"/>
      <c r="AYF36" s="36"/>
      <c r="AYG36" s="36"/>
      <c r="AYH36" s="36"/>
      <c r="AYI36" s="36"/>
      <c r="AYJ36" s="36"/>
      <c r="AYK36" s="36"/>
      <c r="AYL36" s="36"/>
      <c r="AYM36" s="36"/>
      <c r="AYN36" s="36"/>
      <c r="AYO36" s="36"/>
      <c r="AYP36" s="36"/>
      <c r="AYQ36" s="36"/>
      <c r="AYR36" s="36"/>
      <c r="AYS36" s="36"/>
      <c r="AYT36" s="36"/>
      <c r="AYU36" s="36"/>
      <c r="AYV36" s="36"/>
      <c r="AYW36" s="36"/>
      <c r="AYX36" s="36"/>
      <c r="AYY36" s="36"/>
      <c r="AYZ36" s="36"/>
      <c r="AZA36" s="36"/>
      <c r="AZB36" s="36"/>
      <c r="AZC36" s="36"/>
      <c r="AZD36" s="36"/>
      <c r="AZE36" s="36"/>
      <c r="AZF36" s="36"/>
      <c r="AZG36" s="36"/>
      <c r="AZH36" s="36"/>
      <c r="AZI36" s="36"/>
      <c r="AZJ36" s="36"/>
      <c r="AZK36" s="36"/>
      <c r="AZL36" s="36"/>
      <c r="AZM36" s="36"/>
      <c r="AZN36" s="36"/>
      <c r="AZO36" s="36"/>
      <c r="AZP36" s="36"/>
      <c r="AZQ36" s="36"/>
      <c r="AZR36" s="36"/>
      <c r="AZS36" s="36"/>
      <c r="AZT36" s="36"/>
      <c r="AZU36" s="36"/>
      <c r="AZV36" s="36"/>
      <c r="AZW36" s="36"/>
      <c r="AZX36" s="36"/>
      <c r="AZY36" s="36"/>
      <c r="AZZ36" s="36"/>
      <c r="BAA36" s="36"/>
      <c r="BAB36" s="36"/>
      <c r="BAC36" s="36"/>
      <c r="BAD36" s="36"/>
      <c r="BAE36" s="36"/>
      <c r="BAF36" s="36"/>
      <c r="BAG36" s="36"/>
      <c r="BAH36" s="36"/>
      <c r="BAI36" s="36"/>
      <c r="BAJ36" s="36"/>
      <c r="BAK36" s="36"/>
      <c r="BAL36" s="36"/>
      <c r="BAM36" s="36"/>
      <c r="BAN36" s="36"/>
      <c r="BAO36" s="36"/>
      <c r="BAP36" s="36"/>
      <c r="BAQ36" s="36"/>
      <c r="BAR36" s="36"/>
      <c r="BAS36" s="36"/>
      <c r="BAT36" s="36"/>
      <c r="BAU36" s="36"/>
      <c r="BAV36" s="36"/>
      <c r="BAW36" s="36"/>
      <c r="BAX36" s="36"/>
      <c r="BAY36" s="36"/>
      <c r="BAZ36" s="36"/>
      <c r="BBA36" s="36"/>
      <c r="BBB36" s="36"/>
      <c r="BBC36" s="36"/>
      <c r="BBD36" s="36"/>
      <c r="BBE36" s="36"/>
      <c r="BBF36" s="36"/>
      <c r="BBG36" s="36"/>
      <c r="BBH36" s="36"/>
      <c r="BBI36" s="36"/>
      <c r="BBJ36" s="36"/>
      <c r="BBK36" s="36"/>
      <c r="BBL36" s="36"/>
      <c r="BBM36" s="36"/>
      <c r="BBN36" s="36"/>
      <c r="BBO36" s="36"/>
      <c r="BBP36" s="36"/>
      <c r="BBQ36" s="36"/>
      <c r="BBR36" s="36"/>
      <c r="BBS36" s="36"/>
      <c r="BBT36" s="36"/>
      <c r="BBU36" s="36"/>
      <c r="BBV36" s="36"/>
      <c r="BBW36" s="36"/>
      <c r="BBX36" s="36"/>
      <c r="BBY36" s="36"/>
      <c r="BBZ36" s="36"/>
      <c r="BCA36" s="36"/>
      <c r="BCB36" s="36"/>
      <c r="BCC36" s="36"/>
      <c r="BCD36" s="36"/>
      <c r="BCE36" s="36"/>
      <c r="BCF36" s="36"/>
      <c r="BCG36" s="36"/>
      <c r="BCH36" s="36"/>
      <c r="BCI36" s="36"/>
      <c r="BCJ36" s="36"/>
      <c r="BCK36" s="36"/>
      <c r="BCL36" s="36"/>
      <c r="BCM36" s="36"/>
      <c r="BCN36" s="36"/>
      <c r="BCO36" s="36"/>
      <c r="BCP36" s="36"/>
      <c r="BCQ36" s="36"/>
      <c r="BCR36" s="36"/>
      <c r="BCS36" s="36"/>
      <c r="BCT36" s="36"/>
      <c r="BCU36" s="36"/>
      <c r="BCV36" s="36"/>
      <c r="BCW36" s="36"/>
      <c r="BCX36" s="36"/>
      <c r="BCY36" s="36"/>
      <c r="BCZ36" s="36"/>
      <c r="BDA36" s="36"/>
      <c r="BDB36" s="36"/>
      <c r="BDC36" s="36"/>
      <c r="BDD36" s="36"/>
      <c r="BDE36" s="36"/>
      <c r="BDF36" s="36"/>
      <c r="BDG36" s="36"/>
      <c r="BDH36" s="36"/>
      <c r="BDI36" s="36"/>
      <c r="BDJ36" s="36"/>
      <c r="BDK36" s="36"/>
      <c r="BDL36" s="36"/>
      <c r="BDM36" s="36"/>
      <c r="BDN36" s="36"/>
      <c r="BDO36" s="36"/>
      <c r="BDP36" s="36"/>
      <c r="BDQ36" s="36"/>
      <c r="BDR36" s="36"/>
      <c r="BDS36" s="36"/>
      <c r="BDT36" s="36"/>
      <c r="BDU36" s="36"/>
      <c r="BDV36" s="36"/>
      <c r="BDW36" s="36"/>
      <c r="BDX36" s="36"/>
      <c r="BDY36" s="36"/>
      <c r="BDZ36" s="36"/>
      <c r="BEA36" s="36"/>
      <c r="BEB36" s="36"/>
      <c r="BEC36" s="36"/>
      <c r="BED36" s="36"/>
      <c r="BEE36" s="36"/>
      <c r="BEF36" s="36"/>
      <c r="BEG36" s="36"/>
      <c r="BEH36" s="36"/>
      <c r="BEI36" s="36"/>
      <c r="BEJ36" s="36"/>
      <c r="BEK36" s="36"/>
      <c r="BEL36" s="36"/>
      <c r="BEM36" s="36"/>
      <c r="BEN36" s="36"/>
      <c r="BEO36" s="36"/>
      <c r="BEP36" s="36"/>
      <c r="BEQ36" s="36"/>
      <c r="BER36" s="36"/>
      <c r="BES36" s="36"/>
      <c r="BET36" s="36"/>
      <c r="BEU36" s="36"/>
      <c r="BEV36" s="36"/>
      <c r="BEW36" s="36"/>
      <c r="BEX36" s="36"/>
      <c r="BEY36" s="36"/>
      <c r="BEZ36" s="36"/>
      <c r="BFA36" s="36"/>
      <c r="BFB36" s="36"/>
      <c r="BFC36" s="36"/>
      <c r="BFD36" s="36"/>
      <c r="BFE36" s="36"/>
      <c r="BFF36" s="36"/>
      <c r="BFG36" s="36"/>
      <c r="BFH36" s="36"/>
      <c r="BFI36" s="36"/>
      <c r="BFJ36" s="36"/>
      <c r="BFK36" s="36"/>
      <c r="BFL36" s="36"/>
      <c r="BFM36" s="36"/>
      <c r="BFN36" s="36"/>
      <c r="BFO36" s="36"/>
      <c r="BFP36" s="36"/>
      <c r="BFQ36" s="36"/>
      <c r="BFR36" s="36"/>
      <c r="BFS36" s="36"/>
      <c r="BFT36" s="36"/>
      <c r="BFU36" s="36"/>
      <c r="BFV36" s="36"/>
      <c r="BFW36" s="36"/>
      <c r="BFX36" s="36"/>
      <c r="BFY36" s="36"/>
      <c r="BFZ36" s="36"/>
      <c r="BGA36" s="36"/>
      <c r="BGB36" s="36"/>
      <c r="BGC36" s="36"/>
      <c r="BGD36" s="36"/>
      <c r="BGE36" s="36"/>
      <c r="BGF36" s="36"/>
      <c r="BGG36" s="36"/>
      <c r="BGH36" s="36"/>
      <c r="BGI36" s="36"/>
      <c r="BGJ36" s="36"/>
      <c r="BGK36" s="36"/>
      <c r="BGL36" s="36"/>
      <c r="BGM36" s="36"/>
      <c r="BGN36" s="36"/>
      <c r="BGO36" s="36"/>
      <c r="BGP36" s="36"/>
      <c r="BGQ36" s="36"/>
      <c r="BGR36" s="36"/>
      <c r="BGS36" s="36"/>
      <c r="BGT36" s="36"/>
      <c r="BGU36" s="36"/>
      <c r="BGV36" s="36"/>
      <c r="BGW36" s="36"/>
      <c r="BGX36" s="36"/>
      <c r="BGY36" s="36"/>
      <c r="BGZ36" s="36"/>
      <c r="BHA36" s="36"/>
      <c r="BHB36" s="36"/>
      <c r="BHC36" s="36"/>
      <c r="BHD36" s="36"/>
      <c r="BHE36" s="36"/>
      <c r="BHF36" s="36"/>
      <c r="BHG36" s="36"/>
      <c r="BHH36" s="36"/>
      <c r="BHI36" s="36"/>
      <c r="BHJ36" s="36"/>
      <c r="BHK36" s="36"/>
      <c r="BHL36" s="36"/>
      <c r="BHM36" s="36"/>
      <c r="BHN36" s="36"/>
      <c r="BHO36" s="36"/>
      <c r="BHP36" s="36"/>
      <c r="BHQ36" s="36"/>
      <c r="BHR36" s="36"/>
      <c r="BHS36" s="36"/>
      <c r="BHT36" s="36"/>
      <c r="BHU36" s="36"/>
      <c r="BHV36" s="36"/>
      <c r="BHW36" s="36"/>
      <c r="BHX36" s="36"/>
      <c r="BHY36" s="36"/>
      <c r="BHZ36" s="36"/>
      <c r="BIA36" s="36"/>
      <c r="BIB36" s="36"/>
      <c r="BIC36" s="36"/>
      <c r="BID36" s="36"/>
      <c r="BIE36" s="36"/>
      <c r="BIF36" s="36"/>
      <c r="BIG36" s="36"/>
      <c r="BIH36" s="36"/>
      <c r="BII36" s="36"/>
      <c r="BIJ36" s="36"/>
      <c r="BIK36" s="36"/>
      <c r="BIL36" s="36"/>
      <c r="BIM36" s="36"/>
      <c r="BIN36" s="36"/>
      <c r="BIO36" s="36"/>
      <c r="BIP36" s="36"/>
      <c r="BIQ36" s="36"/>
      <c r="BIR36" s="36"/>
      <c r="BIS36" s="36"/>
      <c r="BIT36" s="36"/>
      <c r="BIU36" s="36"/>
      <c r="BIV36" s="36"/>
      <c r="BIW36" s="36"/>
      <c r="BIX36" s="36"/>
      <c r="BIY36" s="36"/>
      <c r="BIZ36" s="36"/>
      <c r="BJA36" s="36"/>
      <c r="BJB36" s="36"/>
      <c r="BJC36" s="36"/>
      <c r="BJD36" s="36"/>
      <c r="BJE36" s="36"/>
      <c r="BJF36" s="36"/>
      <c r="BJG36" s="36"/>
      <c r="BJH36" s="36"/>
      <c r="BJI36" s="36"/>
      <c r="BJJ36" s="36"/>
      <c r="BJK36" s="36"/>
      <c r="BJL36" s="36"/>
      <c r="BJM36" s="36"/>
      <c r="BJN36" s="36"/>
      <c r="BJO36" s="36"/>
      <c r="BJP36" s="36"/>
      <c r="BJQ36" s="36"/>
      <c r="BJR36" s="36"/>
      <c r="BJS36" s="36"/>
      <c r="BJT36" s="36"/>
      <c r="BJU36" s="36"/>
      <c r="BJV36" s="36"/>
      <c r="BJW36" s="36"/>
      <c r="BJX36" s="36"/>
      <c r="BJY36" s="36"/>
      <c r="BJZ36" s="36"/>
      <c r="BKA36" s="36"/>
      <c r="BKB36" s="36"/>
      <c r="BKC36" s="36"/>
      <c r="BKD36" s="36"/>
      <c r="BKE36" s="36"/>
      <c r="BKF36" s="36"/>
      <c r="BKG36" s="36"/>
      <c r="BKH36" s="36"/>
      <c r="BKI36" s="36"/>
      <c r="BKJ36" s="36"/>
      <c r="BKK36" s="36"/>
      <c r="BKL36" s="36"/>
      <c r="BKM36" s="36"/>
      <c r="BKN36" s="36"/>
      <c r="BKO36" s="36"/>
      <c r="BKP36" s="36"/>
      <c r="BKQ36" s="36"/>
      <c r="BKR36" s="36"/>
      <c r="BKS36" s="36"/>
      <c r="BKT36" s="36"/>
      <c r="BKU36" s="36"/>
      <c r="BKV36" s="36"/>
      <c r="BKW36" s="36"/>
      <c r="BKX36" s="36"/>
      <c r="BKY36" s="36"/>
      <c r="BKZ36" s="36"/>
      <c r="BLA36" s="36"/>
      <c r="BLB36" s="36"/>
      <c r="BLC36" s="36"/>
      <c r="BLD36" s="36"/>
      <c r="BLE36" s="36"/>
      <c r="BLF36" s="36"/>
      <c r="BLG36" s="36"/>
      <c r="BLH36" s="36"/>
      <c r="BLI36" s="36"/>
      <c r="BLJ36" s="36"/>
      <c r="BLK36" s="36"/>
      <c r="BLL36" s="36"/>
      <c r="BLM36" s="36"/>
      <c r="BLN36" s="36"/>
      <c r="BLO36" s="36"/>
      <c r="BLP36" s="36"/>
      <c r="BLQ36" s="36"/>
      <c r="BLR36" s="36"/>
      <c r="BLS36" s="36"/>
      <c r="BLT36" s="36"/>
      <c r="BLU36" s="36"/>
      <c r="BLV36" s="36"/>
      <c r="BLW36" s="36"/>
      <c r="BLX36" s="36"/>
      <c r="BLY36" s="36"/>
      <c r="BLZ36" s="36"/>
      <c r="BMA36" s="36"/>
      <c r="BMB36" s="36"/>
      <c r="BMC36" s="36"/>
      <c r="BMD36" s="36"/>
      <c r="BME36" s="36"/>
      <c r="BMF36" s="36"/>
      <c r="BMG36" s="36"/>
      <c r="BMH36" s="36"/>
      <c r="BMI36" s="36"/>
      <c r="BMJ36" s="36"/>
      <c r="BMK36" s="36"/>
      <c r="BML36" s="36"/>
      <c r="BMM36" s="36"/>
      <c r="BMN36" s="36"/>
      <c r="BMO36" s="36"/>
      <c r="BMP36" s="36"/>
      <c r="BMQ36" s="36"/>
      <c r="BMR36" s="36"/>
      <c r="BMS36" s="36"/>
      <c r="BMT36" s="36"/>
      <c r="BMU36" s="36"/>
      <c r="BMV36" s="36"/>
      <c r="BMW36" s="36"/>
      <c r="BMX36" s="36"/>
      <c r="BMY36" s="36"/>
      <c r="BMZ36" s="36"/>
      <c r="BNA36" s="36"/>
      <c r="BNB36" s="36"/>
      <c r="BNC36" s="36"/>
      <c r="BND36" s="36"/>
      <c r="BNE36" s="36"/>
      <c r="BNF36" s="36"/>
      <c r="BNG36" s="36"/>
      <c r="BNH36" s="36"/>
      <c r="BNI36" s="36"/>
      <c r="BNJ36" s="36"/>
      <c r="BNK36" s="36"/>
      <c r="BNL36" s="36"/>
      <c r="BNM36" s="36"/>
      <c r="BNN36" s="36"/>
      <c r="BNO36" s="36"/>
      <c r="BNP36" s="36"/>
      <c r="BNQ36" s="36"/>
      <c r="BNR36" s="36"/>
      <c r="BNS36" s="36"/>
      <c r="BNT36" s="36"/>
      <c r="BNU36" s="36"/>
      <c r="BNV36" s="36"/>
      <c r="BNW36" s="36"/>
      <c r="BNX36" s="36"/>
      <c r="BNY36" s="36"/>
      <c r="BNZ36" s="36"/>
      <c r="BOA36" s="36"/>
      <c r="BOB36" s="36"/>
      <c r="BOC36" s="36"/>
      <c r="BOD36" s="36"/>
      <c r="BOE36" s="36"/>
      <c r="BOF36" s="36"/>
      <c r="BOG36" s="36"/>
      <c r="BOH36" s="36"/>
      <c r="BOI36" s="36"/>
      <c r="BOJ36" s="36"/>
      <c r="BOK36" s="36"/>
      <c r="BOL36" s="36"/>
      <c r="BOM36" s="36"/>
      <c r="BON36" s="36"/>
      <c r="BOO36" s="36"/>
      <c r="BOP36" s="36"/>
      <c r="BOQ36" s="36"/>
      <c r="BOR36" s="36"/>
      <c r="BOS36" s="36"/>
      <c r="BOT36" s="36"/>
      <c r="BOU36" s="36"/>
      <c r="BOV36" s="36"/>
      <c r="BOW36" s="36"/>
      <c r="BOX36" s="36"/>
      <c r="BOY36" s="36"/>
      <c r="BOZ36" s="36"/>
      <c r="BPA36" s="36"/>
      <c r="BPB36" s="36"/>
      <c r="BPC36" s="36"/>
      <c r="BPD36" s="36"/>
      <c r="BPE36" s="36"/>
      <c r="BPF36" s="36"/>
      <c r="BPG36" s="36"/>
      <c r="BPH36" s="36"/>
      <c r="BPI36" s="36"/>
      <c r="BPJ36" s="36"/>
      <c r="BPK36" s="36"/>
      <c r="BPL36" s="36"/>
      <c r="BPM36" s="36"/>
      <c r="BPN36" s="36"/>
      <c r="BPO36" s="36"/>
      <c r="BPP36" s="36"/>
      <c r="BPQ36" s="36"/>
      <c r="BPR36" s="36"/>
      <c r="BPS36" s="36"/>
      <c r="BPT36" s="36"/>
      <c r="BPU36" s="36"/>
      <c r="BPV36" s="36"/>
      <c r="BPW36" s="36"/>
      <c r="BPX36" s="36"/>
      <c r="BPY36" s="36"/>
      <c r="BPZ36" s="36"/>
      <c r="BQA36" s="36"/>
      <c r="BQB36" s="36"/>
      <c r="BQC36" s="36"/>
      <c r="BQD36" s="36"/>
      <c r="BQE36" s="36"/>
      <c r="BQF36" s="36"/>
      <c r="BQG36" s="36"/>
      <c r="BQH36" s="36"/>
      <c r="BQI36" s="36"/>
      <c r="BQJ36" s="36"/>
      <c r="BQK36" s="36"/>
      <c r="BQL36" s="36"/>
      <c r="BQM36" s="36"/>
      <c r="BQN36" s="36"/>
      <c r="BQO36" s="36"/>
      <c r="BQP36" s="36"/>
      <c r="BQQ36" s="36"/>
      <c r="BQR36" s="36"/>
      <c r="BQS36" s="36"/>
      <c r="BQT36" s="36"/>
      <c r="BQU36" s="36"/>
      <c r="BQV36" s="36"/>
      <c r="BQW36" s="36"/>
      <c r="BQX36" s="36"/>
      <c r="BQY36" s="36"/>
      <c r="BQZ36" s="36"/>
      <c r="BRA36" s="36"/>
      <c r="BRB36" s="36"/>
      <c r="BRC36" s="36"/>
      <c r="BRD36" s="36"/>
      <c r="BRE36" s="36"/>
      <c r="BRF36" s="36"/>
      <c r="BRG36" s="36"/>
      <c r="BRH36" s="36"/>
      <c r="BRI36" s="36"/>
      <c r="BRJ36" s="36"/>
      <c r="BRK36" s="36"/>
      <c r="BRL36" s="36"/>
      <c r="BRM36" s="36"/>
      <c r="BRN36" s="36"/>
      <c r="BRO36" s="36"/>
      <c r="BRP36" s="36"/>
      <c r="BRQ36" s="36"/>
      <c r="BRR36" s="36"/>
      <c r="BRS36" s="36"/>
      <c r="BRT36" s="36"/>
      <c r="BRU36" s="36"/>
      <c r="BRV36" s="36"/>
      <c r="BRW36" s="36"/>
      <c r="BRX36" s="36"/>
      <c r="BRY36" s="36"/>
      <c r="BRZ36" s="36"/>
      <c r="BSA36" s="36"/>
      <c r="BSB36" s="36"/>
      <c r="BSC36" s="36"/>
      <c r="BSD36" s="36"/>
      <c r="BSE36" s="36"/>
      <c r="BSF36" s="36"/>
      <c r="BSG36" s="36"/>
      <c r="BSH36" s="36"/>
      <c r="BSI36" s="36"/>
      <c r="BSJ36" s="36"/>
      <c r="BSK36" s="36"/>
      <c r="BSL36" s="36"/>
      <c r="BSM36" s="36"/>
      <c r="BSN36" s="36"/>
      <c r="BSO36" s="36"/>
      <c r="BSP36" s="36"/>
      <c r="BSQ36" s="36"/>
      <c r="BSR36" s="36"/>
      <c r="BSS36" s="36"/>
      <c r="BST36" s="36"/>
      <c r="BSU36" s="36"/>
      <c r="BSV36" s="36"/>
      <c r="BSW36" s="36"/>
      <c r="BSX36" s="36"/>
      <c r="BSY36" s="36"/>
      <c r="BSZ36" s="36"/>
      <c r="BTA36" s="36"/>
      <c r="BTB36" s="36"/>
      <c r="BTC36" s="36"/>
      <c r="BTD36" s="36"/>
      <c r="BTE36" s="36"/>
      <c r="BTF36" s="36"/>
      <c r="BTG36" s="36"/>
      <c r="BTH36" s="36"/>
      <c r="BTI36" s="36"/>
      <c r="BTJ36" s="36"/>
      <c r="BTK36" s="36"/>
      <c r="BTL36" s="36"/>
      <c r="BTM36" s="36"/>
      <c r="BTN36" s="36"/>
      <c r="BTO36" s="36"/>
      <c r="BTP36" s="36"/>
      <c r="BTQ36" s="36"/>
      <c r="BTR36" s="36"/>
      <c r="BTS36" s="36"/>
      <c r="BTT36" s="36"/>
      <c r="BTU36" s="36"/>
      <c r="BTV36" s="36"/>
      <c r="BTW36" s="36"/>
      <c r="BTX36" s="36"/>
      <c r="BTY36" s="36"/>
      <c r="BTZ36" s="36"/>
      <c r="BUA36" s="36"/>
      <c r="BUB36" s="36"/>
      <c r="BUC36" s="36"/>
      <c r="BUD36" s="36"/>
      <c r="BUE36" s="36"/>
      <c r="BUF36" s="36"/>
      <c r="BUG36" s="36"/>
      <c r="BUH36" s="36"/>
      <c r="BUI36" s="36"/>
      <c r="BUJ36" s="36"/>
      <c r="BUK36" s="36"/>
      <c r="BUL36" s="36"/>
      <c r="BUM36" s="36"/>
      <c r="BUN36" s="36"/>
      <c r="BUO36" s="36"/>
      <c r="BUP36" s="36"/>
      <c r="BUQ36" s="36"/>
      <c r="BUR36" s="36"/>
      <c r="BUS36" s="36"/>
      <c r="BUT36" s="36"/>
      <c r="BUU36" s="36"/>
      <c r="BUV36" s="36"/>
      <c r="BUW36" s="36"/>
      <c r="BUX36" s="36"/>
      <c r="BUY36" s="36"/>
      <c r="BUZ36" s="36"/>
      <c r="BVA36" s="36"/>
      <c r="BVB36" s="36"/>
      <c r="BVC36" s="36"/>
      <c r="BVD36" s="36"/>
      <c r="BVE36" s="36"/>
      <c r="BVF36" s="36"/>
      <c r="BVG36" s="36"/>
      <c r="BVH36" s="36"/>
      <c r="BVI36" s="36"/>
      <c r="BVJ36" s="36"/>
      <c r="BVK36" s="36"/>
      <c r="BVL36" s="36"/>
      <c r="BVM36" s="36"/>
      <c r="BVN36" s="36"/>
      <c r="BVO36" s="36"/>
      <c r="BVP36" s="36"/>
      <c r="BVQ36" s="36"/>
      <c r="BVR36" s="36"/>
      <c r="BVS36" s="36"/>
      <c r="BVT36" s="36"/>
      <c r="BVU36" s="36"/>
      <c r="BVV36" s="36"/>
      <c r="BVW36" s="36"/>
      <c r="BVX36" s="36"/>
      <c r="BVY36" s="36"/>
      <c r="BVZ36" s="36"/>
      <c r="BWA36" s="36"/>
      <c r="BWB36" s="36"/>
      <c r="BWC36" s="36"/>
      <c r="BWD36" s="36"/>
      <c r="BWE36" s="36"/>
      <c r="BWF36" s="36"/>
      <c r="BWG36" s="36"/>
      <c r="BWH36" s="36"/>
      <c r="BWI36" s="36"/>
      <c r="BWJ36" s="36"/>
      <c r="BWK36" s="36"/>
      <c r="BWL36" s="36"/>
      <c r="BWM36" s="36"/>
      <c r="BWN36" s="36"/>
      <c r="BWO36" s="36"/>
      <c r="BWP36" s="36"/>
      <c r="BWQ36" s="36"/>
      <c r="BWR36" s="36"/>
      <c r="BWS36" s="36"/>
      <c r="BWT36" s="36"/>
      <c r="BWU36" s="36"/>
      <c r="BWV36" s="36"/>
      <c r="BWW36" s="36"/>
      <c r="BWX36" s="36"/>
      <c r="BWY36" s="36"/>
      <c r="BWZ36" s="36"/>
      <c r="BXA36" s="36"/>
      <c r="BXB36" s="36"/>
      <c r="BXC36" s="36"/>
      <c r="BXD36" s="36"/>
      <c r="BXE36" s="36"/>
      <c r="BXF36" s="36"/>
      <c r="BXG36" s="36"/>
      <c r="BXH36" s="36"/>
      <c r="BXI36" s="36"/>
      <c r="BXJ36" s="36"/>
      <c r="BXK36" s="36"/>
      <c r="BXL36" s="36"/>
      <c r="BXM36" s="36"/>
      <c r="BXN36" s="36"/>
      <c r="BXO36" s="36"/>
      <c r="BXP36" s="36"/>
      <c r="BXQ36" s="36"/>
      <c r="BXR36" s="36"/>
      <c r="BXS36" s="36"/>
      <c r="BXT36" s="36"/>
      <c r="BXU36" s="36"/>
      <c r="BXV36" s="36"/>
      <c r="BXW36" s="36"/>
      <c r="BXX36" s="36"/>
      <c r="BXY36" s="36"/>
      <c r="BXZ36" s="36"/>
      <c r="BYA36" s="36"/>
      <c r="BYB36" s="36"/>
      <c r="BYC36" s="36"/>
      <c r="BYD36" s="36"/>
      <c r="BYE36" s="36"/>
      <c r="BYF36" s="36"/>
      <c r="BYG36" s="36"/>
      <c r="BYH36" s="36"/>
      <c r="BYI36" s="36"/>
      <c r="BYJ36" s="36"/>
      <c r="BYK36" s="36"/>
      <c r="BYL36" s="36"/>
      <c r="BYM36" s="36"/>
      <c r="BYN36" s="36"/>
      <c r="BYO36" s="36"/>
      <c r="BYP36" s="36"/>
      <c r="BYQ36" s="36"/>
      <c r="BYR36" s="36"/>
      <c r="BYS36" s="36"/>
      <c r="BYT36" s="36"/>
      <c r="BYU36" s="36"/>
      <c r="BYV36" s="36"/>
      <c r="BYW36" s="36"/>
      <c r="BYX36" s="36"/>
      <c r="BYY36" s="36"/>
      <c r="BYZ36" s="36"/>
      <c r="BZA36" s="36"/>
      <c r="BZB36" s="36"/>
      <c r="BZC36" s="36"/>
      <c r="BZD36" s="36"/>
      <c r="BZE36" s="36"/>
      <c r="BZF36" s="36"/>
      <c r="BZG36" s="36"/>
      <c r="BZH36" s="36"/>
      <c r="BZI36" s="36"/>
      <c r="BZJ36" s="36"/>
      <c r="BZK36" s="36"/>
      <c r="BZL36" s="36"/>
      <c r="BZM36" s="36"/>
      <c r="BZN36" s="36"/>
      <c r="BZO36" s="36"/>
      <c r="BZP36" s="36"/>
      <c r="BZQ36" s="36"/>
      <c r="BZR36" s="36"/>
      <c r="BZS36" s="36"/>
      <c r="BZT36" s="36"/>
      <c r="BZU36" s="36"/>
      <c r="BZV36" s="36"/>
      <c r="BZW36" s="36"/>
      <c r="BZX36" s="36"/>
      <c r="BZY36" s="36"/>
      <c r="BZZ36" s="36"/>
      <c r="CAA36" s="36"/>
      <c r="CAB36" s="36"/>
      <c r="CAC36" s="36"/>
      <c r="CAD36" s="36"/>
      <c r="CAE36" s="36"/>
      <c r="CAF36" s="36"/>
      <c r="CAG36" s="36"/>
      <c r="CAH36" s="36"/>
      <c r="CAI36" s="36"/>
      <c r="CAJ36" s="36"/>
      <c r="CAK36" s="36"/>
      <c r="CAL36" s="36"/>
      <c r="CAM36" s="36"/>
      <c r="CAN36" s="36"/>
      <c r="CAO36" s="36"/>
      <c r="CAP36" s="36"/>
      <c r="CAQ36" s="36"/>
      <c r="CAR36" s="36"/>
      <c r="CAS36" s="36"/>
      <c r="CAT36" s="36"/>
      <c r="CAU36" s="36"/>
      <c r="CAV36" s="36"/>
      <c r="CAW36" s="36"/>
      <c r="CAX36" s="36"/>
      <c r="CAY36" s="36"/>
      <c r="CAZ36" s="36"/>
      <c r="CBA36" s="36"/>
      <c r="CBB36" s="36"/>
      <c r="CBC36" s="36"/>
      <c r="CBD36" s="36"/>
      <c r="CBE36" s="36"/>
      <c r="CBF36" s="36"/>
      <c r="CBG36" s="36"/>
      <c r="CBH36" s="36"/>
      <c r="CBI36" s="36"/>
      <c r="CBJ36" s="36"/>
      <c r="CBK36" s="36"/>
      <c r="CBL36" s="36"/>
      <c r="CBM36" s="36"/>
      <c r="CBN36" s="36"/>
      <c r="CBO36" s="36"/>
      <c r="CBP36" s="36"/>
      <c r="CBQ36" s="36"/>
      <c r="CBR36" s="36"/>
      <c r="CBS36" s="36"/>
      <c r="CBT36" s="36"/>
      <c r="CBU36" s="36"/>
      <c r="CBV36" s="36"/>
      <c r="CBW36" s="36"/>
      <c r="CBX36" s="36"/>
      <c r="CBY36" s="36"/>
      <c r="CBZ36" s="36"/>
      <c r="CCA36" s="36"/>
      <c r="CCB36" s="36"/>
      <c r="CCC36" s="36"/>
      <c r="CCD36" s="36"/>
      <c r="CCE36" s="36"/>
      <c r="CCF36" s="36"/>
      <c r="CCG36" s="36"/>
      <c r="CCH36" s="36"/>
      <c r="CCI36" s="36"/>
      <c r="CCJ36" s="36"/>
      <c r="CCK36" s="36"/>
      <c r="CCL36" s="36"/>
      <c r="CCM36" s="36"/>
      <c r="CCN36" s="36"/>
      <c r="CCO36" s="36"/>
      <c r="CCP36" s="36"/>
      <c r="CCQ36" s="36"/>
      <c r="CCR36" s="36"/>
      <c r="CCS36" s="36"/>
      <c r="CCT36" s="36"/>
      <c r="CCU36" s="36"/>
      <c r="CCV36" s="36"/>
      <c r="CCW36" s="36"/>
      <c r="CCX36" s="36"/>
      <c r="CCY36" s="36"/>
      <c r="CCZ36" s="36"/>
      <c r="CDA36" s="36"/>
      <c r="CDB36" s="36"/>
      <c r="CDC36" s="36"/>
      <c r="CDD36" s="36"/>
      <c r="CDE36" s="36"/>
      <c r="CDF36" s="36"/>
      <c r="CDG36" s="36"/>
      <c r="CDH36" s="36"/>
      <c r="CDI36" s="36"/>
      <c r="CDJ36" s="36"/>
      <c r="CDK36" s="36"/>
      <c r="CDL36" s="36"/>
      <c r="CDM36" s="36"/>
      <c r="CDN36" s="36"/>
      <c r="CDO36" s="36"/>
      <c r="CDP36" s="36"/>
      <c r="CDQ36" s="36"/>
      <c r="CDR36" s="36"/>
      <c r="CDS36" s="36"/>
      <c r="CDT36" s="36"/>
      <c r="CDU36" s="36"/>
      <c r="CDV36" s="36"/>
      <c r="CDW36" s="36"/>
      <c r="CDX36" s="36"/>
      <c r="CDY36" s="36"/>
      <c r="CDZ36" s="36"/>
      <c r="CEA36" s="36"/>
      <c r="CEB36" s="36"/>
      <c r="CEC36" s="36"/>
      <c r="CED36" s="36"/>
      <c r="CEE36" s="36"/>
      <c r="CEF36" s="36"/>
      <c r="CEG36" s="36"/>
      <c r="CEH36" s="36"/>
      <c r="CEI36" s="36"/>
      <c r="CEJ36" s="36"/>
      <c r="CEK36" s="36"/>
      <c r="CEL36" s="36"/>
      <c r="CEM36" s="36"/>
      <c r="CEN36" s="36"/>
      <c r="CEO36" s="36"/>
      <c r="CEP36" s="36"/>
      <c r="CEQ36" s="36"/>
      <c r="CER36" s="36"/>
      <c r="CES36" s="36"/>
      <c r="CET36" s="36"/>
      <c r="CEU36" s="36"/>
      <c r="CEV36" s="36"/>
      <c r="CEW36" s="36"/>
      <c r="CEX36" s="36"/>
      <c r="CEY36" s="36"/>
      <c r="CEZ36" s="36"/>
      <c r="CFA36" s="36"/>
      <c r="CFB36" s="36"/>
      <c r="CFC36" s="36"/>
      <c r="CFD36" s="36"/>
      <c r="CFE36" s="36"/>
      <c r="CFF36" s="36"/>
      <c r="CFG36" s="36"/>
      <c r="CFH36" s="36"/>
      <c r="CFI36" s="36"/>
      <c r="CFJ36" s="36"/>
      <c r="CFK36" s="36"/>
      <c r="CFL36" s="36"/>
      <c r="CFM36" s="36"/>
      <c r="CFN36" s="36"/>
      <c r="CFO36" s="36"/>
      <c r="CFP36" s="36"/>
      <c r="CFQ36" s="36"/>
      <c r="CFR36" s="36"/>
      <c r="CFS36" s="36"/>
      <c r="CFT36" s="36"/>
      <c r="CFU36" s="36"/>
      <c r="CFV36" s="36"/>
      <c r="CFW36" s="36"/>
      <c r="CFX36" s="36"/>
      <c r="CFY36" s="36"/>
      <c r="CFZ36" s="36"/>
      <c r="CGA36" s="36"/>
      <c r="CGB36" s="36"/>
      <c r="CGC36" s="36"/>
      <c r="CGD36" s="36"/>
      <c r="CGE36" s="36"/>
      <c r="CGF36" s="36"/>
      <c r="CGG36" s="36"/>
      <c r="CGH36" s="36"/>
      <c r="CGI36" s="36"/>
      <c r="CGJ36" s="36"/>
      <c r="CGK36" s="36"/>
      <c r="CGL36" s="36"/>
      <c r="CGM36" s="36"/>
      <c r="CGN36" s="36"/>
      <c r="CGO36" s="36"/>
      <c r="CGP36" s="36"/>
      <c r="CGQ36" s="36"/>
      <c r="CGR36" s="36"/>
      <c r="CGS36" s="36"/>
      <c r="CGT36" s="36"/>
      <c r="CGU36" s="36"/>
      <c r="CGV36" s="36"/>
      <c r="CGW36" s="36"/>
      <c r="CGX36" s="36"/>
      <c r="CGY36" s="36"/>
      <c r="CGZ36" s="36"/>
      <c r="CHA36" s="36"/>
      <c r="CHB36" s="36"/>
      <c r="CHC36" s="36"/>
      <c r="CHD36" s="36"/>
      <c r="CHE36" s="36"/>
      <c r="CHF36" s="36"/>
      <c r="CHG36" s="36"/>
      <c r="CHH36" s="36"/>
      <c r="CHI36" s="36"/>
      <c r="CHJ36" s="36"/>
      <c r="CHK36" s="36"/>
      <c r="CHL36" s="36"/>
      <c r="CHM36" s="36"/>
      <c r="CHN36" s="36"/>
      <c r="CHO36" s="36"/>
      <c r="CHP36" s="36"/>
      <c r="CHQ36" s="36"/>
      <c r="CHR36" s="36"/>
      <c r="CHS36" s="36"/>
      <c r="CHT36" s="36"/>
      <c r="CHU36" s="36"/>
      <c r="CHV36" s="36"/>
      <c r="CHW36" s="36"/>
      <c r="CHX36" s="36"/>
      <c r="CHY36" s="36"/>
      <c r="CHZ36" s="36"/>
      <c r="CIA36" s="36"/>
      <c r="CIB36" s="36"/>
      <c r="CIC36" s="36"/>
      <c r="CID36" s="36"/>
      <c r="CIE36" s="36"/>
      <c r="CIF36" s="36"/>
      <c r="CIG36" s="36"/>
      <c r="CIH36" s="36"/>
      <c r="CII36" s="36"/>
      <c r="CIJ36" s="36"/>
      <c r="CIK36" s="36"/>
      <c r="CIL36" s="36"/>
      <c r="CIM36" s="36"/>
      <c r="CIN36" s="36"/>
      <c r="CIO36" s="36"/>
      <c r="CIP36" s="36"/>
      <c r="CIQ36" s="36"/>
      <c r="CIR36" s="36"/>
      <c r="CIS36" s="36"/>
      <c r="CIT36" s="36"/>
      <c r="CIU36" s="36"/>
      <c r="CIV36" s="36"/>
      <c r="CIW36" s="36"/>
      <c r="CIX36" s="36"/>
      <c r="CIY36" s="36"/>
      <c r="CIZ36" s="36"/>
      <c r="CJA36" s="36"/>
      <c r="CJB36" s="36"/>
      <c r="CJC36" s="36"/>
      <c r="CJD36" s="36"/>
      <c r="CJE36" s="36"/>
      <c r="CJF36" s="36"/>
      <c r="CJG36" s="36"/>
      <c r="CJH36" s="36"/>
      <c r="CJI36" s="36"/>
      <c r="CJJ36" s="36"/>
      <c r="CJK36" s="36"/>
      <c r="CJL36" s="36"/>
      <c r="CJM36" s="36"/>
      <c r="CJN36" s="36"/>
      <c r="CJO36" s="36"/>
      <c r="CJP36" s="36"/>
      <c r="CJQ36" s="36"/>
      <c r="CJR36" s="36"/>
      <c r="CJS36" s="36"/>
      <c r="CJT36" s="36"/>
      <c r="CJU36" s="36"/>
      <c r="CJV36" s="36"/>
      <c r="CJW36" s="36"/>
      <c r="CJX36" s="36"/>
      <c r="CJY36" s="36"/>
      <c r="CJZ36" s="36"/>
      <c r="CKA36" s="36"/>
      <c r="CKB36" s="36"/>
      <c r="CKC36" s="36"/>
      <c r="CKD36" s="36"/>
      <c r="CKE36" s="36"/>
      <c r="CKF36" s="36"/>
      <c r="CKG36" s="36"/>
      <c r="CKH36" s="36"/>
      <c r="CKI36" s="36"/>
      <c r="CKJ36" s="36"/>
      <c r="CKK36" s="36"/>
      <c r="CKL36" s="36"/>
      <c r="CKM36" s="36"/>
      <c r="CKN36" s="36"/>
      <c r="CKO36" s="36"/>
      <c r="CKP36" s="36"/>
      <c r="CKQ36" s="36"/>
      <c r="CKR36" s="36"/>
      <c r="CKS36" s="36"/>
      <c r="CKT36" s="36"/>
      <c r="CKU36" s="36"/>
      <c r="CKV36" s="36"/>
      <c r="CKW36" s="36"/>
      <c r="CKX36" s="36"/>
      <c r="CKY36" s="36"/>
      <c r="CKZ36" s="36"/>
      <c r="CLA36" s="36"/>
      <c r="CLB36" s="36"/>
      <c r="CLC36" s="36"/>
      <c r="CLD36" s="36"/>
      <c r="CLE36" s="36"/>
      <c r="CLF36" s="36"/>
      <c r="CLG36" s="36"/>
      <c r="CLH36" s="36"/>
      <c r="CLI36" s="36"/>
      <c r="CLJ36" s="36"/>
      <c r="CLK36" s="36"/>
      <c r="CLL36" s="36"/>
      <c r="CLM36" s="36"/>
      <c r="CLN36" s="36"/>
      <c r="CLO36" s="36"/>
      <c r="CLP36" s="36"/>
      <c r="CLQ36" s="36"/>
      <c r="CLR36" s="36"/>
      <c r="CLS36" s="36"/>
      <c r="CLT36" s="36"/>
      <c r="CLU36" s="36"/>
      <c r="CLV36" s="36"/>
      <c r="CLW36" s="36"/>
      <c r="CLX36" s="36"/>
      <c r="CLY36" s="36"/>
      <c r="CLZ36" s="36"/>
      <c r="CMA36" s="36"/>
      <c r="CMB36" s="36"/>
      <c r="CMC36" s="36"/>
      <c r="CMD36" s="36"/>
      <c r="CME36" s="36"/>
      <c r="CMF36" s="36"/>
      <c r="CMG36" s="36"/>
      <c r="CMH36" s="36"/>
      <c r="CMI36" s="36"/>
      <c r="CMJ36" s="36"/>
      <c r="CMK36" s="36"/>
      <c r="CML36" s="36"/>
      <c r="CMM36" s="36"/>
      <c r="CMN36" s="36"/>
      <c r="CMO36" s="36"/>
      <c r="CMP36" s="36"/>
      <c r="CMQ36" s="36"/>
      <c r="CMR36" s="36"/>
      <c r="CMS36" s="36"/>
      <c r="CMT36" s="36"/>
      <c r="CMU36" s="36"/>
      <c r="CMV36" s="36"/>
      <c r="CMW36" s="36"/>
      <c r="CMX36" s="36"/>
      <c r="CMY36" s="36"/>
      <c r="CMZ36" s="36"/>
      <c r="CNA36" s="36"/>
      <c r="CNB36" s="36"/>
      <c r="CNC36" s="36"/>
      <c r="CND36" s="36"/>
      <c r="CNE36" s="36"/>
      <c r="CNF36" s="36"/>
      <c r="CNG36" s="36"/>
      <c r="CNH36" s="36"/>
      <c r="CNI36" s="36"/>
      <c r="CNJ36" s="36"/>
      <c r="CNK36" s="36"/>
      <c r="CNL36" s="36"/>
      <c r="CNM36" s="36"/>
      <c r="CNN36" s="36"/>
      <c r="CNO36" s="36"/>
      <c r="CNP36" s="36"/>
      <c r="CNQ36" s="36"/>
      <c r="CNR36" s="36"/>
      <c r="CNS36" s="36"/>
      <c r="CNT36" s="36"/>
      <c r="CNU36" s="36"/>
      <c r="CNV36" s="36"/>
      <c r="CNW36" s="36"/>
      <c r="CNX36" s="36"/>
      <c r="CNY36" s="36"/>
      <c r="CNZ36" s="36"/>
      <c r="COA36" s="36"/>
      <c r="COB36" s="36"/>
      <c r="COC36" s="36"/>
      <c r="COD36" s="36"/>
      <c r="COE36" s="36"/>
      <c r="COF36" s="36"/>
      <c r="COG36" s="36"/>
      <c r="COH36" s="36"/>
      <c r="COI36" s="36"/>
      <c r="COJ36" s="36"/>
      <c r="COK36" s="36"/>
      <c r="COL36" s="36"/>
      <c r="COM36" s="36"/>
      <c r="CON36" s="36"/>
      <c r="COO36" s="36"/>
      <c r="COP36" s="36"/>
      <c r="COQ36" s="36"/>
      <c r="COR36" s="36"/>
      <c r="COS36" s="36"/>
      <c r="COT36" s="36"/>
      <c r="COU36" s="36"/>
      <c r="COV36" s="36"/>
      <c r="COW36" s="36"/>
      <c r="COX36" s="36"/>
      <c r="COY36" s="36"/>
      <c r="COZ36" s="36"/>
      <c r="CPA36" s="36"/>
      <c r="CPB36" s="36"/>
      <c r="CPC36" s="36"/>
      <c r="CPD36" s="36"/>
      <c r="CPE36" s="36"/>
      <c r="CPF36" s="36"/>
      <c r="CPG36" s="36"/>
      <c r="CPH36" s="36"/>
      <c r="CPI36" s="36"/>
      <c r="CPJ36" s="36"/>
      <c r="CPK36" s="36"/>
      <c r="CPL36" s="36"/>
      <c r="CPM36" s="36"/>
      <c r="CPN36" s="36"/>
      <c r="CPO36" s="36"/>
      <c r="CPP36" s="36"/>
      <c r="CPQ36" s="36"/>
      <c r="CPR36" s="36"/>
      <c r="CPS36" s="36"/>
      <c r="CPT36" s="36"/>
      <c r="CPU36" s="36"/>
      <c r="CPV36" s="36"/>
      <c r="CPW36" s="36"/>
      <c r="CPX36" s="36"/>
      <c r="CPY36" s="36"/>
      <c r="CPZ36" s="36"/>
      <c r="CQA36" s="36"/>
      <c r="CQB36" s="36"/>
      <c r="CQC36" s="36"/>
      <c r="CQD36" s="36"/>
      <c r="CQE36" s="36"/>
      <c r="CQF36" s="36"/>
      <c r="CQG36" s="36"/>
      <c r="CQH36" s="36"/>
      <c r="CQI36" s="36"/>
      <c r="CQJ36" s="36"/>
      <c r="CQK36" s="36"/>
      <c r="CQL36" s="36"/>
      <c r="CQM36" s="36"/>
      <c r="CQN36" s="36"/>
      <c r="CQO36" s="36"/>
      <c r="CQP36" s="36"/>
      <c r="CQQ36" s="36"/>
      <c r="CQR36" s="36"/>
      <c r="CQS36" s="36"/>
      <c r="CQT36" s="36"/>
      <c r="CQU36" s="36"/>
      <c r="CQV36" s="36"/>
      <c r="CQW36" s="36"/>
      <c r="CQX36" s="36"/>
      <c r="CQY36" s="36"/>
      <c r="CQZ36" s="36"/>
      <c r="CRA36" s="36"/>
      <c r="CRB36" s="36"/>
      <c r="CRC36" s="36"/>
      <c r="CRD36" s="36"/>
      <c r="CRE36" s="36"/>
      <c r="CRF36" s="36"/>
      <c r="CRG36" s="36"/>
      <c r="CRH36" s="36"/>
      <c r="CRI36" s="36"/>
      <c r="CRJ36" s="36"/>
      <c r="CRK36" s="36"/>
      <c r="CRL36" s="36"/>
      <c r="CRM36" s="36"/>
      <c r="CRN36" s="36"/>
      <c r="CRO36" s="36"/>
      <c r="CRP36" s="36"/>
      <c r="CRQ36" s="36"/>
      <c r="CRR36" s="36"/>
      <c r="CRS36" s="36"/>
      <c r="CRT36" s="36"/>
      <c r="CRU36" s="36"/>
      <c r="CRV36" s="36"/>
      <c r="CRW36" s="36"/>
      <c r="CRX36" s="36"/>
      <c r="CRY36" s="36"/>
      <c r="CRZ36" s="36"/>
      <c r="CSA36" s="36"/>
      <c r="CSB36" s="36"/>
      <c r="CSC36" s="36"/>
      <c r="CSD36" s="36"/>
      <c r="CSE36" s="36"/>
      <c r="CSF36" s="36"/>
      <c r="CSG36" s="36"/>
      <c r="CSH36" s="36"/>
      <c r="CSI36" s="36"/>
      <c r="CSJ36" s="36"/>
      <c r="CSK36" s="36"/>
      <c r="CSL36" s="36"/>
      <c r="CSM36" s="36"/>
      <c r="CSN36" s="36"/>
      <c r="CSO36" s="36"/>
      <c r="CSP36" s="36"/>
      <c r="CSQ36" s="36"/>
      <c r="CSR36" s="36"/>
      <c r="CSS36" s="36"/>
      <c r="CST36" s="36"/>
      <c r="CSU36" s="36"/>
      <c r="CSV36" s="36"/>
      <c r="CSW36" s="36"/>
      <c r="CSX36" s="36"/>
      <c r="CSY36" s="36"/>
      <c r="CSZ36" s="36"/>
      <c r="CTA36" s="36"/>
      <c r="CTB36" s="36"/>
      <c r="CTC36" s="36"/>
      <c r="CTD36" s="36"/>
      <c r="CTE36" s="36"/>
      <c r="CTF36" s="36"/>
      <c r="CTG36" s="36"/>
      <c r="CTH36" s="36"/>
      <c r="CTI36" s="36"/>
      <c r="CTJ36" s="36"/>
      <c r="CTK36" s="36"/>
      <c r="CTL36" s="36"/>
      <c r="CTM36" s="36"/>
      <c r="CTN36" s="36"/>
      <c r="CTO36" s="36"/>
      <c r="CTP36" s="36"/>
      <c r="CTQ36" s="36"/>
      <c r="CTR36" s="36"/>
      <c r="CTS36" s="36"/>
      <c r="CTT36" s="36"/>
      <c r="CTU36" s="36"/>
      <c r="CTV36" s="36"/>
      <c r="CTW36" s="36"/>
      <c r="CTX36" s="36"/>
      <c r="CTY36" s="36"/>
      <c r="CTZ36" s="36"/>
      <c r="CUA36" s="36"/>
      <c r="CUB36" s="36"/>
      <c r="CUC36" s="36"/>
      <c r="CUD36" s="36"/>
      <c r="CUE36" s="36"/>
      <c r="CUF36" s="36"/>
      <c r="CUG36" s="36"/>
      <c r="CUH36" s="36"/>
      <c r="CUI36" s="36"/>
      <c r="CUJ36" s="36"/>
      <c r="CUK36" s="36"/>
      <c r="CUL36" s="36"/>
      <c r="CUM36" s="36"/>
      <c r="CUN36" s="36"/>
      <c r="CUO36" s="36"/>
      <c r="CUP36" s="36"/>
      <c r="CUQ36" s="36"/>
      <c r="CUR36" s="36"/>
      <c r="CUS36" s="36"/>
      <c r="CUT36" s="36"/>
      <c r="CUU36" s="36"/>
      <c r="CUV36" s="36"/>
      <c r="CUW36" s="36"/>
      <c r="CUX36" s="36"/>
      <c r="CUY36" s="36"/>
      <c r="CUZ36" s="36"/>
      <c r="CVA36" s="36"/>
      <c r="CVB36" s="36"/>
      <c r="CVC36" s="36"/>
      <c r="CVD36" s="36"/>
      <c r="CVE36" s="36"/>
      <c r="CVF36" s="36"/>
      <c r="CVG36" s="36"/>
      <c r="CVH36" s="36"/>
      <c r="CVI36" s="36"/>
      <c r="CVJ36" s="36"/>
      <c r="CVK36" s="36"/>
      <c r="CVL36" s="36"/>
      <c r="CVM36" s="36"/>
      <c r="CVN36" s="36"/>
      <c r="CVO36" s="36"/>
      <c r="CVP36" s="36"/>
      <c r="CVQ36" s="36"/>
      <c r="CVR36" s="36"/>
      <c r="CVS36" s="36"/>
      <c r="CVT36" s="36"/>
      <c r="CVU36" s="36"/>
      <c r="CVV36" s="36"/>
      <c r="CVW36" s="36"/>
      <c r="CVX36" s="36"/>
      <c r="CVY36" s="36"/>
      <c r="CVZ36" s="36"/>
      <c r="CWA36" s="36"/>
      <c r="CWB36" s="36"/>
      <c r="CWC36" s="36"/>
      <c r="CWD36" s="36"/>
      <c r="CWE36" s="36"/>
      <c r="CWF36" s="36"/>
      <c r="CWG36" s="36"/>
      <c r="CWH36" s="36"/>
      <c r="CWI36" s="36"/>
      <c r="CWJ36" s="36"/>
      <c r="CWK36" s="36"/>
      <c r="CWL36" s="36"/>
      <c r="CWM36" s="36"/>
      <c r="CWN36" s="36"/>
      <c r="CWO36" s="36"/>
      <c r="CWP36" s="36"/>
      <c r="CWQ36" s="36"/>
      <c r="CWR36" s="36"/>
      <c r="CWS36" s="36"/>
      <c r="CWT36" s="36"/>
      <c r="CWU36" s="36"/>
      <c r="CWV36" s="36"/>
      <c r="CWW36" s="36"/>
      <c r="CWX36" s="36"/>
      <c r="CWY36" s="36"/>
      <c r="CWZ36" s="36"/>
      <c r="CXA36" s="36"/>
      <c r="CXB36" s="36"/>
      <c r="CXC36" s="36"/>
      <c r="CXD36" s="36"/>
      <c r="CXE36" s="36"/>
      <c r="CXF36" s="36"/>
      <c r="CXG36" s="36"/>
      <c r="CXH36" s="36"/>
      <c r="CXI36" s="36"/>
      <c r="CXJ36" s="36"/>
      <c r="CXK36" s="36"/>
      <c r="CXL36" s="36"/>
      <c r="CXM36" s="36"/>
      <c r="CXN36" s="36"/>
      <c r="CXO36" s="36"/>
      <c r="CXP36" s="36"/>
      <c r="CXQ36" s="36"/>
      <c r="CXR36" s="36"/>
      <c r="CXS36" s="36"/>
      <c r="CXT36" s="36"/>
      <c r="CXU36" s="36"/>
      <c r="CXV36" s="36"/>
      <c r="CXW36" s="36"/>
      <c r="CXX36" s="36"/>
      <c r="CXY36" s="36"/>
      <c r="CXZ36" s="36"/>
      <c r="CYA36" s="36"/>
      <c r="CYB36" s="36"/>
      <c r="CYC36" s="36"/>
      <c r="CYD36" s="36"/>
      <c r="CYE36" s="36"/>
      <c r="CYF36" s="36"/>
      <c r="CYG36" s="36"/>
      <c r="CYH36" s="36"/>
      <c r="CYI36" s="36"/>
      <c r="CYJ36" s="36"/>
      <c r="CYK36" s="36"/>
      <c r="CYL36" s="36"/>
      <c r="CYM36" s="36"/>
      <c r="CYN36" s="36"/>
      <c r="CYO36" s="36"/>
      <c r="CYP36" s="36"/>
      <c r="CYQ36" s="36"/>
      <c r="CYR36" s="36"/>
      <c r="CYS36" s="36"/>
      <c r="CYT36" s="36"/>
      <c r="CYU36" s="36"/>
      <c r="CYV36" s="36"/>
      <c r="CYW36" s="36"/>
      <c r="CYX36" s="36"/>
      <c r="CYY36" s="36"/>
      <c r="CYZ36" s="36"/>
      <c r="CZA36" s="36"/>
      <c r="CZB36" s="36"/>
      <c r="CZC36" s="36"/>
      <c r="CZD36" s="36"/>
      <c r="CZE36" s="36"/>
      <c r="CZF36" s="36"/>
      <c r="CZG36" s="36"/>
      <c r="CZH36" s="36"/>
      <c r="CZI36" s="36"/>
      <c r="CZJ36" s="36"/>
      <c r="CZK36" s="36"/>
      <c r="CZL36" s="36"/>
      <c r="CZM36" s="36"/>
      <c r="CZN36" s="36"/>
      <c r="CZO36" s="36"/>
      <c r="CZP36" s="36"/>
      <c r="CZQ36" s="36"/>
      <c r="CZR36" s="36"/>
      <c r="CZS36" s="36"/>
      <c r="CZT36" s="36"/>
      <c r="CZU36" s="36"/>
      <c r="CZV36" s="36"/>
      <c r="CZW36" s="36"/>
      <c r="CZX36" s="36"/>
      <c r="CZY36" s="36"/>
      <c r="CZZ36" s="36"/>
      <c r="DAA36" s="36"/>
      <c r="DAB36" s="36"/>
      <c r="DAC36" s="36"/>
      <c r="DAD36" s="36"/>
      <c r="DAE36" s="36"/>
      <c r="DAF36" s="36"/>
      <c r="DAG36" s="36"/>
      <c r="DAH36" s="36"/>
      <c r="DAI36" s="36"/>
      <c r="DAJ36" s="36"/>
      <c r="DAK36" s="36"/>
      <c r="DAL36" s="36"/>
      <c r="DAM36" s="36"/>
      <c r="DAN36" s="36"/>
      <c r="DAO36" s="36"/>
      <c r="DAP36" s="36"/>
      <c r="DAQ36" s="36"/>
      <c r="DAR36" s="36"/>
      <c r="DAS36" s="36"/>
      <c r="DAT36" s="36"/>
      <c r="DAU36" s="36"/>
      <c r="DAV36" s="36"/>
      <c r="DAW36" s="36"/>
      <c r="DAX36" s="36"/>
      <c r="DAY36" s="36"/>
      <c r="DAZ36" s="36"/>
      <c r="DBA36" s="36"/>
      <c r="DBB36" s="36"/>
      <c r="DBC36" s="36"/>
      <c r="DBD36" s="36"/>
      <c r="DBE36" s="36"/>
      <c r="DBF36" s="36"/>
      <c r="DBG36" s="36"/>
      <c r="DBH36" s="36"/>
      <c r="DBI36" s="36"/>
      <c r="DBJ36" s="36"/>
      <c r="DBK36" s="36"/>
      <c r="DBL36" s="36"/>
      <c r="DBM36" s="36"/>
      <c r="DBN36" s="36"/>
      <c r="DBO36" s="36"/>
      <c r="DBP36" s="36"/>
      <c r="DBQ36" s="36"/>
      <c r="DBR36" s="36"/>
      <c r="DBS36" s="36"/>
      <c r="DBT36" s="36"/>
      <c r="DBU36" s="36"/>
      <c r="DBV36" s="36"/>
      <c r="DBW36" s="36"/>
      <c r="DBX36" s="36"/>
      <c r="DBY36" s="36"/>
      <c r="DBZ36" s="36"/>
      <c r="DCA36" s="36"/>
      <c r="DCB36" s="36"/>
      <c r="DCC36" s="36"/>
      <c r="DCD36" s="36"/>
      <c r="DCE36" s="36"/>
      <c r="DCF36" s="36"/>
      <c r="DCG36" s="36"/>
      <c r="DCH36" s="36"/>
      <c r="DCI36" s="36"/>
      <c r="DCJ36" s="36"/>
      <c r="DCK36" s="36"/>
      <c r="DCL36" s="36"/>
      <c r="DCM36" s="36"/>
      <c r="DCN36" s="36"/>
      <c r="DCO36" s="36"/>
      <c r="DCP36" s="36"/>
      <c r="DCQ36" s="36"/>
      <c r="DCR36" s="36"/>
      <c r="DCS36" s="36"/>
      <c r="DCT36" s="36"/>
      <c r="DCU36" s="36"/>
      <c r="DCV36" s="36"/>
      <c r="DCW36" s="36"/>
      <c r="DCX36" s="36"/>
      <c r="DCY36" s="36"/>
      <c r="DCZ36" s="36"/>
      <c r="DDA36" s="36"/>
      <c r="DDB36" s="36"/>
      <c r="DDC36" s="36"/>
      <c r="DDD36" s="36"/>
      <c r="DDE36" s="36"/>
      <c r="DDF36" s="36"/>
      <c r="DDG36" s="36"/>
      <c r="DDH36" s="36"/>
      <c r="DDI36" s="36"/>
      <c r="DDJ36" s="36"/>
      <c r="DDK36" s="36"/>
      <c r="DDL36" s="36"/>
      <c r="DDM36" s="36"/>
      <c r="DDN36" s="36"/>
      <c r="DDO36" s="36"/>
      <c r="DDP36" s="36"/>
      <c r="DDQ36" s="36"/>
      <c r="DDR36" s="36"/>
      <c r="DDS36" s="36"/>
      <c r="DDT36" s="36"/>
      <c r="DDU36" s="36"/>
      <c r="DDV36" s="36"/>
      <c r="DDW36" s="36"/>
      <c r="DDX36" s="36"/>
      <c r="DDY36" s="36"/>
      <c r="DDZ36" s="36"/>
      <c r="DEA36" s="36"/>
      <c r="DEB36" s="36"/>
      <c r="DEC36" s="36"/>
      <c r="DED36" s="36"/>
      <c r="DEE36" s="36"/>
      <c r="DEF36" s="36"/>
      <c r="DEG36" s="36"/>
      <c r="DEH36" s="36"/>
      <c r="DEI36" s="36"/>
      <c r="DEJ36" s="36"/>
      <c r="DEK36" s="36"/>
      <c r="DEL36" s="36"/>
      <c r="DEM36" s="36"/>
      <c r="DEN36" s="36"/>
      <c r="DEO36" s="36"/>
      <c r="DEP36" s="36"/>
      <c r="DEQ36" s="36"/>
      <c r="DER36" s="36"/>
      <c r="DES36" s="36"/>
      <c r="DET36" s="36"/>
      <c r="DEU36" s="36"/>
      <c r="DEV36" s="36"/>
      <c r="DEW36" s="36"/>
      <c r="DEX36" s="36"/>
      <c r="DEY36" s="36"/>
      <c r="DEZ36" s="36"/>
      <c r="DFA36" s="36"/>
      <c r="DFB36" s="36"/>
      <c r="DFC36" s="36"/>
      <c r="DFD36" s="36"/>
      <c r="DFE36" s="36"/>
      <c r="DFF36" s="36"/>
      <c r="DFG36" s="36"/>
      <c r="DFH36" s="36"/>
      <c r="DFI36" s="36"/>
      <c r="DFJ36" s="36"/>
      <c r="DFK36" s="36"/>
      <c r="DFL36" s="36"/>
      <c r="DFM36" s="36"/>
      <c r="DFN36" s="36"/>
      <c r="DFO36" s="36"/>
      <c r="DFP36" s="36"/>
      <c r="DFQ36" s="36"/>
      <c r="DFR36" s="36"/>
      <c r="DFS36" s="36"/>
      <c r="DFT36" s="36"/>
      <c r="DFU36" s="36"/>
      <c r="DFV36" s="36"/>
      <c r="DFW36" s="36"/>
      <c r="DFX36" s="36"/>
      <c r="DFY36" s="36"/>
      <c r="DFZ36" s="36"/>
      <c r="DGA36" s="36"/>
      <c r="DGB36" s="36"/>
      <c r="DGC36" s="36"/>
      <c r="DGD36" s="36"/>
      <c r="DGE36" s="36"/>
      <c r="DGF36" s="36"/>
      <c r="DGG36" s="36"/>
      <c r="DGH36" s="36"/>
      <c r="DGI36" s="36"/>
      <c r="DGJ36" s="36"/>
      <c r="DGK36" s="36"/>
      <c r="DGL36" s="36"/>
      <c r="DGM36" s="36"/>
      <c r="DGN36" s="36"/>
      <c r="DGO36" s="36"/>
      <c r="DGP36" s="36"/>
      <c r="DGQ36" s="36"/>
      <c r="DGR36" s="36"/>
      <c r="DGS36" s="36"/>
      <c r="DGT36" s="36"/>
      <c r="DGU36" s="36"/>
      <c r="DGV36" s="36"/>
      <c r="DGW36" s="36"/>
      <c r="DGX36" s="36"/>
      <c r="DGY36" s="36"/>
      <c r="DGZ36" s="36"/>
      <c r="DHA36" s="36"/>
      <c r="DHB36" s="36"/>
      <c r="DHC36" s="36"/>
      <c r="DHD36" s="36"/>
      <c r="DHE36" s="36"/>
      <c r="DHF36" s="36"/>
      <c r="DHG36" s="36"/>
      <c r="DHH36" s="36"/>
      <c r="DHI36" s="36"/>
      <c r="DHJ36" s="36"/>
      <c r="DHK36" s="36"/>
      <c r="DHL36" s="36"/>
      <c r="DHM36" s="36"/>
      <c r="DHN36" s="36"/>
      <c r="DHO36" s="36"/>
      <c r="DHP36" s="36"/>
      <c r="DHQ36" s="36"/>
      <c r="DHR36" s="36"/>
      <c r="DHS36" s="36"/>
      <c r="DHT36" s="36"/>
      <c r="DHU36" s="36"/>
      <c r="DHV36" s="36"/>
      <c r="DHW36" s="36"/>
      <c r="DHX36" s="36"/>
      <c r="DHY36" s="36"/>
      <c r="DHZ36" s="36"/>
      <c r="DIA36" s="36"/>
      <c r="DIB36" s="36"/>
      <c r="DIC36" s="36"/>
      <c r="DID36" s="36"/>
      <c r="DIE36" s="36"/>
      <c r="DIF36" s="36"/>
      <c r="DIG36" s="36"/>
      <c r="DIH36" s="36"/>
      <c r="DII36" s="36"/>
      <c r="DIJ36" s="36"/>
      <c r="DIK36" s="36"/>
      <c r="DIL36" s="36"/>
      <c r="DIM36" s="36"/>
      <c r="DIN36" s="36"/>
      <c r="DIO36" s="36"/>
      <c r="DIP36" s="36"/>
      <c r="DIQ36" s="36"/>
      <c r="DIR36" s="36"/>
      <c r="DIS36" s="36"/>
      <c r="DIT36" s="36"/>
      <c r="DIU36" s="36"/>
      <c r="DIV36" s="36"/>
      <c r="DIW36" s="36"/>
      <c r="DIX36" s="36"/>
      <c r="DIY36" s="36"/>
      <c r="DIZ36" s="36"/>
      <c r="DJA36" s="36"/>
      <c r="DJB36" s="36"/>
      <c r="DJC36" s="36"/>
      <c r="DJD36" s="36"/>
      <c r="DJE36" s="36"/>
      <c r="DJF36" s="36"/>
      <c r="DJG36" s="36"/>
      <c r="DJH36" s="36"/>
      <c r="DJI36" s="36"/>
      <c r="DJJ36" s="36"/>
      <c r="DJK36" s="36"/>
      <c r="DJL36" s="36"/>
      <c r="DJM36" s="36"/>
      <c r="DJN36" s="36"/>
      <c r="DJO36" s="36"/>
      <c r="DJP36" s="36"/>
      <c r="DJQ36" s="36"/>
      <c r="DJR36" s="36"/>
      <c r="DJS36" s="36"/>
      <c r="DJT36" s="36"/>
      <c r="DJU36" s="36"/>
      <c r="DJV36" s="36"/>
      <c r="DJW36" s="36"/>
      <c r="DJX36" s="36"/>
      <c r="DJY36" s="36"/>
      <c r="DJZ36" s="36"/>
      <c r="DKA36" s="36"/>
      <c r="DKB36" s="36"/>
      <c r="DKC36" s="36"/>
      <c r="DKD36" s="36"/>
      <c r="DKE36" s="36"/>
      <c r="DKF36" s="36"/>
      <c r="DKG36" s="36"/>
      <c r="DKH36" s="36"/>
      <c r="DKI36" s="36"/>
      <c r="DKJ36" s="36"/>
      <c r="DKK36" s="36"/>
      <c r="DKL36" s="36"/>
      <c r="DKM36" s="36"/>
      <c r="DKN36" s="36"/>
      <c r="DKO36" s="36"/>
      <c r="DKP36" s="36"/>
      <c r="DKQ36" s="36"/>
      <c r="DKR36" s="36"/>
      <c r="DKS36" s="36"/>
      <c r="DKT36" s="36"/>
      <c r="DKU36" s="36"/>
      <c r="DKV36" s="36"/>
      <c r="DKW36" s="36"/>
      <c r="DKX36" s="36"/>
      <c r="DKY36" s="36"/>
      <c r="DKZ36" s="36"/>
      <c r="DLA36" s="36"/>
      <c r="DLB36" s="36"/>
      <c r="DLC36" s="36"/>
      <c r="DLD36" s="36"/>
      <c r="DLE36" s="36"/>
      <c r="DLF36" s="36"/>
      <c r="DLG36" s="36"/>
      <c r="DLH36" s="36"/>
      <c r="DLI36" s="36"/>
      <c r="DLJ36" s="36"/>
      <c r="DLK36" s="36"/>
      <c r="DLL36" s="36"/>
      <c r="DLM36" s="36"/>
      <c r="DLN36" s="36"/>
      <c r="DLO36" s="36"/>
      <c r="DLP36" s="36"/>
      <c r="DLQ36" s="36"/>
      <c r="DLR36" s="36"/>
      <c r="DLS36" s="36"/>
      <c r="DLT36" s="36"/>
      <c r="DLU36" s="36"/>
      <c r="DLV36" s="36"/>
      <c r="DLW36" s="36"/>
      <c r="DLX36" s="36"/>
      <c r="DLY36" s="36"/>
      <c r="DLZ36" s="36"/>
      <c r="DMA36" s="36"/>
      <c r="DMB36" s="36"/>
      <c r="DMC36" s="36"/>
      <c r="DMD36" s="36"/>
      <c r="DME36" s="36"/>
      <c r="DMF36" s="36"/>
      <c r="DMG36" s="36"/>
      <c r="DMH36" s="36"/>
      <c r="DMI36" s="36"/>
      <c r="DMJ36" s="36"/>
      <c r="DMK36" s="36"/>
      <c r="DML36" s="36"/>
      <c r="DMM36" s="36"/>
      <c r="DMN36" s="36"/>
      <c r="DMO36" s="36"/>
      <c r="DMP36" s="36"/>
      <c r="DMQ36" s="36"/>
      <c r="DMR36" s="36"/>
      <c r="DMS36" s="36"/>
      <c r="DMT36" s="36"/>
      <c r="DMU36" s="36"/>
      <c r="DMV36" s="36"/>
      <c r="DMW36" s="36"/>
      <c r="DMX36" s="36"/>
      <c r="DMY36" s="36"/>
      <c r="DMZ36" s="36"/>
      <c r="DNA36" s="36"/>
      <c r="DNB36" s="36"/>
      <c r="DNC36" s="36"/>
      <c r="DND36" s="36"/>
      <c r="DNE36" s="36"/>
      <c r="DNF36" s="36"/>
      <c r="DNG36" s="36"/>
      <c r="DNH36" s="36"/>
      <c r="DNI36" s="36"/>
      <c r="DNJ36" s="36"/>
      <c r="DNK36" s="36"/>
      <c r="DNL36" s="36"/>
      <c r="DNM36" s="36"/>
      <c r="DNN36" s="36"/>
      <c r="DNO36" s="36"/>
      <c r="DNP36" s="36"/>
      <c r="DNQ36" s="36"/>
      <c r="DNR36" s="36"/>
      <c r="DNS36" s="36"/>
      <c r="DNT36" s="36"/>
      <c r="DNU36" s="36"/>
      <c r="DNV36" s="36"/>
      <c r="DNW36" s="36"/>
      <c r="DNX36" s="36"/>
      <c r="DNY36" s="36"/>
      <c r="DNZ36" s="36"/>
      <c r="DOA36" s="36"/>
      <c r="DOB36" s="36"/>
      <c r="DOC36" s="36"/>
      <c r="DOD36" s="36"/>
      <c r="DOE36" s="36"/>
      <c r="DOF36" s="36"/>
      <c r="DOG36" s="36"/>
      <c r="DOH36" s="36"/>
      <c r="DOI36" s="36"/>
      <c r="DOJ36" s="36"/>
      <c r="DOK36" s="36"/>
      <c r="DOL36" s="36"/>
      <c r="DOM36" s="36"/>
      <c r="DON36" s="36"/>
      <c r="DOO36" s="36"/>
      <c r="DOP36" s="36"/>
      <c r="DOQ36" s="36"/>
      <c r="DOR36" s="36"/>
      <c r="DOS36" s="36"/>
      <c r="DOT36" s="36"/>
      <c r="DOU36" s="36"/>
      <c r="DOV36" s="36"/>
      <c r="DOW36" s="36"/>
      <c r="DOX36" s="36"/>
      <c r="DOY36" s="36"/>
      <c r="DOZ36" s="36"/>
      <c r="DPA36" s="36"/>
      <c r="DPB36" s="36"/>
      <c r="DPC36" s="36"/>
      <c r="DPD36" s="36"/>
      <c r="DPE36" s="36"/>
      <c r="DPF36" s="36"/>
      <c r="DPG36" s="36"/>
      <c r="DPH36" s="36"/>
      <c r="DPI36" s="36"/>
      <c r="DPJ36" s="36"/>
      <c r="DPK36" s="36"/>
      <c r="DPL36" s="36"/>
      <c r="DPM36" s="36"/>
      <c r="DPN36" s="36"/>
      <c r="DPO36" s="36"/>
      <c r="DPP36" s="36"/>
      <c r="DPQ36" s="36"/>
      <c r="DPR36" s="36"/>
      <c r="DPS36" s="36"/>
      <c r="DPT36" s="36"/>
      <c r="DPU36" s="36"/>
      <c r="DPV36" s="36"/>
      <c r="DPW36" s="36"/>
      <c r="DPX36" s="36"/>
      <c r="DPY36" s="36"/>
      <c r="DPZ36" s="36"/>
      <c r="DQA36" s="36"/>
      <c r="DQB36" s="36"/>
      <c r="DQC36" s="36"/>
      <c r="DQD36" s="36"/>
      <c r="DQE36" s="36"/>
      <c r="DQF36" s="36"/>
      <c r="DQG36" s="36"/>
      <c r="DQH36" s="36"/>
      <c r="DQI36" s="36"/>
      <c r="DQJ36" s="36"/>
      <c r="DQK36" s="36"/>
      <c r="DQL36" s="36"/>
      <c r="DQM36" s="36"/>
      <c r="DQN36" s="36"/>
      <c r="DQO36" s="36"/>
      <c r="DQP36" s="36"/>
      <c r="DQQ36" s="36"/>
      <c r="DQR36" s="36"/>
      <c r="DQS36" s="36"/>
      <c r="DQT36" s="36"/>
      <c r="DQU36" s="36"/>
      <c r="DQV36" s="36"/>
      <c r="DQW36" s="36"/>
      <c r="DQX36" s="36"/>
      <c r="DQY36" s="36"/>
      <c r="DQZ36" s="36"/>
      <c r="DRA36" s="36"/>
      <c r="DRB36" s="36"/>
      <c r="DRC36" s="36"/>
      <c r="DRD36" s="36"/>
      <c r="DRE36" s="36"/>
      <c r="DRF36" s="36"/>
      <c r="DRG36" s="36"/>
      <c r="DRH36" s="36"/>
      <c r="DRI36" s="36"/>
      <c r="DRJ36" s="36"/>
      <c r="DRK36" s="36"/>
      <c r="DRL36" s="36"/>
      <c r="DRM36" s="36"/>
      <c r="DRN36" s="36"/>
      <c r="DRO36" s="36"/>
      <c r="DRP36" s="36"/>
      <c r="DRQ36" s="36"/>
      <c r="DRR36" s="36"/>
      <c r="DRS36" s="36"/>
      <c r="DRT36" s="36"/>
      <c r="DRU36" s="36"/>
      <c r="DRV36" s="36"/>
      <c r="DRW36" s="36"/>
      <c r="DRX36" s="36"/>
      <c r="DRY36" s="36"/>
      <c r="DRZ36" s="36"/>
      <c r="DSA36" s="36"/>
      <c r="DSB36" s="36"/>
      <c r="DSC36" s="36"/>
      <c r="DSD36" s="36"/>
      <c r="DSE36" s="36"/>
      <c r="DSF36" s="36"/>
      <c r="DSG36" s="36"/>
      <c r="DSH36" s="36"/>
      <c r="DSI36" s="36"/>
      <c r="DSJ36" s="36"/>
      <c r="DSK36" s="36"/>
      <c r="DSL36" s="36"/>
      <c r="DSM36" s="36"/>
      <c r="DSN36" s="36"/>
      <c r="DSO36" s="36"/>
      <c r="DSP36" s="36"/>
      <c r="DSQ36" s="36"/>
      <c r="DSR36" s="36"/>
      <c r="DSS36" s="36"/>
      <c r="DST36" s="36"/>
      <c r="DSU36" s="36"/>
      <c r="DSV36" s="36"/>
      <c r="DSW36" s="36"/>
      <c r="DSX36" s="36"/>
      <c r="DSY36" s="36"/>
      <c r="DSZ36" s="36"/>
      <c r="DTA36" s="36"/>
      <c r="DTB36" s="36"/>
      <c r="DTC36" s="36"/>
      <c r="DTD36" s="36"/>
      <c r="DTE36" s="36"/>
      <c r="DTF36" s="36"/>
      <c r="DTG36" s="36"/>
      <c r="DTH36" s="36"/>
      <c r="DTI36" s="36"/>
      <c r="DTJ36" s="36"/>
      <c r="DTK36" s="36"/>
      <c r="DTL36" s="36"/>
      <c r="DTM36" s="36"/>
      <c r="DTN36" s="36"/>
      <c r="DTO36" s="36"/>
      <c r="DTP36" s="36"/>
      <c r="DTQ36" s="36"/>
      <c r="DTR36" s="36"/>
      <c r="DTS36" s="36"/>
      <c r="DTT36" s="36"/>
      <c r="DTU36" s="36"/>
      <c r="DTV36" s="36"/>
      <c r="DTW36" s="36"/>
      <c r="DTX36" s="36"/>
      <c r="DTY36" s="36"/>
      <c r="DTZ36" s="36"/>
      <c r="DUA36" s="36"/>
      <c r="DUB36" s="36"/>
      <c r="DUC36" s="36"/>
      <c r="DUD36" s="36"/>
      <c r="DUE36" s="36"/>
      <c r="DUF36" s="36"/>
      <c r="DUG36" s="36"/>
      <c r="DUH36" s="36"/>
      <c r="DUI36" s="36"/>
      <c r="DUJ36" s="36"/>
      <c r="DUK36" s="36"/>
      <c r="DUL36" s="36"/>
      <c r="DUM36" s="36"/>
      <c r="DUN36" s="36"/>
      <c r="DUO36" s="36"/>
      <c r="DUP36" s="36"/>
      <c r="DUQ36" s="36"/>
      <c r="DUR36" s="36"/>
      <c r="DUS36" s="36"/>
      <c r="DUT36" s="36"/>
      <c r="DUU36" s="36"/>
      <c r="DUV36" s="36"/>
      <c r="DUW36" s="36"/>
      <c r="DUX36" s="36"/>
      <c r="DUY36" s="36"/>
      <c r="DUZ36" s="36"/>
      <c r="DVA36" s="36"/>
      <c r="DVB36" s="36"/>
      <c r="DVC36" s="36"/>
      <c r="DVD36" s="36"/>
      <c r="DVE36" s="36"/>
      <c r="DVF36" s="36"/>
      <c r="DVG36" s="36"/>
      <c r="DVH36" s="36"/>
      <c r="DVI36" s="36"/>
      <c r="DVJ36" s="36"/>
      <c r="DVK36" s="36"/>
      <c r="DVL36" s="36"/>
      <c r="DVM36" s="36"/>
      <c r="DVN36" s="36"/>
      <c r="DVO36" s="36"/>
      <c r="DVP36" s="36"/>
      <c r="DVQ36" s="36"/>
      <c r="DVR36" s="36"/>
      <c r="DVS36" s="36"/>
      <c r="DVT36" s="36"/>
      <c r="DVU36" s="36"/>
      <c r="DVV36" s="36"/>
      <c r="DVW36" s="36"/>
      <c r="DVX36" s="36"/>
      <c r="DVY36" s="36"/>
      <c r="DVZ36" s="36"/>
      <c r="DWA36" s="36"/>
      <c r="DWB36" s="36"/>
      <c r="DWC36" s="36"/>
      <c r="DWD36" s="36"/>
      <c r="DWE36" s="36"/>
      <c r="DWF36" s="36"/>
      <c r="DWG36" s="36"/>
      <c r="DWH36" s="36"/>
      <c r="DWI36" s="36"/>
      <c r="DWJ36" s="36"/>
      <c r="DWK36" s="36"/>
      <c r="DWL36" s="36"/>
      <c r="DWM36" s="36"/>
      <c r="DWN36" s="36"/>
      <c r="DWO36" s="36"/>
      <c r="DWP36" s="36"/>
      <c r="DWQ36" s="36"/>
      <c r="DWR36" s="36"/>
      <c r="DWS36" s="36"/>
      <c r="DWT36" s="36"/>
      <c r="DWU36" s="36"/>
      <c r="DWV36" s="36"/>
      <c r="DWW36" s="36"/>
      <c r="DWX36" s="36"/>
      <c r="DWY36" s="36"/>
      <c r="DWZ36" s="36"/>
      <c r="DXA36" s="36"/>
      <c r="DXB36" s="36"/>
      <c r="DXC36" s="36"/>
      <c r="DXD36" s="36"/>
      <c r="DXE36" s="36"/>
      <c r="DXF36" s="36"/>
      <c r="DXG36" s="36"/>
      <c r="DXH36" s="36"/>
      <c r="DXI36" s="36"/>
      <c r="DXJ36" s="36"/>
      <c r="DXK36" s="36"/>
      <c r="DXL36" s="36"/>
      <c r="DXM36" s="36"/>
      <c r="DXN36" s="36"/>
      <c r="DXO36" s="36"/>
      <c r="DXP36" s="36"/>
      <c r="DXQ36" s="36"/>
      <c r="DXR36" s="36"/>
      <c r="DXS36" s="36"/>
      <c r="DXT36" s="36"/>
      <c r="DXU36" s="36"/>
      <c r="DXV36" s="36"/>
      <c r="DXW36" s="36"/>
      <c r="DXX36" s="36"/>
      <c r="DXY36" s="36"/>
      <c r="DXZ36" s="36"/>
      <c r="DYA36" s="36"/>
      <c r="DYB36" s="36"/>
      <c r="DYC36" s="36"/>
      <c r="DYD36" s="36"/>
      <c r="DYE36" s="36"/>
      <c r="DYF36" s="36"/>
      <c r="DYG36" s="36"/>
      <c r="DYH36" s="36"/>
      <c r="DYI36" s="36"/>
      <c r="DYJ36" s="36"/>
      <c r="DYK36" s="36"/>
      <c r="DYL36" s="36"/>
      <c r="DYM36" s="36"/>
      <c r="DYN36" s="36"/>
      <c r="DYO36" s="36"/>
      <c r="DYP36" s="36"/>
      <c r="DYQ36" s="36"/>
      <c r="DYR36" s="36"/>
      <c r="DYS36" s="36"/>
      <c r="DYT36" s="36"/>
      <c r="DYU36" s="36"/>
      <c r="DYV36" s="36"/>
      <c r="DYW36" s="36"/>
      <c r="DYX36" s="36"/>
      <c r="DYY36" s="36"/>
      <c r="DYZ36" s="36"/>
      <c r="DZA36" s="36"/>
      <c r="DZB36" s="36"/>
      <c r="DZC36" s="36"/>
      <c r="DZD36" s="36"/>
      <c r="DZE36" s="36"/>
      <c r="DZF36" s="36"/>
      <c r="DZG36" s="36"/>
      <c r="DZH36" s="36"/>
      <c r="DZI36" s="36"/>
      <c r="DZJ36" s="36"/>
      <c r="DZK36" s="36"/>
      <c r="DZL36" s="36"/>
      <c r="DZM36" s="36"/>
      <c r="DZN36" s="36"/>
      <c r="DZO36" s="36"/>
      <c r="DZP36" s="36"/>
      <c r="DZQ36" s="36"/>
      <c r="DZR36" s="36"/>
      <c r="DZS36" s="36"/>
      <c r="DZT36" s="36"/>
      <c r="DZU36" s="36"/>
      <c r="DZV36" s="36"/>
      <c r="DZW36" s="36"/>
      <c r="DZX36" s="36"/>
      <c r="DZY36" s="36"/>
      <c r="DZZ36" s="36"/>
      <c r="EAA36" s="36"/>
      <c r="EAB36" s="36"/>
      <c r="EAC36" s="36"/>
      <c r="EAD36" s="36"/>
      <c r="EAE36" s="36"/>
      <c r="EAF36" s="36"/>
      <c r="EAG36" s="36"/>
      <c r="EAH36" s="36"/>
      <c r="EAI36" s="36"/>
      <c r="EAJ36" s="36"/>
      <c r="EAK36" s="36"/>
      <c r="EAL36" s="36"/>
      <c r="EAM36" s="36"/>
      <c r="EAN36" s="36"/>
      <c r="EAO36" s="36"/>
      <c r="EAP36" s="36"/>
      <c r="EAQ36" s="36"/>
      <c r="EAR36" s="36"/>
      <c r="EAS36" s="36"/>
      <c r="EAT36" s="36"/>
      <c r="EAU36" s="36"/>
      <c r="EAV36" s="36"/>
      <c r="EAW36" s="36"/>
      <c r="EAX36" s="36"/>
      <c r="EAY36" s="36"/>
      <c r="EAZ36" s="36"/>
      <c r="EBA36" s="36"/>
      <c r="EBB36" s="36"/>
      <c r="EBC36" s="36"/>
      <c r="EBD36" s="36"/>
      <c r="EBE36" s="36"/>
      <c r="EBF36" s="36"/>
      <c r="EBG36" s="36"/>
      <c r="EBH36" s="36"/>
      <c r="EBI36" s="36"/>
      <c r="EBJ36" s="36"/>
      <c r="EBK36" s="36"/>
      <c r="EBL36" s="36"/>
      <c r="EBM36" s="36"/>
      <c r="EBN36" s="36"/>
      <c r="EBO36" s="36"/>
      <c r="EBP36" s="36"/>
      <c r="EBQ36" s="36"/>
      <c r="EBR36" s="36"/>
      <c r="EBS36" s="36"/>
      <c r="EBT36" s="36"/>
      <c r="EBU36" s="36"/>
      <c r="EBV36" s="36"/>
      <c r="EBW36" s="36"/>
      <c r="EBX36" s="36"/>
      <c r="EBY36" s="36"/>
      <c r="EBZ36" s="36"/>
      <c r="ECA36" s="36"/>
      <c r="ECB36" s="36"/>
      <c r="ECC36" s="36"/>
      <c r="ECD36" s="36"/>
      <c r="ECE36" s="36"/>
      <c r="ECF36" s="36"/>
      <c r="ECG36" s="36"/>
      <c r="ECH36" s="36"/>
      <c r="ECI36" s="36"/>
      <c r="ECJ36" s="36"/>
      <c r="ECK36" s="36"/>
      <c r="ECL36" s="36"/>
      <c r="ECM36" s="36"/>
      <c r="ECN36" s="36"/>
      <c r="ECO36" s="36"/>
      <c r="ECP36" s="36"/>
      <c r="ECQ36" s="36"/>
      <c r="ECR36" s="36"/>
      <c r="ECS36" s="36"/>
      <c r="ECT36" s="36"/>
      <c r="ECU36" s="36"/>
      <c r="ECV36" s="36"/>
      <c r="ECW36" s="36"/>
      <c r="ECX36" s="36"/>
      <c r="ECY36" s="36"/>
      <c r="ECZ36" s="36"/>
      <c r="EDA36" s="36"/>
      <c r="EDB36" s="36"/>
      <c r="EDC36" s="36"/>
      <c r="EDD36" s="36"/>
      <c r="EDE36" s="36"/>
      <c r="EDF36" s="36"/>
      <c r="EDG36" s="36"/>
      <c r="EDH36" s="36"/>
      <c r="EDI36" s="36"/>
      <c r="EDJ36" s="36"/>
      <c r="EDK36" s="36"/>
      <c r="EDL36" s="36"/>
      <c r="EDM36" s="36"/>
      <c r="EDN36" s="36"/>
      <c r="EDO36" s="36"/>
      <c r="EDP36" s="36"/>
      <c r="EDQ36" s="36"/>
      <c r="EDR36" s="36"/>
      <c r="EDS36" s="36"/>
      <c r="EDT36" s="36"/>
      <c r="EDU36" s="36"/>
      <c r="EDV36" s="36"/>
      <c r="EDW36" s="36"/>
      <c r="EDX36" s="36"/>
      <c r="EDY36" s="36"/>
      <c r="EDZ36" s="36"/>
      <c r="EEA36" s="36"/>
      <c r="EEB36" s="36"/>
      <c r="EEC36" s="36"/>
      <c r="EED36" s="36"/>
      <c r="EEE36" s="36"/>
      <c r="EEF36" s="36"/>
      <c r="EEG36" s="36"/>
      <c r="EEH36" s="36"/>
      <c r="EEI36" s="36"/>
      <c r="EEJ36" s="36"/>
      <c r="EEK36" s="36"/>
      <c r="EEL36" s="36"/>
      <c r="EEM36" s="36"/>
      <c r="EEN36" s="36"/>
      <c r="EEO36" s="36"/>
      <c r="EEP36" s="36"/>
      <c r="EEQ36" s="36"/>
      <c r="EER36" s="36"/>
      <c r="EES36" s="36"/>
      <c r="EET36" s="36"/>
      <c r="EEU36" s="36"/>
      <c r="EEV36" s="36"/>
      <c r="EEW36" s="36"/>
      <c r="EEX36" s="36"/>
      <c r="EEY36" s="36"/>
      <c r="EEZ36" s="36"/>
      <c r="EFA36" s="36"/>
      <c r="EFB36" s="36"/>
      <c r="EFC36" s="36"/>
      <c r="EFD36" s="36"/>
      <c r="EFE36" s="36"/>
      <c r="EFF36" s="36"/>
      <c r="EFG36" s="36"/>
      <c r="EFH36" s="36"/>
      <c r="EFI36" s="36"/>
      <c r="EFJ36" s="36"/>
      <c r="EFK36" s="36"/>
      <c r="EFL36" s="36"/>
      <c r="EFM36" s="36"/>
      <c r="EFN36" s="36"/>
      <c r="EFO36" s="36"/>
      <c r="EFP36" s="36"/>
      <c r="EFQ36" s="36"/>
      <c r="EFR36" s="36"/>
      <c r="EFS36" s="36"/>
      <c r="EFT36" s="36"/>
      <c r="EFU36" s="36"/>
      <c r="EFV36" s="36"/>
      <c r="EFW36" s="36"/>
      <c r="EFX36" s="36"/>
      <c r="EFY36" s="36"/>
      <c r="EFZ36" s="36"/>
      <c r="EGA36" s="36"/>
      <c r="EGB36" s="36"/>
      <c r="EGC36" s="36"/>
      <c r="EGD36" s="36"/>
      <c r="EGE36" s="36"/>
      <c r="EGF36" s="36"/>
      <c r="EGG36" s="36"/>
      <c r="EGH36" s="36"/>
      <c r="EGI36" s="36"/>
      <c r="EGJ36" s="36"/>
      <c r="EGK36" s="36"/>
      <c r="EGL36" s="36"/>
      <c r="EGM36" s="36"/>
      <c r="EGN36" s="36"/>
      <c r="EGO36" s="36"/>
      <c r="EGP36" s="36"/>
      <c r="EGQ36" s="36"/>
      <c r="EGR36" s="36"/>
      <c r="EGS36" s="36"/>
      <c r="EGT36" s="36"/>
      <c r="EGU36" s="36"/>
      <c r="EGV36" s="36"/>
      <c r="EGW36" s="36"/>
      <c r="EGX36" s="36"/>
      <c r="EGY36" s="36"/>
      <c r="EGZ36" s="36"/>
      <c r="EHA36" s="36"/>
      <c r="EHB36" s="36"/>
      <c r="EHC36" s="36"/>
      <c r="EHD36" s="36"/>
      <c r="EHE36" s="36"/>
      <c r="EHF36" s="36"/>
      <c r="EHG36" s="36"/>
      <c r="EHH36" s="36"/>
      <c r="EHI36" s="36"/>
      <c r="EHJ36" s="36"/>
      <c r="EHK36" s="36"/>
      <c r="EHL36" s="36"/>
      <c r="EHM36" s="36"/>
      <c r="EHN36" s="36"/>
      <c r="EHO36" s="36"/>
      <c r="EHP36" s="36"/>
      <c r="EHQ36" s="36"/>
      <c r="EHR36" s="36"/>
      <c r="EHS36" s="36"/>
      <c r="EHT36" s="36"/>
      <c r="EHU36" s="36"/>
      <c r="EHV36" s="36"/>
      <c r="EHW36" s="36"/>
      <c r="EHX36" s="36"/>
      <c r="EHY36" s="36"/>
      <c r="EHZ36" s="36"/>
      <c r="EIA36" s="36"/>
      <c r="EIB36" s="36"/>
      <c r="EIC36" s="36"/>
      <c r="EID36" s="36"/>
      <c r="EIE36" s="36"/>
      <c r="EIF36" s="36"/>
      <c r="EIG36" s="36"/>
      <c r="EIH36" s="36"/>
      <c r="EII36" s="36"/>
      <c r="EIJ36" s="36"/>
      <c r="EIK36" s="36"/>
      <c r="EIL36" s="36"/>
      <c r="EIM36" s="36"/>
      <c r="EIN36" s="36"/>
      <c r="EIO36" s="36"/>
      <c r="EIP36" s="36"/>
      <c r="EIQ36" s="36"/>
      <c r="EIR36" s="36"/>
      <c r="EIS36" s="36"/>
      <c r="EIT36" s="36"/>
      <c r="EIU36" s="36"/>
      <c r="EIV36" s="36"/>
      <c r="EIW36" s="36"/>
      <c r="EIX36" s="36"/>
      <c r="EIY36" s="36"/>
      <c r="EIZ36" s="36"/>
      <c r="EJA36" s="36"/>
      <c r="EJB36" s="36"/>
      <c r="EJC36" s="36"/>
      <c r="EJD36" s="36"/>
      <c r="EJE36" s="36"/>
      <c r="EJF36" s="36"/>
      <c r="EJG36" s="36"/>
      <c r="EJH36" s="36"/>
      <c r="EJI36" s="36"/>
      <c r="EJJ36" s="36"/>
      <c r="EJK36" s="36"/>
      <c r="EJL36" s="36"/>
      <c r="EJM36" s="36"/>
      <c r="EJN36" s="36"/>
      <c r="EJO36" s="36"/>
      <c r="EJP36" s="36"/>
      <c r="EJQ36" s="36"/>
      <c r="EJR36" s="36"/>
      <c r="EJS36" s="36"/>
      <c r="EJT36" s="36"/>
      <c r="EJU36" s="36"/>
      <c r="EJV36" s="36"/>
      <c r="EJW36" s="36"/>
      <c r="EJX36" s="36"/>
      <c r="EJY36" s="36"/>
      <c r="EJZ36" s="36"/>
      <c r="EKA36" s="36"/>
      <c r="EKB36" s="36"/>
      <c r="EKC36" s="36"/>
      <c r="EKD36" s="36"/>
      <c r="EKE36" s="36"/>
      <c r="EKF36" s="36"/>
      <c r="EKG36" s="36"/>
      <c r="EKH36" s="36"/>
      <c r="EKI36" s="36"/>
      <c r="EKJ36" s="36"/>
      <c r="EKK36" s="36"/>
      <c r="EKL36" s="36"/>
      <c r="EKM36" s="36"/>
      <c r="EKN36" s="36"/>
      <c r="EKO36" s="36"/>
      <c r="EKP36" s="36"/>
      <c r="EKQ36" s="36"/>
      <c r="EKR36" s="36"/>
      <c r="EKS36" s="36"/>
      <c r="EKT36" s="36"/>
      <c r="EKU36" s="36"/>
      <c r="EKV36" s="36"/>
      <c r="EKW36" s="36"/>
      <c r="EKX36" s="36"/>
      <c r="EKY36" s="36"/>
      <c r="EKZ36" s="36"/>
      <c r="ELA36" s="36"/>
      <c r="ELB36" s="36"/>
      <c r="ELC36" s="36"/>
      <c r="ELD36" s="36"/>
      <c r="ELE36" s="36"/>
      <c r="ELF36" s="36"/>
      <c r="ELG36" s="36"/>
      <c r="ELH36" s="36"/>
      <c r="ELI36" s="36"/>
      <c r="ELJ36" s="36"/>
      <c r="ELK36" s="36"/>
      <c r="ELL36" s="36"/>
      <c r="ELM36" s="36"/>
      <c r="ELN36" s="36"/>
      <c r="ELO36" s="36"/>
      <c r="ELP36" s="36"/>
      <c r="ELQ36" s="36"/>
      <c r="ELR36" s="36"/>
      <c r="ELS36" s="36"/>
      <c r="ELT36" s="36"/>
      <c r="ELU36" s="36"/>
      <c r="ELV36" s="36"/>
      <c r="ELW36" s="36"/>
      <c r="ELX36" s="36"/>
      <c r="ELY36" s="36"/>
      <c r="ELZ36" s="36"/>
      <c r="EMA36" s="36"/>
      <c r="EMB36" s="36"/>
      <c r="EMC36" s="36"/>
      <c r="EMD36" s="36"/>
      <c r="EME36" s="36"/>
      <c r="EMF36" s="36"/>
      <c r="EMG36" s="36"/>
      <c r="EMH36" s="36"/>
      <c r="EMI36" s="36"/>
      <c r="EMJ36" s="36"/>
      <c r="EMK36" s="36"/>
      <c r="EML36" s="36"/>
      <c r="EMM36" s="36"/>
      <c r="EMN36" s="36"/>
      <c r="EMO36" s="36"/>
      <c r="EMP36" s="36"/>
      <c r="EMQ36" s="36"/>
      <c r="EMR36" s="36"/>
      <c r="EMS36" s="36"/>
      <c r="EMT36" s="36"/>
      <c r="EMU36" s="36"/>
      <c r="EMV36" s="36"/>
      <c r="EMW36" s="36"/>
      <c r="EMX36" s="36"/>
      <c r="EMY36" s="36"/>
      <c r="EMZ36" s="36"/>
      <c r="ENA36" s="36"/>
      <c r="ENB36" s="36"/>
      <c r="ENC36" s="36"/>
      <c r="END36" s="36"/>
      <c r="ENE36" s="36"/>
      <c r="ENF36" s="36"/>
      <c r="ENG36" s="36"/>
      <c r="ENH36" s="36"/>
      <c r="ENI36" s="36"/>
      <c r="ENJ36" s="36"/>
      <c r="ENK36" s="36"/>
      <c r="ENL36" s="36"/>
      <c r="ENM36" s="36"/>
      <c r="ENN36" s="36"/>
      <c r="ENO36" s="36"/>
      <c r="ENP36" s="36"/>
      <c r="ENQ36" s="36"/>
      <c r="ENR36" s="36"/>
      <c r="ENS36" s="36"/>
      <c r="ENT36" s="36"/>
      <c r="ENU36" s="36"/>
      <c r="ENV36" s="36"/>
      <c r="ENW36" s="36"/>
      <c r="ENX36" s="36"/>
      <c r="ENY36" s="36"/>
      <c r="ENZ36" s="36"/>
      <c r="EOA36" s="36"/>
      <c r="EOB36" s="36"/>
      <c r="EOC36" s="36"/>
      <c r="EOD36" s="36"/>
      <c r="EOE36" s="36"/>
      <c r="EOF36" s="36"/>
      <c r="EOG36" s="36"/>
      <c r="EOH36" s="36"/>
      <c r="EOI36" s="36"/>
      <c r="EOJ36" s="36"/>
      <c r="EOK36" s="36"/>
      <c r="EOL36" s="36"/>
      <c r="EOM36" s="36"/>
      <c r="EON36" s="36"/>
      <c r="EOO36" s="36"/>
      <c r="EOP36" s="36"/>
      <c r="EOQ36" s="36"/>
      <c r="EOR36" s="36"/>
      <c r="EOS36" s="36"/>
      <c r="EOT36" s="36"/>
      <c r="EOU36" s="36"/>
      <c r="EOV36" s="36"/>
      <c r="EOW36" s="36"/>
      <c r="EOX36" s="36"/>
      <c r="EOY36" s="36"/>
      <c r="EOZ36" s="36"/>
      <c r="EPA36" s="36"/>
      <c r="EPB36" s="36"/>
      <c r="EPC36" s="36"/>
      <c r="EPD36" s="36"/>
      <c r="EPE36" s="36"/>
      <c r="EPF36" s="36"/>
      <c r="EPG36" s="36"/>
      <c r="EPH36" s="36"/>
      <c r="EPI36" s="36"/>
      <c r="EPJ36" s="36"/>
      <c r="EPK36" s="36"/>
      <c r="EPL36" s="36"/>
      <c r="EPM36" s="36"/>
      <c r="EPN36" s="36"/>
      <c r="EPO36" s="36"/>
      <c r="EPP36" s="36"/>
      <c r="EPQ36" s="36"/>
      <c r="EPR36" s="36"/>
      <c r="EPS36" s="36"/>
      <c r="EPT36" s="36"/>
      <c r="EPU36" s="36"/>
      <c r="EPV36" s="36"/>
      <c r="EPW36" s="36"/>
      <c r="EPX36" s="36"/>
      <c r="EPY36" s="36"/>
      <c r="EPZ36" s="36"/>
      <c r="EQA36" s="36"/>
      <c r="EQB36" s="36"/>
      <c r="EQC36" s="36"/>
      <c r="EQD36" s="36"/>
      <c r="EQE36" s="36"/>
      <c r="EQF36" s="36"/>
      <c r="EQG36" s="36"/>
      <c r="EQH36" s="36"/>
      <c r="EQI36" s="36"/>
      <c r="EQJ36" s="36"/>
      <c r="EQK36" s="36"/>
      <c r="EQL36" s="36"/>
      <c r="EQM36" s="36"/>
      <c r="EQN36" s="36"/>
      <c r="EQO36" s="36"/>
      <c r="EQP36" s="36"/>
      <c r="EQQ36" s="36"/>
      <c r="EQR36" s="36"/>
      <c r="EQS36" s="36"/>
      <c r="EQT36" s="36"/>
      <c r="EQU36" s="36"/>
      <c r="EQV36" s="36"/>
      <c r="EQW36" s="36"/>
      <c r="EQX36" s="36"/>
      <c r="EQY36" s="36"/>
      <c r="EQZ36" s="36"/>
      <c r="ERA36" s="36"/>
      <c r="ERB36" s="36"/>
      <c r="ERC36" s="36"/>
      <c r="ERD36" s="36"/>
      <c r="ERE36" s="36"/>
      <c r="ERF36" s="36"/>
      <c r="ERG36" s="36"/>
      <c r="ERH36" s="36"/>
      <c r="ERI36" s="36"/>
      <c r="ERJ36" s="36"/>
      <c r="ERK36" s="36"/>
      <c r="ERL36" s="36"/>
      <c r="ERM36" s="36"/>
      <c r="ERN36" s="36"/>
      <c r="ERO36" s="36"/>
      <c r="ERP36" s="36"/>
      <c r="ERQ36" s="36"/>
      <c r="ERR36" s="36"/>
      <c r="ERS36" s="36"/>
      <c r="ERT36" s="36"/>
      <c r="ERU36" s="36"/>
      <c r="ERV36" s="36"/>
      <c r="ERW36" s="36"/>
      <c r="ERX36" s="36"/>
      <c r="ERY36" s="36"/>
      <c r="ERZ36" s="36"/>
      <c r="ESA36" s="36"/>
      <c r="ESB36" s="36"/>
      <c r="ESC36" s="36"/>
      <c r="ESD36" s="36"/>
      <c r="ESE36" s="36"/>
      <c r="ESF36" s="36"/>
      <c r="ESG36" s="36"/>
      <c r="ESH36" s="36"/>
      <c r="ESI36" s="36"/>
      <c r="ESJ36" s="36"/>
      <c r="ESK36" s="36"/>
      <c r="ESL36" s="36"/>
      <c r="ESM36" s="36"/>
      <c r="ESN36" s="36"/>
      <c r="ESO36" s="36"/>
      <c r="ESP36" s="36"/>
      <c r="ESQ36" s="36"/>
      <c r="ESR36" s="36"/>
      <c r="ESS36" s="36"/>
      <c r="EST36" s="36"/>
      <c r="ESU36" s="36"/>
      <c r="ESV36" s="36"/>
      <c r="ESW36" s="36"/>
      <c r="ESX36" s="36"/>
      <c r="ESY36" s="36"/>
      <c r="ESZ36" s="36"/>
      <c r="ETA36" s="36"/>
      <c r="ETB36" s="36"/>
      <c r="ETC36" s="36"/>
      <c r="ETD36" s="36"/>
      <c r="ETE36" s="36"/>
      <c r="ETF36" s="36"/>
      <c r="ETG36" s="36"/>
      <c r="ETH36" s="36"/>
      <c r="ETI36" s="36"/>
      <c r="ETJ36" s="36"/>
      <c r="ETK36" s="36"/>
      <c r="ETL36" s="36"/>
      <c r="ETM36" s="36"/>
      <c r="ETN36" s="36"/>
      <c r="ETO36" s="36"/>
      <c r="ETP36" s="36"/>
      <c r="ETQ36" s="36"/>
      <c r="ETR36" s="36"/>
      <c r="ETS36" s="36"/>
      <c r="ETT36" s="36"/>
      <c r="ETU36" s="36"/>
      <c r="ETV36" s="36"/>
      <c r="ETW36" s="36"/>
      <c r="ETX36" s="36"/>
      <c r="ETY36" s="36"/>
      <c r="ETZ36" s="36"/>
      <c r="EUA36" s="36"/>
      <c r="EUB36" s="36"/>
      <c r="EUC36" s="36"/>
      <c r="EUD36" s="36"/>
      <c r="EUE36" s="36"/>
      <c r="EUF36" s="36"/>
      <c r="EUG36" s="36"/>
      <c r="EUH36" s="36"/>
      <c r="EUI36" s="36"/>
      <c r="EUJ36" s="36"/>
      <c r="EUK36" s="36"/>
      <c r="EUL36" s="36"/>
      <c r="EUM36" s="36"/>
      <c r="EUN36" s="36"/>
      <c r="EUO36" s="36"/>
      <c r="EUP36" s="36"/>
      <c r="EUQ36" s="36"/>
      <c r="EUR36" s="36"/>
      <c r="EUS36" s="36"/>
      <c r="EUT36" s="36"/>
      <c r="EUU36" s="36"/>
      <c r="EUV36" s="36"/>
      <c r="EUW36" s="36"/>
      <c r="EUX36" s="36"/>
      <c r="EUY36" s="36"/>
      <c r="EUZ36" s="36"/>
      <c r="EVA36" s="36"/>
      <c r="EVB36" s="36"/>
      <c r="EVC36" s="36"/>
      <c r="EVD36" s="36"/>
      <c r="EVE36" s="36"/>
      <c r="EVF36" s="36"/>
      <c r="EVG36" s="36"/>
      <c r="EVH36" s="36"/>
      <c r="EVI36" s="36"/>
      <c r="EVJ36" s="36"/>
      <c r="EVK36" s="36"/>
      <c r="EVL36" s="36"/>
      <c r="EVM36" s="36"/>
      <c r="EVN36" s="36"/>
      <c r="EVO36" s="36"/>
      <c r="EVP36" s="36"/>
      <c r="EVQ36" s="36"/>
      <c r="EVR36" s="36"/>
      <c r="EVS36" s="36"/>
      <c r="EVT36" s="36"/>
      <c r="EVU36" s="36"/>
      <c r="EVV36" s="36"/>
      <c r="EVW36" s="36"/>
      <c r="EVX36" s="36"/>
      <c r="EVY36" s="36"/>
      <c r="EVZ36" s="36"/>
      <c r="EWA36" s="36"/>
      <c r="EWB36" s="36"/>
      <c r="EWC36" s="36"/>
      <c r="EWD36" s="36"/>
      <c r="EWE36" s="36"/>
      <c r="EWF36" s="36"/>
      <c r="EWG36" s="36"/>
      <c r="EWH36" s="36"/>
      <c r="EWI36" s="36"/>
      <c r="EWJ36" s="36"/>
      <c r="EWK36" s="36"/>
      <c r="EWL36" s="36"/>
      <c r="EWM36" s="36"/>
      <c r="EWN36" s="36"/>
      <c r="EWO36" s="36"/>
      <c r="EWP36" s="36"/>
      <c r="EWQ36" s="36"/>
      <c r="EWR36" s="36"/>
      <c r="EWS36" s="36"/>
      <c r="EWT36" s="36"/>
      <c r="EWU36" s="36"/>
      <c r="EWV36" s="36"/>
      <c r="EWW36" s="36"/>
      <c r="EWX36" s="36"/>
      <c r="EWY36" s="36"/>
      <c r="EWZ36" s="36"/>
      <c r="EXA36" s="36"/>
      <c r="EXB36" s="36"/>
      <c r="EXC36" s="36"/>
      <c r="EXD36" s="36"/>
      <c r="EXE36" s="36"/>
      <c r="EXF36" s="36"/>
      <c r="EXG36" s="36"/>
      <c r="EXH36" s="36"/>
      <c r="EXI36" s="36"/>
      <c r="EXJ36" s="36"/>
      <c r="EXK36" s="36"/>
      <c r="EXL36" s="36"/>
      <c r="EXM36" s="36"/>
      <c r="EXN36" s="36"/>
      <c r="EXO36" s="36"/>
      <c r="EXP36" s="36"/>
      <c r="EXQ36" s="36"/>
      <c r="EXR36" s="36"/>
      <c r="EXS36" s="36"/>
      <c r="EXT36" s="36"/>
      <c r="EXU36" s="36"/>
      <c r="EXV36" s="36"/>
      <c r="EXW36" s="36"/>
      <c r="EXX36" s="36"/>
      <c r="EXY36" s="36"/>
      <c r="EXZ36" s="36"/>
      <c r="EYA36" s="36"/>
      <c r="EYB36" s="36"/>
      <c r="EYC36" s="36"/>
      <c r="EYD36" s="36"/>
      <c r="EYE36" s="36"/>
      <c r="EYF36" s="36"/>
      <c r="EYG36" s="36"/>
      <c r="EYH36" s="36"/>
      <c r="EYI36" s="36"/>
      <c r="EYJ36" s="36"/>
      <c r="EYK36" s="36"/>
      <c r="EYL36" s="36"/>
      <c r="EYM36" s="36"/>
      <c r="EYN36" s="36"/>
      <c r="EYO36" s="36"/>
      <c r="EYP36" s="36"/>
      <c r="EYQ36" s="36"/>
      <c r="EYR36" s="36"/>
      <c r="EYS36" s="36"/>
      <c r="EYT36" s="36"/>
      <c r="EYU36" s="36"/>
      <c r="EYV36" s="36"/>
      <c r="EYW36" s="36"/>
      <c r="EYX36" s="36"/>
      <c r="EYY36" s="36"/>
      <c r="EYZ36" s="36"/>
      <c r="EZA36" s="36"/>
      <c r="EZB36" s="36"/>
      <c r="EZC36" s="36"/>
      <c r="EZD36" s="36"/>
      <c r="EZE36" s="36"/>
      <c r="EZF36" s="36"/>
      <c r="EZG36" s="36"/>
      <c r="EZH36" s="36"/>
      <c r="EZI36" s="36"/>
      <c r="EZJ36" s="36"/>
      <c r="EZK36" s="36"/>
      <c r="EZL36" s="36"/>
      <c r="EZM36" s="36"/>
      <c r="EZN36" s="36"/>
      <c r="EZO36" s="36"/>
      <c r="EZP36" s="36"/>
      <c r="EZQ36" s="36"/>
      <c r="EZR36" s="36"/>
      <c r="EZS36" s="36"/>
      <c r="EZT36" s="36"/>
      <c r="EZU36" s="36"/>
      <c r="EZV36" s="36"/>
      <c r="EZW36" s="36"/>
      <c r="EZX36" s="36"/>
      <c r="EZY36" s="36"/>
      <c r="EZZ36" s="36"/>
      <c r="FAA36" s="36"/>
      <c r="FAB36" s="36"/>
      <c r="FAC36" s="36"/>
      <c r="FAD36" s="36"/>
      <c r="FAE36" s="36"/>
      <c r="FAF36" s="36"/>
      <c r="FAG36" s="36"/>
      <c r="FAH36" s="36"/>
      <c r="FAI36" s="36"/>
      <c r="FAJ36" s="36"/>
      <c r="FAK36" s="36"/>
      <c r="FAL36" s="36"/>
      <c r="FAM36" s="36"/>
      <c r="FAN36" s="36"/>
      <c r="FAO36" s="36"/>
      <c r="FAP36" s="36"/>
      <c r="FAQ36" s="36"/>
      <c r="FAR36" s="36"/>
      <c r="FAS36" s="36"/>
      <c r="FAT36" s="36"/>
      <c r="FAU36" s="36"/>
      <c r="FAV36" s="36"/>
      <c r="FAW36" s="36"/>
      <c r="FAX36" s="36"/>
      <c r="FAY36" s="36"/>
      <c r="FAZ36" s="36"/>
      <c r="FBA36" s="36"/>
      <c r="FBB36" s="36"/>
      <c r="FBC36" s="36"/>
      <c r="FBD36" s="36"/>
      <c r="FBE36" s="36"/>
      <c r="FBF36" s="36"/>
      <c r="FBG36" s="36"/>
      <c r="FBH36" s="36"/>
      <c r="FBI36" s="36"/>
      <c r="FBJ36" s="36"/>
      <c r="FBK36" s="36"/>
      <c r="FBL36" s="36"/>
      <c r="FBM36" s="36"/>
      <c r="FBN36" s="36"/>
      <c r="FBO36" s="36"/>
      <c r="FBP36" s="36"/>
      <c r="FBQ36" s="36"/>
      <c r="FBR36" s="36"/>
      <c r="FBS36" s="36"/>
      <c r="FBT36" s="36"/>
      <c r="FBU36" s="36"/>
      <c r="FBV36" s="36"/>
      <c r="FBW36" s="36"/>
      <c r="FBX36" s="36"/>
      <c r="FBY36" s="36"/>
      <c r="FBZ36" s="36"/>
      <c r="FCA36" s="36"/>
      <c r="FCB36" s="36"/>
      <c r="FCC36" s="36"/>
      <c r="FCD36" s="36"/>
      <c r="FCE36" s="36"/>
      <c r="FCF36" s="36"/>
      <c r="FCG36" s="36"/>
      <c r="FCH36" s="36"/>
      <c r="FCI36" s="36"/>
      <c r="FCJ36" s="36"/>
      <c r="FCK36" s="36"/>
      <c r="FCL36" s="36"/>
      <c r="FCM36" s="36"/>
      <c r="FCN36" s="36"/>
      <c r="FCO36" s="36"/>
      <c r="FCP36" s="36"/>
      <c r="FCQ36" s="36"/>
      <c r="FCR36" s="36"/>
      <c r="FCS36" s="36"/>
      <c r="FCT36" s="36"/>
      <c r="FCU36" s="36"/>
      <c r="FCV36" s="36"/>
      <c r="FCW36" s="36"/>
      <c r="FCX36" s="36"/>
      <c r="FCY36" s="36"/>
      <c r="FCZ36" s="36"/>
      <c r="FDA36" s="36"/>
      <c r="FDB36" s="36"/>
      <c r="FDC36" s="36"/>
      <c r="FDD36" s="36"/>
      <c r="FDE36" s="36"/>
      <c r="FDF36" s="36"/>
      <c r="FDG36" s="36"/>
      <c r="FDH36" s="36"/>
      <c r="FDI36" s="36"/>
      <c r="FDJ36" s="36"/>
      <c r="FDK36" s="36"/>
      <c r="FDL36" s="36"/>
      <c r="FDM36" s="36"/>
      <c r="FDN36" s="36"/>
      <c r="FDO36" s="36"/>
      <c r="FDP36" s="36"/>
      <c r="FDQ36" s="36"/>
      <c r="FDR36" s="36"/>
      <c r="FDS36" s="36"/>
      <c r="FDT36" s="36"/>
      <c r="FDU36" s="36"/>
      <c r="FDV36" s="36"/>
      <c r="FDW36" s="36"/>
      <c r="FDX36" s="36"/>
      <c r="FDY36" s="36"/>
      <c r="FDZ36" s="36"/>
      <c r="FEA36" s="36"/>
      <c r="FEB36" s="36"/>
      <c r="FEC36" s="36"/>
      <c r="FED36" s="36"/>
      <c r="FEE36" s="36"/>
      <c r="FEF36" s="36"/>
      <c r="FEG36" s="36"/>
      <c r="FEH36" s="36"/>
      <c r="FEI36" s="36"/>
      <c r="FEJ36" s="36"/>
      <c r="FEK36" s="36"/>
      <c r="FEL36" s="36"/>
      <c r="FEM36" s="36"/>
      <c r="FEN36" s="36"/>
      <c r="FEO36" s="36"/>
      <c r="FEP36" s="36"/>
      <c r="FEQ36" s="36"/>
      <c r="FER36" s="36"/>
      <c r="FES36" s="36"/>
      <c r="FET36" s="36"/>
      <c r="FEU36" s="36"/>
      <c r="FEV36" s="36"/>
      <c r="FEW36" s="36"/>
      <c r="FEX36" s="36"/>
      <c r="FEY36" s="36"/>
      <c r="FEZ36" s="36"/>
      <c r="FFA36" s="36"/>
      <c r="FFB36" s="36"/>
      <c r="FFC36" s="36"/>
      <c r="FFD36" s="36"/>
      <c r="FFE36" s="36"/>
      <c r="FFF36" s="36"/>
      <c r="FFG36" s="36"/>
      <c r="FFH36" s="36"/>
      <c r="FFI36" s="36"/>
      <c r="FFJ36" s="36"/>
      <c r="FFK36" s="36"/>
      <c r="FFL36" s="36"/>
      <c r="FFM36" s="36"/>
      <c r="FFN36" s="36"/>
      <c r="FFO36" s="36"/>
      <c r="FFP36" s="36"/>
      <c r="FFQ36" s="36"/>
      <c r="FFR36" s="36"/>
      <c r="FFS36" s="36"/>
      <c r="FFT36" s="36"/>
      <c r="FFU36" s="36"/>
      <c r="FFV36" s="36"/>
      <c r="FFW36" s="36"/>
      <c r="FFX36" s="36"/>
      <c r="FFY36" s="36"/>
      <c r="FFZ36" s="36"/>
      <c r="FGA36" s="36"/>
      <c r="FGB36" s="36"/>
      <c r="FGC36" s="36"/>
      <c r="FGD36" s="36"/>
      <c r="FGE36" s="36"/>
      <c r="FGF36" s="36"/>
      <c r="FGG36" s="36"/>
      <c r="FGH36" s="36"/>
      <c r="FGI36" s="36"/>
      <c r="FGJ36" s="36"/>
      <c r="FGK36" s="36"/>
      <c r="FGL36" s="36"/>
      <c r="FGM36" s="36"/>
      <c r="FGN36" s="36"/>
      <c r="FGO36" s="36"/>
      <c r="FGP36" s="36"/>
      <c r="FGQ36" s="36"/>
      <c r="FGR36" s="36"/>
      <c r="FGS36" s="36"/>
      <c r="FGT36" s="36"/>
      <c r="FGU36" s="36"/>
      <c r="FGV36" s="36"/>
      <c r="FGW36" s="36"/>
      <c r="FGX36" s="36"/>
      <c r="FGY36" s="36"/>
      <c r="FGZ36" s="36"/>
      <c r="FHA36" s="36"/>
      <c r="FHB36" s="36"/>
      <c r="FHC36" s="36"/>
      <c r="FHD36" s="36"/>
      <c r="FHE36" s="36"/>
      <c r="FHF36" s="36"/>
      <c r="FHG36" s="36"/>
      <c r="FHH36" s="36"/>
      <c r="FHI36" s="36"/>
      <c r="FHJ36" s="36"/>
      <c r="FHK36" s="36"/>
      <c r="FHL36" s="36"/>
      <c r="FHM36" s="36"/>
      <c r="FHN36" s="36"/>
      <c r="FHO36" s="36"/>
      <c r="FHP36" s="36"/>
      <c r="FHQ36" s="36"/>
      <c r="FHR36" s="36"/>
      <c r="FHS36" s="36"/>
      <c r="FHT36" s="36"/>
      <c r="FHU36" s="36"/>
      <c r="FHV36" s="36"/>
      <c r="FHW36" s="36"/>
      <c r="FHX36" s="36"/>
      <c r="FHY36" s="36"/>
      <c r="FHZ36" s="36"/>
      <c r="FIA36" s="36"/>
      <c r="FIB36" s="36"/>
      <c r="FIC36" s="36"/>
      <c r="FID36" s="36"/>
      <c r="FIE36" s="36"/>
      <c r="FIF36" s="36"/>
      <c r="FIG36" s="36"/>
      <c r="FIH36" s="36"/>
      <c r="FII36" s="36"/>
      <c r="FIJ36" s="36"/>
      <c r="FIK36" s="36"/>
      <c r="FIL36" s="36"/>
      <c r="FIM36" s="36"/>
      <c r="FIN36" s="36"/>
      <c r="FIO36" s="36"/>
      <c r="FIP36" s="36"/>
      <c r="FIQ36" s="36"/>
      <c r="FIR36" s="36"/>
      <c r="FIS36" s="36"/>
      <c r="FIT36" s="36"/>
      <c r="FIU36" s="36"/>
      <c r="FIV36" s="36"/>
      <c r="FIW36" s="36"/>
      <c r="FIX36" s="36"/>
      <c r="FIY36" s="36"/>
      <c r="FIZ36" s="36"/>
      <c r="FJA36" s="36"/>
      <c r="FJB36" s="36"/>
      <c r="FJC36" s="36"/>
      <c r="FJD36" s="36"/>
      <c r="FJE36" s="36"/>
      <c r="FJF36" s="36"/>
      <c r="FJG36" s="36"/>
      <c r="FJH36" s="36"/>
      <c r="FJI36" s="36"/>
      <c r="FJJ36" s="36"/>
      <c r="FJK36" s="36"/>
      <c r="FJL36" s="36"/>
      <c r="FJM36" s="36"/>
      <c r="FJN36" s="36"/>
      <c r="FJO36" s="36"/>
      <c r="FJP36" s="36"/>
      <c r="FJQ36" s="36"/>
      <c r="FJR36" s="36"/>
      <c r="FJS36" s="36"/>
      <c r="FJT36" s="36"/>
      <c r="FJU36" s="36"/>
      <c r="FJV36" s="36"/>
      <c r="FJW36" s="36"/>
      <c r="FJX36" s="36"/>
      <c r="FJY36" s="36"/>
      <c r="FJZ36" s="36"/>
      <c r="FKA36" s="36"/>
      <c r="FKB36" s="36"/>
      <c r="FKC36" s="36"/>
      <c r="FKD36" s="36"/>
      <c r="FKE36" s="36"/>
      <c r="FKF36" s="36"/>
      <c r="FKG36" s="36"/>
      <c r="FKH36" s="36"/>
      <c r="FKI36" s="36"/>
      <c r="FKJ36" s="36"/>
      <c r="FKK36" s="36"/>
      <c r="FKL36" s="36"/>
      <c r="FKM36" s="36"/>
      <c r="FKN36" s="36"/>
      <c r="FKO36" s="36"/>
      <c r="FKP36" s="36"/>
      <c r="FKQ36" s="36"/>
      <c r="FKR36" s="36"/>
      <c r="FKS36" s="36"/>
      <c r="FKT36" s="36"/>
      <c r="FKU36" s="36"/>
      <c r="FKV36" s="36"/>
      <c r="FKW36" s="36"/>
      <c r="FKX36" s="36"/>
      <c r="FKY36" s="36"/>
      <c r="FKZ36" s="36"/>
      <c r="FLA36" s="36"/>
      <c r="FLB36" s="36"/>
      <c r="FLC36" s="36"/>
      <c r="FLD36" s="36"/>
      <c r="FLE36" s="36"/>
      <c r="FLF36" s="36"/>
      <c r="FLG36" s="36"/>
      <c r="FLH36" s="36"/>
      <c r="FLI36" s="36"/>
      <c r="FLJ36" s="36"/>
      <c r="FLK36" s="36"/>
      <c r="FLL36" s="36"/>
      <c r="FLM36" s="36"/>
      <c r="FLN36" s="36"/>
      <c r="FLO36" s="36"/>
      <c r="FLP36" s="36"/>
      <c r="FLQ36" s="36"/>
      <c r="FLR36" s="36"/>
      <c r="FLS36" s="36"/>
      <c r="FLT36" s="36"/>
      <c r="FLU36" s="36"/>
      <c r="FLV36" s="36"/>
      <c r="FLW36" s="36"/>
      <c r="FLX36" s="36"/>
      <c r="FLY36" s="36"/>
      <c r="FLZ36" s="36"/>
      <c r="FMA36" s="36"/>
      <c r="FMB36" s="36"/>
      <c r="FMC36" s="36"/>
      <c r="FMD36" s="36"/>
      <c r="FME36" s="36"/>
      <c r="FMF36" s="36"/>
      <c r="FMG36" s="36"/>
      <c r="FMH36" s="36"/>
      <c r="FMI36" s="36"/>
      <c r="FMJ36" s="36"/>
      <c r="FMK36" s="36"/>
      <c r="FML36" s="36"/>
      <c r="FMM36" s="36"/>
      <c r="FMN36" s="36"/>
      <c r="FMO36" s="36"/>
      <c r="FMP36" s="36"/>
      <c r="FMQ36" s="36"/>
      <c r="FMR36" s="36"/>
      <c r="FMS36" s="36"/>
      <c r="FMT36" s="36"/>
      <c r="FMU36" s="36"/>
      <c r="FMV36" s="36"/>
      <c r="FMW36" s="36"/>
      <c r="FMX36" s="36"/>
      <c r="FMY36" s="36"/>
      <c r="FMZ36" s="36"/>
      <c r="FNA36" s="36"/>
      <c r="FNB36" s="36"/>
      <c r="FNC36" s="36"/>
      <c r="FND36" s="36"/>
      <c r="FNE36" s="36"/>
      <c r="FNF36" s="36"/>
      <c r="FNG36" s="36"/>
      <c r="FNH36" s="36"/>
      <c r="FNI36" s="36"/>
      <c r="FNJ36" s="36"/>
      <c r="FNK36" s="36"/>
      <c r="FNL36" s="36"/>
      <c r="FNM36" s="36"/>
      <c r="FNN36" s="36"/>
      <c r="FNO36" s="36"/>
      <c r="FNP36" s="36"/>
      <c r="FNQ36" s="36"/>
      <c r="FNR36" s="36"/>
      <c r="FNS36" s="36"/>
      <c r="FNT36" s="36"/>
      <c r="FNU36" s="36"/>
      <c r="FNV36" s="36"/>
      <c r="FNW36" s="36"/>
      <c r="FNX36" s="36"/>
      <c r="FNY36" s="36"/>
      <c r="FNZ36" s="36"/>
      <c r="FOA36" s="36"/>
      <c r="FOB36" s="36"/>
      <c r="FOC36" s="36"/>
      <c r="FOD36" s="36"/>
      <c r="FOE36" s="36"/>
      <c r="FOF36" s="36"/>
      <c r="FOG36" s="36"/>
      <c r="FOH36" s="36"/>
      <c r="FOI36" s="36"/>
      <c r="FOJ36" s="36"/>
      <c r="FOK36" s="36"/>
      <c r="FOL36" s="36"/>
      <c r="FOM36" s="36"/>
      <c r="FON36" s="36"/>
      <c r="FOO36" s="36"/>
      <c r="FOP36" s="36"/>
      <c r="FOQ36" s="36"/>
      <c r="FOR36" s="36"/>
      <c r="FOS36" s="36"/>
      <c r="FOT36" s="36"/>
      <c r="FOU36" s="36"/>
      <c r="FOV36" s="36"/>
      <c r="FOW36" s="36"/>
      <c r="FOX36" s="36"/>
      <c r="FOY36" s="36"/>
      <c r="FOZ36" s="36"/>
      <c r="FPA36" s="36"/>
      <c r="FPB36" s="36"/>
      <c r="FPC36" s="36"/>
      <c r="FPD36" s="36"/>
      <c r="FPE36" s="36"/>
      <c r="FPF36" s="36"/>
      <c r="FPG36" s="36"/>
      <c r="FPH36" s="36"/>
      <c r="FPI36" s="36"/>
      <c r="FPJ36" s="36"/>
      <c r="FPK36" s="36"/>
      <c r="FPL36" s="36"/>
      <c r="FPM36" s="36"/>
      <c r="FPN36" s="36"/>
      <c r="FPO36" s="36"/>
      <c r="FPP36" s="36"/>
      <c r="FPQ36" s="36"/>
      <c r="FPR36" s="36"/>
      <c r="FPS36" s="36"/>
      <c r="FPT36" s="36"/>
      <c r="FPU36" s="36"/>
      <c r="FPV36" s="36"/>
      <c r="FPW36" s="36"/>
      <c r="FPX36" s="36"/>
      <c r="FPY36" s="36"/>
      <c r="FPZ36" s="36"/>
      <c r="FQA36" s="36"/>
      <c r="FQB36" s="36"/>
      <c r="FQC36" s="36"/>
      <c r="FQD36" s="36"/>
      <c r="FQE36" s="36"/>
      <c r="FQF36" s="36"/>
      <c r="FQG36" s="36"/>
      <c r="FQH36" s="36"/>
      <c r="FQI36" s="36"/>
      <c r="FQJ36" s="36"/>
      <c r="FQK36" s="36"/>
      <c r="FQL36" s="36"/>
      <c r="FQM36" s="36"/>
      <c r="FQN36" s="36"/>
      <c r="FQO36" s="36"/>
      <c r="FQP36" s="36"/>
      <c r="FQQ36" s="36"/>
      <c r="FQR36" s="36"/>
      <c r="FQS36" s="36"/>
      <c r="FQT36" s="36"/>
      <c r="FQU36" s="36"/>
      <c r="FQV36" s="36"/>
      <c r="FQW36" s="36"/>
      <c r="FQX36" s="36"/>
      <c r="FQY36" s="36"/>
      <c r="FQZ36" s="36"/>
      <c r="FRA36" s="36"/>
      <c r="FRB36" s="36"/>
      <c r="FRC36" s="36"/>
      <c r="FRD36" s="36"/>
      <c r="FRE36" s="36"/>
      <c r="FRF36" s="36"/>
      <c r="FRG36" s="36"/>
      <c r="FRH36" s="36"/>
      <c r="FRI36" s="36"/>
      <c r="FRJ36" s="36"/>
      <c r="FRK36" s="36"/>
      <c r="FRL36" s="36"/>
      <c r="FRM36" s="36"/>
      <c r="FRN36" s="36"/>
      <c r="FRO36" s="36"/>
      <c r="FRP36" s="36"/>
      <c r="FRQ36" s="36"/>
      <c r="FRR36" s="36"/>
      <c r="FRS36" s="36"/>
      <c r="FRT36" s="36"/>
      <c r="FRU36" s="36"/>
      <c r="FRV36" s="36"/>
      <c r="FRW36" s="36"/>
      <c r="FRX36" s="36"/>
      <c r="FRY36" s="36"/>
      <c r="FRZ36" s="36"/>
      <c r="FSA36" s="36"/>
      <c r="FSB36" s="36"/>
      <c r="FSC36" s="36"/>
      <c r="FSD36" s="36"/>
      <c r="FSE36" s="36"/>
      <c r="FSF36" s="36"/>
      <c r="FSG36" s="36"/>
      <c r="FSH36" s="36"/>
      <c r="FSI36" s="36"/>
      <c r="FSJ36" s="36"/>
      <c r="FSK36" s="36"/>
      <c r="FSL36" s="36"/>
      <c r="FSM36" s="36"/>
      <c r="FSN36" s="36"/>
      <c r="FSO36" s="36"/>
      <c r="FSP36" s="36"/>
      <c r="FSQ36" s="36"/>
      <c r="FSR36" s="36"/>
      <c r="FSS36" s="36"/>
      <c r="FST36" s="36"/>
      <c r="FSU36" s="36"/>
      <c r="FSV36" s="36"/>
      <c r="FSW36" s="36"/>
      <c r="FSX36" s="36"/>
      <c r="FSY36" s="36"/>
      <c r="FSZ36" s="36"/>
      <c r="FTA36" s="36"/>
      <c r="FTB36" s="36"/>
      <c r="FTC36" s="36"/>
      <c r="FTD36" s="36"/>
      <c r="FTE36" s="36"/>
      <c r="FTF36" s="36"/>
      <c r="FTG36" s="36"/>
      <c r="FTH36" s="36"/>
      <c r="FTI36" s="36"/>
      <c r="FTJ36" s="36"/>
      <c r="FTK36" s="36"/>
      <c r="FTL36" s="36"/>
      <c r="FTM36" s="36"/>
      <c r="FTN36" s="36"/>
      <c r="FTO36" s="36"/>
      <c r="FTP36" s="36"/>
      <c r="FTQ36" s="36"/>
      <c r="FTR36" s="36"/>
      <c r="FTS36" s="36"/>
      <c r="FTT36" s="36"/>
      <c r="FTU36" s="36"/>
      <c r="FTV36" s="36"/>
      <c r="FTW36" s="36"/>
      <c r="FTX36" s="36"/>
      <c r="FTY36" s="36"/>
      <c r="FTZ36" s="36"/>
      <c r="FUA36" s="36"/>
      <c r="FUB36" s="36"/>
      <c r="FUC36" s="36"/>
      <c r="FUD36" s="36"/>
      <c r="FUE36" s="36"/>
      <c r="FUF36" s="36"/>
      <c r="FUG36" s="36"/>
      <c r="FUH36" s="36"/>
      <c r="FUI36" s="36"/>
      <c r="FUJ36" s="36"/>
      <c r="FUK36" s="36"/>
      <c r="FUL36" s="36"/>
      <c r="FUM36" s="36"/>
      <c r="FUN36" s="36"/>
      <c r="FUO36" s="36"/>
      <c r="FUP36" s="36"/>
      <c r="FUQ36" s="36"/>
      <c r="FUR36" s="36"/>
      <c r="FUS36" s="36"/>
      <c r="FUT36" s="36"/>
      <c r="FUU36" s="36"/>
      <c r="FUV36" s="36"/>
      <c r="FUW36" s="36"/>
      <c r="FUX36" s="36"/>
      <c r="FUY36" s="36"/>
      <c r="FUZ36" s="36"/>
      <c r="FVA36" s="36"/>
      <c r="FVB36" s="36"/>
      <c r="FVC36" s="36"/>
      <c r="FVD36" s="36"/>
      <c r="FVE36" s="36"/>
      <c r="FVF36" s="36"/>
      <c r="FVG36" s="36"/>
      <c r="FVH36" s="36"/>
      <c r="FVI36" s="36"/>
      <c r="FVJ36" s="36"/>
      <c r="FVK36" s="36"/>
      <c r="FVL36" s="36"/>
      <c r="FVM36" s="36"/>
      <c r="FVN36" s="36"/>
      <c r="FVO36" s="36"/>
      <c r="FVP36" s="36"/>
      <c r="FVQ36" s="36"/>
      <c r="FVR36" s="36"/>
      <c r="FVS36" s="36"/>
      <c r="FVT36" s="36"/>
      <c r="FVU36" s="36"/>
      <c r="FVV36" s="36"/>
      <c r="FVW36" s="36"/>
      <c r="FVX36" s="36"/>
      <c r="FVY36" s="36"/>
      <c r="FVZ36" s="36"/>
      <c r="FWA36" s="36"/>
      <c r="FWB36" s="36"/>
      <c r="FWC36" s="36"/>
      <c r="FWD36" s="36"/>
      <c r="FWE36" s="36"/>
      <c r="FWF36" s="36"/>
      <c r="FWG36" s="36"/>
      <c r="FWH36" s="36"/>
      <c r="FWI36" s="36"/>
      <c r="FWJ36" s="36"/>
      <c r="FWK36" s="36"/>
      <c r="FWL36" s="36"/>
      <c r="FWM36" s="36"/>
      <c r="FWN36" s="36"/>
      <c r="FWO36" s="36"/>
      <c r="FWP36" s="36"/>
      <c r="FWQ36" s="36"/>
      <c r="FWR36" s="36"/>
      <c r="FWS36" s="36"/>
      <c r="FWT36" s="36"/>
      <c r="FWU36" s="36"/>
      <c r="FWV36" s="36"/>
      <c r="FWW36" s="36"/>
      <c r="FWX36" s="36"/>
      <c r="FWY36" s="36"/>
      <c r="FWZ36" s="36"/>
      <c r="FXA36" s="36"/>
      <c r="FXB36" s="36"/>
      <c r="FXC36" s="36"/>
      <c r="FXD36" s="36"/>
      <c r="FXE36" s="36"/>
      <c r="FXF36" s="36"/>
      <c r="FXG36" s="36"/>
      <c r="FXH36" s="36"/>
      <c r="FXI36" s="36"/>
      <c r="FXJ36" s="36"/>
      <c r="FXK36" s="36"/>
      <c r="FXL36" s="36"/>
      <c r="FXM36" s="36"/>
      <c r="FXN36" s="36"/>
      <c r="FXO36" s="36"/>
      <c r="FXP36" s="36"/>
      <c r="FXQ36" s="36"/>
      <c r="FXR36" s="36"/>
      <c r="FXS36" s="36"/>
      <c r="FXT36" s="36"/>
      <c r="FXU36" s="36"/>
      <c r="FXV36" s="36"/>
      <c r="FXW36" s="36"/>
      <c r="FXX36" s="36"/>
      <c r="FXY36" s="36"/>
      <c r="FXZ36" s="36"/>
      <c r="FYA36" s="36"/>
      <c r="FYB36" s="36"/>
      <c r="FYC36" s="36"/>
      <c r="FYD36" s="36"/>
      <c r="FYE36" s="36"/>
      <c r="FYF36" s="36"/>
      <c r="FYG36" s="36"/>
      <c r="FYH36" s="36"/>
      <c r="FYI36" s="36"/>
      <c r="FYJ36" s="36"/>
      <c r="FYK36" s="36"/>
      <c r="FYL36" s="36"/>
      <c r="FYM36" s="36"/>
      <c r="FYN36" s="36"/>
      <c r="FYO36" s="36"/>
      <c r="FYP36" s="36"/>
      <c r="FYQ36" s="36"/>
      <c r="FYR36" s="36"/>
      <c r="FYS36" s="36"/>
      <c r="FYT36" s="36"/>
      <c r="FYU36" s="36"/>
      <c r="FYV36" s="36"/>
      <c r="FYW36" s="36"/>
      <c r="FYX36" s="36"/>
      <c r="FYY36" s="36"/>
      <c r="FYZ36" s="36"/>
      <c r="FZA36" s="36"/>
      <c r="FZB36" s="36"/>
      <c r="FZC36" s="36"/>
      <c r="FZD36" s="36"/>
      <c r="FZE36" s="36"/>
      <c r="FZF36" s="36"/>
      <c r="FZG36" s="36"/>
      <c r="FZH36" s="36"/>
      <c r="FZI36" s="36"/>
      <c r="FZJ36" s="36"/>
      <c r="FZK36" s="36"/>
      <c r="FZL36" s="36"/>
      <c r="FZM36" s="36"/>
      <c r="FZN36" s="36"/>
      <c r="FZO36" s="36"/>
      <c r="FZP36" s="36"/>
      <c r="FZQ36" s="36"/>
      <c r="FZR36" s="36"/>
      <c r="FZS36" s="36"/>
      <c r="FZT36" s="36"/>
      <c r="FZU36" s="36"/>
      <c r="FZV36" s="36"/>
      <c r="FZW36" s="36"/>
      <c r="FZX36" s="36"/>
      <c r="FZY36" s="36"/>
      <c r="FZZ36" s="36"/>
      <c r="GAA36" s="36"/>
      <c r="GAB36" s="36"/>
      <c r="GAC36" s="36"/>
      <c r="GAD36" s="36"/>
      <c r="GAE36" s="36"/>
      <c r="GAF36" s="36"/>
      <c r="GAG36" s="36"/>
      <c r="GAH36" s="36"/>
      <c r="GAI36" s="36"/>
      <c r="GAJ36" s="36"/>
      <c r="GAK36" s="36"/>
      <c r="GAL36" s="36"/>
      <c r="GAM36" s="36"/>
      <c r="GAN36" s="36"/>
      <c r="GAO36" s="36"/>
      <c r="GAP36" s="36"/>
      <c r="GAQ36" s="36"/>
      <c r="GAR36" s="36"/>
      <c r="GAS36" s="36"/>
      <c r="GAT36" s="36"/>
      <c r="GAU36" s="36"/>
      <c r="GAV36" s="36"/>
      <c r="GAW36" s="36"/>
      <c r="GAX36" s="36"/>
      <c r="GAY36" s="36"/>
      <c r="GAZ36" s="36"/>
      <c r="GBA36" s="36"/>
      <c r="GBB36" s="36"/>
      <c r="GBC36" s="36"/>
      <c r="GBD36" s="36"/>
      <c r="GBE36" s="36"/>
      <c r="GBF36" s="36"/>
      <c r="GBG36" s="36"/>
      <c r="GBH36" s="36"/>
      <c r="GBI36" s="36"/>
      <c r="GBJ36" s="36"/>
      <c r="GBK36" s="36"/>
      <c r="GBL36" s="36"/>
      <c r="GBM36" s="36"/>
      <c r="GBN36" s="36"/>
      <c r="GBO36" s="36"/>
      <c r="GBP36" s="36"/>
      <c r="GBQ36" s="36"/>
      <c r="GBR36" s="36"/>
      <c r="GBS36" s="36"/>
      <c r="GBT36" s="36"/>
      <c r="GBU36" s="36"/>
      <c r="GBV36" s="36"/>
      <c r="GBW36" s="36"/>
      <c r="GBX36" s="36"/>
      <c r="GBY36" s="36"/>
      <c r="GBZ36" s="36"/>
      <c r="GCA36" s="36"/>
      <c r="GCB36" s="36"/>
      <c r="GCC36" s="36"/>
      <c r="GCD36" s="36"/>
      <c r="GCE36" s="36"/>
      <c r="GCF36" s="36"/>
      <c r="GCG36" s="36"/>
      <c r="GCH36" s="36"/>
      <c r="GCI36" s="36"/>
      <c r="GCJ36" s="36"/>
      <c r="GCK36" s="36"/>
      <c r="GCL36" s="36"/>
      <c r="GCM36" s="36"/>
      <c r="GCN36" s="36"/>
      <c r="GCO36" s="36"/>
      <c r="GCP36" s="36"/>
      <c r="GCQ36" s="36"/>
      <c r="GCR36" s="36"/>
      <c r="GCS36" s="36"/>
      <c r="GCT36" s="36"/>
      <c r="GCU36" s="36"/>
      <c r="GCV36" s="36"/>
      <c r="GCW36" s="36"/>
      <c r="GCX36" s="36"/>
      <c r="GCY36" s="36"/>
      <c r="GCZ36" s="36"/>
      <c r="GDA36" s="36"/>
      <c r="GDB36" s="36"/>
      <c r="GDC36" s="36"/>
      <c r="GDD36" s="36"/>
      <c r="GDE36" s="36"/>
      <c r="GDF36" s="36"/>
      <c r="GDG36" s="36"/>
      <c r="GDH36" s="36"/>
      <c r="GDI36" s="36"/>
      <c r="GDJ36" s="36"/>
      <c r="GDK36" s="36"/>
      <c r="GDL36" s="36"/>
      <c r="GDM36" s="36"/>
      <c r="GDN36" s="36"/>
      <c r="GDO36" s="36"/>
      <c r="GDP36" s="36"/>
      <c r="GDQ36" s="36"/>
      <c r="GDR36" s="36"/>
      <c r="GDS36" s="36"/>
      <c r="GDT36" s="36"/>
      <c r="GDU36" s="36"/>
      <c r="GDV36" s="36"/>
      <c r="GDW36" s="36"/>
      <c r="GDX36" s="36"/>
      <c r="GDY36" s="36"/>
      <c r="GDZ36" s="36"/>
      <c r="GEA36" s="36"/>
      <c r="GEB36" s="36"/>
      <c r="GEC36" s="36"/>
      <c r="GED36" s="36"/>
      <c r="GEE36" s="36"/>
      <c r="GEF36" s="36"/>
      <c r="GEG36" s="36"/>
      <c r="GEH36" s="36"/>
      <c r="GEI36" s="36"/>
      <c r="GEJ36" s="36"/>
      <c r="GEK36" s="36"/>
      <c r="GEL36" s="36"/>
      <c r="GEM36" s="36"/>
      <c r="GEN36" s="36"/>
      <c r="GEO36" s="36"/>
      <c r="GEP36" s="36"/>
      <c r="GEQ36" s="36"/>
      <c r="GER36" s="36"/>
      <c r="GES36" s="36"/>
      <c r="GET36" s="36"/>
      <c r="GEU36" s="36"/>
      <c r="GEV36" s="36"/>
      <c r="GEW36" s="36"/>
      <c r="GEX36" s="36"/>
      <c r="GEY36" s="36"/>
      <c r="GEZ36" s="36"/>
      <c r="GFA36" s="36"/>
      <c r="GFB36" s="36"/>
      <c r="GFC36" s="36"/>
      <c r="GFD36" s="36"/>
      <c r="GFE36" s="36"/>
      <c r="GFF36" s="36"/>
      <c r="GFG36" s="36"/>
      <c r="GFH36" s="36"/>
      <c r="GFI36" s="36"/>
      <c r="GFJ36" s="36"/>
      <c r="GFK36" s="36"/>
      <c r="GFL36" s="36"/>
      <c r="GFM36" s="36"/>
      <c r="GFN36" s="36"/>
      <c r="GFO36" s="36"/>
      <c r="GFP36" s="36"/>
      <c r="GFQ36" s="36"/>
      <c r="GFR36" s="36"/>
      <c r="GFS36" s="36"/>
      <c r="GFT36" s="36"/>
      <c r="GFU36" s="36"/>
      <c r="GFV36" s="36"/>
      <c r="GFW36" s="36"/>
      <c r="GFX36" s="36"/>
      <c r="GFY36" s="36"/>
      <c r="GFZ36" s="36"/>
      <c r="GGA36" s="36"/>
      <c r="GGB36" s="36"/>
      <c r="GGC36" s="36"/>
      <c r="GGD36" s="36"/>
      <c r="GGE36" s="36"/>
      <c r="GGF36" s="36"/>
      <c r="GGG36" s="36"/>
      <c r="GGH36" s="36"/>
      <c r="GGI36" s="36"/>
      <c r="GGJ36" s="36"/>
      <c r="GGK36" s="36"/>
      <c r="GGL36" s="36"/>
      <c r="GGM36" s="36"/>
      <c r="GGN36" s="36"/>
      <c r="GGO36" s="36"/>
      <c r="GGP36" s="36"/>
      <c r="GGQ36" s="36"/>
      <c r="GGR36" s="36"/>
      <c r="GGS36" s="36"/>
      <c r="GGT36" s="36"/>
      <c r="GGU36" s="36"/>
      <c r="GGV36" s="36"/>
      <c r="GGW36" s="36"/>
      <c r="GGX36" s="36"/>
      <c r="GGY36" s="36"/>
      <c r="GGZ36" s="36"/>
      <c r="GHA36" s="36"/>
      <c r="GHB36" s="36"/>
      <c r="GHC36" s="36"/>
      <c r="GHD36" s="36"/>
      <c r="GHE36" s="36"/>
      <c r="GHF36" s="36"/>
      <c r="GHG36" s="36"/>
      <c r="GHH36" s="36"/>
      <c r="GHI36" s="36"/>
      <c r="GHJ36" s="36"/>
      <c r="GHK36" s="36"/>
      <c r="GHL36" s="36"/>
      <c r="GHM36" s="36"/>
      <c r="GHN36" s="36"/>
      <c r="GHO36" s="36"/>
      <c r="GHP36" s="36"/>
      <c r="GHQ36" s="36"/>
      <c r="GHR36" s="36"/>
      <c r="GHS36" s="36"/>
      <c r="GHT36" s="36"/>
      <c r="GHU36" s="36"/>
      <c r="GHV36" s="36"/>
      <c r="GHW36" s="36"/>
      <c r="GHX36" s="36"/>
      <c r="GHY36" s="36"/>
      <c r="GHZ36" s="36"/>
      <c r="GIA36" s="36"/>
      <c r="GIB36" s="36"/>
      <c r="GIC36" s="36"/>
      <c r="GID36" s="36"/>
      <c r="GIE36" s="36"/>
      <c r="GIF36" s="36"/>
      <c r="GIG36" s="36"/>
      <c r="GIH36" s="36"/>
      <c r="GII36" s="36"/>
      <c r="GIJ36" s="36"/>
      <c r="GIK36" s="36"/>
      <c r="GIL36" s="36"/>
      <c r="GIM36" s="36"/>
      <c r="GIN36" s="36"/>
      <c r="GIO36" s="36"/>
      <c r="GIP36" s="36"/>
      <c r="GIQ36" s="36"/>
      <c r="GIR36" s="36"/>
      <c r="GIS36" s="36"/>
      <c r="GIT36" s="36"/>
      <c r="GIU36" s="36"/>
      <c r="GIV36" s="36"/>
      <c r="GIW36" s="36"/>
      <c r="GIX36" s="36"/>
      <c r="GIY36" s="36"/>
      <c r="GIZ36" s="36"/>
      <c r="GJA36" s="36"/>
      <c r="GJB36" s="36"/>
      <c r="GJC36" s="36"/>
      <c r="GJD36" s="36"/>
      <c r="GJE36" s="36"/>
      <c r="GJF36" s="36"/>
      <c r="GJG36" s="36"/>
      <c r="GJH36" s="36"/>
      <c r="GJI36" s="36"/>
      <c r="GJJ36" s="36"/>
      <c r="GJK36" s="36"/>
      <c r="GJL36" s="36"/>
      <c r="GJM36" s="36"/>
      <c r="GJN36" s="36"/>
      <c r="GJO36" s="36"/>
      <c r="GJP36" s="36"/>
      <c r="GJQ36" s="36"/>
      <c r="GJR36" s="36"/>
      <c r="GJS36" s="36"/>
      <c r="GJT36" s="36"/>
      <c r="GJU36" s="36"/>
      <c r="GJV36" s="36"/>
      <c r="GJW36" s="36"/>
      <c r="GJX36" s="36"/>
      <c r="GJY36" s="36"/>
      <c r="GJZ36" s="36"/>
      <c r="GKA36" s="36"/>
      <c r="GKB36" s="36"/>
      <c r="GKC36" s="36"/>
      <c r="GKD36" s="36"/>
      <c r="GKE36" s="36"/>
      <c r="GKF36" s="36"/>
      <c r="GKG36" s="36"/>
      <c r="GKH36" s="36"/>
      <c r="GKI36" s="36"/>
      <c r="GKJ36" s="36"/>
      <c r="GKK36" s="36"/>
      <c r="GKL36" s="36"/>
      <c r="GKM36" s="36"/>
      <c r="GKN36" s="36"/>
      <c r="GKO36" s="36"/>
      <c r="GKP36" s="36"/>
      <c r="GKQ36" s="36"/>
      <c r="GKR36" s="36"/>
      <c r="GKS36" s="36"/>
      <c r="GKT36" s="36"/>
      <c r="GKU36" s="36"/>
      <c r="GKV36" s="36"/>
      <c r="GKW36" s="36"/>
      <c r="GKX36" s="36"/>
      <c r="GKY36" s="36"/>
      <c r="GKZ36" s="36"/>
      <c r="GLA36" s="36"/>
      <c r="GLB36" s="36"/>
      <c r="GLC36" s="36"/>
      <c r="GLD36" s="36"/>
      <c r="GLE36" s="36"/>
      <c r="GLF36" s="36"/>
      <c r="GLG36" s="36"/>
      <c r="GLH36" s="36"/>
      <c r="GLI36" s="36"/>
      <c r="GLJ36" s="36"/>
      <c r="GLK36" s="36"/>
      <c r="GLL36" s="36"/>
      <c r="GLM36" s="36"/>
      <c r="GLN36" s="36"/>
      <c r="GLO36" s="36"/>
      <c r="GLP36" s="36"/>
      <c r="GLQ36" s="36"/>
      <c r="GLR36" s="36"/>
      <c r="GLS36" s="36"/>
      <c r="GLT36" s="36"/>
      <c r="GLU36" s="36"/>
      <c r="GLV36" s="36"/>
      <c r="GLW36" s="36"/>
      <c r="GLX36" s="36"/>
      <c r="GLY36" s="36"/>
      <c r="GLZ36" s="36"/>
      <c r="GMA36" s="36"/>
      <c r="GMB36" s="36"/>
      <c r="GMC36" s="36"/>
      <c r="GMD36" s="36"/>
      <c r="GME36" s="36"/>
      <c r="GMF36" s="36"/>
      <c r="GMG36" s="36"/>
      <c r="GMH36" s="36"/>
      <c r="GMI36" s="36"/>
      <c r="GMJ36" s="36"/>
      <c r="GMK36" s="36"/>
      <c r="GML36" s="36"/>
      <c r="GMM36" s="36"/>
      <c r="GMN36" s="36"/>
      <c r="GMO36" s="36"/>
      <c r="GMP36" s="36"/>
      <c r="GMQ36" s="36"/>
      <c r="GMR36" s="36"/>
      <c r="GMS36" s="36"/>
      <c r="GMT36" s="36"/>
      <c r="GMU36" s="36"/>
      <c r="GMV36" s="36"/>
      <c r="GMW36" s="36"/>
      <c r="GMX36" s="36"/>
      <c r="GMY36" s="36"/>
      <c r="GMZ36" s="36"/>
      <c r="GNA36" s="36"/>
      <c r="GNB36" s="36"/>
      <c r="GNC36" s="36"/>
      <c r="GND36" s="36"/>
      <c r="GNE36" s="36"/>
      <c r="GNF36" s="36"/>
      <c r="GNG36" s="36"/>
      <c r="GNH36" s="36"/>
      <c r="GNI36" s="36"/>
      <c r="GNJ36" s="36"/>
      <c r="GNK36" s="36"/>
      <c r="GNL36" s="36"/>
      <c r="GNM36" s="36"/>
      <c r="GNN36" s="36"/>
      <c r="GNO36" s="36"/>
      <c r="GNP36" s="36"/>
      <c r="GNQ36" s="36"/>
      <c r="GNR36" s="36"/>
      <c r="GNS36" s="36"/>
      <c r="GNT36" s="36"/>
      <c r="GNU36" s="36"/>
      <c r="GNV36" s="36"/>
      <c r="GNW36" s="36"/>
      <c r="GNX36" s="36"/>
      <c r="GNY36" s="36"/>
      <c r="GNZ36" s="36"/>
      <c r="GOA36" s="36"/>
      <c r="GOB36" s="36"/>
      <c r="GOC36" s="36"/>
      <c r="GOD36" s="36"/>
      <c r="GOE36" s="36"/>
      <c r="GOF36" s="36"/>
      <c r="GOG36" s="36"/>
      <c r="GOH36" s="36"/>
      <c r="GOI36" s="36"/>
      <c r="GOJ36" s="36"/>
      <c r="GOK36" s="36"/>
      <c r="GOL36" s="36"/>
      <c r="GOM36" s="36"/>
      <c r="GON36" s="36"/>
      <c r="GOO36" s="36"/>
      <c r="GOP36" s="36"/>
      <c r="GOQ36" s="36"/>
      <c r="GOR36" s="36"/>
      <c r="GOS36" s="36"/>
      <c r="GOT36" s="36"/>
      <c r="GOU36" s="36"/>
      <c r="GOV36" s="36"/>
      <c r="GOW36" s="36"/>
      <c r="GOX36" s="36"/>
      <c r="GOY36" s="36"/>
      <c r="GOZ36" s="36"/>
      <c r="GPA36" s="36"/>
      <c r="GPB36" s="36"/>
      <c r="GPC36" s="36"/>
      <c r="GPD36" s="36"/>
      <c r="GPE36" s="36"/>
      <c r="GPF36" s="36"/>
      <c r="GPG36" s="36"/>
      <c r="GPH36" s="36"/>
      <c r="GPI36" s="36"/>
      <c r="GPJ36" s="36"/>
      <c r="GPK36" s="36"/>
      <c r="GPL36" s="36"/>
      <c r="GPM36" s="36"/>
      <c r="GPN36" s="36"/>
      <c r="GPO36" s="36"/>
      <c r="GPP36" s="36"/>
      <c r="GPQ36" s="36"/>
      <c r="GPR36" s="36"/>
      <c r="GPS36" s="36"/>
      <c r="GPT36" s="36"/>
      <c r="GPU36" s="36"/>
      <c r="GPV36" s="36"/>
      <c r="GPW36" s="36"/>
      <c r="GPX36" s="36"/>
      <c r="GPY36" s="36"/>
      <c r="GPZ36" s="36"/>
      <c r="GQA36" s="36"/>
      <c r="GQB36" s="36"/>
      <c r="GQC36" s="36"/>
      <c r="GQD36" s="36"/>
      <c r="GQE36" s="36"/>
      <c r="GQF36" s="36"/>
      <c r="GQG36" s="36"/>
      <c r="GQH36" s="36"/>
      <c r="GQI36" s="36"/>
      <c r="GQJ36" s="36"/>
      <c r="GQK36" s="36"/>
      <c r="GQL36" s="36"/>
      <c r="GQM36" s="36"/>
      <c r="GQN36" s="36"/>
      <c r="GQO36" s="36"/>
      <c r="GQP36" s="36"/>
      <c r="GQQ36" s="36"/>
      <c r="GQR36" s="36"/>
      <c r="GQS36" s="36"/>
      <c r="GQT36" s="36"/>
      <c r="GQU36" s="36"/>
      <c r="GQV36" s="36"/>
      <c r="GQW36" s="36"/>
      <c r="GQX36" s="36"/>
      <c r="GQY36" s="36"/>
      <c r="GQZ36" s="36"/>
      <c r="GRA36" s="36"/>
      <c r="GRB36" s="36"/>
      <c r="GRC36" s="36"/>
      <c r="GRD36" s="36"/>
      <c r="GRE36" s="36"/>
      <c r="GRF36" s="36"/>
      <c r="GRG36" s="36"/>
      <c r="GRH36" s="36"/>
      <c r="GRI36" s="36"/>
      <c r="GRJ36" s="36"/>
      <c r="GRK36" s="36"/>
      <c r="GRL36" s="36"/>
      <c r="GRM36" s="36"/>
      <c r="GRN36" s="36"/>
      <c r="GRO36" s="36"/>
      <c r="GRP36" s="36"/>
      <c r="GRQ36" s="36"/>
      <c r="GRR36" s="36"/>
      <c r="GRS36" s="36"/>
      <c r="GRT36" s="36"/>
      <c r="GRU36" s="36"/>
      <c r="GRV36" s="36"/>
      <c r="GRW36" s="36"/>
      <c r="GRX36" s="36"/>
      <c r="GRY36" s="36"/>
      <c r="GRZ36" s="36"/>
      <c r="GSA36" s="36"/>
      <c r="GSB36" s="36"/>
      <c r="GSC36" s="36"/>
      <c r="GSD36" s="36"/>
      <c r="GSE36" s="36"/>
      <c r="GSF36" s="36"/>
      <c r="GSG36" s="36"/>
      <c r="GSH36" s="36"/>
      <c r="GSI36" s="36"/>
      <c r="GSJ36" s="36"/>
      <c r="GSK36" s="36"/>
      <c r="GSL36" s="36"/>
      <c r="GSM36" s="36"/>
      <c r="GSN36" s="36"/>
      <c r="GSO36" s="36"/>
      <c r="GSP36" s="36"/>
      <c r="GSQ36" s="36"/>
      <c r="GSR36" s="36"/>
      <c r="GSS36" s="36"/>
      <c r="GST36" s="36"/>
      <c r="GSU36" s="36"/>
      <c r="GSV36" s="36"/>
      <c r="GSW36" s="36"/>
      <c r="GSX36" s="36"/>
      <c r="GSY36" s="36"/>
      <c r="GSZ36" s="36"/>
      <c r="GTA36" s="36"/>
      <c r="GTB36" s="36"/>
      <c r="GTC36" s="36"/>
      <c r="GTD36" s="36"/>
      <c r="GTE36" s="36"/>
      <c r="GTF36" s="36"/>
      <c r="GTG36" s="36"/>
      <c r="GTH36" s="36"/>
      <c r="GTI36" s="36"/>
      <c r="GTJ36" s="36"/>
      <c r="GTK36" s="36"/>
      <c r="GTL36" s="36"/>
      <c r="GTM36" s="36"/>
      <c r="GTN36" s="36"/>
      <c r="GTO36" s="36"/>
      <c r="GTP36" s="36"/>
      <c r="GTQ36" s="36"/>
      <c r="GTR36" s="36"/>
      <c r="GTS36" s="36"/>
      <c r="GTT36" s="36"/>
      <c r="GTU36" s="36"/>
      <c r="GTV36" s="36"/>
      <c r="GTW36" s="36"/>
      <c r="GTX36" s="36"/>
      <c r="GTY36" s="36"/>
      <c r="GTZ36" s="36"/>
      <c r="GUA36" s="36"/>
      <c r="GUB36" s="36"/>
      <c r="GUC36" s="36"/>
      <c r="GUD36" s="36"/>
      <c r="GUE36" s="36"/>
      <c r="GUF36" s="36"/>
      <c r="GUG36" s="36"/>
      <c r="GUH36" s="36"/>
      <c r="GUI36" s="36"/>
      <c r="GUJ36" s="36"/>
      <c r="GUK36" s="36"/>
      <c r="GUL36" s="36"/>
      <c r="GUM36" s="36"/>
      <c r="GUN36" s="36"/>
      <c r="GUO36" s="36"/>
      <c r="GUP36" s="36"/>
      <c r="GUQ36" s="36"/>
      <c r="GUR36" s="36"/>
      <c r="GUS36" s="36"/>
      <c r="GUT36" s="36"/>
      <c r="GUU36" s="36"/>
      <c r="GUV36" s="36"/>
      <c r="GUW36" s="36"/>
      <c r="GUX36" s="36"/>
      <c r="GUY36" s="36"/>
      <c r="GUZ36" s="36"/>
      <c r="GVA36" s="36"/>
      <c r="GVB36" s="36"/>
      <c r="GVC36" s="36"/>
      <c r="GVD36" s="36"/>
      <c r="GVE36" s="36"/>
      <c r="GVF36" s="36"/>
      <c r="GVG36" s="36"/>
      <c r="GVH36" s="36"/>
      <c r="GVI36" s="36"/>
      <c r="GVJ36" s="36"/>
      <c r="GVK36" s="36"/>
      <c r="GVL36" s="36"/>
      <c r="GVM36" s="36"/>
      <c r="GVN36" s="36"/>
      <c r="GVO36" s="36"/>
      <c r="GVP36" s="36"/>
      <c r="GVQ36" s="36"/>
      <c r="GVR36" s="36"/>
      <c r="GVS36" s="36"/>
      <c r="GVT36" s="36"/>
      <c r="GVU36" s="36"/>
      <c r="GVV36" s="36"/>
      <c r="GVW36" s="36"/>
      <c r="GVX36" s="36"/>
      <c r="GVY36" s="36"/>
      <c r="GVZ36" s="36"/>
      <c r="GWA36" s="36"/>
      <c r="GWB36" s="36"/>
      <c r="GWC36" s="36"/>
      <c r="GWD36" s="36"/>
      <c r="GWE36" s="36"/>
      <c r="GWF36" s="36"/>
      <c r="GWG36" s="36"/>
      <c r="GWH36" s="36"/>
      <c r="GWI36" s="36"/>
      <c r="GWJ36" s="36"/>
      <c r="GWK36" s="36"/>
      <c r="GWL36" s="36"/>
      <c r="GWM36" s="36"/>
      <c r="GWN36" s="36"/>
      <c r="GWO36" s="36"/>
      <c r="GWP36" s="36"/>
      <c r="GWQ36" s="36"/>
      <c r="GWR36" s="36"/>
      <c r="GWS36" s="36"/>
      <c r="GWT36" s="36"/>
      <c r="GWU36" s="36"/>
      <c r="GWV36" s="36"/>
      <c r="GWW36" s="36"/>
      <c r="GWX36" s="36"/>
      <c r="GWY36" s="36"/>
      <c r="GWZ36" s="36"/>
      <c r="GXA36" s="36"/>
      <c r="GXB36" s="36"/>
      <c r="GXC36" s="36"/>
      <c r="GXD36" s="36"/>
      <c r="GXE36" s="36"/>
      <c r="GXF36" s="36"/>
      <c r="GXG36" s="36"/>
      <c r="GXH36" s="36"/>
      <c r="GXI36" s="36"/>
      <c r="GXJ36" s="36"/>
      <c r="GXK36" s="36"/>
      <c r="GXL36" s="36"/>
      <c r="GXM36" s="36"/>
      <c r="GXN36" s="36"/>
      <c r="GXO36" s="36"/>
      <c r="GXP36" s="36"/>
      <c r="GXQ36" s="36"/>
      <c r="GXR36" s="36"/>
      <c r="GXS36" s="36"/>
      <c r="GXT36" s="36"/>
      <c r="GXU36" s="36"/>
      <c r="GXV36" s="36"/>
      <c r="GXW36" s="36"/>
      <c r="GXX36" s="36"/>
      <c r="GXY36" s="36"/>
      <c r="GXZ36" s="36"/>
      <c r="GYA36" s="36"/>
      <c r="GYB36" s="36"/>
      <c r="GYC36" s="36"/>
      <c r="GYD36" s="36"/>
      <c r="GYE36" s="36"/>
      <c r="GYF36" s="36"/>
      <c r="GYG36" s="36"/>
      <c r="GYH36" s="36"/>
      <c r="GYI36" s="36"/>
      <c r="GYJ36" s="36"/>
      <c r="GYK36" s="36"/>
      <c r="GYL36" s="36"/>
      <c r="GYM36" s="36"/>
      <c r="GYN36" s="36"/>
      <c r="GYO36" s="36"/>
      <c r="GYP36" s="36"/>
      <c r="GYQ36" s="36"/>
      <c r="GYR36" s="36"/>
      <c r="GYS36" s="36"/>
      <c r="GYT36" s="36"/>
      <c r="GYU36" s="36"/>
      <c r="GYV36" s="36"/>
      <c r="GYW36" s="36"/>
      <c r="GYX36" s="36"/>
      <c r="GYY36" s="36"/>
      <c r="GYZ36" s="36"/>
      <c r="GZA36" s="36"/>
      <c r="GZB36" s="36"/>
      <c r="GZC36" s="36"/>
      <c r="GZD36" s="36"/>
      <c r="GZE36" s="36"/>
      <c r="GZF36" s="36"/>
      <c r="GZG36" s="36"/>
      <c r="GZH36" s="36"/>
      <c r="GZI36" s="36"/>
      <c r="GZJ36" s="36"/>
      <c r="GZK36" s="36"/>
      <c r="GZL36" s="36"/>
      <c r="GZM36" s="36"/>
      <c r="GZN36" s="36"/>
      <c r="GZO36" s="36"/>
      <c r="GZP36" s="36"/>
      <c r="GZQ36" s="36"/>
      <c r="GZR36" s="36"/>
      <c r="GZS36" s="36"/>
      <c r="GZT36" s="36"/>
      <c r="GZU36" s="36"/>
      <c r="GZV36" s="36"/>
      <c r="GZW36" s="36"/>
      <c r="GZX36" s="36"/>
      <c r="GZY36" s="36"/>
      <c r="GZZ36" s="36"/>
      <c r="HAA36" s="36"/>
      <c r="HAB36" s="36"/>
      <c r="HAC36" s="36"/>
      <c r="HAD36" s="36"/>
      <c r="HAE36" s="36"/>
      <c r="HAF36" s="36"/>
      <c r="HAG36" s="36"/>
      <c r="HAH36" s="36"/>
      <c r="HAI36" s="36"/>
      <c r="HAJ36" s="36"/>
      <c r="HAK36" s="36"/>
      <c r="HAL36" s="36"/>
      <c r="HAM36" s="36"/>
      <c r="HAN36" s="36"/>
      <c r="HAO36" s="36"/>
      <c r="HAP36" s="36"/>
      <c r="HAQ36" s="36"/>
      <c r="HAR36" s="36"/>
      <c r="HAS36" s="36"/>
      <c r="HAT36" s="36"/>
      <c r="HAU36" s="36"/>
      <c r="HAV36" s="36"/>
      <c r="HAW36" s="36"/>
      <c r="HAX36" s="36"/>
      <c r="HAY36" s="36"/>
      <c r="HAZ36" s="36"/>
      <c r="HBA36" s="36"/>
      <c r="HBB36" s="36"/>
      <c r="HBC36" s="36"/>
      <c r="HBD36" s="36"/>
      <c r="HBE36" s="36"/>
      <c r="HBF36" s="36"/>
      <c r="HBG36" s="36"/>
      <c r="HBH36" s="36"/>
      <c r="HBI36" s="36"/>
      <c r="HBJ36" s="36"/>
      <c r="HBK36" s="36"/>
      <c r="HBL36" s="36"/>
      <c r="HBM36" s="36"/>
      <c r="HBN36" s="36"/>
      <c r="HBO36" s="36"/>
      <c r="HBP36" s="36"/>
      <c r="HBQ36" s="36"/>
      <c r="HBR36" s="36"/>
      <c r="HBS36" s="36"/>
      <c r="HBT36" s="36"/>
      <c r="HBU36" s="36"/>
      <c r="HBV36" s="36"/>
      <c r="HBW36" s="36"/>
      <c r="HBX36" s="36"/>
      <c r="HBY36" s="36"/>
      <c r="HBZ36" s="36"/>
      <c r="HCA36" s="36"/>
      <c r="HCB36" s="36"/>
      <c r="HCC36" s="36"/>
      <c r="HCD36" s="36"/>
      <c r="HCE36" s="36"/>
      <c r="HCF36" s="36"/>
      <c r="HCG36" s="36"/>
      <c r="HCH36" s="36"/>
      <c r="HCI36" s="36"/>
      <c r="HCJ36" s="36"/>
      <c r="HCK36" s="36"/>
      <c r="HCL36" s="36"/>
      <c r="HCM36" s="36"/>
      <c r="HCN36" s="36"/>
      <c r="HCO36" s="36"/>
      <c r="HCP36" s="36"/>
      <c r="HCQ36" s="36"/>
      <c r="HCR36" s="36"/>
      <c r="HCS36" s="36"/>
      <c r="HCT36" s="36"/>
      <c r="HCU36" s="36"/>
      <c r="HCV36" s="36"/>
      <c r="HCW36" s="36"/>
      <c r="HCX36" s="36"/>
      <c r="HCY36" s="36"/>
      <c r="HCZ36" s="36"/>
      <c r="HDA36" s="36"/>
      <c r="HDB36" s="36"/>
      <c r="HDC36" s="36"/>
      <c r="HDD36" s="36"/>
      <c r="HDE36" s="36"/>
      <c r="HDF36" s="36"/>
      <c r="HDG36" s="36"/>
      <c r="HDH36" s="36"/>
      <c r="HDI36" s="36"/>
      <c r="HDJ36" s="36"/>
      <c r="HDK36" s="36"/>
      <c r="HDL36" s="36"/>
      <c r="HDM36" s="36"/>
      <c r="HDN36" s="36"/>
      <c r="HDO36" s="36"/>
      <c r="HDP36" s="36"/>
      <c r="HDQ36" s="36"/>
      <c r="HDR36" s="36"/>
      <c r="HDS36" s="36"/>
      <c r="HDT36" s="36"/>
      <c r="HDU36" s="36"/>
      <c r="HDV36" s="36"/>
      <c r="HDW36" s="36"/>
      <c r="HDX36" s="36"/>
      <c r="HDY36" s="36"/>
      <c r="HDZ36" s="36"/>
      <c r="HEA36" s="36"/>
      <c r="HEB36" s="36"/>
      <c r="HEC36" s="36"/>
      <c r="HED36" s="36"/>
      <c r="HEE36" s="36"/>
      <c r="HEF36" s="36"/>
      <c r="HEG36" s="36"/>
      <c r="HEH36" s="36"/>
      <c r="HEI36" s="36"/>
      <c r="HEJ36" s="36"/>
      <c r="HEK36" s="36"/>
      <c r="HEL36" s="36"/>
      <c r="HEM36" s="36"/>
      <c r="HEN36" s="36"/>
      <c r="HEO36" s="36"/>
      <c r="HEP36" s="36"/>
      <c r="HEQ36" s="36"/>
      <c r="HER36" s="36"/>
      <c r="HES36" s="36"/>
      <c r="HET36" s="36"/>
      <c r="HEU36" s="36"/>
      <c r="HEV36" s="36"/>
      <c r="HEW36" s="36"/>
      <c r="HEX36" s="36"/>
      <c r="HEY36" s="36"/>
      <c r="HEZ36" s="36"/>
      <c r="HFA36" s="36"/>
      <c r="HFB36" s="36"/>
      <c r="HFC36" s="36"/>
      <c r="HFD36" s="36"/>
      <c r="HFE36" s="36"/>
      <c r="HFF36" s="36"/>
      <c r="HFG36" s="36"/>
      <c r="HFH36" s="36"/>
      <c r="HFI36" s="36"/>
      <c r="HFJ36" s="36"/>
      <c r="HFK36" s="36"/>
      <c r="HFL36" s="36"/>
      <c r="HFM36" s="36"/>
      <c r="HFN36" s="36"/>
      <c r="HFO36" s="36"/>
      <c r="HFP36" s="36"/>
      <c r="HFQ36" s="36"/>
      <c r="HFR36" s="36"/>
      <c r="HFS36" s="36"/>
      <c r="HFT36" s="36"/>
      <c r="HFU36" s="36"/>
      <c r="HFV36" s="36"/>
      <c r="HFW36" s="36"/>
      <c r="HFX36" s="36"/>
      <c r="HFY36" s="36"/>
      <c r="HFZ36" s="36"/>
      <c r="HGA36" s="36"/>
      <c r="HGB36" s="36"/>
      <c r="HGC36" s="36"/>
      <c r="HGD36" s="36"/>
      <c r="HGE36" s="36"/>
      <c r="HGF36" s="36"/>
      <c r="HGG36" s="36"/>
      <c r="HGH36" s="36"/>
      <c r="HGI36" s="36"/>
      <c r="HGJ36" s="36"/>
      <c r="HGK36" s="36"/>
      <c r="HGL36" s="36"/>
      <c r="HGM36" s="36"/>
      <c r="HGN36" s="36"/>
      <c r="HGO36" s="36"/>
      <c r="HGP36" s="36"/>
      <c r="HGQ36" s="36"/>
      <c r="HGR36" s="36"/>
      <c r="HGS36" s="36"/>
      <c r="HGT36" s="36"/>
      <c r="HGU36" s="36"/>
      <c r="HGV36" s="36"/>
      <c r="HGW36" s="36"/>
      <c r="HGX36" s="36"/>
      <c r="HGY36" s="36"/>
      <c r="HGZ36" s="36"/>
      <c r="HHA36" s="36"/>
      <c r="HHB36" s="36"/>
      <c r="HHC36" s="36"/>
      <c r="HHD36" s="36"/>
      <c r="HHE36" s="36"/>
      <c r="HHF36" s="36"/>
      <c r="HHG36" s="36"/>
      <c r="HHH36" s="36"/>
      <c r="HHI36" s="36"/>
      <c r="HHJ36" s="36"/>
      <c r="HHK36" s="36"/>
      <c r="HHL36" s="36"/>
      <c r="HHM36" s="36"/>
      <c r="HHN36" s="36"/>
      <c r="HHO36" s="36"/>
      <c r="HHP36" s="36"/>
      <c r="HHQ36" s="36"/>
      <c r="HHR36" s="36"/>
      <c r="HHS36" s="36"/>
      <c r="HHT36" s="36"/>
      <c r="HHU36" s="36"/>
      <c r="HHV36" s="36"/>
      <c r="HHW36" s="36"/>
      <c r="HHX36" s="36"/>
      <c r="HHY36" s="36"/>
      <c r="HHZ36" s="36"/>
      <c r="HIA36" s="36"/>
      <c r="HIB36" s="36"/>
      <c r="HIC36" s="36"/>
      <c r="HID36" s="36"/>
      <c r="HIE36" s="36"/>
      <c r="HIF36" s="36"/>
      <c r="HIG36" s="36"/>
      <c r="HIH36" s="36"/>
      <c r="HII36" s="36"/>
      <c r="HIJ36" s="36"/>
      <c r="HIK36" s="36"/>
      <c r="HIL36" s="36"/>
      <c r="HIM36" s="36"/>
      <c r="HIN36" s="36"/>
      <c r="HIO36" s="36"/>
      <c r="HIP36" s="36"/>
      <c r="HIQ36" s="36"/>
      <c r="HIR36" s="36"/>
      <c r="HIS36" s="36"/>
      <c r="HIT36" s="36"/>
      <c r="HIU36" s="36"/>
      <c r="HIV36" s="36"/>
      <c r="HIW36" s="36"/>
      <c r="HIX36" s="36"/>
      <c r="HIY36" s="36"/>
      <c r="HIZ36" s="36"/>
      <c r="HJA36" s="36"/>
      <c r="HJB36" s="36"/>
      <c r="HJC36" s="36"/>
      <c r="HJD36" s="36"/>
      <c r="HJE36" s="36"/>
      <c r="HJF36" s="36"/>
      <c r="HJG36" s="36"/>
      <c r="HJH36" s="36"/>
      <c r="HJI36" s="36"/>
      <c r="HJJ36" s="36"/>
      <c r="HJK36" s="36"/>
      <c r="HJL36" s="36"/>
      <c r="HJM36" s="36"/>
      <c r="HJN36" s="36"/>
      <c r="HJO36" s="36"/>
      <c r="HJP36" s="36"/>
      <c r="HJQ36" s="36"/>
      <c r="HJR36" s="36"/>
      <c r="HJS36" s="36"/>
      <c r="HJT36" s="36"/>
      <c r="HJU36" s="36"/>
      <c r="HJV36" s="36"/>
      <c r="HJW36" s="36"/>
      <c r="HJX36" s="36"/>
      <c r="HJY36" s="36"/>
      <c r="HJZ36" s="36"/>
      <c r="HKA36" s="36"/>
      <c r="HKB36" s="36"/>
      <c r="HKC36" s="36"/>
      <c r="HKD36" s="36"/>
      <c r="HKE36" s="36"/>
      <c r="HKF36" s="36"/>
      <c r="HKG36" s="36"/>
      <c r="HKH36" s="36"/>
      <c r="HKI36" s="36"/>
      <c r="HKJ36" s="36"/>
      <c r="HKK36" s="36"/>
      <c r="HKL36" s="36"/>
      <c r="HKM36" s="36"/>
      <c r="HKN36" s="36"/>
      <c r="HKO36" s="36"/>
      <c r="HKP36" s="36"/>
      <c r="HKQ36" s="36"/>
      <c r="HKR36" s="36"/>
      <c r="HKS36" s="36"/>
      <c r="HKT36" s="36"/>
      <c r="HKU36" s="36"/>
      <c r="HKV36" s="36"/>
      <c r="HKW36" s="36"/>
      <c r="HKX36" s="36"/>
      <c r="HKY36" s="36"/>
      <c r="HKZ36" s="36"/>
      <c r="HLA36" s="36"/>
      <c r="HLB36" s="36"/>
      <c r="HLC36" s="36"/>
      <c r="HLD36" s="36"/>
      <c r="HLE36" s="36"/>
      <c r="HLF36" s="36"/>
      <c r="HLG36" s="36"/>
      <c r="HLH36" s="36"/>
      <c r="HLI36" s="36"/>
      <c r="HLJ36" s="36"/>
      <c r="HLK36" s="36"/>
      <c r="HLL36" s="36"/>
      <c r="HLM36" s="36"/>
      <c r="HLN36" s="36"/>
      <c r="HLO36" s="36"/>
      <c r="HLP36" s="36"/>
      <c r="HLQ36" s="36"/>
      <c r="HLR36" s="36"/>
      <c r="HLS36" s="36"/>
      <c r="HLT36" s="36"/>
      <c r="HLU36" s="36"/>
      <c r="HLV36" s="36"/>
      <c r="HLW36" s="36"/>
      <c r="HLX36" s="36"/>
      <c r="HLY36" s="36"/>
      <c r="HLZ36" s="36"/>
      <c r="HMA36" s="36"/>
      <c r="HMB36" s="36"/>
      <c r="HMC36" s="36"/>
      <c r="HMD36" s="36"/>
      <c r="HME36" s="36"/>
      <c r="HMF36" s="36"/>
      <c r="HMG36" s="36"/>
      <c r="HMH36" s="36"/>
      <c r="HMI36" s="36"/>
      <c r="HMJ36" s="36"/>
      <c r="HMK36" s="36"/>
      <c r="HML36" s="36"/>
      <c r="HMM36" s="36"/>
      <c r="HMN36" s="36"/>
      <c r="HMO36" s="36"/>
      <c r="HMP36" s="36"/>
      <c r="HMQ36" s="36"/>
      <c r="HMR36" s="36"/>
      <c r="HMS36" s="36"/>
      <c r="HMT36" s="36"/>
      <c r="HMU36" s="36"/>
      <c r="HMV36" s="36"/>
      <c r="HMW36" s="36"/>
      <c r="HMX36" s="36"/>
      <c r="HMY36" s="36"/>
      <c r="HMZ36" s="36"/>
      <c r="HNA36" s="36"/>
      <c r="HNB36" s="36"/>
      <c r="HNC36" s="36"/>
      <c r="HND36" s="36"/>
      <c r="HNE36" s="36"/>
      <c r="HNF36" s="36"/>
      <c r="HNG36" s="36"/>
      <c r="HNH36" s="36"/>
      <c r="HNI36" s="36"/>
      <c r="HNJ36" s="36"/>
      <c r="HNK36" s="36"/>
      <c r="HNL36" s="36"/>
      <c r="HNM36" s="36"/>
      <c r="HNN36" s="36"/>
      <c r="HNO36" s="36"/>
      <c r="HNP36" s="36"/>
      <c r="HNQ36" s="36"/>
      <c r="HNR36" s="36"/>
      <c r="HNS36" s="36"/>
      <c r="HNT36" s="36"/>
      <c r="HNU36" s="36"/>
      <c r="HNV36" s="36"/>
      <c r="HNW36" s="36"/>
      <c r="HNX36" s="36"/>
      <c r="HNY36" s="36"/>
      <c r="HNZ36" s="36"/>
      <c r="HOA36" s="36"/>
      <c r="HOB36" s="36"/>
      <c r="HOC36" s="36"/>
      <c r="HOD36" s="36"/>
      <c r="HOE36" s="36"/>
      <c r="HOF36" s="36"/>
      <c r="HOG36" s="36"/>
      <c r="HOH36" s="36"/>
      <c r="HOI36" s="36"/>
      <c r="HOJ36" s="36"/>
      <c r="HOK36" s="36"/>
      <c r="HOL36" s="36"/>
      <c r="HOM36" s="36"/>
      <c r="HON36" s="36"/>
      <c r="HOO36" s="36"/>
      <c r="HOP36" s="36"/>
      <c r="HOQ36" s="36"/>
      <c r="HOR36" s="36"/>
      <c r="HOS36" s="36"/>
      <c r="HOT36" s="36"/>
      <c r="HOU36" s="36"/>
      <c r="HOV36" s="36"/>
      <c r="HOW36" s="36"/>
      <c r="HOX36" s="36"/>
      <c r="HOY36" s="36"/>
      <c r="HOZ36" s="36"/>
      <c r="HPA36" s="36"/>
      <c r="HPB36" s="36"/>
      <c r="HPC36" s="36"/>
      <c r="HPD36" s="36"/>
      <c r="HPE36" s="36"/>
      <c r="HPF36" s="36"/>
      <c r="HPG36" s="36"/>
      <c r="HPH36" s="36"/>
      <c r="HPI36" s="36"/>
      <c r="HPJ36" s="36"/>
      <c r="HPK36" s="36"/>
      <c r="HPL36" s="36"/>
      <c r="HPM36" s="36"/>
      <c r="HPN36" s="36"/>
      <c r="HPO36" s="36"/>
      <c r="HPP36" s="36"/>
      <c r="HPQ36" s="36"/>
      <c r="HPR36" s="36"/>
      <c r="HPS36" s="36"/>
      <c r="HPT36" s="36"/>
      <c r="HPU36" s="36"/>
      <c r="HPV36" s="36"/>
      <c r="HPW36" s="36"/>
      <c r="HPX36" s="36"/>
      <c r="HPY36" s="36"/>
      <c r="HPZ36" s="36"/>
      <c r="HQA36" s="36"/>
      <c r="HQB36" s="36"/>
      <c r="HQC36" s="36"/>
      <c r="HQD36" s="36"/>
      <c r="HQE36" s="36"/>
      <c r="HQF36" s="36"/>
      <c r="HQG36" s="36"/>
      <c r="HQH36" s="36"/>
      <c r="HQI36" s="36"/>
      <c r="HQJ36" s="36"/>
      <c r="HQK36" s="36"/>
      <c r="HQL36" s="36"/>
      <c r="HQM36" s="36"/>
      <c r="HQN36" s="36"/>
      <c r="HQO36" s="36"/>
      <c r="HQP36" s="36"/>
      <c r="HQQ36" s="36"/>
      <c r="HQR36" s="36"/>
      <c r="HQS36" s="36"/>
      <c r="HQT36" s="36"/>
      <c r="HQU36" s="36"/>
      <c r="HQV36" s="36"/>
      <c r="HQW36" s="36"/>
      <c r="HQX36" s="36"/>
      <c r="HQY36" s="36"/>
      <c r="HQZ36" s="36"/>
      <c r="HRA36" s="36"/>
      <c r="HRB36" s="36"/>
      <c r="HRC36" s="36"/>
      <c r="HRD36" s="36"/>
      <c r="HRE36" s="36"/>
      <c r="HRF36" s="36"/>
      <c r="HRG36" s="36"/>
      <c r="HRH36" s="36"/>
      <c r="HRI36" s="36"/>
      <c r="HRJ36" s="36"/>
      <c r="HRK36" s="36"/>
      <c r="HRL36" s="36"/>
      <c r="HRM36" s="36"/>
      <c r="HRN36" s="36"/>
      <c r="HRO36" s="36"/>
      <c r="HRP36" s="36"/>
      <c r="HRQ36" s="36"/>
      <c r="HRR36" s="36"/>
      <c r="HRS36" s="36"/>
      <c r="HRT36" s="36"/>
      <c r="HRU36" s="36"/>
      <c r="HRV36" s="36"/>
      <c r="HRW36" s="36"/>
      <c r="HRX36" s="36"/>
      <c r="HRY36" s="36"/>
      <c r="HRZ36" s="36"/>
      <c r="HSA36" s="36"/>
      <c r="HSB36" s="36"/>
      <c r="HSC36" s="36"/>
      <c r="HSD36" s="36"/>
      <c r="HSE36" s="36"/>
      <c r="HSF36" s="36"/>
      <c r="HSG36" s="36"/>
      <c r="HSH36" s="36"/>
      <c r="HSI36" s="36"/>
      <c r="HSJ36" s="36"/>
      <c r="HSK36" s="36"/>
      <c r="HSL36" s="36"/>
      <c r="HSM36" s="36"/>
      <c r="HSN36" s="36"/>
      <c r="HSO36" s="36"/>
      <c r="HSP36" s="36"/>
      <c r="HSQ36" s="36"/>
      <c r="HSR36" s="36"/>
      <c r="HSS36" s="36"/>
      <c r="HST36" s="36"/>
      <c r="HSU36" s="36"/>
      <c r="HSV36" s="36"/>
      <c r="HSW36" s="36"/>
      <c r="HSX36" s="36"/>
      <c r="HSY36" s="36"/>
      <c r="HSZ36" s="36"/>
      <c r="HTA36" s="36"/>
      <c r="HTB36" s="36"/>
      <c r="HTC36" s="36"/>
      <c r="HTD36" s="36"/>
      <c r="HTE36" s="36"/>
      <c r="HTF36" s="36"/>
      <c r="HTG36" s="36"/>
      <c r="HTH36" s="36"/>
      <c r="HTI36" s="36"/>
      <c r="HTJ36" s="36"/>
      <c r="HTK36" s="36"/>
      <c r="HTL36" s="36"/>
      <c r="HTM36" s="36"/>
      <c r="HTN36" s="36"/>
      <c r="HTO36" s="36"/>
      <c r="HTP36" s="36"/>
      <c r="HTQ36" s="36"/>
      <c r="HTR36" s="36"/>
      <c r="HTS36" s="36"/>
      <c r="HTT36" s="36"/>
      <c r="HTU36" s="36"/>
      <c r="HTV36" s="36"/>
      <c r="HTW36" s="36"/>
      <c r="HTX36" s="36"/>
      <c r="HTY36" s="36"/>
      <c r="HTZ36" s="36"/>
      <c r="HUA36" s="36"/>
      <c r="HUB36" s="36"/>
      <c r="HUC36" s="36"/>
      <c r="HUD36" s="36"/>
      <c r="HUE36" s="36"/>
      <c r="HUF36" s="36"/>
      <c r="HUG36" s="36"/>
      <c r="HUH36" s="36"/>
      <c r="HUI36" s="36"/>
      <c r="HUJ36" s="36"/>
      <c r="HUK36" s="36"/>
      <c r="HUL36" s="36"/>
      <c r="HUM36" s="36"/>
      <c r="HUN36" s="36"/>
      <c r="HUO36" s="36"/>
      <c r="HUP36" s="36"/>
      <c r="HUQ36" s="36"/>
      <c r="HUR36" s="36"/>
      <c r="HUS36" s="36"/>
      <c r="HUT36" s="36"/>
      <c r="HUU36" s="36"/>
      <c r="HUV36" s="36"/>
      <c r="HUW36" s="36"/>
      <c r="HUX36" s="36"/>
      <c r="HUY36" s="36"/>
      <c r="HUZ36" s="36"/>
      <c r="HVA36" s="36"/>
      <c r="HVB36" s="36"/>
      <c r="HVC36" s="36"/>
      <c r="HVD36" s="36"/>
      <c r="HVE36" s="36"/>
      <c r="HVF36" s="36"/>
      <c r="HVG36" s="36"/>
      <c r="HVH36" s="36"/>
      <c r="HVI36" s="36"/>
      <c r="HVJ36" s="36"/>
      <c r="HVK36" s="36"/>
      <c r="HVL36" s="36"/>
      <c r="HVM36" s="36"/>
      <c r="HVN36" s="36"/>
      <c r="HVO36" s="36"/>
      <c r="HVP36" s="36"/>
      <c r="HVQ36" s="36"/>
      <c r="HVR36" s="36"/>
      <c r="HVS36" s="36"/>
      <c r="HVT36" s="36"/>
      <c r="HVU36" s="36"/>
      <c r="HVV36" s="36"/>
      <c r="HVW36" s="36"/>
      <c r="HVX36" s="36"/>
      <c r="HVY36" s="36"/>
      <c r="HVZ36" s="36"/>
      <c r="HWA36" s="36"/>
      <c r="HWB36" s="36"/>
      <c r="HWC36" s="36"/>
      <c r="HWD36" s="36"/>
      <c r="HWE36" s="36"/>
      <c r="HWF36" s="36"/>
      <c r="HWG36" s="36"/>
      <c r="HWH36" s="36"/>
      <c r="HWI36" s="36"/>
      <c r="HWJ36" s="36"/>
      <c r="HWK36" s="36"/>
      <c r="HWL36" s="36"/>
      <c r="HWM36" s="36"/>
      <c r="HWN36" s="36"/>
      <c r="HWO36" s="36"/>
      <c r="HWP36" s="36"/>
      <c r="HWQ36" s="36"/>
      <c r="HWR36" s="36"/>
      <c r="HWS36" s="36"/>
      <c r="HWT36" s="36"/>
      <c r="HWU36" s="36"/>
      <c r="HWV36" s="36"/>
      <c r="HWW36" s="36"/>
      <c r="HWX36" s="36"/>
      <c r="HWY36" s="36"/>
      <c r="HWZ36" s="36"/>
      <c r="HXA36" s="36"/>
      <c r="HXB36" s="36"/>
      <c r="HXC36" s="36"/>
      <c r="HXD36" s="36"/>
      <c r="HXE36" s="36"/>
      <c r="HXF36" s="36"/>
      <c r="HXG36" s="36"/>
      <c r="HXH36" s="36"/>
      <c r="HXI36" s="36"/>
      <c r="HXJ36" s="36"/>
      <c r="HXK36" s="36"/>
      <c r="HXL36" s="36"/>
      <c r="HXM36" s="36"/>
      <c r="HXN36" s="36"/>
      <c r="HXO36" s="36"/>
      <c r="HXP36" s="36"/>
      <c r="HXQ36" s="36"/>
      <c r="HXR36" s="36"/>
      <c r="HXS36" s="36"/>
      <c r="HXT36" s="36"/>
      <c r="HXU36" s="36"/>
      <c r="HXV36" s="36"/>
      <c r="HXW36" s="36"/>
      <c r="HXX36" s="36"/>
      <c r="HXY36" s="36"/>
      <c r="HXZ36" s="36"/>
      <c r="HYA36" s="36"/>
      <c r="HYB36" s="36"/>
      <c r="HYC36" s="36"/>
      <c r="HYD36" s="36"/>
      <c r="HYE36" s="36"/>
      <c r="HYF36" s="36"/>
      <c r="HYG36" s="36"/>
      <c r="HYH36" s="36"/>
      <c r="HYI36" s="36"/>
      <c r="HYJ36" s="36"/>
      <c r="HYK36" s="36"/>
      <c r="HYL36" s="36"/>
      <c r="HYM36" s="36"/>
      <c r="HYN36" s="36"/>
      <c r="HYO36" s="36"/>
      <c r="HYP36" s="36"/>
      <c r="HYQ36" s="36"/>
      <c r="HYR36" s="36"/>
      <c r="HYS36" s="36"/>
      <c r="HYT36" s="36"/>
      <c r="HYU36" s="36"/>
      <c r="HYV36" s="36"/>
      <c r="HYW36" s="36"/>
      <c r="HYX36" s="36"/>
      <c r="HYY36" s="36"/>
      <c r="HYZ36" s="36"/>
      <c r="HZA36" s="36"/>
      <c r="HZB36" s="36"/>
      <c r="HZC36" s="36"/>
      <c r="HZD36" s="36"/>
      <c r="HZE36" s="36"/>
      <c r="HZF36" s="36"/>
      <c r="HZG36" s="36"/>
      <c r="HZH36" s="36"/>
      <c r="HZI36" s="36"/>
      <c r="HZJ36" s="36"/>
      <c r="HZK36" s="36"/>
      <c r="HZL36" s="36"/>
      <c r="HZM36" s="36"/>
      <c r="HZN36" s="36"/>
      <c r="HZO36" s="36"/>
      <c r="HZP36" s="36"/>
      <c r="HZQ36" s="36"/>
      <c r="HZR36" s="36"/>
      <c r="HZS36" s="36"/>
      <c r="HZT36" s="36"/>
      <c r="HZU36" s="36"/>
      <c r="HZV36" s="36"/>
      <c r="HZW36" s="36"/>
      <c r="HZX36" s="36"/>
      <c r="HZY36" s="36"/>
      <c r="HZZ36" s="36"/>
      <c r="IAA36" s="36"/>
      <c r="IAB36" s="36"/>
      <c r="IAC36" s="36"/>
      <c r="IAD36" s="36"/>
      <c r="IAE36" s="36"/>
      <c r="IAF36" s="36"/>
      <c r="IAG36" s="36"/>
      <c r="IAH36" s="36"/>
      <c r="IAI36" s="36"/>
      <c r="IAJ36" s="36"/>
      <c r="IAK36" s="36"/>
      <c r="IAL36" s="36"/>
      <c r="IAM36" s="36"/>
      <c r="IAN36" s="36"/>
      <c r="IAO36" s="36"/>
      <c r="IAP36" s="36"/>
      <c r="IAQ36" s="36"/>
      <c r="IAR36" s="36"/>
      <c r="IAS36" s="36"/>
      <c r="IAT36" s="36"/>
      <c r="IAU36" s="36"/>
      <c r="IAV36" s="36"/>
      <c r="IAW36" s="36"/>
      <c r="IAX36" s="36"/>
      <c r="IAY36" s="36"/>
      <c r="IAZ36" s="36"/>
      <c r="IBA36" s="36"/>
      <c r="IBB36" s="36"/>
      <c r="IBC36" s="36"/>
      <c r="IBD36" s="36"/>
      <c r="IBE36" s="36"/>
      <c r="IBF36" s="36"/>
      <c r="IBG36" s="36"/>
      <c r="IBH36" s="36"/>
      <c r="IBI36" s="36"/>
      <c r="IBJ36" s="36"/>
      <c r="IBK36" s="36"/>
      <c r="IBL36" s="36"/>
      <c r="IBM36" s="36"/>
      <c r="IBN36" s="36"/>
      <c r="IBO36" s="36"/>
      <c r="IBP36" s="36"/>
      <c r="IBQ36" s="36"/>
      <c r="IBR36" s="36"/>
      <c r="IBS36" s="36"/>
      <c r="IBT36" s="36"/>
      <c r="IBU36" s="36"/>
      <c r="IBV36" s="36"/>
      <c r="IBW36" s="36"/>
      <c r="IBX36" s="36"/>
      <c r="IBY36" s="36"/>
      <c r="IBZ36" s="36"/>
      <c r="ICA36" s="36"/>
      <c r="ICB36" s="36"/>
      <c r="ICC36" s="36"/>
      <c r="ICD36" s="36"/>
      <c r="ICE36" s="36"/>
      <c r="ICF36" s="36"/>
      <c r="ICG36" s="36"/>
      <c r="ICH36" s="36"/>
      <c r="ICI36" s="36"/>
      <c r="ICJ36" s="36"/>
      <c r="ICK36" s="36"/>
      <c r="ICL36" s="36"/>
      <c r="ICM36" s="36"/>
      <c r="ICN36" s="36"/>
      <c r="ICO36" s="36"/>
      <c r="ICP36" s="36"/>
      <c r="ICQ36" s="36"/>
      <c r="ICR36" s="36"/>
      <c r="ICS36" s="36"/>
      <c r="ICT36" s="36"/>
      <c r="ICU36" s="36"/>
      <c r="ICV36" s="36"/>
      <c r="ICW36" s="36"/>
      <c r="ICX36" s="36"/>
      <c r="ICY36" s="36"/>
      <c r="ICZ36" s="36"/>
      <c r="IDA36" s="36"/>
      <c r="IDB36" s="36"/>
      <c r="IDC36" s="36"/>
      <c r="IDD36" s="36"/>
      <c r="IDE36" s="36"/>
      <c r="IDF36" s="36"/>
      <c r="IDG36" s="36"/>
      <c r="IDH36" s="36"/>
      <c r="IDI36" s="36"/>
      <c r="IDJ36" s="36"/>
      <c r="IDK36" s="36"/>
      <c r="IDL36" s="36"/>
      <c r="IDM36" s="36"/>
      <c r="IDN36" s="36"/>
      <c r="IDO36" s="36"/>
      <c r="IDP36" s="36"/>
      <c r="IDQ36" s="36"/>
      <c r="IDR36" s="36"/>
      <c r="IDS36" s="36"/>
      <c r="IDT36" s="36"/>
      <c r="IDU36" s="36"/>
      <c r="IDV36" s="36"/>
      <c r="IDW36" s="36"/>
      <c r="IDX36" s="36"/>
      <c r="IDY36" s="36"/>
      <c r="IDZ36" s="36"/>
      <c r="IEA36" s="36"/>
      <c r="IEB36" s="36"/>
      <c r="IEC36" s="36"/>
      <c r="IED36" s="36"/>
      <c r="IEE36" s="36"/>
      <c r="IEF36" s="36"/>
      <c r="IEG36" s="36"/>
      <c r="IEH36" s="36"/>
      <c r="IEI36" s="36"/>
      <c r="IEJ36" s="36"/>
      <c r="IEK36" s="36"/>
      <c r="IEL36" s="36"/>
      <c r="IEM36" s="36"/>
      <c r="IEN36" s="36"/>
      <c r="IEO36" s="36"/>
      <c r="IEP36" s="36"/>
      <c r="IEQ36" s="36"/>
      <c r="IER36" s="36"/>
      <c r="IES36" s="36"/>
      <c r="IET36" s="36"/>
      <c r="IEU36" s="36"/>
      <c r="IEV36" s="36"/>
      <c r="IEW36" s="36"/>
      <c r="IEX36" s="36"/>
      <c r="IEY36" s="36"/>
      <c r="IEZ36" s="36"/>
      <c r="IFA36" s="36"/>
      <c r="IFB36" s="36"/>
      <c r="IFC36" s="36"/>
      <c r="IFD36" s="36"/>
      <c r="IFE36" s="36"/>
      <c r="IFF36" s="36"/>
      <c r="IFG36" s="36"/>
      <c r="IFH36" s="36"/>
      <c r="IFI36" s="36"/>
      <c r="IFJ36" s="36"/>
      <c r="IFK36" s="36"/>
      <c r="IFL36" s="36"/>
      <c r="IFM36" s="36"/>
      <c r="IFN36" s="36"/>
      <c r="IFO36" s="36"/>
      <c r="IFP36" s="36"/>
      <c r="IFQ36" s="36"/>
      <c r="IFR36" s="36"/>
      <c r="IFS36" s="36"/>
      <c r="IFT36" s="36"/>
      <c r="IFU36" s="36"/>
      <c r="IFV36" s="36"/>
      <c r="IFW36" s="36"/>
      <c r="IFX36" s="36"/>
      <c r="IFY36" s="36"/>
      <c r="IFZ36" s="36"/>
      <c r="IGA36" s="36"/>
      <c r="IGB36" s="36"/>
      <c r="IGC36" s="36"/>
      <c r="IGD36" s="36"/>
      <c r="IGE36" s="36"/>
      <c r="IGF36" s="36"/>
      <c r="IGG36" s="36"/>
      <c r="IGH36" s="36"/>
      <c r="IGI36" s="36"/>
      <c r="IGJ36" s="36"/>
      <c r="IGK36" s="36"/>
      <c r="IGL36" s="36"/>
      <c r="IGM36" s="36"/>
      <c r="IGN36" s="36"/>
      <c r="IGO36" s="36"/>
      <c r="IGP36" s="36"/>
      <c r="IGQ36" s="36"/>
      <c r="IGR36" s="36"/>
      <c r="IGS36" s="36"/>
      <c r="IGT36" s="36"/>
      <c r="IGU36" s="36"/>
      <c r="IGV36" s="36"/>
      <c r="IGW36" s="36"/>
      <c r="IGX36" s="36"/>
      <c r="IGY36" s="36"/>
      <c r="IGZ36" s="36"/>
      <c r="IHA36" s="36"/>
      <c r="IHB36" s="36"/>
      <c r="IHC36" s="36"/>
      <c r="IHD36" s="36"/>
      <c r="IHE36" s="36"/>
      <c r="IHF36" s="36"/>
      <c r="IHG36" s="36"/>
      <c r="IHH36" s="36"/>
      <c r="IHI36" s="36"/>
      <c r="IHJ36" s="36"/>
      <c r="IHK36" s="36"/>
      <c r="IHL36" s="36"/>
      <c r="IHM36" s="36"/>
      <c r="IHN36" s="36"/>
      <c r="IHO36" s="36"/>
      <c r="IHP36" s="36"/>
      <c r="IHQ36" s="36"/>
      <c r="IHR36" s="36"/>
      <c r="IHS36" s="36"/>
      <c r="IHT36" s="36"/>
      <c r="IHU36" s="36"/>
      <c r="IHV36" s="36"/>
      <c r="IHW36" s="36"/>
      <c r="IHX36" s="36"/>
      <c r="IHY36" s="36"/>
      <c r="IHZ36" s="36"/>
      <c r="IIA36" s="36"/>
      <c r="IIB36" s="36"/>
      <c r="IIC36" s="36"/>
      <c r="IID36" s="36"/>
      <c r="IIE36" s="36"/>
      <c r="IIF36" s="36"/>
      <c r="IIG36" s="36"/>
      <c r="IIH36" s="36"/>
      <c r="III36" s="36"/>
      <c r="IIJ36" s="36"/>
      <c r="IIK36" s="36"/>
      <c r="IIL36" s="36"/>
      <c r="IIM36" s="36"/>
      <c r="IIN36" s="36"/>
      <c r="IIO36" s="36"/>
      <c r="IIP36" s="36"/>
      <c r="IIQ36" s="36"/>
      <c r="IIR36" s="36"/>
      <c r="IIS36" s="36"/>
      <c r="IIT36" s="36"/>
      <c r="IIU36" s="36"/>
      <c r="IIV36" s="36"/>
      <c r="IIW36" s="36"/>
      <c r="IIX36" s="36"/>
      <c r="IIY36" s="36"/>
      <c r="IIZ36" s="36"/>
      <c r="IJA36" s="36"/>
      <c r="IJB36" s="36"/>
      <c r="IJC36" s="36"/>
      <c r="IJD36" s="36"/>
      <c r="IJE36" s="36"/>
      <c r="IJF36" s="36"/>
      <c r="IJG36" s="36"/>
      <c r="IJH36" s="36"/>
      <c r="IJI36" s="36"/>
      <c r="IJJ36" s="36"/>
      <c r="IJK36" s="36"/>
      <c r="IJL36" s="36"/>
      <c r="IJM36" s="36"/>
      <c r="IJN36" s="36"/>
      <c r="IJO36" s="36"/>
      <c r="IJP36" s="36"/>
      <c r="IJQ36" s="36"/>
      <c r="IJR36" s="36"/>
      <c r="IJS36" s="36"/>
      <c r="IJT36" s="36"/>
      <c r="IJU36" s="36"/>
      <c r="IJV36" s="36"/>
      <c r="IJW36" s="36"/>
      <c r="IJX36" s="36"/>
      <c r="IJY36" s="36"/>
      <c r="IJZ36" s="36"/>
      <c r="IKA36" s="36"/>
      <c r="IKB36" s="36"/>
      <c r="IKC36" s="36"/>
      <c r="IKD36" s="36"/>
      <c r="IKE36" s="36"/>
      <c r="IKF36" s="36"/>
      <c r="IKG36" s="36"/>
      <c r="IKH36" s="36"/>
      <c r="IKI36" s="36"/>
      <c r="IKJ36" s="36"/>
      <c r="IKK36" s="36"/>
      <c r="IKL36" s="36"/>
      <c r="IKM36" s="36"/>
      <c r="IKN36" s="36"/>
      <c r="IKO36" s="36"/>
      <c r="IKP36" s="36"/>
      <c r="IKQ36" s="36"/>
      <c r="IKR36" s="36"/>
      <c r="IKS36" s="36"/>
      <c r="IKT36" s="36"/>
      <c r="IKU36" s="36"/>
      <c r="IKV36" s="36"/>
      <c r="IKW36" s="36"/>
      <c r="IKX36" s="36"/>
      <c r="IKY36" s="36"/>
      <c r="IKZ36" s="36"/>
      <c r="ILA36" s="36"/>
      <c r="ILB36" s="36"/>
      <c r="ILC36" s="36"/>
      <c r="ILD36" s="36"/>
      <c r="ILE36" s="36"/>
      <c r="ILF36" s="36"/>
      <c r="ILG36" s="36"/>
      <c r="ILH36" s="36"/>
      <c r="ILI36" s="36"/>
      <c r="ILJ36" s="36"/>
      <c r="ILK36" s="36"/>
      <c r="ILL36" s="36"/>
      <c r="ILM36" s="36"/>
      <c r="ILN36" s="36"/>
      <c r="ILO36" s="36"/>
      <c r="ILP36" s="36"/>
      <c r="ILQ36" s="36"/>
      <c r="ILR36" s="36"/>
      <c r="ILS36" s="36"/>
      <c r="ILT36" s="36"/>
      <c r="ILU36" s="36"/>
      <c r="ILV36" s="36"/>
      <c r="ILW36" s="36"/>
      <c r="ILX36" s="36"/>
      <c r="ILY36" s="36"/>
      <c r="ILZ36" s="36"/>
      <c r="IMA36" s="36"/>
      <c r="IMB36" s="36"/>
      <c r="IMC36" s="36"/>
      <c r="IMD36" s="36"/>
      <c r="IME36" s="36"/>
      <c r="IMF36" s="36"/>
      <c r="IMG36" s="36"/>
      <c r="IMH36" s="36"/>
      <c r="IMI36" s="36"/>
      <c r="IMJ36" s="36"/>
      <c r="IMK36" s="36"/>
      <c r="IML36" s="36"/>
      <c r="IMM36" s="36"/>
      <c r="IMN36" s="36"/>
      <c r="IMO36" s="36"/>
      <c r="IMP36" s="36"/>
      <c r="IMQ36" s="36"/>
      <c r="IMR36" s="36"/>
      <c r="IMS36" s="36"/>
      <c r="IMT36" s="36"/>
      <c r="IMU36" s="36"/>
      <c r="IMV36" s="36"/>
      <c r="IMW36" s="36"/>
      <c r="IMX36" s="36"/>
      <c r="IMY36" s="36"/>
      <c r="IMZ36" s="36"/>
      <c r="INA36" s="36"/>
      <c r="INB36" s="36"/>
      <c r="INC36" s="36"/>
      <c r="IND36" s="36"/>
      <c r="INE36" s="36"/>
      <c r="INF36" s="36"/>
      <c r="ING36" s="36"/>
      <c r="INH36" s="36"/>
      <c r="INI36" s="36"/>
      <c r="INJ36" s="36"/>
      <c r="INK36" s="36"/>
      <c r="INL36" s="36"/>
      <c r="INM36" s="36"/>
      <c r="INN36" s="36"/>
      <c r="INO36" s="36"/>
      <c r="INP36" s="36"/>
      <c r="INQ36" s="36"/>
      <c r="INR36" s="36"/>
      <c r="INS36" s="36"/>
      <c r="INT36" s="36"/>
      <c r="INU36" s="36"/>
      <c r="INV36" s="36"/>
      <c r="INW36" s="36"/>
      <c r="INX36" s="36"/>
      <c r="INY36" s="36"/>
      <c r="INZ36" s="36"/>
      <c r="IOA36" s="36"/>
      <c r="IOB36" s="36"/>
      <c r="IOC36" s="36"/>
      <c r="IOD36" s="36"/>
      <c r="IOE36" s="36"/>
      <c r="IOF36" s="36"/>
      <c r="IOG36" s="36"/>
      <c r="IOH36" s="36"/>
      <c r="IOI36" s="36"/>
      <c r="IOJ36" s="36"/>
      <c r="IOK36" s="36"/>
      <c r="IOL36" s="36"/>
      <c r="IOM36" s="36"/>
      <c r="ION36" s="36"/>
      <c r="IOO36" s="36"/>
      <c r="IOP36" s="36"/>
      <c r="IOQ36" s="36"/>
      <c r="IOR36" s="36"/>
      <c r="IOS36" s="36"/>
      <c r="IOT36" s="36"/>
      <c r="IOU36" s="36"/>
      <c r="IOV36" s="36"/>
      <c r="IOW36" s="36"/>
      <c r="IOX36" s="36"/>
      <c r="IOY36" s="36"/>
      <c r="IOZ36" s="36"/>
      <c r="IPA36" s="36"/>
      <c r="IPB36" s="36"/>
      <c r="IPC36" s="36"/>
      <c r="IPD36" s="36"/>
      <c r="IPE36" s="36"/>
      <c r="IPF36" s="36"/>
      <c r="IPG36" s="36"/>
      <c r="IPH36" s="36"/>
      <c r="IPI36" s="36"/>
      <c r="IPJ36" s="36"/>
      <c r="IPK36" s="36"/>
      <c r="IPL36" s="36"/>
      <c r="IPM36" s="36"/>
      <c r="IPN36" s="36"/>
      <c r="IPO36" s="36"/>
      <c r="IPP36" s="36"/>
      <c r="IPQ36" s="36"/>
      <c r="IPR36" s="36"/>
      <c r="IPS36" s="36"/>
      <c r="IPT36" s="36"/>
      <c r="IPU36" s="36"/>
      <c r="IPV36" s="36"/>
      <c r="IPW36" s="36"/>
      <c r="IPX36" s="36"/>
      <c r="IPY36" s="36"/>
      <c r="IPZ36" s="36"/>
      <c r="IQA36" s="36"/>
      <c r="IQB36" s="36"/>
      <c r="IQC36" s="36"/>
      <c r="IQD36" s="36"/>
      <c r="IQE36" s="36"/>
      <c r="IQF36" s="36"/>
      <c r="IQG36" s="36"/>
      <c r="IQH36" s="36"/>
      <c r="IQI36" s="36"/>
      <c r="IQJ36" s="36"/>
      <c r="IQK36" s="36"/>
      <c r="IQL36" s="36"/>
      <c r="IQM36" s="36"/>
      <c r="IQN36" s="36"/>
      <c r="IQO36" s="36"/>
      <c r="IQP36" s="36"/>
      <c r="IQQ36" s="36"/>
      <c r="IQR36" s="36"/>
      <c r="IQS36" s="36"/>
      <c r="IQT36" s="36"/>
      <c r="IQU36" s="36"/>
      <c r="IQV36" s="36"/>
      <c r="IQW36" s="36"/>
      <c r="IQX36" s="36"/>
      <c r="IQY36" s="36"/>
      <c r="IQZ36" s="36"/>
      <c r="IRA36" s="36"/>
      <c r="IRB36" s="36"/>
      <c r="IRC36" s="36"/>
      <c r="IRD36" s="36"/>
      <c r="IRE36" s="36"/>
      <c r="IRF36" s="36"/>
      <c r="IRG36" s="36"/>
      <c r="IRH36" s="36"/>
      <c r="IRI36" s="36"/>
      <c r="IRJ36" s="36"/>
      <c r="IRK36" s="36"/>
      <c r="IRL36" s="36"/>
      <c r="IRM36" s="36"/>
      <c r="IRN36" s="36"/>
      <c r="IRO36" s="36"/>
      <c r="IRP36" s="36"/>
      <c r="IRQ36" s="36"/>
      <c r="IRR36" s="36"/>
      <c r="IRS36" s="36"/>
      <c r="IRT36" s="36"/>
      <c r="IRU36" s="36"/>
      <c r="IRV36" s="36"/>
      <c r="IRW36" s="36"/>
      <c r="IRX36" s="36"/>
      <c r="IRY36" s="36"/>
      <c r="IRZ36" s="36"/>
      <c r="ISA36" s="36"/>
      <c r="ISB36" s="36"/>
      <c r="ISC36" s="36"/>
      <c r="ISD36" s="36"/>
      <c r="ISE36" s="36"/>
      <c r="ISF36" s="36"/>
      <c r="ISG36" s="36"/>
      <c r="ISH36" s="36"/>
      <c r="ISI36" s="36"/>
      <c r="ISJ36" s="36"/>
      <c r="ISK36" s="36"/>
      <c r="ISL36" s="36"/>
      <c r="ISM36" s="36"/>
      <c r="ISN36" s="36"/>
      <c r="ISO36" s="36"/>
      <c r="ISP36" s="36"/>
      <c r="ISQ36" s="36"/>
      <c r="ISR36" s="36"/>
      <c r="ISS36" s="36"/>
      <c r="IST36" s="36"/>
      <c r="ISU36" s="36"/>
      <c r="ISV36" s="36"/>
      <c r="ISW36" s="36"/>
      <c r="ISX36" s="36"/>
      <c r="ISY36" s="36"/>
      <c r="ISZ36" s="36"/>
      <c r="ITA36" s="36"/>
      <c r="ITB36" s="36"/>
      <c r="ITC36" s="36"/>
      <c r="ITD36" s="36"/>
      <c r="ITE36" s="36"/>
      <c r="ITF36" s="36"/>
      <c r="ITG36" s="36"/>
      <c r="ITH36" s="36"/>
      <c r="ITI36" s="36"/>
      <c r="ITJ36" s="36"/>
      <c r="ITK36" s="36"/>
      <c r="ITL36" s="36"/>
      <c r="ITM36" s="36"/>
      <c r="ITN36" s="36"/>
      <c r="ITO36" s="36"/>
      <c r="ITP36" s="36"/>
      <c r="ITQ36" s="36"/>
      <c r="ITR36" s="36"/>
      <c r="ITS36" s="36"/>
      <c r="ITT36" s="36"/>
      <c r="ITU36" s="36"/>
      <c r="ITV36" s="36"/>
      <c r="ITW36" s="36"/>
      <c r="ITX36" s="36"/>
      <c r="ITY36" s="36"/>
      <c r="ITZ36" s="36"/>
      <c r="IUA36" s="36"/>
      <c r="IUB36" s="36"/>
      <c r="IUC36" s="36"/>
      <c r="IUD36" s="36"/>
      <c r="IUE36" s="36"/>
      <c r="IUF36" s="36"/>
      <c r="IUG36" s="36"/>
      <c r="IUH36" s="36"/>
      <c r="IUI36" s="36"/>
      <c r="IUJ36" s="36"/>
      <c r="IUK36" s="36"/>
      <c r="IUL36" s="36"/>
      <c r="IUM36" s="36"/>
      <c r="IUN36" s="36"/>
      <c r="IUO36" s="36"/>
      <c r="IUP36" s="36"/>
      <c r="IUQ36" s="36"/>
      <c r="IUR36" s="36"/>
      <c r="IUS36" s="36"/>
      <c r="IUT36" s="36"/>
      <c r="IUU36" s="36"/>
      <c r="IUV36" s="36"/>
      <c r="IUW36" s="36"/>
      <c r="IUX36" s="36"/>
      <c r="IUY36" s="36"/>
      <c r="IUZ36" s="36"/>
      <c r="IVA36" s="36"/>
      <c r="IVB36" s="36"/>
      <c r="IVC36" s="36"/>
      <c r="IVD36" s="36"/>
      <c r="IVE36" s="36"/>
      <c r="IVF36" s="36"/>
      <c r="IVG36" s="36"/>
      <c r="IVH36" s="36"/>
      <c r="IVI36" s="36"/>
      <c r="IVJ36" s="36"/>
      <c r="IVK36" s="36"/>
      <c r="IVL36" s="36"/>
      <c r="IVM36" s="36"/>
      <c r="IVN36" s="36"/>
      <c r="IVO36" s="36"/>
      <c r="IVP36" s="36"/>
      <c r="IVQ36" s="36"/>
      <c r="IVR36" s="36"/>
      <c r="IVS36" s="36"/>
      <c r="IVT36" s="36"/>
      <c r="IVU36" s="36"/>
      <c r="IVV36" s="36"/>
      <c r="IVW36" s="36"/>
      <c r="IVX36" s="36"/>
      <c r="IVY36" s="36"/>
      <c r="IVZ36" s="36"/>
      <c r="IWA36" s="36"/>
      <c r="IWB36" s="36"/>
      <c r="IWC36" s="36"/>
      <c r="IWD36" s="36"/>
      <c r="IWE36" s="36"/>
      <c r="IWF36" s="36"/>
      <c r="IWG36" s="36"/>
      <c r="IWH36" s="36"/>
      <c r="IWI36" s="36"/>
      <c r="IWJ36" s="36"/>
      <c r="IWK36" s="36"/>
      <c r="IWL36" s="36"/>
      <c r="IWM36" s="36"/>
      <c r="IWN36" s="36"/>
      <c r="IWO36" s="36"/>
      <c r="IWP36" s="36"/>
      <c r="IWQ36" s="36"/>
      <c r="IWR36" s="36"/>
      <c r="IWS36" s="36"/>
      <c r="IWT36" s="36"/>
      <c r="IWU36" s="36"/>
      <c r="IWV36" s="36"/>
      <c r="IWW36" s="36"/>
      <c r="IWX36" s="36"/>
      <c r="IWY36" s="36"/>
      <c r="IWZ36" s="36"/>
      <c r="IXA36" s="36"/>
      <c r="IXB36" s="36"/>
      <c r="IXC36" s="36"/>
      <c r="IXD36" s="36"/>
      <c r="IXE36" s="36"/>
      <c r="IXF36" s="36"/>
      <c r="IXG36" s="36"/>
      <c r="IXH36" s="36"/>
      <c r="IXI36" s="36"/>
      <c r="IXJ36" s="36"/>
      <c r="IXK36" s="36"/>
      <c r="IXL36" s="36"/>
      <c r="IXM36" s="36"/>
      <c r="IXN36" s="36"/>
      <c r="IXO36" s="36"/>
      <c r="IXP36" s="36"/>
      <c r="IXQ36" s="36"/>
      <c r="IXR36" s="36"/>
      <c r="IXS36" s="36"/>
      <c r="IXT36" s="36"/>
      <c r="IXU36" s="36"/>
      <c r="IXV36" s="36"/>
      <c r="IXW36" s="36"/>
      <c r="IXX36" s="36"/>
      <c r="IXY36" s="36"/>
      <c r="IXZ36" s="36"/>
      <c r="IYA36" s="36"/>
      <c r="IYB36" s="36"/>
      <c r="IYC36" s="36"/>
      <c r="IYD36" s="36"/>
      <c r="IYE36" s="36"/>
      <c r="IYF36" s="36"/>
      <c r="IYG36" s="36"/>
      <c r="IYH36" s="36"/>
      <c r="IYI36" s="36"/>
      <c r="IYJ36" s="36"/>
      <c r="IYK36" s="36"/>
      <c r="IYL36" s="36"/>
      <c r="IYM36" s="36"/>
      <c r="IYN36" s="36"/>
      <c r="IYO36" s="36"/>
      <c r="IYP36" s="36"/>
      <c r="IYQ36" s="36"/>
      <c r="IYR36" s="36"/>
      <c r="IYS36" s="36"/>
      <c r="IYT36" s="36"/>
      <c r="IYU36" s="36"/>
      <c r="IYV36" s="36"/>
      <c r="IYW36" s="36"/>
      <c r="IYX36" s="36"/>
      <c r="IYY36" s="36"/>
      <c r="IYZ36" s="36"/>
      <c r="IZA36" s="36"/>
      <c r="IZB36" s="36"/>
      <c r="IZC36" s="36"/>
      <c r="IZD36" s="36"/>
      <c r="IZE36" s="36"/>
      <c r="IZF36" s="36"/>
      <c r="IZG36" s="36"/>
      <c r="IZH36" s="36"/>
      <c r="IZI36" s="36"/>
      <c r="IZJ36" s="36"/>
      <c r="IZK36" s="36"/>
      <c r="IZL36" s="36"/>
      <c r="IZM36" s="36"/>
      <c r="IZN36" s="36"/>
      <c r="IZO36" s="36"/>
      <c r="IZP36" s="36"/>
      <c r="IZQ36" s="36"/>
      <c r="IZR36" s="36"/>
      <c r="IZS36" s="36"/>
      <c r="IZT36" s="36"/>
      <c r="IZU36" s="36"/>
      <c r="IZV36" s="36"/>
      <c r="IZW36" s="36"/>
      <c r="IZX36" s="36"/>
      <c r="IZY36" s="36"/>
      <c r="IZZ36" s="36"/>
      <c r="JAA36" s="36"/>
      <c r="JAB36" s="36"/>
      <c r="JAC36" s="36"/>
      <c r="JAD36" s="36"/>
      <c r="JAE36" s="36"/>
      <c r="JAF36" s="36"/>
      <c r="JAG36" s="36"/>
      <c r="JAH36" s="36"/>
      <c r="JAI36" s="36"/>
      <c r="JAJ36" s="36"/>
      <c r="JAK36" s="36"/>
      <c r="JAL36" s="36"/>
      <c r="JAM36" s="36"/>
      <c r="JAN36" s="36"/>
      <c r="JAO36" s="36"/>
      <c r="JAP36" s="36"/>
      <c r="JAQ36" s="36"/>
      <c r="JAR36" s="36"/>
      <c r="JAS36" s="36"/>
      <c r="JAT36" s="36"/>
      <c r="JAU36" s="36"/>
      <c r="JAV36" s="36"/>
      <c r="JAW36" s="36"/>
      <c r="JAX36" s="36"/>
      <c r="JAY36" s="36"/>
      <c r="JAZ36" s="36"/>
      <c r="JBA36" s="36"/>
      <c r="JBB36" s="36"/>
      <c r="JBC36" s="36"/>
      <c r="JBD36" s="36"/>
      <c r="JBE36" s="36"/>
      <c r="JBF36" s="36"/>
      <c r="JBG36" s="36"/>
      <c r="JBH36" s="36"/>
      <c r="JBI36" s="36"/>
      <c r="JBJ36" s="36"/>
      <c r="JBK36" s="36"/>
      <c r="JBL36" s="36"/>
      <c r="JBM36" s="36"/>
      <c r="JBN36" s="36"/>
      <c r="JBO36" s="36"/>
      <c r="JBP36" s="36"/>
      <c r="JBQ36" s="36"/>
      <c r="JBR36" s="36"/>
      <c r="JBS36" s="36"/>
      <c r="JBT36" s="36"/>
      <c r="JBU36" s="36"/>
      <c r="JBV36" s="36"/>
      <c r="JBW36" s="36"/>
      <c r="JBX36" s="36"/>
      <c r="JBY36" s="36"/>
      <c r="JBZ36" s="36"/>
      <c r="JCA36" s="36"/>
      <c r="JCB36" s="36"/>
      <c r="JCC36" s="36"/>
      <c r="JCD36" s="36"/>
      <c r="JCE36" s="36"/>
      <c r="JCF36" s="36"/>
      <c r="JCG36" s="36"/>
      <c r="JCH36" s="36"/>
      <c r="JCI36" s="36"/>
      <c r="JCJ36" s="36"/>
      <c r="JCK36" s="36"/>
      <c r="JCL36" s="36"/>
      <c r="JCM36" s="36"/>
      <c r="JCN36" s="36"/>
      <c r="JCO36" s="36"/>
      <c r="JCP36" s="36"/>
      <c r="JCQ36" s="36"/>
      <c r="JCR36" s="36"/>
      <c r="JCS36" s="36"/>
      <c r="JCT36" s="36"/>
      <c r="JCU36" s="36"/>
      <c r="JCV36" s="36"/>
      <c r="JCW36" s="36"/>
      <c r="JCX36" s="36"/>
      <c r="JCY36" s="36"/>
      <c r="JCZ36" s="36"/>
      <c r="JDA36" s="36"/>
      <c r="JDB36" s="36"/>
      <c r="JDC36" s="36"/>
      <c r="JDD36" s="36"/>
      <c r="JDE36" s="36"/>
      <c r="JDF36" s="36"/>
      <c r="JDG36" s="36"/>
      <c r="JDH36" s="36"/>
      <c r="JDI36" s="36"/>
      <c r="JDJ36" s="36"/>
      <c r="JDK36" s="36"/>
      <c r="JDL36" s="36"/>
      <c r="JDM36" s="36"/>
      <c r="JDN36" s="36"/>
      <c r="JDO36" s="36"/>
      <c r="JDP36" s="36"/>
      <c r="JDQ36" s="36"/>
      <c r="JDR36" s="36"/>
      <c r="JDS36" s="36"/>
      <c r="JDT36" s="36"/>
      <c r="JDU36" s="36"/>
      <c r="JDV36" s="36"/>
      <c r="JDW36" s="36"/>
      <c r="JDX36" s="36"/>
      <c r="JDY36" s="36"/>
      <c r="JDZ36" s="36"/>
      <c r="JEA36" s="36"/>
      <c r="JEB36" s="36"/>
      <c r="JEC36" s="36"/>
      <c r="JED36" s="36"/>
      <c r="JEE36" s="36"/>
      <c r="JEF36" s="36"/>
      <c r="JEG36" s="36"/>
      <c r="JEH36" s="36"/>
      <c r="JEI36" s="36"/>
      <c r="JEJ36" s="36"/>
      <c r="JEK36" s="36"/>
      <c r="JEL36" s="36"/>
      <c r="JEM36" s="36"/>
      <c r="JEN36" s="36"/>
      <c r="JEO36" s="36"/>
      <c r="JEP36" s="36"/>
      <c r="JEQ36" s="36"/>
      <c r="JER36" s="36"/>
      <c r="JES36" s="36"/>
      <c r="JET36" s="36"/>
      <c r="JEU36" s="36"/>
      <c r="JEV36" s="36"/>
      <c r="JEW36" s="36"/>
      <c r="JEX36" s="36"/>
      <c r="JEY36" s="36"/>
      <c r="JEZ36" s="36"/>
      <c r="JFA36" s="36"/>
      <c r="JFB36" s="36"/>
      <c r="JFC36" s="36"/>
      <c r="JFD36" s="36"/>
      <c r="JFE36" s="36"/>
      <c r="JFF36" s="36"/>
      <c r="JFG36" s="36"/>
      <c r="JFH36" s="36"/>
      <c r="JFI36" s="36"/>
      <c r="JFJ36" s="36"/>
      <c r="JFK36" s="36"/>
      <c r="JFL36" s="36"/>
      <c r="JFM36" s="36"/>
      <c r="JFN36" s="36"/>
      <c r="JFO36" s="36"/>
      <c r="JFP36" s="36"/>
      <c r="JFQ36" s="36"/>
      <c r="JFR36" s="36"/>
      <c r="JFS36" s="36"/>
      <c r="JFT36" s="36"/>
      <c r="JFU36" s="36"/>
      <c r="JFV36" s="36"/>
      <c r="JFW36" s="36"/>
      <c r="JFX36" s="36"/>
      <c r="JFY36" s="36"/>
      <c r="JFZ36" s="36"/>
      <c r="JGA36" s="36"/>
      <c r="JGB36" s="36"/>
      <c r="JGC36" s="36"/>
      <c r="JGD36" s="36"/>
      <c r="JGE36" s="36"/>
      <c r="JGF36" s="36"/>
      <c r="JGG36" s="36"/>
      <c r="JGH36" s="36"/>
      <c r="JGI36" s="36"/>
      <c r="JGJ36" s="36"/>
      <c r="JGK36" s="36"/>
      <c r="JGL36" s="36"/>
      <c r="JGM36" s="36"/>
      <c r="JGN36" s="36"/>
      <c r="JGO36" s="36"/>
      <c r="JGP36" s="36"/>
      <c r="JGQ36" s="36"/>
      <c r="JGR36" s="36"/>
      <c r="JGS36" s="36"/>
      <c r="JGT36" s="36"/>
      <c r="JGU36" s="36"/>
      <c r="JGV36" s="36"/>
      <c r="JGW36" s="36"/>
      <c r="JGX36" s="36"/>
      <c r="JGY36" s="36"/>
      <c r="JGZ36" s="36"/>
      <c r="JHA36" s="36"/>
      <c r="JHB36" s="36"/>
      <c r="JHC36" s="36"/>
      <c r="JHD36" s="36"/>
      <c r="JHE36" s="36"/>
      <c r="JHF36" s="36"/>
      <c r="JHG36" s="36"/>
      <c r="JHH36" s="36"/>
      <c r="JHI36" s="36"/>
      <c r="JHJ36" s="36"/>
      <c r="JHK36" s="36"/>
      <c r="JHL36" s="36"/>
      <c r="JHM36" s="36"/>
      <c r="JHN36" s="36"/>
      <c r="JHO36" s="36"/>
      <c r="JHP36" s="36"/>
      <c r="JHQ36" s="36"/>
      <c r="JHR36" s="36"/>
      <c r="JHS36" s="36"/>
      <c r="JHT36" s="36"/>
      <c r="JHU36" s="36"/>
      <c r="JHV36" s="36"/>
      <c r="JHW36" s="36"/>
      <c r="JHX36" s="36"/>
      <c r="JHY36" s="36"/>
      <c r="JHZ36" s="36"/>
      <c r="JIA36" s="36"/>
      <c r="JIB36" s="36"/>
      <c r="JIC36" s="36"/>
      <c r="JID36" s="36"/>
      <c r="JIE36" s="36"/>
      <c r="JIF36" s="36"/>
      <c r="JIG36" s="36"/>
      <c r="JIH36" s="36"/>
      <c r="JII36" s="36"/>
      <c r="JIJ36" s="36"/>
      <c r="JIK36" s="36"/>
      <c r="JIL36" s="36"/>
      <c r="JIM36" s="36"/>
      <c r="JIN36" s="36"/>
      <c r="JIO36" s="36"/>
      <c r="JIP36" s="36"/>
      <c r="JIQ36" s="36"/>
      <c r="JIR36" s="36"/>
      <c r="JIS36" s="36"/>
      <c r="JIT36" s="36"/>
      <c r="JIU36" s="36"/>
      <c r="JIV36" s="36"/>
      <c r="JIW36" s="36"/>
      <c r="JIX36" s="36"/>
      <c r="JIY36" s="36"/>
      <c r="JIZ36" s="36"/>
      <c r="JJA36" s="36"/>
      <c r="JJB36" s="36"/>
      <c r="JJC36" s="36"/>
      <c r="JJD36" s="36"/>
      <c r="JJE36" s="36"/>
      <c r="JJF36" s="36"/>
      <c r="JJG36" s="36"/>
      <c r="JJH36" s="36"/>
      <c r="JJI36" s="36"/>
      <c r="JJJ36" s="36"/>
      <c r="JJK36" s="36"/>
      <c r="JJL36" s="36"/>
      <c r="JJM36" s="36"/>
      <c r="JJN36" s="36"/>
      <c r="JJO36" s="36"/>
      <c r="JJP36" s="36"/>
      <c r="JJQ36" s="36"/>
      <c r="JJR36" s="36"/>
      <c r="JJS36" s="36"/>
      <c r="JJT36" s="36"/>
      <c r="JJU36" s="36"/>
      <c r="JJV36" s="36"/>
      <c r="JJW36" s="36"/>
      <c r="JJX36" s="36"/>
      <c r="JJY36" s="36"/>
      <c r="JJZ36" s="36"/>
      <c r="JKA36" s="36"/>
      <c r="JKB36" s="36"/>
      <c r="JKC36" s="36"/>
      <c r="JKD36" s="36"/>
      <c r="JKE36" s="36"/>
      <c r="JKF36" s="36"/>
      <c r="JKG36" s="36"/>
      <c r="JKH36" s="36"/>
      <c r="JKI36" s="36"/>
      <c r="JKJ36" s="36"/>
      <c r="JKK36" s="36"/>
      <c r="JKL36" s="36"/>
      <c r="JKM36" s="36"/>
      <c r="JKN36" s="36"/>
      <c r="JKO36" s="36"/>
      <c r="JKP36" s="36"/>
      <c r="JKQ36" s="36"/>
      <c r="JKR36" s="36"/>
      <c r="JKS36" s="36"/>
      <c r="JKT36" s="36"/>
      <c r="JKU36" s="36"/>
      <c r="JKV36" s="36"/>
      <c r="JKW36" s="36"/>
      <c r="JKX36" s="36"/>
      <c r="JKY36" s="36"/>
      <c r="JKZ36" s="36"/>
      <c r="JLA36" s="36"/>
      <c r="JLB36" s="36"/>
      <c r="JLC36" s="36"/>
      <c r="JLD36" s="36"/>
      <c r="JLE36" s="36"/>
      <c r="JLF36" s="36"/>
      <c r="JLG36" s="36"/>
      <c r="JLH36" s="36"/>
      <c r="JLI36" s="36"/>
      <c r="JLJ36" s="36"/>
      <c r="JLK36" s="36"/>
      <c r="JLL36" s="36"/>
      <c r="JLM36" s="36"/>
      <c r="JLN36" s="36"/>
      <c r="JLO36" s="36"/>
      <c r="JLP36" s="36"/>
      <c r="JLQ36" s="36"/>
      <c r="JLR36" s="36"/>
      <c r="JLS36" s="36"/>
      <c r="JLT36" s="36"/>
      <c r="JLU36" s="36"/>
      <c r="JLV36" s="36"/>
      <c r="JLW36" s="36"/>
      <c r="JLX36" s="36"/>
      <c r="JLY36" s="36"/>
      <c r="JLZ36" s="36"/>
      <c r="JMA36" s="36"/>
      <c r="JMB36" s="36"/>
      <c r="JMC36" s="36"/>
      <c r="JMD36" s="36"/>
      <c r="JME36" s="36"/>
      <c r="JMF36" s="36"/>
      <c r="JMG36" s="36"/>
      <c r="JMH36" s="36"/>
      <c r="JMI36" s="36"/>
      <c r="JMJ36" s="36"/>
      <c r="JMK36" s="36"/>
      <c r="JML36" s="36"/>
      <c r="JMM36" s="36"/>
      <c r="JMN36" s="36"/>
      <c r="JMO36" s="36"/>
      <c r="JMP36" s="36"/>
      <c r="JMQ36" s="36"/>
      <c r="JMR36" s="36"/>
      <c r="JMS36" s="36"/>
      <c r="JMT36" s="36"/>
      <c r="JMU36" s="36"/>
      <c r="JMV36" s="36"/>
      <c r="JMW36" s="36"/>
      <c r="JMX36" s="36"/>
      <c r="JMY36" s="36"/>
      <c r="JMZ36" s="36"/>
      <c r="JNA36" s="36"/>
      <c r="JNB36" s="36"/>
      <c r="JNC36" s="36"/>
      <c r="JND36" s="36"/>
      <c r="JNE36" s="36"/>
      <c r="JNF36" s="36"/>
      <c r="JNG36" s="36"/>
      <c r="JNH36" s="36"/>
      <c r="JNI36" s="36"/>
      <c r="JNJ36" s="36"/>
      <c r="JNK36" s="36"/>
      <c r="JNL36" s="36"/>
      <c r="JNM36" s="36"/>
      <c r="JNN36" s="36"/>
      <c r="JNO36" s="36"/>
      <c r="JNP36" s="36"/>
      <c r="JNQ36" s="36"/>
      <c r="JNR36" s="36"/>
      <c r="JNS36" s="36"/>
      <c r="JNT36" s="36"/>
      <c r="JNU36" s="36"/>
      <c r="JNV36" s="36"/>
      <c r="JNW36" s="36"/>
      <c r="JNX36" s="36"/>
      <c r="JNY36" s="36"/>
      <c r="JNZ36" s="36"/>
      <c r="JOA36" s="36"/>
      <c r="JOB36" s="36"/>
      <c r="JOC36" s="36"/>
      <c r="JOD36" s="36"/>
      <c r="JOE36" s="36"/>
      <c r="JOF36" s="36"/>
      <c r="JOG36" s="36"/>
      <c r="JOH36" s="36"/>
      <c r="JOI36" s="36"/>
      <c r="JOJ36" s="36"/>
      <c r="JOK36" s="36"/>
      <c r="JOL36" s="36"/>
      <c r="JOM36" s="36"/>
      <c r="JON36" s="36"/>
      <c r="JOO36" s="36"/>
      <c r="JOP36" s="36"/>
      <c r="JOQ36" s="36"/>
      <c r="JOR36" s="36"/>
      <c r="JOS36" s="36"/>
      <c r="JOT36" s="36"/>
      <c r="JOU36" s="36"/>
      <c r="JOV36" s="36"/>
      <c r="JOW36" s="36"/>
      <c r="JOX36" s="36"/>
      <c r="JOY36" s="36"/>
      <c r="JOZ36" s="36"/>
      <c r="JPA36" s="36"/>
      <c r="JPB36" s="36"/>
      <c r="JPC36" s="36"/>
      <c r="JPD36" s="36"/>
      <c r="JPE36" s="36"/>
      <c r="JPF36" s="36"/>
      <c r="JPG36" s="36"/>
      <c r="JPH36" s="36"/>
      <c r="JPI36" s="36"/>
      <c r="JPJ36" s="36"/>
      <c r="JPK36" s="36"/>
      <c r="JPL36" s="36"/>
      <c r="JPM36" s="36"/>
      <c r="JPN36" s="36"/>
      <c r="JPO36" s="36"/>
      <c r="JPP36" s="36"/>
      <c r="JPQ36" s="36"/>
      <c r="JPR36" s="36"/>
      <c r="JPS36" s="36"/>
      <c r="JPT36" s="36"/>
      <c r="JPU36" s="36"/>
      <c r="JPV36" s="36"/>
      <c r="JPW36" s="36"/>
      <c r="JPX36" s="36"/>
      <c r="JPY36" s="36"/>
      <c r="JPZ36" s="36"/>
      <c r="JQA36" s="36"/>
      <c r="JQB36" s="36"/>
      <c r="JQC36" s="36"/>
      <c r="JQD36" s="36"/>
      <c r="JQE36" s="36"/>
      <c r="JQF36" s="36"/>
      <c r="JQG36" s="36"/>
      <c r="JQH36" s="36"/>
      <c r="JQI36" s="36"/>
      <c r="JQJ36" s="36"/>
      <c r="JQK36" s="36"/>
      <c r="JQL36" s="36"/>
      <c r="JQM36" s="36"/>
      <c r="JQN36" s="36"/>
      <c r="JQO36" s="36"/>
      <c r="JQP36" s="36"/>
      <c r="JQQ36" s="36"/>
      <c r="JQR36" s="36"/>
      <c r="JQS36" s="36"/>
      <c r="JQT36" s="36"/>
      <c r="JQU36" s="36"/>
      <c r="JQV36" s="36"/>
      <c r="JQW36" s="36"/>
      <c r="JQX36" s="36"/>
      <c r="JQY36" s="36"/>
      <c r="JQZ36" s="36"/>
      <c r="JRA36" s="36"/>
      <c r="JRB36" s="36"/>
      <c r="JRC36" s="36"/>
      <c r="JRD36" s="36"/>
      <c r="JRE36" s="36"/>
      <c r="JRF36" s="36"/>
      <c r="JRG36" s="36"/>
      <c r="JRH36" s="36"/>
      <c r="JRI36" s="36"/>
      <c r="JRJ36" s="36"/>
      <c r="JRK36" s="36"/>
      <c r="JRL36" s="36"/>
      <c r="JRM36" s="36"/>
      <c r="JRN36" s="36"/>
      <c r="JRO36" s="36"/>
      <c r="JRP36" s="36"/>
      <c r="JRQ36" s="36"/>
      <c r="JRR36" s="36"/>
      <c r="JRS36" s="36"/>
      <c r="JRT36" s="36"/>
      <c r="JRU36" s="36"/>
      <c r="JRV36" s="36"/>
      <c r="JRW36" s="36"/>
      <c r="JRX36" s="36"/>
      <c r="JRY36" s="36"/>
      <c r="JRZ36" s="36"/>
      <c r="JSA36" s="36"/>
      <c r="JSB36" s="36"/>
      <c r="JSC36" s="36"/>
      <c r="JSD36" s="36"/>
      <c r="JSE36" s="36"/>
      <c r="JSF36" s="36"/>
      <c r="JSG36" s="36"/>
      <c r="JSH36" s="36"/>
      <c r="JSI36" s="36"/>
      <c r="JSJ36" s="36"/>
      <c r="JSK36" s="36"/>
      <c r="JSL36" s="36"/>
      <c r="JSM36" s="36"/>
      <c r="JSN36" s="36"/>
      <c r="JSO36" s="36"/>
      <c r="JSP36" s="36"/>
      <c r="JSQ36" s="36"/>
      <c r="JSR36" s="36"/>
      <c r="JSS36" s="36"/>
      <c r="JST36" s="36"/>
      <c r="JSU36" s="36"/>
      <c r="JSV36" s="36"/>
      <c r="JSW36" s="36"/>
      <c r="JSX36" s="36"/>
      <c r="JSY36" s="36"/>
      <c r="JSZ36" s="36"/>
      <c r="JTA36" s="36"/>
      <c r="JTB36" s="36"/>
      <c r="JTC36" s="36"/>
      <c r="JTD36" s="36"/>
      <c r="JTE36" s="36"/>
      <c r="JTF36" s="36"/>
      <c r="JTG36" s="36"/>
      <c r="JTH36" s="36"/>
      <c r="JTI36" s="36"/>
      <c r="JTJ36" s="36"/>
      <c r="JTK36" s="36"/>
      <c r="JTL36" s="36"/>
      <c r="JTM36" s="36"/>
      <c r="JTN36" s="36"/>
      <c r="JTO36" s="36"/>
      <c r="JTP36" s="36"/>
      <c r="JTQ36" s="36"/>
      <c r="JTR36" s="36"/>
      <c r="JTS36" s="36"/>
      <c r="JTT36" s="36"/>
      <c r="JTU36" s="36"/>
      <c r="JTV36" s="36"/>
      <c r="JTW36" s="36"/>
      <c r="JTX36" s="36"/>
      <c r="JTY36" s="36"/>
      <c r="JTZ36" s="36"/>
      <c r="JUA36" s="36"/>
      <c r="JUB36" s="36"/>
      <c r="JUC36" s="36"/>
      <c r="JUD36" s="36"/>
      <c r="JUE36" s="36"/>
      <c r="JUF36" s="36"/>
      <c r="JUG36" s="36"/>
      <c r="JUH36" s="36"/>
      <c r="JUI36" s="36"/>
      <c r="JUJ36" s="36"/>
      <c r="JUK36" s="36"/>
      <c r="JUL36" s="36"/>
      <c r="JUM36" s="36"/>
      <c r="JUN36" s="36"/>
      <c r="JUO36" s="36"/>
      <c r="JUP36" s="36"/>
      <c r="JUQ36" s="36"/>
      <c r="JUR36" s="36"/>
      <c r="JUS36" s="36"/>
      <c r="JUT36" s="36"/>
      <c r="JUU36" s="36"/>
      <c r="JUV36" s="36"/>
      <c r="JUW36" s="36"/>
      <c r="JUX36" s="36"/>
      <c r="JUY36" s="36"/>
      <c r="JUZ36" s="36"/>
      <c r="JVA36" s="36"/>
      <c r="JVB36" s="36"/>
      <c r="JVC36" s="36"/>
      <c r="JVD36" s="36"/>
      <c r="JVE36" s="36"/>
      <c r="JVF36" s="36"/>
      <c r="JVG36" s="36"/>
      <c r="JVH36" s="36"/>
      <c r="JVI36" s="36"/>
      <c r="JVJ36" s="36"/>
      <c r="JVK36" s="36"/>
      <c r="JVL36" s="36"/>
      <c r="JVM36" s="36"/>
      <c r="JVN36" s="36"/>
      <c r="JVO36" s="36"/>
      <c r="JVP36" s="36"/>
      <c r="JVQ36" s="36"/>
      <c r="JVR36" s="36"/>
      <c r="JVS36" s="36"/>
      <c r="JVT36" s="36"/>
      <c r="JVU36" s="36"/>
      <c r="JVV36" s="36"/>
      <c r="JVW36" s="36"/>
      <c r="JVX36" s="36"/>
      <c r="JVY36" s="36"/>
      <c r="JVZ36" s="36"/>
      <c r="JWA36" s="36"/>
      <c r="JWB36" s="36"/>
      <c r="JWC36" s="36"/>
      <c r="JWD36" s="36"/>
      <c r="JWE36" s="36"/>
      <c r="JWF36" s="36"/>
      <c r="JWG36" s="36"/>
      <c r="JWH36" s="36"/>
      <c r="JWI36" s="36"/>
      <c r="JWJ36" s="36"/>
      <c r="JWK36" s="36"/>
      <c r="JWL36" s="36"/>
      <c r="JWM36" s="36"/>
      <c r="JWN36" s="36"/>
      <c r="JWO36" s="36"/>
      <c r="JWP36" s="36"/>
      <c r="JWQ36" s="36"/>
      <c r="JWR36" s="36"/>
      <c r="JWS36" s="36"/>
      <c r="JWT36" s="36"/>
      <c r="JWU36" s="36"/>
      <c r="JWV36" s="36"/>
      <c r="JWW36" s="36"/>
      <c r="JWX36" s="36"/>
      <c r="JWY36" s="36"/>
      <c r="JWZ36" s="36"/>
      <c r="JXA36" s="36"/>
      <c r="JXB36" s="36"/>
      <c r="JXC36" s="36"/>
      <c r="JXD36" s="36"/>
      <c r="JXE36" s="36"/>
      <c r="JXF36" s="36"/>
      <c r="JXG36" s="36"/>
      <c r="JXH36" s="36"/>
      <c r="JXI36" s="36"/>
      <c r="JXJ36" s="36"/>
      <c r="JXK36" s="36"/>
      <c r="JXL36" s="36"/>
      <c r="JXM36" s="36"/>
      <c r="JXN36" s="36"/>
      <c r="JXO36" s="36"/>
      <c r="JXP36" s="36"/>
      <c r="JXQ36" s="36"/>
      <c r="JXR36" s="36"/>
      <c r="JXS36" s="36"/>
      <c r="JXT36" s="36"/>
      <c r="JXU36" s="36"/>
      <c r="JXV36" s="36"/>
      <c r="JXW36" s="36"/>
      <c r="JXX36" s="36"/>
      <c r="JXY36" s="36"/>
      <c r="JXZ36" s="36"/>
      <c r="JYA36" s="36"/>
      <c r="JYB36" s="36"/>
      <c r="JYC36" s="36"/>
      <c r="JYD36" s="36"/>
      <c r="JYE36" s="36"/>
      <c r="JYF36" s="36"/>
      <c r="JYG36" s="36"/>
      <c r="JYH36" s="36"/>
      <c r="JYI36" s="36"/>
      <c r="JYJ36" s="36"/>
      <c r="JYK36" s="36"/>
      <c r="JYL36" s="36"/>
      <c r="JYM36" s="36"/>
      <c r="JYN36" s="36"/>
      <c r="JYO36" s="36"/>
      <c r="JYP36" s="36"/>
      <c r="JYQ36" s="36"/>
      <c r="JYR36" s="36"/>
      <c r="JYS36" s="36"/>
      <c r="JYT36" s="36"/>
      <c r="JYU36" s="36"/>
      <c r="JYV36" s="36"/>
      <c r="JYW36" s="36"/>
      <c r="JYX36" s="36"/>
      <c r="JYY36" s="36"/>
      <c r="JYZ36" s="36"/>
      <c r="JZA36" s="36"/>
      <c r="JZB36" s="36"/>
      <c r="JZC36" s="36"/>
      <c r="JZD36" s="36"/>
      <c r="JZE36" s="36"/>
      <c r="JZF36" s="36"/>
      <c r="JZG36" s="36"/>
      <c r="JZH36" s="36"/>
      <c r="JZI36" s="36"/>
      <c r="JZJ36" s="36"/>
      <c r="JZK36" s="36"/>
      <c r="JZL36" s="36"/>
      <c r="JZM36" s="36"/>
      <c r="JZN36" s="36"/>
      <c r="JZO36" s="36"/>
      <c r="JZP36" s="36"/>
      <c r="JZQ36" s="36"/>
      <c r="JZR36" s="36"/>
      <c r="JZS36" s="36"/>
      <c r="JZT36" s="36"/>
      <c r="JZU36" s="36"/>
      <c r="JZV36" s="36"/>
      <c r="JZW36" s="36"/>
      <c r="JZX36" s="36"/>
      <c r="JZY36" s="36"/>
      <c r="JZZ36" s="36"/>
      <c r="KAA36" s="36"/>
      <c r="KAB36" s="36"/>
      <c r="KAC36" s="36"/>
      <c r="KAD36" s="36"/>
      <c r="KAE36" s="36"/>
      <c r="KAF36" s="36"/>
      <c r="KAG36" s="36"/>
      <c r="KAH36" s="36"/>
      <c r="KAI36" s="36"/>
      <c r="KAJ36" s="36"/>
      <c r="KAK36" s="36"/>
      <c r="KAL36" s="36"/>
      <c r="KAM36" s="36"/>
      <c r="KAN36" s="36"/>
      <c r="KAO36" s="36"/>
      <c r="KAP36" s="36"/>
      <c r="KAQ36" s="36"/>
      <c r="KAR36" s="36"/>
      <c r="KAS36" s="36"/>
      <c r="KAT36" s="36"/>
      <c r="KAU36" s="36"/>
      <c r="KAV36" s="36"/>
      <c r="KAW36" s="36"/>
      <c r="KAX36" s="36"/>
      <c r="KAY36" s="36"/>
      <c r="KAZ36" s="36"/>
      <c r="KBA36" s="36"/>
      <c r="KBB36" s="36"/>
      <c r="KBC36" s="36"/>
      <c r="KBD36" s="36"/>
      <c r="KBE36" s="36"/>
      <c r="KBF36" s="36"/>
      <c r="KBG36" s="36"/>
      <c r="KBH36" s="36"/>
      <c r="KBI36" s="36"/>
      <c r="KBJ36" s="36"/>
      <c r="KBK36" s="36"/>
      <c r="KBL36" s="36"/>
      <c r="KBM36" s="36"/>
      <c r="KBN36" s="36"/>
      <c r="KBO36" s="36"/>
      <c r="KBP36" s="36"/>
      <c r="KBQ36" s="36"/>
      <c r="KBR36" s="36"/>
      <c r="KBS36" s="36"/>
      <c r="KBT36" s="36"/>
      <c r="KBU36" s="36"/>
      <c r="KBV36" s="36"/>
      <c r="KBW36" s="36"/>
      <c r="KBX36" s="36"/>
      <c r="KBY36" s="36"/>
      <c r="KBZ36" s="36"/>
      <c r="KCA36" s="36"/>
      <c r="KCB36" s="36"/>
      <c r="KCC36" s="36"/>
      <c r="KCD36" s="36"/>
      <c r="KCE36" s="36"/>
      <c r="KCF36" s="36"/>
      <c r="KCG36" s="36"/>
      <c r="KCH36" s="36"/>
      <c r="KCI36" s="36"/>
      <c r="KCJ36" s="36"/>
      <c r="KCK36" s="36"/>
      <c r="KCL36" s="36"/>
      <c r="KCM36" s="36"/>
      <c r="KCN36" s="36"/>
      <c r="KCO36" s="36"/>
      <c r="KCP36" s="36"/>
      <c r="KCQ36" s="36"/>
      <c r="KCR36" s="36"/>
      <c r="KCS36" s="36"/>
      <c r="KCT36" s="36"/>
      <c r="KCU36" s="36"/>
      <c r="KCV36" s="36"/>
      <c r="KCW36" s="36"/>
      <c r="KCX36" s="36"/>
      <c r="KCY36" s="36"/>
      <c r="KCZ36" s="36"/>
      <c r="KDA36" s="36"/>
      <c r="KDB36" s="36"/>
      <c r="KDC36" s="36"/>
      <c r="KDD36" s="36"/>
      <c r="KDE36" s="36"/>
      <c r="KDF36" s="36"/>
      <c r="KDG36" s="36"/>
      <c r="KDH36" s="36"/>
      <c r="KDI36" s="36"/>
      <c r="KDJ36" s="36"/>
      <c r="KDK36" s="36"/>
      <c r="KDL36" s="36"/>
      <c r="KDM36" s="36"/>
      <c r="KDN36" s="36"/>
      <c r="KDO36" s="36"/>
      <c r="KDP36" s="36"/>
      <c r="KDQ36" s="36"/>
      <c r="KDR36" s="36"/>
      <c r="KDS36" s="36"/>
      <c r="KDT36" s="36"/>
      <c r="KDU36" s="36"/>
      <c r="KDV36" s="36"/>
      <c r="KDW36" s="36"/>
      <c r="KDX36" s="36"/>
      <c r="KDY36" s="36"/>
      <c r="KDZ36" s="36"/>
      <c r="KEA36" s="36"/>
      <c r="KEB36" s="36"/>
      <c r="KEC36" s="36"/>
      <c r="KED36" s="36"/>
      <c r="KEE36" s="36"/>
      <c r="KEF36" s="36"/>
      <c r="KEG36" s="36"/>
      <c r="KEH36" s="36"/>
      <c r="KEI36" s="36"/>
      <c r="KEJ36" s="36"/>
      <c r="KEK36" s="36"/>
      <c r="KEL36" s="36"/>
      <c r="KEM36" s="36"/>
      <c r="KEN36" s="36"/>
      <c r="KEO36" s="36"/>
      <c r="KEP36" s="36"/>
      <c r="KEQ36" s="36"/>
      <c r="KER36" s="36"/>
      <c r="KES36" s="36"/>
      <c r="KET36" s="36"/>
      <c r="KEU36" s="36"/>
      <c r="KEV36" s="36"/>
      <c r="KEW36" s="36"/>
      <c r="KEX36" s="36"/>
      <c r="KEY36" s="36"/>
      <c r="KEZ36" s="36"/>
      <c r="KFA36" s="36"/>
      <c r="KFB36" s="36"/>
      <c r="KFC36" s="36"/>
      <c r="KFD36" s="36"/>
      <c r="KFE36" s="36"/>
      <c r="KFF36" s="36"/>
      <c r="KFG36" s="36"/>
      <c r="KFH36" s="36"/>
      <c r="KFI36" s="36"/>
      <c r="KFJ36" s="36"/>
      <c r="KFK36" s="36"/>
      <c r="KFL36" s="36"/>
      <c r="KFM36" s="36"/>
      <c r="KFN36" s="36"/>
      <c r="KFO36" s="36"/>
      <c r="KFP36" s="36"/>
      <c r="KFQ36" s="36"/>
      <c r="KFR36" s="36"/>
      <c r="KFS36" s="36"/>
      <c r="KFT36" s="36"/>
      <c r="KFU36" s="36"/>
      <c r="KFV36" s="36"/>
      <c r="KFW36" s="36"/>
      <c r="KFX36" s="36"/>
      <c r="KFY36" s="36"/>
      <c r="KFZ36" s="36"/>
      <c r="KGA36" s="36"/>
      <c r="KGB36" s="36"/>
      <c r="KGC36" s="36"/>
      <c r="KGD36" s="36"/>
      <c r="KGE36" s="36"/>
      <c r="KGF36" s="36"/>
      <c r="KGG36" s="36"/>
      <c r="KGH36" s="36"/>
      <c r="KGI36" s="36"/>
      <c r="KGJ36" s="36"/>
      <c r="KGK36" s="36"/>
      <c r="KGL36" s="36"/>
      <c r="KGM36" s="36"/>
      <c r="KGN36" s="36"/>
      <c r="KGO36" s="36"/>
      <c r="KGP36" s="36"/>
      <c r="KGQ36" s="36"/>
      <c r="KGR36" s="36"/>
      <c r="KGS36" s="36"/>
      <c r="KGT36" s="36"/>
      <c r="KGU36" s="36"/>
      <c r="KGV36" s="36"/>
      <c r="KGW36" s="36"/>
      <c r="KGX36" s="36"/>
      <c r="KGY36" s="36"/>
      <c r="KGZ36" s="36"/>
      <c r="KHA36" s="36"/>
      <c r="KHB36" s="36"/>
      <c r="KHC36" s="36"/>
      <c r="KHD36" s="36"/>
      <c r="KHE36" s="36"/>
      <c r="KHF36" s="36"/>
      <c r="KHG36" s="36"/>
      <c r="KHH36" s="36"/>
      <c r="KHI36" s="36"/>
      <c r="KHJ36" s="36"/>
      <c r="KHK36" s="36"/>
      <c r="KHL36" s="36"/>
      <c r="KHM36" s="36"/>
      <c r="KHN36" s="36"/>
      <c r="KHO36" s="36"/>
      <c r="KHP36" s="36"/>
      <c r="KHQ36" s="36"/>
      <c r="KHR36" s="36"/>
      <c r="KHS36" s="36"/>
      <c r="KHT36" s="36"/>
      <c r="KHU36" s="36"/>
      <c r="KHV36" s="36"/>
      <c r="KHW36" s="36"/>
      <c r="KHX36" s="36"/>
      <c r="KHY36" s="36"/>
      <c r="KHZ36" s="36"/>
      <c r="KIA36" s="36"/>
      <c r="KIB36" s="36"/>
      <c r="KIC36" s="36"/>
      <c r="KID36" s="36"/>
      <c r="KIE36" s="36"/>
      <c r="KIF36" s="36"/>
      <c r="KIG36" s="36"/>
      <c r="KIH36" s="36"/>
      <c r="KII36" s="36"/>
      <c r="KIJ36" s="36"/>
      <c r="KIK36" s="36"/>
      <c r="KIL36" s="36"/>
      <c r="KIM36" s="36"/>
      <c r="KIN36" s="36"/>
      <c r="KIO36" s="36"/>
      <c r="KIP36" s="36"/>
      <c r="KIQ36" s="36"/>
      <c r="KIR36" s="36"/>
      <c r="KIS36" s="36"/>
      <c r="KIT36" s="36"/>
      <c r="KIU36" s="36"/>
      <c r="KIV36" s="36"/>
      <c r="KIW36" s="36"/>
      <c r="KIX36" s="36"/>
      <c r="KIY36" s="36"/>
      <c r="KIZ36" s="36"/>
      <c r="KJA36" s="36"/>
      <c r="KJB36" s="36"/>
      <c r="KJC36" s="36"/>
      <c r="KJD36" s="36"/>
      <c r="KJE36" s="36"/>
      <c r="KJF36" s="36"/>
      <c r="KJG36" s="36"/>
      <c r="KJH36" s="36"/>
      <c r="KJI36" s="36"/>
      <c r="KJJ36" s="36"/>
      <c r="KJK36" s="36"/>
      <c r="KJL36" s="36"/>
      <c r="KJM36" s="36"/>
      <c r="KJN36" s="36"/>
      <c r="KJO36" s="36"/>
      <c r="KJP36" s="36"/>
      <c r="KJQ36" s="36"/>
      <c r="KJR36" s="36"/>
      <c r="KJS36" s="36"/>
      <c r="KJT36" s="36"/>
      <c r="KJU36" s="36"/>
      <c r="KJV36" s="36"/>
      <c r="KJW36" s="36"/>
      <c r="KJX36" s="36"/>
      <c r="KJY36" s="36"/>
      <c r="KJZ36" s="36"/>
      <c r="KKA36" s="36"/>
      <c r="KKB36" s="36"/>
      <c r="KKC36" s="36"/>
      <c r="KKD36" s="36"/>
      <c r="KKE36" s="36"/>
      <c r="KKF36" s="36"/>
      <c r="KKG36" s="36"/>
      <c r="KKH36" s="36"/>
      <c r="KKI36" s="36"/>
      <c r="KKJ36" s="36"/>
      <c r="KKK36" s="36"/>
      <c r="KKL36" s="36"/>
      <c r="KKM36" s="36"/>
      <c r="KKN36" s="36"/>
      <c r="KKO36" s="36"/>
      <c r="KKP36" s="36"/>
      <c r="KKQ36" s="36"/>
      <c r="KKR36" s="36"/>
      <c r="KKS36" s="36"/>
      <c r="KKT36" s="36"/>
      <c r="KKU36" s="36"/>
      <c r="KKV36" s="36"/>
      <c r="KKW36" s="36"/>
      <c r="KKX36" s="36"/>
      <c r="KKY36" s="36"/>
      <c r="KKZ36" s="36"/>
      <c r="KLA36" s="36"/>
      <c r="KLB36" s="36"/>
      <c r="KLC36" s="36"/>
      <c r="KLD36" s="36"/>
      <c r="KLE36" s="36"/>
      <c r="KLF36" s="36"/>
      <c r="KLG36" s="36"/>
      <c r="KLH36" s="36"/>
      <c r="KLI36" s="36"/>
      <c r="KLJ36" s="36"/>
      <c r="KLK36" s="36"/>
      <c r="KLL36" s="36"/>
      <c r="KLM36" s="36"/>
      <c r="KLN36" s="36"/>
      <c r="KLO36" s="36"/>
      <c r="KLP36" s="36"/>
      <c r="KLQ36" s="36"/>
      <c r="KLR36" s="36"/>
      <c r="KLS36" s="36"/>
      <c r="KLT36" s="36"/>
      <c r="KLU36" s="36"/>
      <c r="KLV36" s="36"/>
      <c r="KLW36" s="36"/>
      <c r="KLX36" s="36"/>
      <c r="KLY36" s="36"/>
      <c r="KLZ36" s="36"/>
      <c r="KMA36" s="36"/>
      <c r="KMB36" s="36"/>
      <c r="KMC36" s="36"/>
      <c r="KMD36" s="36"/>
      <c r="KME36" s="36"/>
      <c r="KMF36" s="36"/>
      <c r="KMG36" s="36"/>
      <c r="KMH36" s="36"/>
      <c r="KMI36" s="36"/>
      <c r="KMJ36" s="36"/>
      <c r="KMK36" s="36"/>
      <c r="KML36" s="36"/>
      <c r="KMM36" s="36"/>
      <c r="KMN36" s="36"/>
      <c r="KMO36" s="36"/>
      <c r="KMP36" s="36"/>
      <c r="KMQ36" s="36"/>
      <c r="KMR36" s="36"/>
      <c r="KMS36" s="36"/>
      <c r="KMT36" s="36"/>
      <c r="KMU36" s="36"/>
      <c r="KMV36" s="36"/>
      <c r="KMW36" s="36"/>
      <c r="KMX36" s="36"/>
      <c r="KMY36" s="36"/>
      <c r="KMZ36" s="36"/>
      <c r="KNA36" s="36"/>
      <c r="KNB36" s="36"/>
      <c r="KNC36" s="36"/>
      <c r="KND36" s="36"/>
      <c r="KNE36" s="36"/>
      <c r="KNF36" s="36"/>
      <c r="KNG36" s="36"/>
      <c r="KNH36" s="36"/>
      <c r="KNI36" s="36"/>
      <c r="KNJ36" s="36"/>
      <c r="KNK36" s="36"/>
      <c r="KNL36" s="36"/>
      <c r="KNM36" s="36"/>
      <c r="KNN36" s="36"/>
      <c r="KNO36" s="36"/>
      <c r="KNP36" s="36"/>
      <c r="KNQ36" s="36"/>
      <c r="KNR36" s="36"/>
      <c r="KNS36" s="36"/>
      <c r="KNT36" s="36"/>
      <c r="KNU36" s="36"/>
      <c r="KNV36" s="36"/>
      <c r="KNW36" s="36"/>
      <c r="KNX36" s="36"/>
      <c r="KNY36" s="36"/>
      <c r="KNZ36" s="36"/>
      <c r="KOA36" s="36"/>
      <c r="KOB36" s="36"/>
      <c r="KOC36" s="36"/>
      <c r="KOD36" s="36"/>
      <c r="KOE36" s="36"/>
      <c r="KOF36" s="36"/>
      <c r="KOG36" s="36"/>
      <c r="KOH36" s="36"/>
      <c r="KOI36" s="36"/>
      <c r="KOJ36" s="36"/>
      <c r="KOK36" s="36"/>
      <c r="KOL36" s="36"/>
      <c r="KOM36" s="36"/>
      <c r="KON36" s="36"/>
      <c r="KOO36" s="36"/>
      <c r="KOP36" s="36"/>
      <c r="KOQ36" s="36"/>
      <c r="KOR36" s="36"/>
      <c r="KOS36" s="36"/>
      <c r="KOT36" s="36"/>
      <c r="KOU36" s="36"/>
      <c r="KOV36" s="36"/>
      <c r="KOW36" s="36"/>
      <c r="KOX36" s="36"/>
      <c r="KOY36" s="36"/>
      <c r="KOZ36" s="36"/>
      <c r="KPA36" s="36"/>
      <c r="KPB36" s="36"/>
      <c r="KPC36" s="36"/>
      <c r="KPD36" s="36"/>
      <c r="KPE36" s="36"/>
      <c r="KPF36" s="36"/>
      <c r="KPG36" s="36"/>
      <c r="KPH36" s="36"/>
      <c r="KPI36" s="36"/>
      <c r="KPJ36" s="36"/>
      <c r="KPK36" s="36"/>
      <c r="KPL36" s="36"/>
      <c r="KPM36" s="36"/>
      <c r="KPN36" s="36"/>
      <c r="KPO36" s="36"/>
      <c r="KPP36" s="36"/>
      <c r="KPQ36" s="36"/>
      <c r="KPR36" s="36"/>
      <c r="KPS36" s="36"/>
      <c r="KPT36" s="36"/>
      <c r="KPU36" s="36"/>
      <c r="KPV36" s="36"/>
      <c r="KPW36" s="36"/>
      <c r="KPX36" s="36"/>
      <c r="KPY36" s="36"/>
      <c r="KPZ36" s="36"/>
      <c r="KQA36" s="36"/>
      <c r="KQB36" s="36"/>
      <c r="KQC36" s="36"/>
      <c r="KQD36" s="36"/>
      <c r="KQE36" s="36"/>
      <c r="KQF36" s="36"/>
      <c r="KQG36" s="36"/>
      <c r="KQH36" s="36"/>
      <c r="KQI36" s="36"/>
      <c r="KQJ36" s="36"/>
      <c r="KQK36" s="36"/>
      <c r="KQL36" s="36"/>
      <c r="KQM36" s="36"/>
      <c r="KQN36" s="36"/>
      <c r="KQO36" s="36"/>
      <c r="KQP36" s="36"/>
      <c r="KQQ36" s="36"/>
      <c r="KQR36" s="36"/>
      <c r="KQS36" s="36"/>
      <c r="KQT36" s="36"/>
      <c r="KQU36" s="36"/>
      <c r="KQV36" s="36"/>
      <c r="KQW36" s="36"/>
      <c r="KQX36" s="36"/>
      <c r="KQY36" s="36"/>
      <c r="KQZ36" s="36"/>
      <c r="KRA36" s="36"/>
      <c r="KRB36" s="36"/>
      <c r="KRC36" s="36"/>
      <c r="KRD36" s="36"/>
      <c r="KRE36" s="36"/>
      <c r="KRF36" s="36"/>
      <c r="KRG36" s="36"/>
      <c r="KRH36" s="36"/>
      <c r="KRI36" s="36"/>
      <c r="KRJ36" s="36"/>
      <c r="KRK36" s="36"/>
      <c r="KRL36" s="36"/>
      <c r="KRM36" s="36"/>
      <c r="KRN36" s="36"/>
      <c r="KRO36" s="36"/>
      <c r="KRP36" s="36"/>
      <c r="KRQ36" s="36"/>
      <c r="KRR36" s="36"/>
      <c r="KRS36" s="36"/>
      <c r="KRT36" s="36"/>
      <c r="KRU36" s="36"/>
      <c r="KRV36" s="36"/>
      <c r="KRW36" s="36"/>
      <c r="KRX36" s="36"/>
      <c r="KRY36" s="36"/>
      <c r="KRZ36" s="36"/>
      <c r="KSA36" s="36"/>
      <c r="KSB36" s="36"/>
      <c r="KSC36" s="36"/>
      <c r="KSD36" s="36"/>
      <c r="KSE36" s="36"/>
      <c r="KSF36" s="36"/>
      <c r="KSG36" s="36"/>
      <c r="KSH36" s="36"/>
      <c r="KSI36" s="36"/>
      <c r="KSJ36" s="36"/>
      <c r="KSK36" s="36"/>
      <c r="KSL36" s="36"/>
      <c r="KSM36" s="36"/>
      <c r="KSN36" s="36"/>
      <c r="KSO36" s="36"/>
      <c r="KSP36" s="36"/>
      <c r="KSQ36" s="36"/>
      <c r="KSR36" s="36"/>
      <c r="KSS36" s="36"/>
      <c r="KST36" s="36"/>
      <c r="KSU36" s="36"/>
      <c r="KSV36" s="36"/>
      <c r="KSW36" s="36"/>
      <c r="KSX36" s="36"/>
      <c r="KSY36" s="36"/>
      <c r="KSZ36" s="36"/>
      <c r="KTA36" s="36"/>
      <c r="KTB36" s="36"/>
      <c r="KTC36" s="36"/>
      <c r="KTD36" s="36"/>
      <c r="KTE36" s="36"/>
      <c r="KTF36" s="36"/>
      <c r="KTG36" s="36"/>
      <c r="KTH36" s="36"/>
      <c r="KTI36" s="36"/>
      <c r="KTJ36" s="36"/>
      <c r="KTK36" s="36"/>
      <c r="KTL36" s="36"/>
      <c r="KTM36" s="36"/>
      <c r="KTN36" s="36"/>
      <c r="KTO36" s="36"/>
      <c r="KTP36" s="36"/>
      <c r="KTQ36" s="36"/>
      <c r="KTR36" s="36"/>
      <c r="KTS36" s="36"/>
      <c r="KTT36" s="36"/>
      <c r="KTU36" s="36"/>
      <c r="KTV36" s="36"/>
      <c r="KTW36" s="36"/>
      <c r="KTX36" s="36"/>
      <c r="KTY36" s="36"/>
      <c r="KTZ36" s="36"/>
      <c r="KUA36" s="36"/>
      <c r="KUB36" s="36"/>
      <c r="KUC36" s="36"/>
      <c r="KUD36" s="36"/>
      <c r="KUE36" s="36"/>
      <c r="KUF36" s="36"/>
      <c r="KUG36" s="36"/>
      <c r="KUH36" s="36"/>
      <c r="KUI36" s="36"/>
      <c r="KUJ36" s="36"/>
      <c r="KUK36" s="36"/>
      <c r="KUL36" s="36"/>
      <c r="KUM36" s="36"/>
      <c r="KUN36" s="36"/>
      <c r="KUO36" s="36"/>
      <c r="KUP36" s="36"/>
      <c r="KUQ36" s="36"/>
      <c r="KUR36" s="36"/>
      <c r="KUS36" s="36"/>
      <c r="KUT36" s="36"/>
      <c r="KUU36" s="36"/>
      <c r="KUV36" s="36"/>
      <c r="KUW36" s="36"/>
      <c r="KUX36" s="36"/>
      <c r="KUY36" s="36"/>
      <c r="KUZ36" s="36"/>
      <c r="KVA36" s="36"/>
      <c r="KVB36" s="36"/>
      <c r="KVC36" s="36"/>
      <c r="KVD36" s="36"/>
      <c r="KVE36" s="36"/>
      <c r="KVF36" s="36"/>
      <c r="KVG36" s="36"/>
      <c r="KVH36" s="36"/>
      <c r="KVI36" s="36"/>
      <c r="KVJ36" s="36"/>
      <c r="KVK36" s="36"/>
      <c r="KVL36" s="36"/>
      <c r="KVM36" s="36"/>
      <c r="KVN36" s="36"/>
      <c r="KVO36" s="36"/>
      <c r="KVP36" s="36"/>
      <c r="KVQ36" s="36"/>
      <c r="KVR36" s="36"/>
      <c r="KVS36" s="36"/>
      <c r="KVT36" s="36"/>
      <c r="KVU36" s="36"/>
      <c r="KVV36" s="36"/>
      <c r="KVW36" s="36"/>
      <c r="KVX36" s="36"/>
      <c r="KVY36" s="36"/>
      <c r="KVZ36" s="36"/>
      <c r="KWA36" s="36"/>
      <c r="KWB36" s="36"/>
      <c r="KWC36" s="36"/>
      <c r="KWD36" s="36"/>
      <c r="KWE36" s="36"/>
      <c r="KWF36" s="36"/>
      <c r="KWG36" s="36"/>
      <c r="KWH36" s="36"/>
      <c r="KWI36" s="36"/>
      <c r="KWJ36" s="36"/>
      <c r="KWK36" s="36"/>
      <c r="KWL36" s="36"/>
      <c r="KWM36" s="36"/>
      <c r="KWN36" s="36"/>
      <c r="KWO36" s="36"/>
      <c r="KWP36" s="36"/>
      <c r="KWQ36" s="36"/>
      <c r="KWR36" s="36"/>
      <c r="KWS36" s="36"/>
      <c r="KWT36" s="36"/>
      <c r="KWU36" s="36"/>
      <c r="KWV36" s="36"/>
      <c r="KWW36" s="36"/>
      <c r="KWX36" s="36"/>
      <c r="KWY36" s="36"/>
      <c r="KWZ36" s="36"/>
      <c r="KXA36" s="36"/>
      <c r="KXB36" s="36"/>
      <c r="KXC36" s="36"/>
      <c r="KXD36" s="36"/>
      <c r="KXE36" s="36"/>
      <c r="KXF36" s="36"/>
      <c r="KXG36" s="36"/>
      <c r="KXH36" s="36"/>
      <c r="KXI36" s="36"/>
      <c r="KXJ36" s="36"/>
      <c r="KXK36" s="36"/>
      <c r="KXL36" s="36"/>
      <c r="KXM36" s="36"/>
      <c r="KXN36" s="36"/>
      <c r="KXO36" s="36"/>
      <c r="KXP36" s="36"/>
      <c r="KXQ36" s="36"/>
      <c r="KXR36" s="36"/>
      <c r="KXS36" s="36"/>
      <c r="KXT36" s="36"/>
      <c r="KXU36" s="36"/>
      <c r="KXV36" s="36"/>
      <c r="KXW36" s="36"/>
      <c r="KXX36" s="36"/>
      <c r="KXY36" s="36"/>
      <c r="KXZ36" s="36"/>
      <c r="KYA36" s="36"/>
      <c r="KYB36" s="36"/>
      <c r="KYC36" s="36"/>
      <c r="KYD36" s="36"/>
      <c r="KYE36" s="36"/>
      <c r="KYF36" s="36"/>
      <c r="KYG36" s="36"/>
      <c r="KYH36" s="36"/>
      <c r="KYI36" s="36"/>
      <c r="KYJ36" s="36"/>
      <c r="KYK36" s="36"/>
      <c r="KYL36" s="36"/>
      <c r="KYM36" s="36"/>
      <c r="KYN36" s="36"/>
      <c r="KYO36" s="36"/>
      <c r="KYP36" s="36"/>
      <c r="KYQ36" s="36"/>
      <c r="KYR36" s="36"/>
      <c r="KYS36" s="36"/>
      <c r="KYT36" s="36"/>
      <c r="KYU36" s="36"/>
      <c r="KYV36" s="36"/>
      <c r="KYW36" s="36"/>
      <c r="KYX36" s="36"/>
      <c r="KYY36" s="36"/>
      <c r="KYZ36" s="36"/>
      <c r="KZA36" s="36"/>
      <c r="KZB36" s="36"/>
      <c r="KZC36" s="36"/>
      <c r="KZD36" s="36"/>
      <c r="KZE36" s="36"/>
      <c r="KZF36" s="36"/>
      <c r="KZG36" s="36"/>
      <c r="KZH36" s="36"/>
      <c r="KZI36" s="36"/>
      <c r="KZJ36" s="36"/>
      <c r="KZK36" s="36"/>
      <c r="KZL36" s="36"/>
      <c r="KZM36" s="36"/>
      <c r="KZN36" s="36"/>
      <c r="KZO36" s="36"/>
      <c r="KZP36" s="36"/>
      <c r="KZQ36" s="36"/>
      <c r="KZR36" s="36"/>
      <c r="KZS36" s="36"/>
      <c r="KZT36" s="36"/>
      <c r="KZU36" s="36"/>
      <c r="KZV36" s="36"/>
      <c r="KZW36" s="36"/>
      <c r="KZX36" s="36"/>
      <c r="KZY36" s="36"/>
      <c r="KZZ36" s="36"/>
      <c r="LAA36" s="36"/>
      <c r="LAB36" s="36"/>
      <c r="LAC36" s="36"/>
      <c r="LAD36" s="36"/>
      <c r="LAE36" s="36"/>
      <c r="LAF36" s="36"/>
      <c r="LAG36" s="36"/>
      <c r="LAH36" s="36"/>
      <c r="LAI36" s="36"/>
      <c r="LAJ36" s="36"/>
      <c r="LAK36" s="36"/>
      <c r="LAL36" s="36"/>
      <c r="LAM36" s="36"/>
      <c r="LAN36" s="36"/>
      <c r="LAO36" s="36"/>
      <c r="LAP36" s="36"/>
      <c r="LAQ36" s="36"/>
      <c r="LAR36" s="36"/>
      <c r="LAS36" s="36"/>
      <c r="LAT36" s="36"/>
      <c r="LAU36" s="36"/>
      <c r="LAV36" s="36"/>
      <c r="LAW36" s="36"/>
      <c r="LAX36" s="36"/>
      <c r="LAY36" s="36"/>
      <c r="LAZ36" s="36"/>
      <c r="LBA36" s="36"/>
      <c r="LBB36" s="36"/>
      <c r="LBC36" s="36"/>
      <c r="LBD36" s="36"/>
      <c r="LBE36" s="36"/>
      <c r="LBF36" s="36"/>
      <c r="LBG36" s="36"/>
      <c r="LBH36" s="36"/>
      <c r="LBI36" s="36"/>
      <c r="LBJ36" s="36"/>
      <c r="LBK36" s="36"/>
      <c r="LBL36" s="36"/>
      <c r="LBM36" s="36"/>
      <c r="LBN36" s="36"/>
      <c r="LBO36" s="36"/>
      <c r="LBP36" s="36"/>
      <c r="LBQ36" s="36"/>
      <c r="LBR36" s="36"/>
      <c r="LBS36" s="36"/>
      <c r="LBT36" s="36"/>
      <c r="LBU36" s="36"/>
      <c r="LBV36" s="36"/>
      <c r="LBW36" s="36"/>
      <c r="LBX36" s="36"/>
      <c r="LBY36" s="36"/>
      <c r="LBZ36" s="36"/>
      <c r="LCA36" s="36"/>
      <c r="LCB36" s="36"/>
      <c r="LCC36" s="36"/>
      <c r="LCD36" s="36"/>
      <c r="LCE36" s="36"/>
      <c r="LCF36" s="36"/>
      <c r="LCG36" s="36"/>
      <c r="LCH36" s="36"/>
      <c r="LCI36" s="36"/>
      <c r="LCJ36" s="36"/>
      <c r="LCK36" s="36"/>
      <c r="LCL36" s="36"/>
      <c r="LCM36" s="36"/>
      <c r="LCN36" s="36"/>
      <c r="LCO36" s="36"/>
      <c r="LCP36" s="36"/>
      <c r="LCQ36" s="36"/>
      <c r="LCR36" s="36"/>
      <c r="LCS36" s="36"/>
      <c r="LCT36" s="36"/>
      <c r="LCU36" s="36"/>
      <c r="LCV36" s="36"/>
      <c r="LCW36" s="36"/>
      <c r="LCX36" s="36"/>
      <c r="LCY36" s="36"/>
      <c r="LCZ36" s="36"/>
      <c r="LDA36" s="36"/>
      <c r="LDB36" s="36"/>
      <c r="LDC36" s="36"/>
      <c r="LDD36" s="36"/>
      <c r="LDE36" s="36"/>
      <c r="LDF36" s="36"/>
      <c r="LDG36" s="36"/>
      <c r="LDH36" s="36"/>
      <c r="LDI36" s="36"/>
      <c r="LDJ36" s="36"/>
      <c r="LDK36" s="36"/>
      <c r="LDL36" s="36"/>
      <c r="LDM36" s="36"/>
      <c r="LDN36" s="36"/>
      <c r="LDO36" s="36"/>
      <c r="LDP36" s="36"/>
      <c r="LDQ36" s="36"/>
      <c r="LDR36" s="36"/>
      <c r="LDS36" s="36"/>
      <c r="LDT36" s="36"/>
      <c r="LDU36" s="36"/>
      <c r="LDV36" s="36"/>
      <c r="LDW36" s="36"/>
      <c r="LDX36" s="36"/>
      <c r="LDY36" s="36"/>
      <c r="LDZ36" s="36"/>
      <c r="LEA36" s="36"/>
      <c r="LEB36" s="36"/>
      <c r="LEC36" s="36"/>
      <c r="LED36" s="36"/>
      <c r="LEE36" s="36"/>
      <c r="LEF36" s="36"/>
      <c r="LEG36" s="36"/>
      <c r="LEH36" s="36"/>
      <c r="LEI36" s="36"/>
      <c r="LEJ36" s="36"/>
      <c r="LEK36" s="36"/>
      <c r="LEL36" s="36"/>
      <c r="LEM36" s="36"/>
      <c r="LEN36" s="36"/>
      <c r="LEO36" s="36"/>
      <c r="LEP36" s="36"/>
      <c r="LEQ36" s="36"/>
      <c r="LER36" s="36"/>
      <c r="LES36" s="36"/>
      <c r="LET36" s="36"/>
      <c r="LEU36" s="36"/>
      <c r="LEV36" s="36"/>
      <c r="LEW36" s="36"/>
      <c r="LEX36" s="36"/>
      <c r="LEY36" s="36"/>
      <c r="LEZ36" s="36"/>
      <c r="LFA36" s="36"/>
      <c r="LFB36" s="36"/>
      <c r="LFC36" s="36"/>
      <c r="LFD36" s="36"/>
      <c r="LFE36" s="36"/>
      <c r="LFF36" s="36"/>
      <c r="LFG36" s="36"/>
      <c r="LFH36" s="36"/>
      <c r="LFI36" s="36"/>
      <c r="LFJ36" s="36"/>
      <c r="LFK36" s="36"/>
      <c r="LFL36" s="36"/>
      <c r="LFM36" s="36"/>
      <c r="LFN36" s="36"/>
      <c r="LFO36" s="36"/>
      <c r="LFP36" s="36"/>
      <c r="LFQ36" s="36"/>
      <c r="LFR36" s="36"/>
      <c r="LFS36" s="36"/>
      <c r="LFT36" s="36"/>
      <c r="LFU36" s="36"/>
      <c r="LFV36" s="36"/>
      <c r="LFW36" s="36"/>
      <c r="LFX36" s="36"/>
      <c r="LFY36" s="36"/>
      <c r="LFZ36" s="36"/>
      <c r="LGA36" s="36"/>
      <c r="LGB36" s="36"/>
      <c r="LGC36" s="36"/>
      <c r="LGD36" s="36"/>
      <c r="LGE36" s="36"/>
      <c r="LGF36" s="36"/>
      <c r="LGG36" s="36"/>
      <c r="LGH36" s="36"/>
      <c r="LGI36" s="36"/>
      <c r="LGJ36" s="36"/>
      <c r="LGK36" s="36"/>
      <c r="LGL36" s="36"/>
      <c r="LGM36" s="36"/>
      <c r="LGN36" s="36"/>
      <c r="LGO36" s="36"/>
      <c r="LGP36" s="36"/>
      <c r="LGQ36" s="36"/>
      <c r="LGR36" s="36"/>
      <c r="LGS36" s="36"/>
      <c r="LGT36" s="36"/>
      <c r="LGU36" s="36"/>
      <c r="LGV36" s="36"/>
      <c r="LGW36" s="36"/>
      <c r="LGX36" s="36"/>
      <c r="LGY36" s="36"/>
      <c r="LGZ36" s="36"/>
      <c r="LHA36" s="36"/>
      <c r="LHB36" s="36"/>
      <c r="LHC36" s="36"/>
      <c r="LHD36" s="36"/>
      <c r="LHE36" s="36"/>
      <c r="LHF36" s="36"/>
      <c r="LHG36" s="36"/>
      <c r="LHH36" s="36"/>
      <c r="LHI36" s="36"/>
      <c r="LHJ36" s="36"/>
      <c r="LHK36" s="36"/>
      <c r="LHL36" s="36"/>
      <c r="LHM36" s="36"/>
      <c r="LHN36" s="36"/>
      <c r="LHO36" s="36"/>
      <c r="LHP36" s="36"/>
      <c r="LHQ36" s="36"/>
      <c r="LHR36" s="36"/>
      <c r="LHS36" s="36"/>
      <c r="LHT36" s="36"/>
      <c r="LHU36" s="36"/>
      <c r="LHV36" s="36"/>
      <c r="LHW36" s="36"/>
      <c r="LHX36" s="36"/>
      <c r="LHY36" s="36"/>
      <c r="LHZ36" s="36"/>
      <c r="LIA36" s="36"/>
      <c r="LIB36" s="36"/>
      <c r="LIC36" s="36"/>
      <c r="LID36" s="36"/>
      <c r="LIE36" s="36"/>
      <c r="LIF36" s="36"/>
      <c r="LIG36" s="36"/>
      <c r="LIH36" s="36"/>
      <c r="LII36" s="36"/>
      <c r="LIJ36" s="36"/>
      <c r="LIK36" s="36"/>
      <c r="LIL36" s="36"/>
      <c r="LIM36" s="36"/>
      <c r="LIN36" s="36"/>
      <c r="LIO36" s="36"/>
      <c r="LIP36" s="36"/>
      <c r="LIQ36" s="36"/>
      <c r="LIR36" s="36"/>
      <c r="LIS36" s="36"/>
      <c r="LIT36" s="36"/>
      <c r="LIU36" s="36"/>
      <c r="LIV36" s="36"/>
      <c r="LIW36" s="36"/>
      <c r="LIX36" s="36"/>
      <c r="LIY36" s="36"/>
      <c r="LIZ36" s="36"/>
      <c r="LJA36" s="36"/>
      <c r="LJB36" s="36"/>
      <c r="LJC36" s="36"/>
      <c r="LJD36" s="36"/>
      <c r="LJE36" s="36"/>
      <c r="LJF36" s="36"/>
      <c r="LJG36" s="36"/>
      <c r="LJH36" s="36"/>
      <c r="LJI36" s="36"/>
      <c r="LJJ36" s="36"/>
      <c r="LJK36" s="36"/>
      <c r="LJL36" s="36"/>
      <c r="LJM36" s="36"/>
      <c r="LJN36" s="36"/>
      <c r="LJO36" s="36"/>
      <c r="LJP36" s="36"/>
      <c r="LJQ36" s="36"/>
      <c r="LJR36" s="36"/>
      <c r="LJS36" s="36"/>
      <c r="LJT36" s="36"/>
      <c r="LJU36" s="36"/>
      <c r="LJV36" s="36"/>
      <c r="LJW36" s="36"/>
      <c r="LJX36" s="36"/>
      <c r="LJY36" s="36"/>
      <c r="LJZ36" s="36"/>
      <c r="LKA36" s="36"/>
      <c r="LKB36" s="36"/>
      <c r="LKC36" s="36"/>
      <c r="LKD36" s="36"/>
      <c r="LKE36" s="36"/>
      <c r="LKF36" s="36"/>
      <c r="LKG36" s="36"/>
      <c r="LKH36" s="36"/>
      <c r="LKI36" s="36"/>
      <c r="LKJ36" s="36"/>
      <c r="LKK36" s="36"/>
      <c r="LKL36" s="36"/>
      <c r="LKM36" s="36"/>
      <c r="LKN36" s="36"/>
      <c r="LKO36" s="36"/>
      <c r="LKP36" s="36"/>
      <c r="LKQ36" s="36"/>
      <c r="LKR36" s="36"/>
      <c r="LKS36" s="36"/>
      <c r="LKT36" s="36"/>
      <c r="LKU36" s="36"/>
      <c r="LKV36" s="36"/>
      <c r="LKW36" s="36"/>
      <c r="LKX36" s="36"/>
      <c r="LKY36" s="36"/>
      <c r="LKZ36" s="36"/>
      <c r="LLA36" s="36"/>
      <c r="LLB36" s="36"/>
      <c r="LLC36" s="36"/>
      <c r="LLD36" s="36"/>
      <c r="LLE36" s="36"/>
      <c r="LLF36" s="36"/>
      <c r="LLG36" s="36"/>
      <c r="LLH36" s="36"/>
      <c r="LLI36" s="36"/>
      <c r="LLJ36" s="36"/>
      <c r="LLK36" s="36"/>
      <c r="LLL36" s="36"/>
      <c r="LLM36" s="36"/>
      <c r="LLN36" s="36"/>
      <c r="LLO36" s="36"/>
      <c r="LLP36" s="36"/>
      <c r="LLQ36" s="36"/>
      <c r="LLR36" s="36"/>
      <c r="LLS36" s="36"/>
      <c r="LLT36" s="36"/>
      <c r="LLU36" s="36"/>
      <c r="LLV36" s="36"/>
      <c r="LLW36" s="36"/>
      <c r="LLX36" s="36"/>
      <c r="LLY36" s="36"/>
      <c r="LLZ36" s="36"/>
      <c r="LMA36" s="36"/>
      <c r="LMB36" s="36"/>
      <c r="LMC36" s="36"/>
      <c r="LMD36" s="36"/>
      <c r="LME36" s="36"/>
      <c r="LMF36" s="36"/>
      <c r="LMG36" s="36"/>
      <c r="LMH36" s="36"/>
      <c r="LMI36" s="36"/>
      <c r="LMJ36" s="36"/>
      <c r="LMK36" s="36"/>
      <c r="LML36" s="36"/>
      <c r="LMM36" s="36"/>
      <c r="LMN36" s="36"/>
      <c r="LMO36" s="36"/>
      <c r="LMP36" s="36"/>
      <c r="LMQ36" s="36"/>
      <c r="LMR36" s="36"/>
      <c r="LMS36" s="36"/>
      <c r="LMT36" s="36"/>
      <c r="LMU36" s="36"/>
      <c r="LMV36" s="36"/>
      <c r="LMW36" s="36"/>
      <c r="LMX36" s="36"/>
      <c r="LMY36" s="36"/>
      <c r="LMZ36" s="36"/>
      <c r="LNA36" s="36"/>
      <c r="LNB36" s="36"/>
      <c r="LNC36" s="36"/>
      <c r="LND36" s="36"/>
      <c r="LNE36" s="36"/>
      <c r="LNF36" s="36"/>
      <c r="LNG36" s="36"/>
      <c r="LNH36" s="36"/>
      <c r="LNI36" s="36"/>
      <c r="LNJ36" s="36"/>
      <c r="LNK36" s="36"/>
      <c r="LNL36" s="36"/>
      <c r="LNM36" s="36"/>
      <c r="LNN36" s="36"/>
      <c r="LNO36" s="36"/>
      <c r="LNP36" s="36"/>
      <c r="LNQ36" s="36"/>
      <c r="LNR36" s="36"/>
      <c r="LNS36" s="36"/>
      <c r="LNT36" s="36"/>
      <c r="LNU36" s="36"/>
      <c r="LNV36" s="36"/>
      <c r="LNW36" s="36"/>
      <c r="LNX36" s="36"/>
      <c r="LNY36" s="36"/>
      <c r="LNZ36" s="36"/>
      <c r="LOA36" s="36"/>
      <c r="LOB36" s="36"/>
      <c r="LOC36" s="36"/>
      <c r="LOD36" s="36"/>
      <c r="LOE36" s="36"/>
      <c r="LOF36" s="36"/>
      <c r="LOG36" s="36"/>
      <c r="LOH36" s="36"/>
      <c r="LOI36" s="36"/>
      <c r="LOJ36" s="36"/>
      <c r="LOK36" s="36"/>
      <c r="LOL36" s="36"/>
      <c r="LOM36" s="36"/>
      <c r="LON36" s="36"/>
      <c r="LOO36" s="36"/>
      <c r="LOP36" s="36"/>
      <c r="LOQ36" s="36"/>
      <c r="LOR36" s="36"/>
      <c r="LOS36" s="36"/>
      <c r="LOT36" s="36"/>
      <c r="LOU36" s="36"/>
      <c r="LOV36" s="36"/>
      <c r="LOW36" s="36"/>
      <c r="LOX36" s="36"/>
      <c r="LOY36" s="36"/>
      <c r="LOZ36" s="36"/>
      <c r="LPA36" s="36"/>
      <c r="LPB36" s="36"/>
      <c r="LPC36" s="36"/>
      <c r="LPD36" s="36"/>
      <c r="LPE36" s="36"/>
      <c r="LPF36" s="36"/>
      <c r="LPG36" s="36"/>
      <c r="LPH36" s="36"/>
      <c r="LPI36" s="36"/>
      <c r="LPJ36" s="36"/>
      <c r="LPK36" s="36"/>
      <c r="LPL36" s="36"/>
      <c r="LPM36" s="36"/>
      <c r="LPN36" s="36"/>
      <c r="LPO36" s="36"/>
      <c r="LPP36" s="36"/>
      <c r="LPQ36" s="36"/>
      <c r="LPR36" s="36"/>
      <c r="LPS36" s="36"/>
      <c r="LPT36" s="36"/>
      <c r="LPU36" s="36"/>
      <c r="LPV36" s="36"/>
      <c r="LPW36" s="36"/>
      <c r="LPX36" s="36"/>
      <c r="LPY36" s="36"/>
      <c r="LPZ36" s="36"/>
      <c r="LQA36" s="36"/>
      <c r="LQB36" s="36"/>
      <c r="LQC36" s="36"/>
      <c r="LQD36" s="36"/>
      <c r="LQE36" s="36"/>
      <c r="LQF36" s="36"/>
      <c r="LQG36" s="36"/>
      <c r="LQH36" s="36"/>
      <c r="LQI36" s="36"/>
      <c r="LQJ36" s="36"/>
      <c r="LQK36" s="36"/>
      <c r="LQL36" s="36"/>
      <c r="LQM36" s="36"/>
      <c r="LQN36" s="36"/>
      <c r="LQO36" s="36"/>
      <c r="LQP36" s="36"/>
      <c r="LQQ36" s="36"/>
      <c r="LQR36" s="36"/>
      <c r="LQS36" s="36"/>
      <c r="LQT36" s="36"/>
      <c r="LQU36" s="36"/>
      <c r="LQV36" s="36"/>
      <c r="LQW36" s="36"/>
      <c r="LQX36" s="36"/>
      <c r="LQY36" s="36"/>
      <c r="LQZ36" s="36"/>
      <c r="LRA36" s="36"/>
      <c r="LRB36" s="36"/>
      <c r="LRC36" s="36"/>
      <c r="LRD36" s="36"/>
      <c r="LRE36" s="36"/>
      <c r="LRF36" s="36"/>
      <c r="LRG36" s="36"/>
      <c r="LRH36" s="36"/>
      <c r="LRI36" s="36"/>
      <c r="LRJ36" s="36"/>
      <c r="LRK36" s="36"/>
      <c r="LRL36" s="36"/>
      <c r="LRM36" s="36"/>
      <c r="LRN36" s="36"/>
      <c r="LRO36" s="36"/>
      <c r="LRP36" s="36"/>
      <c r="LRQ36" s="36"/>
      <c r="LRR36" s="36"/>
      <c r="LRS36" s="36"/>
      <c r="LRT36" s="36"/>
      <c r="LRU36" s="36"/>
      <c r="LRV36" s="36"/>
      <c r="LRW36" s="36"/>
      <c r="LRX36" s="36"/>
      <c r="LRY36" s="36"/>
      <c r="LRZ36" s="36"/>
      <c r="LSA36" s="36"/>
      <c r="LSB36" s="36"/>
      <c r="LSC36" s="36"/>
      <c r="LSD36" s="36"/>
      <c r="LSE36" s="36"/>
      <c r="LSF36" s="36"/>
      <c r="LSG36" s="36"/>
      <c r="LSH36" s="36"/>
      <c r="LSI36" s="36"/>
      <c r="LSJ36" s="36"/>
      <c r="LSK36" s="36"/>
      <c r="LSL36" s="36"/>
      <c r="LSM36" s="36"/>
      <c r="LSN36" s="36"/>
      <c r="LSO36" s="36"/>
      <c r="LSP36" s="36"/>
      <c r="LSQ36" s="36"/>
      <c r="LSR36" s="36"/>
      <c r="LSS36" s="36"/>
      <c r="LST36" s="36"/>
      <c r="LSU36" s="36"/>
      <c r="LSV36" s="36"/>
      <c r="LSW36" s="36"/>
      <c r="LSX36" s="36"/>
      <c r="LSY36" s="36"/>
      <c r="LSZ36" s="36"/>
      <c r="LTA36" s="36"/>
      <c r="LTB36" s="36"/>
      <c r="LTC36" s="36"/>
      <c r="LTD36" s="36"/>
      <c r="LTE36" s="36"/>
      <c r="LTF36" s="36"/>
      <c r="LTG36" s="36"/>
      <c r="LTH36" s="36"/>
      <c r="LTI36" s="36"/>
      <c r="LTJ36" s="36"/>
      <c r="LTK36" s="36"/>
      <c r="LTL36" s="36"/>
      <c r="LTM36" s="36"/>
      <c r="LTN36" s="36"/>
      <c r="LTO36" s="36"/>
      <c r="LTP36" s="36"/>
      <c r="LTQ36" s="36"/>
      <c r="LTR36" s="36"/>
      <c r="LTS36" s="36"/>
      <c r="LTT36" s="36"/>
      <c r="LTU36" s="36"/>
      <c r="LTV36" s="36"/>
      <c r="LTW36" s="36"/>
      <c r="LTX36" s="36"/>
      <c r="LTY36" s="36"/>
      <c r="LTZ36" s="36"/>
      <c r="LUA36" s="36"/>
      <c r="LUB36" s="36"/>
      <c r="LUC36" s="36"/>
      <c r="LUD36" s="36"/>
      <c r="LUE36" s="36"/>
      <c r="LUF36" s="36"/>
      <c r="LUG36" s="36"/>
      <c r="LUH36" s="36"/>
      <c r="LUI36" s="36"/>
      <c r="LUJ36" s="36"/>
      <c r="LUK36" s="36"/>
      <c r="LUL36" s="36"/>
      <c r="LUM36" s="36"/>
      <c r="LUN36" s="36"/>
      <c r="LUO36" s="36"/>
      <c r="LUP36" s="36"/>
      <c r="LUQ36" s="36"/>
      <c r="LUR36" s="36"/>
      <c r="LUS36" s="36"/>
      <c r="LUT36" s="36"/>
      <c r="LUU36" s="36"/>
      <c r="LUV36" s="36"/>
      <c r="LUW36" s="36"/>
      <c r="LUX36" s="36"/>
      <c r="LUY36" s="36"/>
      <c r="LUZ36" s="36"/>
      <c r="LVA36" s="36"/>
      <c r="LVB36" s="36"/>
      <c r="LVC36" s="36"/>
      <c r="LVD36" s="36"/>
      <c r="LVE36" s="36"/>
      <c r="LVF36" s="36"/>
      <c r="LVG36" s="36"/>
      <c r="LVH36" s="36"/>
      <c r="LVI36" s="36"/>
      <c r="LVJ36" s="36"/>
      <c r="LVK36" s="36"/>
      <c r="LVL36" s="36"/>
      <c r="LVM36" s="36"/>
      <c r="LVN36" s="36"/>
      <c r="LVO36" s="36"/>
      <c r="LVP36" s="36"/>
      <c r="LVQ36" s="36"/>
      <c r="LVR36" s="36"/>
      <c r="LVS36" s="36"/>
      <c r="LVT36" s="36"/>
      <c r="LVU36" s="36"/>
      <c r="LVV36" s="36"/>
      <c r="LVW36" s="36"/>
      <c r="LVX36" s="36"/>
      <c r="LVY36" s="36"/>
      <c r="LVZ36" s="36"/>
      <c r="LWA36" s="36"/>
      <c r="LWB36" s="36"/>
      <c r="LWC36" s="36"/>
      <c r="LWD36" s="36"/>
      <c r="LWE36" s="36"/>
      <c r="LWF36" s="36"/>
      <c r="LWG36" s="36"/>
      <c r="LWH36" s="36"/>
      <c r="LWI36" s="36"/>
      <c r="LWJ36" s="36"/>
      <c r="LWK36" s="36"/>
      <c r="LWL36" s="36"/>
      <c r="LWM36" s="36"/>
      <c r="LWN36" s="36"/>
      <c r="LWO36" s="36"/>
      <c r="LWP36" s="36"/>
      <c r="LWQ36" s="36"/>
      <c r="LWR36" s="36"/>
      <c r="LWS36" s="36"/>
      <c r="LWT36" s="36"/>
      <c r="LWU36" s="36"/>
      <c r="LWV36" s="36"/>
      <c r="LWW36" s="36"/>
      <c r="LWX36" s="36"/>
      <c r="LWY36" s="36"/>
      <c r="LWZ36" s="36"/>
      <c r="LXA36" s="36"/>
      <c r="LXB36" s="36"/>
      <c r="LXC36" s="36"/>
      <c r="LXD36" s="36"/>
      <c r="LXE36" s="36"/>
      <c r="LXF36" s="36"/>
      <c r="LXG36" s="36"/>
      <c r="LXH36" s="36"/>
      <c r="LXI36" s="36"/>
      <c r="LXJ36" s="36"/>
      <c r="LXK36" s="36"/>
      <c r="LXL36" s="36"/>
      <c r="LXM36" s="36"/>
      <c r="LXN36" s="36"/>
      <c r="LXO36" s="36"/>
      <c r="LXP36" s="36"/>
      <c r="LXQ36" s="36"/>
      <c r="LXR36" s="36"/>
      <c r="LXS36" s="36"/>
      <c r="LXT36" s="36"/>
      <c r="LXU36" s="36"/>
      <c r="LXV36" s="36"/>
      <c r="LXW36" s="36"/>
      <c r="LXX36" s="36"/>
      <c r="LXY36" s="36"/>
      <c r="LXZ36" s="36"/>
      <c r="LYA36" s="36"/>
      <c r="LYB36" s="36"/>
      <c r="LYC36" s="36"/>
      <c r="LYD36" s="36"/>
      <c r="LYE36" s="36"/>
      <c r="LYF36" s="36"/>
      <c r="LYG36" s="36"/>
      <c r="LYH36" s="36"/>
      <c r="LYI36" s="36"/>
      <c r="LYJ36" s="36"/>
      <c r="LYK36" s="36"/>
      <c r="LYL36" s="36"/>
      <c r="LYM36" s="36"/>
      <c r="LYN36" s="36"/>
      <c r="LYO36" s="36"/>
      <c r="LYP36" s="36"/>
      <c r="LYQ36" s="36"/>
      <c r="LYR36" s="36"/>
      <c r="LYS36" s="36"/>
      <c r="LYT36" s="36"/>
      <c r="LYU36" s="36"/>
      <c r="LYV36" s="36"/>
      <c r="LYW36" s="36"/>
      <c r="LYX36" s="36"/>
      <c r="LYY36" s="36"/>
      <c r="LYZ36" s="36"/>
      <c r="LZA36" s="36"/>
      <c r="LZB36" s="36"/>
      <c r="LZC36" s="36"/>
      <c r="LZD36" s="36"/>
      <c r="LZE36" s="36"/>
      <c r="LZF36" s="36"/>
      <c r="LZG36" s="36"/>
      <c r="LZH36" s="36"/>
      <c r="LZI36" s="36"/>
      <c r="LZJ36" s="36"/>
      <c r="LZK36" s="36"/>
      <c r="LZL36" s="36"/>
      <c r="LZM36" s="36"/>
      <c r="LZN36" s="36"/>
      <c r="LZO36" s="36"/>
      <c r="LZP36" s="36"/>
      <c r="LZQ36" s="36"/>
      <c r="LZR36" s="36"/>
      <c r="LZS36" s="36"/>
      <c r="LZT36" s="36"/>
      <c r="LZU36" s="36"/>
      <c r="LZV36" s="36"/>
      <c r="LZW36" s="36"/>
      <c r="LZX36" s="36"/>
      <c r="LZY36" s="36"/>
      <c r="LZZ36" s="36"/>
      <c r="MAA36" s="36"/>
      <c r="MAB36" s="36"/>
      <c r="MAC36" s="36"/>
      <c r="MAD36" s="36"/>
      <c r="MAE36" s="36"/>
      <c r="MAF36" s="36"/>
      <c r="MAG36" s="36"/>
      <c r="MAH36" s="36"/>
      <c r="MAI36" s="36"/>
      <c r="MAJ36" s="36"/>
      <c r="MAK36" s="36"/>
      <c r="MAL36" s="36"/>
      <c r="MAM36" s="36"/>
      <c r="MAN36" s="36"/>
      <c r="MAO36" s="36"/>
      <c r="MAP36" s="36"/>
      <c r="MAQ36" s="36"/>
      <c r="MAR36" s="36"/>
      <c r="MAS36" s="36"/>
      <c r="MAT36" s="36"/>
      <c r="MAU36" s="36"/>
      <c r="MAV36" s="36"/>
      <c r="MAW36" s="36"/>
      <c r="MAX36" s="36"/>
      <c r="MAY36" s="36"/>
      <c r="MAZ36" s="36"/>
      <c r="MBA36" s="36"/>
      <c r="MBB36" s="36"/>
      <c r="MBC36" s="36"/>
      <c r="MBD36" s="36"/>
      <c r="MBE36" s="36"/>
      <c r="MBF36" s="36"/>
      <c r="MBG36" s="36"/>
      <c r="MBH36" s="36"/>
      <c r="MBI36" s="36"/>
      <c r="MBJ36" s="36"/>
      <c r="MBK36" s="36"/>
      <c r="MBL36" s="36"/>
      <c r="MBM36" s="36"/>
      <c r="MBN36" s="36"/>
      <c r="MBO36" s="36"/>
      <c r="MBP36" s="36"/>
      <c r="MBQ36" s="36"/>
      <c r="MBR36" s="36"/>
      <c r="MBS36" s="36"/>
      <c r="MBT36" s="36"/>
      <c r="MBU36" s="36"/>
      <c r="MBV36" s="36"/>
      <c r="MBW36" s="36"/>
      <c r="MBX36" s="36"/>
      <c r="MBY36" s="36"/>
      <c r="MBZ36" s="36"/>
      <c r="MCA36" s="36"/>
      <c r="MCB36" s="36"/>
      <c r="MCC36" s="36"/>
      <c r="MCD36" s="36"/>
      <c r="MCE36" s="36"/>
      <c r="MCF36" s="36"/>
      <c r="MCG36" s="36"/>
      <c r="MCH36" s="36"/>
      <c r="MCI36" s="36"/>
      <c r="MCJ36" s="36"/>
      <c r="MCK36" s="36"/>
      <c r="MCL36" s="36"/>
      <c r="MCM36" s="36"/>
      <c r="MCN36" s="36"/>
      <c r="MCO36" s="36"/>
      <c r="MCP36" s="36"/>
      <c r="MCQ36" s="36"/>
      <c r="MCR36" s="36"/>
      <c r="MCS36" s="36"/>
      <c r="MCT36" s="36"/>
      <c r="MCU36" s="36"/>
      <c r="MCV36" s="36"/>
      <c r="MCW36" s="36"/>
      <c r="MCX36" s="36"/>
      <c r="MCY36" s="36"/>
      <c r="MCZ36" s="36"/>
      <c r="MDA36" s="36"/>
      <c r="MDB36" s="36"/>
      <c r="MDC36" s="36"/>
      <c r="MDD36" s="36"/>
      <c r="MDE36" s="36"/>
      <c r="MDF36" s="36"/>
      <c r="MDG36" s="36"/>
      <c r="MDH36" s="36"/>
      <c r="MDI36" s="36"/>
      <c r="MDJ36" s="36"/>
      <c r="MDK36" s="36"/>
      <c r="MDL36" s="36"/>
      <c r="MDM36" s="36"/>
      <c r="MDN36" s="36"/>
      <c r="MDO36" s="36"/>
      <c r="MDP36" s="36"/>
      <c r="MDQ36" s="36"/>
      <c r="MDR36" s="36"/>
      <c r="MDS36" s="36"/>
      <c r="MDT36" s="36"/>
      <c r="MDU36" s="36"/>
      <c r="MDV36" s="36"/>
      <c r="MDW36" s="36"/>
      <c r="MDX36" s="36"/>
      <c r="MDY36" s="36"/>
      <c r="MDZ36" s="36"/>
      <c r="MEA36" s="36"/>
      <c r="MEB36" s="36"/>
      <c r="MEC36" s="36"/>
      <c r="MED36" s="36"/>
      <c r="MEE36" s="36"/>
      <c r="MEF36" s="36"/>
      <c r="MEG36" s="36"/>
      <c r="MEH36" s="36"/>
      <c r="MEI36" s="36"/>
      <c r="MEJ36" s="36"/>
      <c r="MEK36" s="36"/>
      <c r="MEL36" s="36"/>
      <c r="MEM36" s="36"/>
      <c r="MEN36" s="36"/>
      <c r="MEO36" s="36"/>
      <c r="MEP36" s="36"/>
      <c r="MEQ36" s="36"/>
      <c r="MER36" s="36"/>
      <c r="MES36" s="36"/>
      <c r="MET36" s="36"/>
      <c r="MEU36" s="36"/>
      <c r="MEV36" s="36"/>
      <c r="MEW36" s="36"/>
      <c r="MEX36" s="36"/>
      <c r="MEY36" s="36"/>
      <c r="MEZ36" s="36"/>
      <c r="MFA36" s="36"/>
      <c r="MFB36" s="36"/>
      <c r="MFC36" s="36"/>
      <c r="MFD36" s="36"/>
      <c r="MFE36" s="36"/>
      <c r="MFF36" s="36"/>
      <c r="MFG36" s="36"/>
      <c r="MFH36" s="36"/>
      <c r="MFI36" s="36"/>
      <c r="MFJ36" s="36"/>
      <c r="MFK36" s="36"/>
      <c r="MFL36" s="36"/>
      <c r="MFM36" s="36"/>
      <c r="MFN36" s="36"/>
      <c r="MFO36" s="36"/>
      <c r="MFP36" s="36"/>
      <c r="MFQ36" s="36"/>
      <c r="MFR36" s="36"/>
      <c r="MFS36" s="36"/>
      <c r="MFT36" s="36"/>
      <c r="MFU36" s="36"/>
      <c r="MFV36" s="36"/>
      <c r="MFW36" s="36"/>
      <c r="MFX36" s="36"/>
      <c r="MFY36" s="36"/>
      <c r="MFZ36" s="36"/>
      <c r="MGA36" s="36"/>
      <c r="MGB36" s="36"/>
      <c r="MGC36" s="36"/>
      <c r="MGD36" s="36"/>
      <c r="MGE36" s="36"/>
      <c r="MGF36" s="36"/>
      <c r="MGG36" s="36"/>
      <c r="MGH36" s="36"/>
      <c r="MGI36" s="36"/>
      <c r="MGJ36" s="36"/>
      <c r="MGK36" s="36"/>
      <c r="MGL36" s="36"/>
      <c r="MGM36" s="36"/>
      <c r="MGN36" s="36"/>
      <c r="MGO36" s="36"/>
      <c r="MGP36" s="36"/>
      <c r="MGQ36" s="36"/>
      <c r="MGR36" s="36"/>
      <c r="MGS36" s="36"/>
      <c r="MGT36" s="36"/>
      <c r="MGU36" s="36"/>
      <c r="MGV36" s="36"/>
      <c r="MGW36" s="36"/>
      <c r="MGX36" s="36"/>
      <c r="MGY36" s="36"/>
      <c r="MGZ36" s="36"/>
      <c r="MHA36" s="36"/>
      <c r="MHB36" s="36"/>
      <c r="MHC36" s="36"/>
      <c r="MHD36" s="36"/>
      <c r="MHE36" s="36"/>
      <c r="MHF36" s="36"/>
      <c r="MHG36" s="36"/>
      <c r="MHH36" s="36"/>
      <c r="MHI36" s="36"/>
      <c r="MHJ36" s="36"/>
      <c r="MHK36" s="36"/>
      <c r="MHL36" s="36"/>
      <c r="MHM36" s="36"/>
      <c r="MHN36" s="36"/>
      <c r="MHO36" s="36"/>
      <c r="MHP36" s="36"/>
      <c r="MHQ36" s="36"/>
      <c r="MHR36" s="36"/>
      <c r="MHS36" s="36"/>
      <c r="MHT36" s="36"/>
      <c r="MHU36" s="36"/>
      <c r="MHV36" s="36"/>
      <c r="MHW36" s="36"/>
      <c r="MHX36" s="36"/>
      <c r="MHY36" s="36"/>
      <c r="MHZ36" s="36"/>
      <c r="MIA36" s="36"/>
      <c r="MIB36" s="36"/>
      <c r="MIC36" s="36"/>
      <c r="MID36" s="36"/>
      <c r="MIE36" s="36"/>
      <c r="MIF36" s="36"/>
      <c r="MIG36" s="36"/>
      <c r="MIH36" s="36"/>
      <c r="MII36" s="36"/>
      <c r="MIJ36" s="36"/>
      <c r="MIK36" s="36"/>
      <c r="MIL36" s="36"/>
      <c r="MIM36" s="36"/>
      <c r="MIN36" s="36"/>
      <c r="MIO36" s="36"/>
      <c r="MIP36" s="36"/>
      <c r="MIQ36" s="36"/>
      <c r="MIR36" s="36"/>
      <c r="MIS36" s="36"/>
      <c r="MIT36" s="36"/>
      <c r="MIU36" s="36"/>
      <c r="MIV36" s="36"/>
      <c r="MIW36" s="36"/>
      <c r="MIX36" s="36"/>
      <c r="MIY36" s="36"/>
      <c r="MIZ36" s="36"/>
      <c r="MJA36" s="36"/>
      <c r="MJB36" s="36"/>
      <c r="MJC36" s="36"/>
      <c r="MJD36" s="36"/>
      <c r="MJE36" s="36"/>
      <c r="MJF36" s="36"/>
      <c r="MJG36" s="36"/>
      <c r="MJH36" s="36"/>
      <c r="MJI36" s="36"/>
      <c r="MJJ36" s="36"/>
      <c r="MJK36" s="36"/>
      <c r="MJL36" s="36"/>
      <c r="MJM36" s="36"/>
      <c r="MJN36" s="36"/>
      <c r="MJO36" s="36"/>
      <c r="MJP36" s="36"/>
      <c r="MJQ36" s="36"/>
      <c r="MJR36" s="36"/>
      <c r="MJS36" s="36"/>
      <c r="MJT36" s="36"/>
      <c r="MJU36" s="36"/>
      <c r="MJV36" s="36"/>
      <c r="MJW36" s="36"/>
      <c r="MJX36" s="36"/>
      <c r="MJY36" s="36"/>
      <c r="MJZ36" s="36"/>
      <c r="MKA36" s="36"/>
      <c r="MKB36" s="36"/>
      <c r="MKC36" s="36"/>
      <c r="MKD36" s="36"/>
      <c r="MKE36" s="36"/>
      <c r="MKF36" s="36"/>
      <c r="MKG36" s="36"/>
      <c r="MKH36" s="36"/>
      <c r="MKI36" s="36"/>
      <c r="MKJ36" s="36"/>
      <c r="MKK36" s="36"/>
      <c r="MKL36" s="36"/>
      <c r="MKM36" s="36"/>
      <c r="MKN36" s="36"/>
      <c r="MKO36" s="36"/>
      <c r="MKP36" s="36"/>
      <c r="MKQ36" s="36"/>
      <c r="MKR36" s="36"/>
      <c r="MKS36" s="36"/>
      <c r="MKT36" s="36"/>
      <c r="MKU36" s="36"/>
      <c r="MKV36" s="36"/>
      <c r="MKW36" s="36"/>
      <c r="MKX36" s="36"/>
      <c r="MKY36" s="36"/>
      <c r="MKZ36" s="36"/>
      <c r="MLA36" s="36"/>
      <c r="MLB36" s="36"/>
      <c r="MLC36" s="36"/>
      <c r="MLD36" s="36"/>
      <c r="MLE36" s="36"/>
      <c r="MLF36" s="36"/>
      <c r="MLG36" s="36"/>
      <c r="MLH36" s="36"/>
      <c r="MLI36" s="36"/>
      <c r="MLJ36" s="36"/>
      <c r="MLK36" s="36"/>
      <c r="MLL36" s="36"/>
      <c r="MLM36" s="36"/>
      <c r="MLN36" s="36"/>
      <c r="MLO36" s="36"/>
      <c r="MLP36" s="36"/>
      <c r="MLQ36" s="36"/>
      <c r="MLR36" s="36"/>
      <c r="MLS36" s="36"/>
      <c r="MLT36" s="36"/>
      <c r="MLU36" s="36"/>
      <c r="MLV36" s="36"/>
      <c r="MLW36" s="36"/>
      <c r="MLX36" s="36"/>
      <c r="MLY36" s="36"/>
      <c r="MLZ36" s="36"/>
      <c r="MMA36" s="36"/>
      <c r="MMB36" s="36"/>
      <c r="MMC36" s="36"/>
      <c r="MMD36" s="36"/>
      <c r="MME36" s="36"/>
      <c r="MMF36" s="36"/>
      <c r="MMG36" s="36"/>
      <c r="MMH36" s="36"/>
      <c r="MMI36" s="36"/>
      <c r="MMJ36" s="36"/>
      <c r="MMK36" s="36"/>
      <c r="MML36" s="36"/>
      <c r="MMM36" s="36"/>
      <c r="MMN36" s="36"/>
      <c r="MMO36" s="36"/>
      <c r="MMP36" s="36"/>
      <c r="MMQ36" s="36"/>
      <c r="MMR36" s="36"/>
      <c r="MMS36" s="36"/>
      <c r="MMT36" s="36"/>
      <c r="MMU36" s="36"/>
      <c r="MMV36" s="36"/>
      <c r="MMW36" s="36"/>
      <c r="MMX36" s="36"/>
      <c r="MMY36" s="36"/>
      <c r="MMZ36" s="36"/>
      <c r="MNA36" s="36"/>
      <c r="MNB36" s="36"/>
      <c r="MNC36" s="36"/>
      <c r="MND36" s="36"/>
      <c r="MNE36" s="36"/>
      <c r="MNF36" s="36"/>
      <c r="MNG36" s="36"/>
      <c r="MNH36" s="36"/>
      <c r="MNI36" s="36"/>
      <c r="MNJ36" s="36"/>
      <c r="MNK36" s="36"/>
      <c r="MNL36" s="36"/>
      <c r="MNM36" s="36"/>
      <c r="MNN36" s="36"/>
      <c r="MNO36" s="36"/>
      <c r="MNP36" s="36"/>
      <c r="MNQ36" s="36"/>
      <c r="MNR36" s="36"/>
      <c r="MNS36" s="36"/>
      <c r="MNT36" s="36"/>
      <c r="MNU36" s="36"/>
      <c r="MNV36" s="36"/>
      <c r="MNW36" s="36"/>
      <c r="MNX36" s="36"/>
      <c r="MNY36" s="36"/>
      <c r="MNZ36" s="36"/>
      <c r="MOA36" s="36"/>
      <c r="MOB36" s="36"/>
      <c r="MOC36" s="36"/>
      <c r="MOD36" s="36"/>
      <c r="MOE36" s="36"/>
      <c r="MOF36" s="36"/>
      <c r="MOG36" s="36"/>
      <c r="MOH36" s="36"/>
      <c r="MOI36" s="36"/>
      <c r="MOJ36" s="36"/>
      <c r="MOK36" s="36"/>
      <c r="MOL36" s="36"/>
      <c r="MOM36" s="36"/>
      <c r="MON36" s="36"/>
      <c r="MOO36" s="36"/>
      <c r="MOP36" s="36"/>
      <c r="MOQ36" s="36"/>
      <c r="MOR36" s="36"/>
      <c r="MOS36" s="36"/>
      <c r="MOT36" s="36"/>
      <c r="MOU36" s="36"/>
      <c r="MOV36" s="36"/>
      <c r="MOW36" s="36"/>
      <c r="MOX36" s="36"/>
      <c r="MOY36" s="36"/>
      <c r="MOZ36" s="36"/>
      <c r="MPA36" s="36"/>
      <c r="MPB36" s="36"/>
      <c r="MPC36" s="36"/>
      <c r="MPD36" s="36"/>
      <c r="MPE36" s="36"/>
      <c r="MPF36" s="36"/>
      <c r="MPG36" s="36"/>
      <c r="MPH36" s="36"/>
      <c r="MPI36" s="36"/>
      <c r="MPJ36" s="36"/>
      <c r="MPK36" s="36"/>
      <c r="MPL36" s="36"/>
      <c r="MPM36" s="36"/>
      <c r="MPN36" s="36"/>
      <c r="MPO36" s="36"/>
      <c r="MPP36" s="36"/>
      <c r="MPQ36" s="36"/>
      <c r="MPR36" s="36"/>
      <c r="MPS36" s="36"/>
      <c r="MPT36" s="36"/>
      <c r="MPU36" s="36"/>
      <c r="MPV36" s="36"/>
      <c r="MPW36" s="36"/>
      <c r="MPX36" s="36"/>
      <c r="MPY36" s="36"/>
      <c r="MPZ36" s="36"/>
      <c r="MQA36" s="36"/>
      <c r="MQB36" s="36"/>
      <c r="MQC36" s="36"/>
      <c r="MQD36" s="36"/>
      <c r="MQE36" s="36"/>
      <c r="MQF36" s="36"/>
      <c r="MQG36" s="36"/>
      <c r="MQH36" s="36"/>
      <c r="MQI36" s="36"/>
      <c r="MQJ36" s="36"/>
      <c r="MQK36" s="36"/>
      <c r="MQL36" s="36"/>
      <c r="MQM36" s="36"/>
      <c r="MQN36" s="36"/>
      <c r="MQO36" s="36"/>
      <c r="MQP36" s="36"/>
      <c r="MQQ36" s="36"/>
      <c r="MQR36" s="36"/>
      <c r="MQS36" s="36"/>
      <c r="MQT36" s="36"/>
      <c r="MQU36" s="36"/>
      <c r="MQV36" s="36"/>
      <c r="MQW36" s="36"/>
      <c r="MQX36" s="36"/>
      <c r="MQY36" s="36"/>
      <c r="MQZ36" s="36"/>
      <c r="MRA36" s="36"/>
      <c r="MRB36" s="36"/>
      <c r="MRC36" s="36"/>
      <c r="MRD36" s="36"/>
      <c r="MRE36" s="36"/>
      <c r="MRF36" s="36"/>
      <c r="MRG36" s="36"/>
      <c r="MRH36" s="36"/>
      <c r="MRI36" s="36"/>
      <c r="MRJ36" s="36"/>
      <c r="MRK36" s="36"/>
      <c r="MRL36" s="36"/>
      <c r="MRM36" s="36"/>
      <c r="MRN36" s="36"/>
      <c r="MRO36" s="36"/>
      <c r="MRP36" s="36"/>
      <c r="MRQ36" s="36"/>
      <c r="MRR36" s="36"/>
      <c r="MRS36" s="36"/>
      <c r="MRT36" s="36"/>
      <c r="MRU36" s="36"/>
      <c r="MRV36" s="36"/>
      <c r="MRW36" s="36"/>
      <c r="MRX36" s="36"/>
      <c r="MRY36" s="36"/>
      <c r="MRZ36" s="36"/>
      <c r="MSA36" s="36"/>
      <c r="MSB36" s="36"/>
      <c r="MSC36" s="36"/>
      <c r="MSD36" s="36"/>
      <c r="MSE36" s="36"/>
      <c r="MSF36" s="36"/>
      <c r="MSG36" s="36"/>
      <c r="MSH36" s="36"/>
      <c r="MSI36" s="36"/>
      <c r="MSJ36" s="36"/>
      <c r="MSK36" s="36"/>
      <c r="MSL36" s="36"/>
      <c r="MSM36" s="36"/>
      <c r="MSN36" s="36"/>
      <c r="MSO36" s="36"/>
      <c r="MSP36" s="36"/>
      <c r="MSQ36" s="36"/>
      <c r="MSR36" s="36"/>
      <c r="MSS36" s="36"/>
      <c r="MST36" s="36"/>
      <c r="MSU36" s="36"/>
      <c r="MSV36" s="36"/>
      <c r="MSW36" s="36"/>
      <c r="MSX36" s="36"/>
      <c r="MSY36" s="36"/>
      <c r="MSZ36" s="36"/>
      <c r="MTA36" s="36"/>
      <c r="MTB36" s="36"/>
      <c r="MTC36" s="36"/>
      <c r="MTD36" s="36"/>
      <c r="MTE36" s="36"/>
      <c r="MTF36" s="36"/>
      <c r="MTG36" s="36"/>
      <c r="MTH36" s="36"/>
      <c r="MTI36" s="36"/>
      <c r="MTJ36" s="36"/>
      <c r="MTK36" s="36"/>
      <c r="MTL36" s="36"/>
      <c r="MTM36" s="36"/>
      <c r="MTN36" s="36"/>
      <c r="MTO36" s="36"/>
      <c r="MTP36" s="36"/>
      <c r="MTQ36" s="36"/>
      <c r="MTR36" s="36"/>
      <c r="MTS36" s="36"/>
      <c r="MTT36" s="36"/>
      <c r="MTU36" s="36"/>
      <c r="MTV36" s="36"/>
      <c r="MTW36" s="36"/>
      <c r="MTX36" s="36"/>
      <c r="MTY36" s="36"/>
      <c r="MTZ36" s="36"/>
      <c r="MUA36" s="36"/>
      <c r="MUB36" s="36"/>
      <c r="MUC36" s="36"/>
      <c r="MUD36" s="36"/>
      <c r="MUE36" s="36"/>
      <c r="MUF36" s="36"/>
      <c r="MUG36" s="36"/>
      <c r="MUH36" s="36"/>
      <c r="MUI36" s="36"/>
      <c r="MUJ36" s="36"/>
      <c r="MUK36" s="36"/>
      <c r="MUL36" s="36"/>
      <c r="MUM36" s="36"/>
      <c r="MUN36" s="36"/>
      <c r="MUO36" s="36"/>
      <c r="MUP36" s="36"/>
      <c r="MUQ36" s="36"/>
      <c r="MUR36" s="36"/>
      <c r="MUS36" s="36"/>
      <c r="MUT36" s="36"/>
      <c r="MUU36" s="36"/>
      <c r="MUV36" s="36"/>
      <c r="MUW36" s="36"/>
      <c r="MUX36" s="36"/>
      <c r="MUY36" s="36"/>
      <c r="MUZ36" s="36"/>
      <c r="MVA36" s="36"/>
      <c r="MVB36" s="36"/>
      <c r="MVC36" s="36"/>
      <c r="MVD36" s="36"/>
      <c r="MVE36" s="36"/>
      <c r="MVF36" s="36"/>
      <c r="MVG36" s="36"/>
      <c r="MVH36" s="36"/>
      <c r="MVI36" s="36"/>
      <c r="MVJ36" s="36"/>
      <c r="MVK36" s="36"/>
      <c r="MVL36" s="36"/>
      <c r="MVM36" s="36"/>
      <c r="MVN36" s="36"/>
      <c r="MVO36" s="36"/>
      <c r="MVP36" s="36"/>
      <c r="MVQ36" s="36"/>
      <c r="MVR36" s="36"/>
      <c r="MVS36" s="36"/>
      <c r="MVT36" s="36"/>
      <c r="MVU36" s="36"/>
      <c r="MVV36" s="36"/>
      <c r="MVW36" s="36"/>
      <c r="MVX36" s="36"/>
      <c r="MVY36" s="36"/>
      <c r="MVZ36" s="36"/>
      <c r="MWA36" s="36"/>
      <c r="MWB36" s="36"/>
      <c r="MWC36" s="36"/>
      <c r="MWD36" s="36"/>
      <c r="MWE36" s="36"/>
      <c r="MWF36" s="36"/>
      <c r="MWG36" s="36"/>
      <c r="MWH36" s="36"/>
      <c r="MWI36" s="36"/>
      <c r="MWJ36" s="36"/>
      <c r="MWK36" s="36"/>
      <c r="MWL36" s="36"/>
      <c r="MWM36" s="36"/>
      <c r="MWN36" s="36"/>
      <c r="MWO36" s="36"/>
      <c r="MWP36" s="36"/>
      <c r="MWQ36" s="36"/>
      <c r="MWR36" s="36"/>
      <c r="MWS36" s="36"/>
      <c r="MWT36" s="36"/>
      <c r="MWU36" s="36"/>
      <c r="MWV36" s="36"/>
      <c r="MWW36" s="36"/>
      <c r="MWX36" s="36"/>
      <c r="MWY36" s="36"/>
      <c r="MWZ36" s="36"/>
      <c r="MXA36" s="36"/>
      <c r="MXB36" s="36"/>
      <c r="MXC36" s="36"/>
      <c r="MXD36" s="36"/>
      <c r="MXE36" s="36"/>
      <c r="MXF36" s="36"/>
      <c r="MXG36" s="36"/>
      <c r="MXH36" s="36"/>
      <c r="MXI36" s="36"/>
      <c r="MXJ36" s="36"/>
      <c r="MXK36" s="36"/>
      <c r="MXL36" s="36"/>
      <c r="MXM36" s="36"/>
      <c r="MXN36" s="36"/>
      <c r="MXO36" s="36"/>
      <c r="MXP36" s="36"/>
      <c r="MXQ36" s="36"/>
      <c r="MXR36" s="36"/>
      <c r="MXS36" s="36"/>
      <c r="MXT36" s="36"/>
      <c r="MXU36" s="36"/>
      <c r="MXV36" s="36"/>
      <c r="MXW36" s="36"/>
      <c r="MXX36" s="36"/>
      <c r="MXY36" s="36"/>
      <c r="MXZ36" s="36"/>
      <c r="MYA36" s="36"/>
      <c r="MYB36" s="36"/>
      <c r="MYC36" s="36"/>
      <c r="MYD36" s="36"/>
      <c r="MYE36" s="36"/>
      <c r="MYF36" s="36"/>
      <c r="MYG36" s="36"/>
      <c r="MYH36" s="36"/>
      <c r="MYI36" s="36"/>
      <c r="MYJ36" s="36"/>
      <c r="MYK36" s="36"/>
      <c r="MYL36" s="36"/>
      <c r="MYM36" s="36"/>
      <c r="MYN36" s="36"/>
      <c r="MYO36" s="36"/>
      <c r="MYP36" s="36"/>
      <c r="MYQ36" s="36"/>
      <c r="MYR36" s="36"/>
      <c r="MYS36" s="36"/>
      <c r="MYT36" s="36"/>
      <c r="MYU36" s="36"/>
      <c r="MYV36" s="36"/>
      <c r="MYW36" s="36"/>
      <c r="MYX36" s="36"/>
      <c r="MYY36" s="36"/>
      <c r="MYZ36" s="36"/>
      <c r="MZA36" s="36"/>
      <c r="MZB36" s="36"/>
      <c r="MZC36" s="36"/>
      <c r="MZD36" s="36"/>
      <c r="MZE36" s="36"/>
      <c r="MZF36" s="36"/>
      <c r="MZG36" s="36"/>
      <c r="MZH36" s="36"/>
      <c r="MZI36" s="36"/>
      <c r="MZJ36" s="36"/>
      <c r="MZK36" s="36"/>
      <c r="MZL36" s="36"/>
      <c r="MZM36" s="36"/>
      <c r="MZN36" s="36"/>
      <c r="MZO36" s="36"/>
      <c r="MZP36" s="36"/>
      <c r="MZQ36" s="36"/>
      <c r="MZR36" s="36"/>
      <c r="MZS36" s="36"/>
      <c r="MZT36" s="36"/>
      <c r="MZU36" s="36"/>
      <c r="MZV36" s="36"/>
      <c r="MZW36" s="36"/>
      <c r="MZX36" s="36"/>
      <c r="MZY36" s="36"/>
      <c r="MZZ36" s="36"/>
      <c r="NAA36" s="36"/>
      <c r="NAB36" s="36"/>
      <c r="NAC36" s="36"/>
      <c r="NAD36" s="36"/>
      <c r="NAE36" s="36"/>
      <c r="NAF36" s="36"/>
      <c r="NAG36" s="36"/>
      <c r="NAH36" s="36"/>
      <c r="NAI36" s="36"/>
      <c r="NAJ36" s="36"/>
      <c r="NAK36" s="36"/>
      <c r="NAL36" s="36"/>
      <c r="NAM36" s="36"/>
      <c r="NAN36" s="36"/>
      <c r="NAO36" s="36"/>
      <c r="NAP36" s="36"/>
      <c r="NAQ36" s="36"/>
      <c r="NAR36" s="36"/>
      <c r="NAS36" s="36"/>
      <c r="NAT36" s="36"/>
      <c r="NAU36" s="36"/>
      <c r="NAV36" s="36"/>
      <c r="NAW36" s="36"/>
      <c r="NAX36" s="36"/>
      <c r="NAY36" s="36"/>
      <c r="NAZ36" s="36"/>
      <c r="NBA36" s="36"/>
      <c r="NBB36" s="36"/>
      <c r="NBC36" s="36"/>
      <c r="NBD36" s="36"/>
      <c r="NBE36" s="36"/>
      <c r="NBF36" s="36"/>
      <c r="NBG36" s="36"/>
      <c r="NBH36" s="36"/>
      <c r="NBI36" s="36"/>
      <c r="NBJ36" s="36"/>
      <c r="NBK36" s="36"/>
      <c r="NBL36" s="36"/>
      <c r="NBM36" s="36"/>
      <c r="NBN36" s="36"/>
      <c r="NBO36" s="36"/>
      <c r="NBP36" s="36"/>
      <c r="NBQ36" s="36"/>
      <c r="NBR36" s="36"/>
      <c r="NBS36" s="36"/>
      <c r="NBT36" s="36"/>
      <c r="NBU36" s="36"/>
      <c r="NBV36" s="36"/>
      <c r="NBW36" s="36"/>
      <c r="NBX36" s="36"/>
      <c r="NBY36" s="36"/>
      <c r="NBZ36" s="36"/>
      <c r="NCA36" s="36"/>
      <c r="NCB36" s="36"/>
      <c r="NCC36" s="36"/>
      <c r="NCD36" s="36"/>
      <c r="NCE36" s="36"/>
      <c r="NCF36" s="36"/>
      <c r="NCG36" s="36"/>
      <c r="NCH36" s="36"/>
      <c r="NCI36" s="36"/>
      <c r="NCJ36" s="36"/>
      <c r="NCK36" s="36"/>
      <c r="NCL36" s="36"/>
      <c r="NCM36" s="36"/>
      <c r="NCN36" s="36"/>
      <c r="NCO36" s="36"/>
      <c r="NCP36" s="36"/>
      <c r="NCQ36" s="36"/>
      <c r="NCR36" s="36"/>
      <c r="NCS36" s="36"/>
      <c r="NCT36" s="36"/>
      <c r="NCU36" s="36"/>
      <c r="NCV36" s="36"/>
      <c r="NCW36" s="36"/>
      <c r="NCX36" s="36"/>
      <c r="NCY36" s="36"/>
      <c r="NCZ36" s="36"/>
      <c r="NDA36" s="36"/>
      <c r="NDB36" s="36"/>
      <c r="NDC36" s="36"/>
      <c r="NDD36" s="36"/>
      <c r="NDE36" s="36"/>
      <c r="NDF36" s="36"/>
      <c r="NDG36" s="36"/>
      <c r="NDH36" s="36"/>
      <c r="NDI36" s="36"/>
      <c r="NDJ36" s="36"/>
      <c r="NDK36" s="36"/>
      <c r="NDL36" s="36"/>
      <c r="NDM36" s="36"/>
      <c r="NDN36" s="36"/>
      <c r="NDO36" s="36"/>
      <c r="NDP36" s="36"/>
      <c r="NDQ36" s="36"/>
      <c r="NDR36" s="36"/>
      <c r="NDS36" s="36"/>
      <c r="NDT36" s="36"/>
      <c r="NDU36" s="36"/>
      <c r="NDV36" s="36"/>
      <c r="NDW36" s="36"/>
      <c r="NDX36" s="36"/>
      <c r="NDY36" s="36"/>
      <c r="NDZ36" s="36"/>
      <c r="NEA36" s="36"/>
      <c r="NEB36" s="36"/>
      <c r="NEC36" s="36"/>
      <c r="NED36" s="36"/>
      <c r="NEE36" s="36"/>
      <c r="NEF36" s="36"/>
      <c r="NEG36" s="36"/>
      <c r="NEH36" s="36"/>
      <c r="NEI36" s="36"/>
      <c r="NEJ36" s="36"/>
      <c r="NEK36" s="36"/>
      <c r="NEL36" s="36"/>
      <c r="NEM36" s="36"/>
      <c r="NEN36" s="36"/>
      <c r="NEO36" s="36"/>
      <c r="NEP36" s="36"/>
      <c r="NEQ36" s="36"/>
      <c r="NER36" s="36"/>
      <c r="NES36" s="36"/>
      <c r="NET36" s="36"/>
      <c r="NEU36" s="36"/>
      <c r="NEV36" s="36"/>
      <c r="NEW36" s="36"/>
      <c r="NEX36" s="36"/>
      <c r="NEY36" s="36"/>
      <c r="NEZ36" s="36"/>
      <c r="NFA36" s="36"/>
      <c r="NFB36" s="36"/>
      <c r="NFC36" s="36"/>
      <c r="NFD36" s="36"/>
      <c r="NFE36" s="36"/>
      <c r="NFF36" s="36"/>
      <c r="NFG36" s="36"/>
      <c r="NFH36" s="36"/>
      <c r="NFI36" s="36"/>
      <c r="NFJ36" s="36"/>
      <c r="NFK36" s="36"/>
      <c r="NFL36" s="36"/>
      <c r="NFM36" s="36"/>
      <c r="NFN36" s="36"/>
      <c r="NFO36" s="36"/>
      <c r="NFP36" s="36"/>
      <c r="NFQ36" s="36"/>
      <c r="NFR36" s="36"/>
      <c r="NFS36" s="36"/>
      <c r="NFT36" s="36"/>
      <c r="NFU36" s="36"/>
      <c r="NFV36" s="36"/>
      <c r="NFW36" s="36"/>
      <c r="NFX36" s="36"/>
      <c r="NFY36" s="36"/>
      <c r="NFZ36" s="36"/>
      <c r="NGA36" s="36"/>
      <c r="NGB36" s="36"/>
      <c r="NGC36" s="36"/>
      <c r="NGD36" s="36"/>
      <c r="NGE36" s="36"/>
      <c r="NGF36" s="36"/>
      <c r="NGG36" s="36"/>
      <c r="NGH36" s="36"/>
      <c r="NGI36" s="36"/>
      <c r="NGJ36" s="36"/>
      <c r="NGK36" s="36"/>
      <c r="NGL36" s="36"/>
      <c r="NGM36" s="36"/>
      <c r="NGN36" s="36"/>
      <c r="NGO36" s="36"/>
      <c r="NGP36" s="36"/>
      <c r="NGQ36" s="36"/>
      <c r="NGR36" s="36"/>
      <c r="NGS36" s="36"/>
      <c r="NGT36" s="36"/>
      <c r="NGU36" s="36"/>
      <c r="NGV36" s="36"/>
      <c r="NGW36" s="36"/>
      <c r="NGX36" s="36"/>
      <c r="NGY36" s="36"/>
      <c r="NGZ36" s="36"/>
      <c r="NHA36" s="36"/>
      <c r="NHB36" s="36"/>
      <c r="NHC36" s="36"/>
      <c r="NHD36" s="36"/>
      <c r="NHE36" s="36"/>
      <c r="NHF36" s="36"/>
      <c r="NHG36" s="36"/>
      <c r="NHH36" s="36"/>
      <c r="NHI36" s="36"/>
      <c r="NHJ36" s="36"/>
      <c r="NHK36" s="36"/>
      <c r="NHL36" s="36"/>
      <c r="NHM36" s="36"/>
      <c r="NHN36" s="36"/>
      <c r="NHO36" s="36"/>
      <c r="NHP36" s="36"/>
      <c r="NHQ36" s="36"/>
      <c r="NHR36" s="36"/>
      <c r="NHS36" s="36"/>
      <c r="NHT36" s="36"/>
      <c r="NHU36" s="36"/>
      <c r="NHV36" s="36"/>
      <c r="NHW36" s="36"/>
      <c r="NHX36" s="36"/>
      <c r="NHY36" s="36"/>
      <c r="NHZ36" s="36"/>
      <c r="NIA36" s="36"/>
      <c r="NIB36" s="36"/>
      <c r="NIC36" s="36"/>
      <c r="NID36" s="36"/>
      <c r="NIE36" s="36"/>
      <c r="NIF36" s="36"/>
      <c r="NIG36" s="36"/>
      <c r="NIH36" s="36"/>
      <c r="NII36" s="36"/>
      <c r="NIJ36" s="36"/>
      <c r="NIK36" s="36"/>
      <c r="NIL36" s="36"/>
      <c r="NIM36" s="36"/>
      <c r="NIN36" s="36"/>
      <c r="NIO36" s="36"/>
      <c r="NIP36" s="36"/>
      <c r="NIQ36" s="36"/>
      <c r="NIR36" s="36"/>
      <c r="NIS36" s="36"/>
      <c r="NIT36" s="36"/>
      <c r="NIU36" s="36"/>
      <c r="NIV36" s="36"/>
      <c r="NIW36" s="36"/>
      <c r="NIX36" s="36"/>
      <c r="NIY36" s="36"/>
      <c r="NIZ36" s="36"/>
      <c r="NJA36" s="36"/>
      <c r="NJB36" s="36"/>
      <c r="NJC36" s="36"/>
      <c r="NJD36" s="36"/>
      <c r="NJE36" s="36"/>
      <c r="NJF36" s="36"/>
      <c r="NJG36" s="36"/>
      <c r="NJH36" s="36"/>
      <c r="NJI36" s="36"/>
      <c r="NJJ36" s="36"/>
      <c r="NJK36" s="36"/>
      <c r="NJL36" s="36"/>
      <c r="NJM36" s="36"/>
      <c r="NJN36" s="36"/>
      <c r="NJO36" s="36"/>
      <c r="NJP36" s="36"/>
      <c r="NJQ36" s="36"/>
      <c r="NJR36" s="36"/>
      <c r="NJS36" s="36"/>
      <c r="NJT36" s="36"/>
      <c r="NJU36" s="36"/>
      <c r="NJV36" s="36"/>
      <c r="NJW36" s="36"/>
      <c r="NJX36" s="36"/>
      <c r="NJY36" s="36"/>
      <c r="NJZ36" s="36"/>
      <c r="NKA36" s="36"/>
      <c r="NKB36" s="36"/>
      <c r="NKC36" s="36"/>
      <c r="NKD36" s="36"/>
      <c r="NKE36" s="36"/>
      <c r="NKF36" s="36"/>
      <c r="NKG36" s="36"/>
      <c r="NKH36" s="36"/>
      <c r="NKI36" s="36"/>
      <c r="NKJ36" s="36"/>
      <c r="NKK36" s="36"/>
      <c r="NKL36" s="36"/>
      <c r="NKM36" s="36"/>
      <c r="NKN36" s="36"/>
      <c r="NKO36" s="36"/>
      <c r="NKP36" s="36"/>
      <c r="NKQ36" s="36"/>
      <c r="NKR36" s="36"/>
      <c r="NKS36" s="36"/>
      <c r="NKT36" s="36"/>
      <c r="NKU36" s="36"/>
      <c r="NKV36" s="36"/>
      <c r="NKW36" s="36"/>
      <c r="NKX36" s="36"/>
      <c r="NKY36" s="36"/>
      <c r="NKZ36" s="36"/>
      <c r="NLA36" s="36"/>
      <c r="NLB36" s="36"/>
      <c r="NLC36" s="36"/>
      <c r="NLD36" s="36"/>
      <c r="NLE36" s="36"/>
      <c r="NLF36" s="36"/>
      <c r="NLG36" s="36"/>
      <c r="NLH36" s="36"/>
      <c r="NLI36" s="36"/>
      <c r="NLJ36" s="36"/>
      <c r="NLK36" s="36"/>
      <c r="NLL36" s="36"/>
      <c r="NLM36" s="36"/>
      <c r="NLN36" s="36"/>
      <c r="NLO36" s="36"/>
      <c r="NLP36" s="36"/>
      <c r="NLQ36" s="36"/>
      <c r="NLR36" s="36"/>
      <c r="NLS36" s="36"/>
      <c r="NLT36" s="36"/>
      <c r="NLU36" s="36"/>
      <c r="NLV36" s="36"/>
      <c r="NLW36" s="36"/>
      <c r="NLX36" s="36"/>
      <c r="NLY36" s="36"/>
      <c r="NLZ36" s="36"/>
      <c r="NMA36" s="36"/>
      <c r="NMB36" s="36"/>
      <c r="NMC36" s="36"/>
      <c r="NMD36" s="36"/>
      <c r="NME36" s="36"/>
      <c r="NMF36" s="36"/>
      <c r="NMG36" s="36"/>
      <c r="NMH36" s="36"/>
      <c r="NMI36" s="36"/>
      <c r="NMJ36" s="36"/>
      <c r="NMK36" s="36"/>
      <c r="NML36" s="36"/>
      <c r="NMM36" s="36"/>
      <c r="NMN36" s="36"/>
      <c r="NMO36" s="36"/>
      <c r="NMP36" s="36"/>
      <c r="NMQ36" s="36"/>
      <c r="NMR36" s="36"/>
      <c r="NMS36" s="36"/>
      <c r="NMT36" s="36"/>
      <c r="NMU36" s="36"/>
      <c r="NMV36" s="36"/>
      <c r="NMW36" s="36"/>
      <c r="NMX36" s="36"/>
      <c r="NMY36" s="36"/>
      <c r="NMZ36" s="36"/>
      <c r="NNA36" s="36"/>
      <c r="NNB36" s="36"/>
      <c r="NNC36" s="36"/>
      <c r="NND36" s="36"/>
      <c r="NNE36" s="36"/>
      <c r="NNF36" s="36"/>
      <c r="NNG36" s="36"/>
      <c r="NNH36" s="36"/>
      <c r="NNI36" s="36"/>
      <c r="NNJ36" s="36"/>
      <c r="NNK36" s="36"/>
      <c r="NNL36" s="36"/>
      <c r="NNM36" s="36"/>
      <c r="NNN36" s="36"/>
      <c r="NNO36" s="36"/>
      <c r="NNP36" s="36"/>
      <c r="NNQ36" s="36"/>
      <c r="NNR36" s="36"/>
      <c r="NNS36" s="36"/>
      <c r="NNT36" s="36"/>
      <c r="NNU36" s="36"/>
      <c r="NNV36" s="36"/>
      <c r="NNW36" s="36"/>
      <c r="NNX36" s="36"/>
      <c r="NNY36" s="36"/>
      <c r="NNZ36" s="36"/>
      <c r="NOA36" s="36"/>
      <c r="NOB36" s="36"/>
      <c r="NOC36" s="36"/>
      <c r="NOD36" s="36"/>
      <c r="NOE36" s="36"/>
      <c r="NOF36" s="36"/>
      <c r="NOG36" s="36"/>
      <c r="NOH36" s="36"/>
      <c r="NOI36" s="36"/>
      <c r="NOJ36" s="36"/>
      <c r="NOK36" s="36"/>
      <c r="NOL36" s="36"/>
      <c r="NOM36" s="36"/>
      <c r="NON36" s="36"/>
      <c r="NOO36" s="36"/>
      <c r="NOP36" s="36"/>
      <c r="NOQ36" s="36"/>
      <c r="NOR36" s="36"/>
      <c r="NOS36" s="36"/>
      <c r="NOT36" s="36"/>
      <c r="NOU36" s="36"/>
      <c r="NOV36" s="36"/>
      <c r="NOW36" s="36"/>
      <c r="NOX36" s="36"/>
      <c r="NOY36" s="36"/>
      <c r="NOZ36" s="36"/>
      <c r="NPA36" s="36"/>
      <c r="NPB36" s="36"/>
      <c r="NPC36" s="36"/>
      <c r="NPD36" s="36"/>
      <c r="NPE36" s="36"/>
      <c r="NPF36" s="36"/>
      <c r="NPG36" s="36"/>
      <c r="NPH36" s="36"/>
      <c r="NPI36" s="36"/>
      <c r="NPJ36" s="36"/>
      <c r="NPK36" s="36"/>
      <c r="NPL36" s="36"/>
      <c r="NPM36" s="36"/>
      <c r="NPN36" s="36"/>
      <c r="NPO36" s="36"/>
      <c r="NPP36" s="36"/>
      <c r="NPQ36" s="36"/>
      <c r="NPR36" s="36"/>
      <c r="NPS36" s="36"/>
      <c r="NPT36" s="36"/>
      <c r="NPU36" s="36"/>
      <c r="NPV36" s="36"/>
      <c r="NPW36" s="36"/>
      <c r="NPX36" s="36"/>
      <c r="NPY36" s="36"/>
      <c r="NPZ36" s="36"/>
      <c r="NQA36" s="36"/>
      <c r="NQB36" s="36"/>
      <c r="NQC36" s="36"/>
      <c r="NQD36" s="36"/>
      <c r="NQE36" s="36"/>
      <c r="NQF36" s="36"/>
      <c r="NQG36" s="36"/>
      <c r="NQH36" s="36"/>
      <c r="NQI36" s="36"/>
      <c r="NQJ36" s="36"/>
      <c r="NQK36" s="36"/>
      <c r="NQL36" s="36"/>
      <c r="NQM36" s="36"/>
      <c r="NQN36" s="36"/>
      <c r="NQO36" s="36"/>
      <c r="NQP36" s="36"/>
      <c r="NQQ36" s="36"/>
      <c r="NQR36" s="36"/>
      <c r="NQS36" s="36"/>
      <c r="NQT36" s="36"/>
      <c r="NQU36" s="36"/>
      <c r="NQV36" s="36"/>
      <c r="NQW36" s="36"/>
      <c r="NQX36" s="36"/>
      <c r="NQY36" s="36"/>
      <c r="NQZ36" s="36"/>
      <c r="NRA36" s="36"/>
      <c r="NRB36" s="36"/>
      <c r="NRC36" s="36"/>
      <c r="NRD36" s="36"/>
      <c r="NRE36" s="36"/>
      <c r="NRF36" s="36"/>
      <c r="NRG36" s="36"/>
      <c r="NRH36" s="36"/>
      <c r="NRI36" s="36"/>
      <c r="NRJ36" s="36"/>
      <c r="NRK36" s="36"/>
      <c r="NRL36" s="36"/>
      <c r="NRM36" s="36"/>
      <c r="NRN36" s="36"/>
      <c r="NRO36" s="36"/>
      <c r="NRP36" s="36"/>
      <c r="NRQ36" s="36"/>
      <c r="NRR36" s="36"/>
      <c r="NRS36" s="36"/>
      <c r="NRT36" s="36"/>
      <c r="NRU36" s="36"/>
      <c r="NRV36" s="36"/>
      <c r="NRW36" s="36"/>
      <c r="NRX36" s="36"/>
      <c r="NRY36" s="36"/>
      <c r="NRZ36" s="36"/>
      <c r="NSA36" s="36"/>
      <c r="NSB36" s="36"/>
      <c r="NSC36" s="36"/>
      <c r="NSD36" s="36"/>
      <c r="NSE36" s="36"/>
      <c r="NSF36" s="36"/>
      <c r="NSG36" s="36"/>
      <c r="NSH36" s="36"/>
      <c r="NSI36" s="36"/>
      <c r="NSJ36" s="36"/>
      <c r="NSK36" s="36"/>
      <c r="NSL36" s="36"/>
      <c r="NSM36" s="36"/>
      <c r="NSN36" s="36"/>
      <c r="NSO36" s="36"/>
      <c r="NSP36" s="36"/>
      <c r="NSQ36" s="36"/>
      <c r="NSR36" s="36"/>
      <c r="NSS36" s="36"/>
      <c r="NST36" s="36"/>
      <c r="NSU36" s="36"/>
      <c r="NSV36" s="36"/>
      <c r="NSW36" s="36"/>
      <c r="NSX36" s="36"/>
      <c r="NSY36" s="36"/>
      <c r="NSZ36" s="36"/>
      <c r="NTA36" s="36"/>
      <c r="NTB36" s="36"/>
      <c r="NTC36" s="36"/>
      <c r="NTD36" s="36"/>
      <c r="NTE36" s="36"/>
      <c r="NTF36" s="36"/>
      <c r="NTG36" s="36"/>
      <c r="NTH36" s="36"/>
      <c r="NTI36" s="36"/>
      <c r="NTJ36" s="36"/>
      <c r="NTK36" s="36"/>
      <c r="NTL36" s="36"/>
      <c r="NTM36" s="36"/>
      <c r="NTN36" s="36"/>
      <c r="NTO36" s="36"/>
      <c r="NTP36" s="36"/>
      <c r="NTQ36" s="36"/>
      <c r="NTR36" s="36"/>
      <c r="NTS36" s="36"/>
      <c r="NTT36" s="36"/>
      <c r="NTU36" s="36"/>
      <c r="NTV36" s="36"/>
      <c r="NTW36" s="36"/>
      <c r="NTX36" s="36"/>
      <c r="NTY36" s="36"/>
      <c r="NTZ36" s="36"/>
      <c r="NUA36" s="36"/>
      <c r="NUB36" s="36"/>
      <c r="NUC36" s="36"/>
      <c r="NUD36" s="36"/>
      <c r="NUE36" s="36"/>
      <c r="NUF36" s="36"/>
      <c r="NUG36" s="36"/>
      <c r="NUH36" s="36"/>
      <c r="NUI36" s="36"/>
      <c r="NUJ36" s="36"/>
      <c r="NUK36" s="36"/>
      <c r="NUL36" s="36"/>
      <c r="NUM36" s="36"/>
      <c r="NUN36" s="36"/>
      <c r="NUO36" s="36"/>
      <c r="NUP36" s="36"/>
      <c r="NUQ36" s="36"/>
      <c r="NUR36" s="36"/>
      <c r="NUS36" s="36"/>
      <c r="NUT36" s="36"/>
      <c r="NUU36" s="36"/>
      <c r="NUV36" s="36"/>
      <c r="NUW36" s="36"/>
      <c r="NUX36" s="36"/>
      <c r="NUY36" s="36"/>
      <c r="NUZ36" s="36"/>
      <c r="NVA36" s="36"/>
      <c r="NVB36" s="36"/>
      <c r="NVC36" s="36"/>
      <c r="NVD36" s="36"/>
      <c r="NVE36" s="36"/>
      <c r="NVF36" s="36"/>
      <c r="NVG36" s="36"/>
      <c r="NVH36" s="36"/>
      <c r="NVI36" s="36"/>
      <c r="NVJ36" s="36"/>
      <c r="NVK36" s="36"/>
      <c r="NVL36" s="36"/>
      <c r="NVM36" s="36"/>
      <c r="NVN36" s="36"/>
      <c r="NVO36" s="36"/>
      <c r="NVP36" s="36"/>
      <c r="NVQ36" s="36"/>
      <c r="NVR36" s="36"/>
      <c r="NVS36" s="36"/>
      <c r="NVT36" s="36"/>
      <c r="NVU36" s="36"/>
      <c r="NVV36" s="36"/>
      <c r="NVW36" s="36"/>
      <c r="NVX36" s="36"/>
      <c r="NVY36" s="36"/>
      <c r="NVZ36" s="36"/>
      <c r="NWA36" s="36"/>
      <c r="NWB36" s="36"/>
      <c r="NWC36" s="36"/>
      <c r="NWD36" s="36"/>
      <c r="NWE36" s="36"/>
      <c r="NWF36" s="36"/>
      <c r="NWG36" s="36"/>
      <c r="NWH36" s="36"/>
      <c r="NWI36" s="36"/>
      <c r="NWJ36" s="36"/>
      <c r="NWK36" s="36"/>
      <c r="NWL36" s="36"/>
      <c r="NWM36" s="36"/>
      <c r="NWN36" s="36"/>
      <c r="NWO36" s="36"/>
      <c r="NWP36" s="36"/>
      <c r="NWQ36" s="36"/>
      <c r="NWR36" s="36"/>
      <c r="NWS36" s="36"/>
      <c r="NWT36" s="36"/>
      <c r="NWU36" s="36"/>
      <c r="NWV36" s="36"/>
      <c r="NWW36" s="36"/>
      <c r="NWX36" s="36"/>
      <c r="NWY36" s="36"/>
      <c r="NWZ36" s="36"/>
      <c r="NXA36" s="36"/>
      <c r="NXB36" s="36"/>
      <c r="NXC36" s="36"/>
      <c r="NXD36" s="36"/>
      <c r="NXE36" s="36"/>
      <c r="NXF36" s="36"/>
      <c r="NXG36" s="36"/>
      <c r="NXH36" s="36"/>
      <c r="NXI36" s="36"/>
      <c r="NXJ36" s="36"/>
      <c r="NXK36" s="36"/>
      <c r="NXL36" s="36"/>
      <c r="NXM36" s="36"/>
      <c r="NXN36" s="36"/>
      <c r="NXO36" s="36"/>
      <c r="NXP36" s="36"/>
      <c r="NXQ36" s="36"/>
      <c r="NXR36" s="36"/>
      <c r="NXS36" s="36"/>
      <c r="NXT36" s="36"/>
      <c r="NXU36" s="36"/>
      <c r="NXV36" s="36"/>
      <c r="NXW36" s="36"/>
      <c r="NXX36" s="36"/>
      <c r="NXY36" s="36"/>
      <c r="NXZ36" s="36"/>
      <c r="NYA36" s="36"/>
      <c r="NYB36" s="36"/>
      <c r="NYC36" s="36"/>
      <c r="NYD36" s="36"/>
      <c r="NYE36" s="36"/>
      <c r="NYF36" s="36"/>
      <c r="NYG36" s="36"/>
      <c r="NYH36" s="36"/>
      <c r="NYI36" s="36"/>
      <c r="NYJ36" s="36"/>
      <c r="NYK36" s="36"/>
      <c r="NYL36" s="36"/>
      <c r="NYM36" s="36"/>
      <c r="NYN36" s="36"/>
      <c r="NYO36" s="36"/>
      <c r="NYP36" s="36"/>
      <c r="NYQ36" s="36"/>
      <c r="NYR36" s="36"/>
      <c r="NYS36" s="36"/>
      <c r="NYT36" s="36"/>
      <c r="NYU36" s="36"/>
      <c r="NYV36" s="36"/>
      <c r="NYW36" s="36"/>
      <c r="NYX36" s="36"/>
      <c r="NYY36" s="36"/>
      <c r="NYZ36" s="36"/>
      <c r="NZA36" s="36"/>
      <c r="NZB36" s="36"/>
      <c r="NZC36" s="36"/>
      <c r="NZD36" s="36"/>
      <c r="NZE36" s="36"/>
      <c r="NZF36" s="36"/>
      <c r="NZG36" s="36"/>
      <c r="NZH36" s="36"/>
      <c r="NZI36" s="36"/>
      <c r="NZJ36" s="36"/>
      <c r="NZK36" s="36"/>
      <c r="NZL36" s="36"/>
      <c r="NZM36" s="36"/>
      <c r="NZN36" s="36"/>
      <c r="NZO36" s="36"/>
      <c r="NZP36" s="36"/>
      <c r="NZQ36" s="36"/>
      <c r="NZR36" s="36"/>
      <c r="NZS36" s="36"/>
      <c r="NZT36" s="36"/>
      <c r="NZU36" s="36"/>
      <c r="NZV36" s="36"/>
      <c r="NZW36" s="36"/>
      <c r="NZX36" s="36"/>
      <c r="NZY36" s="36"/>
      <c r="NZZ36" s="36"/>
      <c r="OAA36" s="36"/>
      <c r="OAB36" s="36"/>
      <c r="OAC36" s="36"/>
      <c r="OAD36" s="36"/>
      <c r="OAE36" s="36"/>
      <c r="OAF36" s="36"/>
      <c r="OAG36" s="36"/>
      <c r="OAH36" s="36"/>
      <c r="OAI36" s="36"/>
      <c r="OAJ36" s="36"/>
      <c r="OAK36" s="36"/>
      <c r="OAL36" s="36"/>
      <c r="OAM36" s="36"/>
      <c r="OAN36" s="36"/>
      <c r="OAO36" s="36"/>
      <c r="OAP36" s="36"/>
      <c r="OAQ36" s="36"/>
      <c r="OAR36" s="36"/>
      <c r="OAS36" s="36"/>
      <c r="OAT36" s="36"/>
      <c r="OAU36" s="36"/>
      <c r="OAV36" s="36"/>
      <c r="OAW36" s="36"/>
      <c r="OAX36" s="36"/>
      <c r="OAY36" s="36"/>
      <c r="OAZ36" s="36"/>
      <c r="OBA36" s="36"/>
      <c r="OBB36" s="36"/>
      <c r="OBC36" s="36"/>
      <c r="OBD36" s="36"/>
      <c r="OBE36" s="36"/>
      <c r="OBF36" s="36"/>
      <c r="OBG36" s="36"/>
      <c r="OBH36" s="36"/>
      <c r="OBI36" s="36"/>
      <c r="OBJ36" s="36"/>
      <c r="OBK36" s="36"/>
      <c r="OBL36" s="36"/>
      <c r="OBM36" s="36"/>
      <c r="OBN36" s="36"/>
      <c r="OBO36" s="36"/>
      <c r="OBP36" s="36"/>
      <c r="OBQ36" s="36"/>
      <c r="OBR36" s="36"/>
      <c r="OBS36" s="36"/>
      <c r="OBT36" s="36"/>
      <c r="OBU36" s="36"/>
      <c r="OBV36" s="36"/>
      <c r="OBW36" s="36"/>
      <c r="OBX36" s="36"/>
      <c r="OBY36" s="36"/>
      <c r="OBZ36" s="36"/>
      <c r="OCA36" s="36"/>
      <c r="OCB36" s="36"/>
      <c r="OCC36" s="36"/>
      <c r="OCD36" s="36"/>
      <c r="OCE36" s="36"/>
      <c r="OCF36" s="36"/>
      <c r="OCG36" s="36"/>
      <c r="OCH36" s="36"/>
      <c r="OCI36" s="36"/>
      <c r="OCJ36" s="36"/>
      <c r="OCK36" s="36"/>
      <c r="OCL36" s="36"/>
      <c r="OCM36" s="36"/>
      <c r="OCN36" s="36"/>
      <c r="OCO36" s="36"/>
      <c r="OCP36" s="36"/>
      <c r="OCQ36" s="36"/>
      <c r="OCR36" s="36"/>
      <c r="OCS36" s="36"/>
      <c r="OCT36" s="36"/>
      <c r="OCU36" s="36"/>
      <c r="OCV36" s="36"/>
      <c r="OCW36" s="36"/>
      <c r="OCX36" s="36"/>
      <c r="OCY36" s="36"/>
      <c r="OCZ36" s="36"/>
      <c r="ODA36" s="36"/>
      <c r="ODB36" s="36"/>
      <c r="ODC36" s="36"/>
      <c r="ODD36" s="36"/>
      <c r="ODE36" s="36"/>
      <c r="ODF36" s="36"/>
      <c r="ODG36" s="36"/>
      <c r="ODH36" s="36"/>
      <c r="ODI36" s="36"/>
      <c r="ODJ36" s="36"/>
      <c r="ODK36" s="36"/>
      <c r="ODL36" s="36"/>
      <c r="ODM36" s="36"/>
      <c r="ODN36" s="36"/>
      <c r="ODO36" s="36"/>
      <c r="ODP36" s="36"/>
      <c r="ODQ36" s="36"/>
      <c r="ODR36" s="36"/>
      <c r="ODS36" s="36"/>
      <c r="ODT36" s="36"/>
      <c r="ODU36" s="36"/>
      <c r="ODV36" s="36"/>
      <c r="ODW36" s="36"/>
      <c r="ODX36" s="36"/>
      <c r="ODY36" s="36"/>
      <c r="ODZ36" s="36"/>
      <c r="OEA36" s="36"/>
      <c r="OEB36" s="36"/>
      <c r="OEC36" s="36"/>
      <c r="OED36" s="36"/>
      <c r="OEE36" s="36"/>
      <c r="OEF36" s="36"/>
      <c r="OEG36" s="36"/>
      <c r="OEH36" s="36"/>
      <c r="OEI36" s="36"/>
      <c r="OEJ36" s="36"/>
      <c r="OEK36" s="36"/>
      <c r="OEL36" s="36"/>
      <c r="OEM36" s="36"/>
      <c r="OEN36" s="36"/>
      <c r="OEO36" s="36"/>
      <c r="OEP36" s="36"/>
      <c r="OEQ36" s="36"/>
      <c r="OER36" s="36"/>
      <c r="OES36" s="36"/>
      <c r="OET36" s="36"/>
      <c r="OEU36" s="36"/>
      <c r="OEV36" s="36"/>
      <c r="OEW36" s="36"/>
      <c r="OEX36" s="36"/>
      <c r="OEY36" s="36"/>
      <c r="OEZ36" s="36"/>
      <c r="OFA36" s="36"/>
      <c r="OFB36" s="36"/>
      <c r="OFC36" s="36"/>
      <c r="OFD36" s="36"/>
      <c r="OFE36" s="36"/>
      <c r="OFF36" s="36"/>
      <c r="OFG36" s="36"/>
      <c r="OFH36" s="36"/>
      <c r="OFI36" s="36"/>
      <c r="OFJ36" s="36"/>
      <c r="OFK36" s="36"/>
      <c r="OFL36" s="36"/>
      <c r="OFM36" s="36"/>
      <c r="OFN36" s="36"/>
      <c r="OFO36" s="36"/>
      <c r="OFP36" s="36"/>
      <c r="OFQ36" s="36"/>
      <c r="OFR36" s="36"/>
      <c r="OFS36" s="36"/>
      <c r="OFT36" s="36"/>
      <c r="OFU36" s="36"/>
      <c r="OFV36" s="36"/>
      <c r="OFW36" s="36"/>
      <c r="OFX36" s="36"/>
      <c r="OFY36" s="36"/>
      <c r="OFZ36" s="36"/>
      <c r="OGA36" s="36"/>
      <c r="OGB36" s="36"/>
      <c r="OGC36" s="36"/>
      <c r="OGD36" s="36"/>
      <c r="OGE36" s="36"/>
      <c r="OGF36" s="36"/>
      <c r="OGG36" s="36"/>
      <c r="OGH36" s="36"/>
      <c r="OGI36" s="36"/>
      <c r="OGJ36" s="36"/>
      <c r="OGK36" s="36"/>
      <c r="OGL36" s="36"/>
      <c r="OGM36" s="36"/>
      <c r="OGN36" s="36"/>
      <c r="OGO36" s="36"/>
      <c r="OGP36" s="36"/>
      <c r="OGQ36" s="36"/>
      <c r="OGR36" s="36"/>
      <c r="OGS36" s="36"/>
      <c r="OGT36" s="36"/>
      <c r="OGU36" s="36"/>
      <c r="OGV36" s="36"/>
      <c r="OGW36" s="36"/>
      <c r="OGX36" s="36"/>
      <c r="OGY36" s="36"/>
      <c r="OGZ36" s="36"/>
      <c r="OHA36" s="36"/>
      <c r="OHB36" s="36"/>
      <c r="OHC36" s="36"/>
      <c r="OHD36" s="36"/>
      <c r="OHE36" s="36"/>
      <c r="OHF36" s="36"/>
      <c r="OHG36" s="36"/>
      <c r="OHH36" s="36"/>
      <c r="OHI36" s="36"/>
      <c r="OHJ36" s="36"/>
      <c r="OHK36" s="36"/>
      <c r="OHL36" s="36"/>
      <c r="OHM36" s="36"/>
      <c r="OHN36" s="36"/>
      <c r="OHO36" s="36"/>
      <c r="OHP36" s="36"/>
      <c r="OHQ36" s="36"/>
      <c r="OHR36" s="36"/>
      <c r="OHS36" s="36"/>
      <c r="OHT36" s="36"/>
      <c r="OHU36" s="36"/>
      <c r="OHV36" s="36"/>
      <c r="OHW36" s="36"/>
      <c r="OHX36" s="36"/>
      <c r="OHY36" s="36"/>
      <c r="OHZ36" s="36"/>
      <c r="OIA36" s="36"/>
      <c r="OIB36" s="36"/>
      <c r="OIC36" s="36"/>
      <c r="OID36" s="36"/>
      <c r="OIE36" s="36"/>
      <c r="OIF36" s="36"/>
      <c r="OIG36" s="36"/>
      <c r="OIH36" s="36"/>
      <c r="OII36" s="36"/>
      <c r="OIJ36" s="36"/>
      <c r="OIK36" s="36"/>
      <c r="OIL36" s="36"/>
      <c r="OIM36" s="36"/>
      <c r="OIN36" s="36"/>
      <c r="OIO36" s="36"/>
      <c r="OIP36" s="36"/>
      <c r="OIQ36" s="36"/>
      <c r="OIR36" s="36"/>
      <c r="OIS36" s="36"/>
      <c r="OIT36" s="36"/>
      <c r="OIU36" s="36"/>
      <c r="OIV36" s="36"/>
      <c r="OIW36" s="36"/>
      <c r="OIX36" s="36"/>
      <c r="OIY36" s="36"/>
      <c r="OIZ36" s="36"/>
      <c r="OJA36" s="36"/>
      <c r="OJB36" s="36"/>
      <c r="OJC36" s="36"/>
      <c r="OJD36" s="36"/>
      <c r="OJE36" s="36"/>
      <c r="OJF36" s="36"/>
      <c r="OJG36" s="36"/>
      <c r="OJH36" s="36"/>
      <c r="OJI36" s="36"/>
      <c r="OJJ36" s="36"/>
      <c r="OJK36" s="36"/>
      <c r="OJL36" s="36"/>
      <c r="OJM36" s="36"/>
      <c r="OJN36" s="36"/>
      <c r="OJO36" s="36"/>
      <c r="OJP36" s="36"/>
      <c r="OJQ36" s="36"/>
      <c r="OJR36" s="36"/>
      <c r="OJS36" s="36"/>
      <c r="OJT36" s="36"/>
      <c r="OJU36" s="36"/>
      <c r="OJV36" s="36"/>
      <c r="OJW36" s="36"/>
      <c r="OJX36" s="36"/>
      <c r="OJY36" s="36"/>
      <c r="OJZ36" s="36"/>
      <c r="OKA36" s="36"/>
      <c r="OKB36" s="36"/>
      <c r="OKC36" s="36"/>
      <c r="OKD36" s="36"/>
      <c r="OKE36" s="36"/>
      <c r="OKF36" s="36"/>
      <c r="OKG36" s="36"/>
      <c r="OKH36" s="36"/>
      <c r="OKI36" s="36"/>
      <c r="OKJ36" s="36"/>
      <c r="OKK36" s="36"/>
      <c r="OKL36" s="36"/>
      <c r="OKM36" s="36"/>
      <c r="OKN36" s="36"/>
      <c r="OKO36" s="36"/>
      <c r="OKP36" s="36"/>
      <c r="OKQ36" s="36"/>
      <c r="OKR36" s="36"/>
      <c r="OKS36" s="36"/>
      <c r="OKT36" s="36"/>
      <c r="OKU36" s="36"/>
      <c r="OKV36" s="36"/>
      <c r="OKW36" s="36"/>
      <c r="OKX36" s="36"/>
      <c r="OKY36" s="36"/>
      <c r="OKZ36" s="36"/>
      <c r="OLA36" s="36"/>
      <c r="OLB36" s="36"/>
      <c r="OLC36" s="36"/>
      <c r="OLD36" s="36"/>
      <c r="OLE36" s="36"/>
      <c r="OLF36" s="36"/>
      <c r="OLG36" s="36"/>
      <c r="OLH36" s="36"/>
      <c r="OLI36" s="36"/>
      <c r="OLJ36" s="36"/>
      <c r="OLK36" s="36"/>
      <c r="OLL36" s="36"/>
      <c r="OLM36" s="36"/>
      <c r="OLN36" s="36"/>
      <c r="OLO36" s="36"/>
      <c r="OLP36" s="36"/>
      <c r="OLQ36" s="36"/>
      <c r="OLR36" s="36"/>
      <c r="OLS36" s="36"/>
      <c r="OLT36" s="36"/>
      <c r="OLU36" s="36"/>
      <c r="OLV36" s="36"/>
      <c r="OLW36" s="36"/>
      <c r="OLX36" s="36"/>
      <c r="OLY36" s="36"/>
      <c r="OLZ36" s="36"/>
      <c r="OMA36" s="36"/>
      <c r="OMB36" s="36"/>
      <c r="OMC36" s="36"/>
      <c r="OMD36" s="36"/>
      <c r="OME36" s="36"/>
      <c r="OMF36" s="36"/>
      <c r="OMG36" s="36"/>
      <c r="OMH36" s="36"/>
      <c r="OMI36" s="36"/>
      <c r="OMJ36" s="36"/>
      <c r="OMK36" s="36"/>
      <c r="OML36" s="36"/>
      <c r="OMM36" s="36"/>
      <c r="OMN36" s="36"/>
      <c r="OMO36" s="36"/>
      <c r="OMP36" s="36"/>
      <c r="OMQ36" s="36"/>
      <c r="OMR36" s="36"/>
      <c r="OMS36" s="36"/>
      <c r="OMT36" s="36"/>
      <c r="OMU36" s="36"/>
      <c r="OMV36" s="36"/>
      <c r="OMW36" s="36"/>
      <c r="OMX36" s="36"/>
      <c r="OMY36" s="36"/>
      <c r="OMZ36" s="36"/>
      <c r="ONA36" s="36"/>
      <c r="ONB36" s="36"/>
      <c r="ONC36" s="36"/>
      <c r="OND36" s="36"/>
      <c r="ONE36" s="36"/>
      <c r="ONF36" s="36"/>
      <c r="ONG36" s="36"/>
      <c r="ONH36" s="36"/>
      <c r="ONI36" s="36"/>
      <c r="ONJ36" s="36"/>
      <c r="ONK36" s="36"/>
      <c r="ONL36" s="36"/>
      <c r="ONM36" s="36"/>
      <c r="ONN36" s="36"/>
      <c r="ONO36" s="36"/>
      <c r="ONP36" s="36"/>
      <c r="ONQ36" s="36"/>
      <c r="ONR36" s="36"/>
      <c r="ONS36" s="36"/>
      <c r="ONT36" s="36"/>
      <c r="ONU36" s="36"/>
      <c r="ONV36" s="36"/>
      <c r="ONW36" s="36"/>
      <c r="ONX36" s="36"/>
      <c r="ONY36" s="36"/>
      <c r="ONZ36" s="36"/>
      <c r="OOA36" s="36"/>
      <c r="OOB36" s="36"/>
      <c r="OOC36" s="36"/>
      <c r="OOD36" s="36"/>
      <c r="OOE36" s="36"/>
      <c r="OOF36" s="36"/>
      <c r="OOG36" s="36"/>
      <c r="OOH36" s="36"/>
      <c r="OOI36" s="36"/>
      <c r="OOJ36" s="36"/>
      <c r="OOK36" s="36"/>
      <c r="OOL36" s="36"/>
      <c r="OOM36" s="36"/>
      <c r="OON36" s="36"/>
      <c r="OOO36" s="36"/>
      <c r="OOP36" s="36"/>
      <c r="OOQ36" s="36"/>
      <c r="OOR36" s="36"/>
      <c r="OOS36" s="36"/>
      <c r="OOT36" s="36"/>
      <c r="OOU36" s="36"/>
      <c r="OOV36" s="36"/>
      <c r="OOW36" s="36"/>
      <c r="OOX36" s="36"/>
      <c r="OOY36" s="36"/>
      <c r="OOZ36" s="36"/>
      <c r="OPA36" s="36"/>
      <c r="OPB36" s="36"/>
      <c r="OPC36" s="36"/>
      <c r="OPD36" s="36"/>
      <c r="OPE36" s="36"/>
      <c r="OPF36" s="36"/>
      <c r="OPG36" s="36"/>
      <c r="OPH36" s="36"/>
      <c r="OPI36" s="36"/>
      <c r="OPJ36" s="36"/>
      <c r="OPK36" s="36"/>
      <c r="OPL36" s="36"/>
      <c r="OPM36" s="36"/>
      <c r="OPN36" s="36"/>
      <c r="OPO36" s="36"/>
      <c r="OPP36" s="36"/>
      <c r="OPQ36" s="36"/>
      <c r="OPR36" s="36"/>
      <c r="OPS36" s="36"/>
      <c r="OPT36" s="36"/>
      <c r="OPU36" s="36"/>
      <c r="OPV36" s="36"/>
      <c r="OPW36" s="36"/>
      <c r="OPX36" s="36"/>
      <c r="OPY36" s="36"/>
      <c r="OPZ36" s="36"/>
      <c r="OQA36" s="36"/>
      <c r="OQB36" s="36"/>
      <c r="OQC36" s="36"/>
      <c r="OQD36" s="36"/>
      <c r="OQE36" s="36"/>
      <c r="OQF36" s="36"/>
      <c r="OQG36" s="36"/>
      <c r="OQH36" s="36"/>
      <c r="OQI36" s="36"/>
      <c r="OQJ36" s="36"/>
      <c r="OQK36" s="36"/>
      <c r="OQL36" s="36"/>
      <c r="OQM36" s="36"/>
      <c r="OQN36" s="36"/>
      <c r="OQO36" s="36"/>
      <c r="OQP36" s="36"/>
      <c r="OQQ36" s="36"/>
      <c r="OQR36" s="36"/>
      <c r="OQS36" s="36"/>
      <c r="OQT36" s="36"/>
      <c r="OQU36" s="36"/>
      <c r="OQV36" s="36"/>
      <c r="OQW36" s="36"/>
      <c r="OQX36" s="36"/>
      <c r="OQY36" s="36"/>
      <c r="OQZ36" s="36"/>
      <c r="ORA36" s="36"/>
      <c r="ORB36" s="36"/>
      <c r="ORC36" s="36"/>
      <c r="ORD36" s="36"/>
      <c r="ORE36" s="36"/>
      <c r="ORF36" s="36"/>
      <c r="ORG36" s="36"/>
      <c r="ORH36" s="36"/>
      <c r="ORI36" s="36"/>
      <c r="ORJ36" s="36"/>
      <c r="ORK36" s="36"/>
      <c r="ORL36" s="36"/>
      <c r="ORM36" s="36"/>
      <c r="ORN36" s="36"/>
      <c r="ORO36" s="36"/>
      <c r="ORP36" s="36"/>
      <c r="ORQ36" s="36"/>
      <c r="ORR36" s="36"/>
      <c r="ORS36" s="36"/>
      <c r="ORT36" s="36"/>
      <c r="ORU36" s="36"/>
      <c r="ORV36" s="36"/>
      <c r="ORW36" s="36"/>
      <c r="ORX36" s="36"/>
      <c r="ORY36" s="36"/>
      <c r="ORZ36" s="36"/>
      <c r="OSA36" s="36"/>
      <c r="OSB36" s="36"/>
      <c r="OSC36" s="36"/>
      <c r="OSD36" s="36"/>
      <c r="OSE36" s="36"/>
      <c r="OSF36" s="36"/>
      <c r="OSG36" s="36"/>
      <c r="OSH36" s="36"/>
      <c r="OSI36" s="36"/>
      <c r="OSJ36" s="36"/>
      <c r="OSK36" s="36"/>
      <c r="OSL36" s="36"/>
      <c r="OSM36" s="36"/>
      <c r="OSN36" s="36"/>
      <c r="OSO36" s="36"/>
      <c r="OSP36" s="36"/>
      <c r="OSQ36" s="36"/>
      <c r="OSR36" s="36"/>
      <c r="OSS36" s="36"/>
      <c r="OST36" s="36"/>
      <c r="OSU36" s="36"/>
      <c r="OSV36" s="36"/>
      <c r="OSW36" s="36"/>
      <c r="OSX36" s="36"/>
      <c r="OSY36" s="36"/>
      <c r="OSZ36" s="36"/>
      <c r="OTA36" s="36"/>
      <c r="OTB36" s="36"/>
      <c r="OTC36" s="36"/>
      <c r="OTD36" s="36"/>
      <c r="OTE36" s="36"/>
      <c r="OTF36" s="36"/>
      <c r="OTG36" s="36"/>
      <c r="OTH36" s="36"/>
      <c r="OTI36" s="36"/>
      <c r="OTJ36" s="36"/>
      <c r="OTK36" s="36"/>
      <c r="OTL36" s="36"/>
      <c r="OTM36" s="36"/>
      <c r="OTN36" s="36"/>
      <c r="OTO36" s="36"/>
      <c r="OTP36" s="36"/>
      <c r="OTQ36" s="36"/>
      <c r="OTR36" s="36"/>
      <c r="OTS36" s="36"/>
      <c r="OTT36" s="36"/>
      <c r="OTU36" s="36"/>
      <c r="OTV36" s="36"/>
      <c r="OTW36" s="36"/>
      <c r="OTX36" s="36"/>
      <c r="OTY36" s="36"/>
      <c r="OTZ36" s="36"/>
      <c r="OUA36" s="36"/>
      <c r="OUB36" s="36"/>
      <c r="OUC36" s="36"/>
      <c r="OUD36" s="36"/>
      <c r="OUE36" s="36"/>
      <c r="OUF36" s="36"/>
      <c r="OUG36" s="36"/>
      <c r="OUH36" s="36"/>
      <c r="OUI36" s="36"/>
      <c r="OUJ36" s="36"/>
      <c r="OUK36" s="36"/>
      <c r="OUL36" s="36"/>
      <c r="OUM36" s="36"/>
      <c r="OUN36" s="36"/>
      <c r="OUO36" s="36"/>
      <c r="OUP36" s="36"/>
      <c r="OUQ36" s="36"/>
      <c r="OUR36" s="36"/>
      <c r="OUS36" s="36"/>
      <c r="OUT36" s="36"/>
      <c r="OUU36" s="36"/>
      <c r="OUV36" s="36"/>
      <c r="OUW36" s="36"/>
      <c r="OUX36" s="36"/>
      <c r="OUY36" s="36"/>
      <c r="OUZ36" s="36"/>
      <c r="OVA36" s="36"/>
      <c r="OVB36" s="36"/>
      <c r="OVC36" s="36"/>
      <c r="OVD36" s="36"/>
      <c r="OVE36" s="36"/>
      <c r="OVF36" s="36"/>
      <c r="OVG36" s="36"/>
      <c r="OVH36" s="36"/>
      <c r="OVI36" s="36"/>
      <c r="OVJ36" s="36"/>
      <c r="OVK36" s="36"/>
      <c r="OVL36" s="36"/>
      <c r="OVM36" s="36"/>
      <c r="OVN36" s="36"/>
      <c r="OVO36" s="36"/>
      <c r="OVP36" s="36"/>
      <c r="OVQ36" s="36"/>
      <c r="OVR36" s="36"/>
      <c r="OVS36" s="36"/>
      <c r="OVT36" s="36"/>
      <c r="OVU36" s="36"/>
      <c r="OVV36" s="36"/>
      <c r="OVW36" s="36"/>
      <c r="OVX36" s="36"/>
      <c r="OVY36" s="36"/>
      <c r="OVZ36" s="36"/>
      <c r="OWA36" s="36"/>
      <c r="OWB36" s="36"/>
      <c r="OWC36" s="36"/>
      <c r="OWD36" s="36"/>
      <c r="OWE36" s="36"/>
      <c r="OWF36" s="36"/>
      <c r="OWG36" s="36"/>
      <c r="OWH36" s="36"/>
      <c r="OWI36" s="36"/>
      <c r="OWJ36" s="36"/>
      <c r="OWK36" s="36"/>
      <c r="OWL36" s="36"/>
      <c r="OWM36" s="36"/>
      <c r="OWN36" s="36"/>
      <c r="OWO36" s="36"/>
      <c r="OWP36" s="36"/>
      <c r="OWQ36" s="36"/>
      <c r="OWR36" s="36"/>
      <c r="OWS36" s="36"/>
      <c r="OWT36" s="36"/>
      <c r="OWU36" s="36"/>
      <c r="OWV36" s="36"/>
      <c r="OWW36" s="36"/>
      <c r="OWX36" s="36"/>
      <c r="OWY36" s="36"/>
      <c r="OWZ36" s="36"/>
      <c r="OXA36" s="36"/>
      <c r="OXB36" s="36"/>
      <c r="OXC36" s="36"/>
      <c r="OXD36" s="36"/>
      <c r="OXE36" s="36"/>
      <c r="OXF36" s="36"/>
      <c r="OXG36" s="36"/>
      <c r="OXH36" s="36"/>
      <c r="OXI36" s="36"/>
      <c r="OXJ36" s="36"/>
      <c r="OXK36" s="36"/>
      <c r="OXL36" s="36"/>
      <c r="OXM36" s="36"/>
      <c r="OXN36" s="36"/>
      <c r="OXO36" s="36"/>
      <c r="OXP36" s="36"/>
      <c r="OXQ36" s="36"/>
      <c r="OXR36" s="36"/>
      <c r="OXS36" s="36"/>
      <c r="OXT36" s="36"/>
      <c r="OXU36" s="36"/>
      <c r="OXV36" s="36"/>
      <c r="OXW36" s="36"/>
      <c r="OXX36" s="36"/>
      <c r="OXY36" s="36"/>
      <c r="OXZ36" s="36"/>
      <c r="OYA36" s="36"/>
      <c r="OYB36" s="36"/>
      <c r="OYC36" s="36"/>
      <c r="OYD36" s="36"/>
      <c r="OYE36" s="36"/>
      <c r="OYF36" s="36"/>
      <c r="OYG36" s="36"/>
      <c r="OYH36" s="36"/>
      <c r="OYI36" s="36"/>
      <c r="OYJ36" s="36"/>
      <c r="OYK36" s="36"/>
      <c r="OYL36" s="36"/>
      <c r="OYM36" s="36"/>
      <c r="OYN36" s="36"/>
      <c r="OYO36" s="36"/>
      <c r="OYP36" s="36"/>
      <c r="OYQ36" s="36"/>
      <c r="OYR36" s="36"/>
      <c r="OYS36" s="36"/>
      <c r="OYT36" s="36"/>
      <c r="OYU36" s="36"/>
      <c r="OYV36" s="36"/>
      <c r="OYW36" s="36"/>
      <c r="OYX36" s="36"/>
      <c r="OYY36" s="36"/>
      <c r="OYZ36" s="36"/>
      <c r="OZA36" s="36"/>
      <c r="OZB36" s="36"/>
      <c r="OZC36" s="36"/>
      <c r="OZD36" s="36"/>
      <c r="OZE36" s="36"/>
      <c r="OZF36" s="36"/>
      <c r="OZG36" s="36"/>
      <c r="OZH36" s="36"/>
      <c r="OZI36" s="36"/>
      <c r="OZJ36" s="36"/>
      <c r="OZK36" s="36"/>
      <c r="OZL36" s="36"/>
      <c r="OZM36" s="36"/>
      <c r="OZN36" s="36"/>
      <c r="OZO36" s="36"/>
      <c r="OZP36" s="36"/>
      <c r="OZQ36" s="36"/>
      <c r="OZR36" s="36"/>
      <c r="OZS36" s="36"/>
      <c r="OZT36" s="36"/>
      <c r="OZU36" s="36"/>
      <c r="OZV36" s="36"/>
      <c r="OZW36" s="36"/>
      <c r="OZX36" s="36"/>
      <c r="OZY36" s="36"/>
      <c r="OZZ36" s="36"/>
      <c r="PAA36" s="36"/>
      <c r="PAB36" s="36"/>
      <c r="PAC36" s="36"/>
      <c r="PAD36" s="36"/>
      <c r="PAE36" s="36"/>
      <c r="PAF36" s="36"/>
      <c r="PAG36" s="36"/>
      <c r="PAH36" s="36"/>
      <c r="PAI36" s="36"/>
      <c r="PAJ36" s="36"/>
      <c r="PAK36" s="36"/>
      <c r="PAL36" s="36"/>
      <c r="PAM36" s="36"/>
      <c r="PAN36" s="36"/>
      <c r="PAO36" s="36"/>
      <c r="PAP36" s="36"/>
      <c r="PAQ36" s="36"/>
      <c r="PAR36" s="36"/>
      <c r="PAS36" s="36"/>
      <c r="PAT36" s="36"/>
      <c r="PAU36" s="36"/>
      <c r="PAV36" s="36"/>
      <c r="PAW36" s="36"/>
      <c r="PAX36" s="36"/>
      <c r="PAY36" s="36"/>
      <c r="PAZ36" s="36"/>
      <c r="PBA36" s="36"/>
      <c r="PBB36" s="36"/>
      <c r="PBC36" s="36"/>
      <c r="PBD36" s="36"/>
      <c r="PBE36" s="36"/>
      <c r="PBF36" s="36"/>
      <c r="PBG36" s="36"/>
      <c r="PBH36" s="36"/>
      <c r="PBI36" s="36"/>
      <c r="PBJ36" s="36"/>
      <c r="PBK36" s="36"/>
      <c r="PBL36" s="36"/>
      <c r="PBM36" s="36"/>
      <c r="PBN36" s="36"/>
      <c r="PBO36" s="36"/>
      <c r="PBP36" s="36"/>
      <c r="PBQ36" s="36"/>
      <c r="PBR36" s="36"/>
      <c r="PBS36" s="36"/>
      <c r="PBT36" s="36"/>
      <c r="PBU36" s="36"/>
      <c r="PBV36" s="36"/>
      <c r="PBW36" s="36"/>
      <c r="PBX36" s="36"/>
      <c r="PBY36" s="36"/>
      <c r="PBZ36" s="36"/>
      <c r="PCA36" s="36"/>
      <c r="PCB36" s="36"/>
      <c r="PCC36" s="36"/>
      <c r="PCD36" s="36"/>
      <c r="PCE36" s="36"/>
      <c r="PCF36" s="36"/>
      <c r="PCG36" s="36"/>
      <c r="PCH36" s="36"/>
      <c r="PCI36" s="36"/>
      <c r="PCJ36" s="36"/>
      <c r="PCK36" s="36"/>
      <c r="PCL36" s="36"/>
      <c r="PCM36" s="36"/>
      <c r="PCN36" s="36"/>
      <c r="PCO36" s="36"/>
      <c r="PCP36" s="36"/>
      <c r="PCQ36" s="36"/>
      <c r="PCR36" s="36"/>
      <c r="PCS36" s="36"/>
      <c r="PCT36" s="36"/>
      <c r="PCU36" s="36"/>
      <c r="PCV36" s="36"/>
      <c r="PCW36" s="36"/>
      <c r="PCX36" s="36"/>
      <c r="PCY36" s="36"/>
      <c r="PCZ36" s="36"/>
      <c r="PDA36" s="36"/>
      <c r="PDB36" s="36"/>
      <c r="PDC36" s="36"/>
      <c r="PDD36" s="36"/>
      <c r="PDE36" s="36"/>
      <c r="PDF36" s="36"/>
      <c r="PDG36" s="36"/>
      <c r="PDH36" s="36"/>
      <c r="PDI36" s="36"/>
      <c r="PDJ36" s="36"/>
      <c r="PDK36" s="36"/>
      <c r="PDL36" s="36"/>
      <c r="PDM36" s="36"/>
      <c r="PDN36" s="36"/>
      <c r="PDO36" s="36"/>
      <c r="PDP36" s="36"/>
      <c r="PDQ36" s="36"/>
      <c r="PDR36" s="36"/>
      <c r="PDS36" s="36"/>
      <c r="PDT36" s="36"/>
      <c r="PDU36" s="36"/>
      <c r="PDV36" s="36"/>
      <c r="PDW36" s="36"/>
      <c r="PDX36" s="36"/>
      <c r="PDY36" s="36"/>
      <c r="PDZ36" s="36"/>
      <c r="PEA36" s="36"/>
      <c r="PEB36" s="36"/>
      <c r="PEC36" s="36"/>
      <c r="PED36" s="36"/>
      <c r="PEE36" s="36"/>
      <c r="PEF36" s="36"/>
      <c r="PEG36" s="36"/>
      <c r="PEH36" s="36"/>
      <c r="PEI36" s="36"/>
      <c r="PEJ36" s="36"/>
      <c r="PEK36" s="36"/>
      <c r="PEL36" s="36"/>
      <c r="PEM36" s="36"/>
      <c r="PEN36" s="36"/>
      <c r="PEO36" s="36"/>
      <c r="PEP36" s="36"/>
      <c r="PEQ36" s="36"/>
      <c r="PER36" s="36"/>
      <c r="PES36" s="36"/>
      <c r="PET36" s="36"/>
      <c r="PEU36" s="36"/>
      <c r="PEV36" s="36"/>
      <c r="PEW36" s="36"/>
      <c r="PEX36" s="36"/>
      <c r="PEY36" s="36"/>
      <c r="PEZ36" s="36"/>
      <c r="PFA36" s="36"/>
      <c r="PFB36" s="36"/>
      <c r="PFC36" s="36"/>
      <c r="PFD36" s="36"/>
      <c r="PFE36" s="36"/>
      <c r="PFF36" s="36"/>
      <c r="PFG36" s="36"/>
      <c r="PFH36" s="36"/>
      <c r="PFI36" s="36"/>
      <c r="PFJ36" s="36"/>
      <c r="PFK36" s="36"/>
      <c r="PFL36" s="36"/>
      <c r="PFM36" s="36"/>
      <c r="PFN36" s="36"/>
      <c r="PFO36" s="36"/>
      <c r="PFP36" s="36"/>
      <c r="PFQ36" s="36"/>
      <c r="PFR36" s="36"/>
      <c r="PFS36" s="36"/>
      <c r="PFT36" s="36"/>
      <c r="PFU36" s="36"/>
      <c r="PFV36" s="36"/>
      <c r="PFW36" s="36"/>
      <c r="PFX36" s="36"/>
      <c r="PFY36" s="36"/>
      <c r="PFZ36" s="36"/>
      <c r="PGA36" s="36"/>
      <c r="PGB36" s="36"/>
      <c r="PGC36" s="36"/>
      <c r="PGD36" s="36"/>
      <c r="PGE36" s="36"/>
      <c r="PGF36" s="36"/>
      <c r="PGG36" s="36"/>
      <c r="PGH36" s="36"/>
      <c r="PGI36" s="36"/>
      <c r="PGJ36" s="36"/>
      <c r="PGK36" s="36"/>
      <c r="PGL36" s="36"/>
      <c r="PGM36" s="36"/>
      <c r="PGN36" s="36"/>
      <c r="PGO36" s="36"/>
      <c r="PGP36" s="36"/>
      <c r="PGQ36" s="36"/>
      <c r="PGR36" s="36"/>
      <c r="PGS36" s="36"/>
      <c r="PGT36" s="36"/>
      <c r="PGU36" s="36"/>
      <c r="PGV36" s="36"/>
      <c r="PGW36" s="36"/>
      <c r="PGX36" s="36"/>
      <c r="PGY36" s="36"/>
      <c r="PGZ36" s="36"/>
      <c r="PHA36" s="36"/>
      <c r="PHB36" s="36"/>
      <c r="PHC36" s="36"/>
      <c r="PHD36" s="36"/>
      <c r="PHE36" s="36"/>
      <c r="PHF36" s="36"/>
      <c r="PHG36" s="36"/>
      <c r="PHH36" s="36"/>
      <c r="PHI36" s="36"/>
      <c r="PHJ36" s="36"/>
      <c r="PHK36" s="36"/>
      <c r="PHL36" s="36"/>
      <c r="PHM36" s="36"/>
      <c r="PHN36" s="36"/>
      <c r="PHO36" s="36"/>
      <c r="PHP36" s="36"/>
      <c r="PHQ36" s="36"/>
      <c r="PHR36" s="36"/>
      <c r="PHS36" s="36"/>
      <c r="PHT36" s="36"/>
      <c r="PHU36" s="36"/>
      <c r="PHV36" s="36"/>
      <c r="PHW36" s="36"/>
      <c r="PHX36" s="36"/>
      <c r="PHY36" s="36"/>
      <c r="PHZ36" s="36"/>
      <c r="PIA36" s="36"/>
      <c r="PIB36" s="36"/>
      <c r="PIC36" s="36"/>
      <c r="PID36" s="36"/>
      <c r="PIE36" s="36"/>
      <c r="PIF36" s="36"/>
      <c r="PIG36" s="36"/>
      <c r="PIH36" s="36"/>
      <c r="PII36" s="36"/>
      <c r="PIJ36" s="36"/>
      <c r="PIK36" s="36"/>
      <c r="PIL36" s="36"/>
      <c r="PIM36" s="36"/>
      <c r="PIN36" s="36"/>
      <c r="PIO36" s="36"/>
      <c r="PIP36" s="36"/>
      <c r="PIQ36" s="36"/>
      <c r="PIR36" s="36"/>
      <c r="PIS36" s="36"/>
      <c r="PIT36" s="36"/>
      <c r="PIU36" s="36"/>
      <c r="PIV36" s="36"/>
      <c r="PIW36" s="36"/>
      <c r="PIX36" s="36"/>
      <c r="PIY36" s="36"/>
      <c r="PIZ36" s="36"/>
      <c r="PJA36" s="36"/>
      <c r="PJB36" s="36"/>
      <c r="PJC36" s="36"/>
      <c r="PJD36" s="36"/>
      <c r="PJE36" s="36"/>
      <c r="PJF36" s="36"/>
      <c r="PJG36" s="36"/>
      <c r="PJH36" s="36"/>
      <c r="PJI36" s="36"/>
      <c r="PJJ36" s="36"/>
      <c r="PJK36" s="36"/>
      <c r="PJL36" s="36"/>
      <c r="PJM36" s="36"/>
      <c r="PJN36" s="36"/>
      <c r="PJO36" s="36"/>
      <c r="PJP36" s="36"/>
      <c r="PJQ36" s="36"/>
      <c r="PJR36" s="36"/>
      <c r="PJS36" s="36"/>
      <c r="PJT36" s="36"/>
      <c r="PJU36" s="36"/>
      <c r="PJV36" s="36"/>
      <c r="PJW36" s="36"/>
      <c r="PJX36" s="36"/>
      <c r="PJY36" s="36"/>
      <c r="PJZ36" s="36"/>
      <c r="PKA36" s="36"/>
      <c r="PKB36" s="36"/>
      <c r="PKC36" s="36"/>
      <c r="PKD36" s="36"/>
      <c r="PKE36" s="36"/>
      <c r="PKF36" s="36"/>
      <c r="PKG36" s="36"/>
      <c r="PKH36" s="36"/>
      <c r="PKI36" s="36"/>
      <c r="PKJ36" s="36"/>
      <c r="PKK36" s="36"/>
      <c r="PKL36" s="36"/>
      <c r="PKM36" s="36"/>
      <c r="PKN36" s="36"/>
      <c r="PKO36" s="36"/>
      <c r="PKP36" s="36"/>
      <c r="PKQ36" s="36"/>
      <c r="PKR36" s="36"/>
      <c r="PKS36" s="36"/>
      <c r="PKT36" s="36"/>
      <c r="PKU36" s="36"/>
      <c r="PKV36" s="36"/>
      <c r="PKW36" s="36"/>
      <c r="PKX36" s="36"/>
      <c r="PKY36" s="36"/>
      <c r="PKZ36" s="36"/>
      <c r="PLA36" s="36"/>
      <c r="PLB36" s="36"/>
      <c r="PLC36" s="36"/>
      <c r="PLD36" s="36"/>
      <c r="PLE36" s="36"/>
      <c r="PLF36" s="36"/>
      <c r="PLG36" s="36"/>
      <c r="PLH36" s="36"/>
      <c r="PLI36" s="36"/>
      <c r="PLJ36" s="36"/>
      <c r="PLK36" s="36"/>
      <c r="PLL36" s="36"/>
      <c r="PLM36" s="36"/>
      <c r="PLN36" s="36"/>
      <c r="PLO36" s="36"/>
      <c r="PLP36" s="36"/>
      <c r="PLQ36" s="36"/>
      <c r="PLR36" s="36"/>
      <c r="PLS36" s="36"/>
      <c r="PLT36" s="36"/>
      <c r="PLU36" s="36"/>
      <c r="PLV36" s="36"/>
      <c r="PLW36" s="36"/>
      <c r="PLX36" s="36"/>
      <c r="PLY36" s="36"/>
      <c r="PLZ36" s="36"/>
      <c r="PMA36" s="36"/>
      <c r="PMB36" s="36"/>
      <c r="PMC36" s="36"/>
      <c r="PMD36" s="36"/>
      <c r="PME36" s="36"/>
      <c r="PMF36" s="36"/>
      <c r="PMG36" s="36"/>
      <c r="PMH36" s="36"/>
      <c r="PMI36" s="36"/>
      <c r="PMJ36" s="36"/>
      <c r="PMK36" s="36"/>
      <c r="PML36" s="36"/>
      <c r="PMM36" s="36"/>
      <c r="PMN36" s="36"/>
      <c r="PMO36" s="36"/>
      <c r="PMP36" s="36"/>
      <c r="PMQ36" s="36"/>
      <c r="PMR36" s="36"/>
      <c r="PMS36" s="36"/>
      <c r="PMT36" s="36"/>
      <c r="PMU36" s="36"/>
      <c r="PMV36" s="36"/>
      <c r="PMW36" s="36"/>
      <c r="PMX36" s="36"/>
      <c r="PMY36" s="36"/>
      <c r="PMZ36" s="36"/>
      <c r="PNA36" s="36"/>
      <c r="PNB36" s="36"/>
      <c r="PNC36" s="36"/>
      <c r="PND36" s="36"/>
      <c r="PNE36" s="36"/>
      <c r="PNF36" s="36"/>
      <c r="PNG36" s="36"/>
      <c r="PNH36" s="36"/>
      <c r="PNI36" s="36"/>
      <c r="PNJ36" s="36"/>
      <c r="PNK36" s="36"/>
      <c r="PNL36" s="36"/>
      <c r="PNM36" s="36"/>
      <c r="PNN36" s="36"/>
      <c r="PNO36" s="36"/>
      <c r="PNP36" s="36"/>
      <c r="PNQ36" s="36"/>
      <c r="PNR36" s="36"/>
      <c r="PNS36" s="36"/>
      <c r="PNT36" s="36"/>
      <c r="PNU36" s="36"/>
      <c r="PNV36" s="36"/>
      <c r="PNW36" s="36"/>
      <c r="PNX36" s="36"/>
      <c r="PNY36" s="36"/>
      <c r="PNZ36" s="36"/>
      <c r="POA36" s="36"/>
      <c r="POB36" s="36"/>
      <c r="POC36" s="36"/>
      <c r="POD36" s="36"/>
      <c r="POE36" s="36"/>
      <c r="POF36" s="36"/>
      <c r="POG36" s="36"/>
      <c r="POH36" s="36"/>
      <c r="POI36" s="36"/>
      <c r="POJ36" s="36"/>
      <c r="POK36" s="36"/>
      <c r="POL36" s="36"/>
      <c r="POM36" s="36"/>
      <c r="PON36" s="36"/>
      <c r="POO36" s="36"/>
      <c r="POP36" s="36"/>
      <c r="POQ36" s="36"/>
      <c r="POR36" s="36"/>
      <c r="POS36" s="36"/>
      <c r="POT36" s="36"/>
      <c r="POU36" s="36"/>
      <c r="POV36" s="36"/>
      <c r="POW36" s="36"/>
      <c r="POX36" s="36"/>
      <c r="POY36" s="36"/>
      <c r="POZ36" s="36"/>
      <c r="PPA36" s="36"/>
      <c r="PPB36" s="36"/>
      <c r="PPC36" s="36"/>
      <c r="PPD36" s="36"/>
      <c r="PPE36" s="36"/>
      <c r="PPF36" s="36"/>
      <c r="PPG36" s="36"/>
      <c r="PPH36" s="36"/>
      <c r="PPI36" s="36"/>
      <c r="PPJ36" s="36"/>
      <c r="PPK36" s="36"/>
      <c r="PPL36" s="36"/>
      <c r="PPM36" s="36"/>
      <c r="PPN36" s="36"/>
      <c r="PPO36" s="36"/>
      <c r="PPP36" s="36"/>
      <c r="PPQ36" s="36"/>
      <c r="PPR36" s="36"/>
      <c r="PPS36" s="36"/>
      <c r="PPT36" s="36"/>
      <c r="PPU36" s="36"/>
      <c r="PPV36" s="36"/>
      <c r="PPW36" s="36"/>
      <c r="PPX36" s="36"/>
      <c r="PPY36" s="36"/>
      <c r="PPZ36" s="36"/>
      <c r="PQA36" s="36"/>
      <c r="PQB36" s="36"/>
      <c r="PQC36" s="36"/>
      <c r="PQD36" s="36"/>
      <c r="PQE36" s="36"/>
      <c r="PQF36" s="36"/>
      <c r="PQG36" s="36"/>
      <c r="PQH36" s="36"/>
      <c r="PQI36" s="36"/>
      <c r="PQJ36" s="36"/>
      <c r="PQK36" s="36"/>
      <c r="PQL36" s="36"/>
      <c r="PQM36" s="36"/>
      <c r="PQN36" s="36"/>
      <c r="PQO36" s="36"/>
      <c r="PQP36" s="36"/>
      <c r="PQQ36" s="36"/>
      <c r="PQR36" s="36"/>
      <c r="PQS36" s="36"/>
      <c r="PQT36" s="36"/>
      <c r="PQU36" s="36"/>
      <c r="PQV36" s="36"/>
      <c r="PQW36" s="36"/>
      <c r="PQX36" s="36"/>
      <c r="PQY36" s="36"/>
      <c r="PQZ36" s="36"/>
      <c r="PRA36" s="36"/>
      <c r="PRB36" s="36"/>
      <c r="PRC36" s="36"/>
      <c r="PRD36" s="36"/>
      <c r="PRE36" s="36"/>
      <c r="PRF36" s="36"/>
      <c r="PRG36" s="36"/>
      <c r="PRH36" s="36"/>
      <c r="PRI36" s="36"/>
      <c r="PRJ36" s="36"/>
      <c r="PRK36" s="36"/>
      <c r="PRL36" s="36"/>
      <c r="PRM36" s="36"/>
      <c r="PRN36" s="36"/>
      <c r="PRO36" s="36"/>
      <c r="PRP36" s="36"/>
      <c r="PRQ36" s="36"/>
      <c r="PRR36" s="36"/>
      <c r="PRS36" s="36"/>
      <c r="PRT36" s="36"/>
      <c r="PRU36" s="36"/>
      <c r="PRV36" s="36"/>
      <c r="PRW36" s="36"/>
      <c r="PRX36" s="36"/>
      <c r="PRY36" s="36"/>
      <c r="PRZ36" s="36"/>
      <c r="PSA36" s="36"/>
      <c r="PSB36" s="36"/>
      <c r="PSC36" s="36"/>
      <c r="PSD36" s="36"/>
      <c r="PSE36" s="36"/>
      <c r="PSF36" s="36"/>
      <c r="PSG36" s="36"/>
      <c r="PSH36" s="36"/>
      <c r="PSI36" s="36"/>
      <c r="PSJ36" s="36"/>
      <c r="PSK36" s="36"/>
      <c r="PSL36" s="36"/>
      <c r="PSM36" s="36"/>
      <c r="PSN36" s="36"/>
      <c r="PSO36" s="36"/>
      <c r="PSP36" s="36"/>
      <c r="PSQ36" s="36"/>
      <c r="PSR36" s="36"/>
      <c r="PSS36" s="36"/>
      <c r="PST36" s="36"/>
      <c r="PSU36" s="36"/>
      <c r="PSV36" s="36"/>
      <c r="PSW36" s="36"/>
      <c r="PSX36" s="36"/>
      <c r="PSY36" s="36"/>
      <c r="PSZ36" s="36"/>
      <c r="PTA36" s="36"/>
      <c r="PTB36" s="36"/>
      <c r="PTC36" s="36"/>
      <c r="PTD36" s="36"/>
      <c r="PTE36" s="36"/>
      <c r="PTF36" s="36"/>
      <c r="PTG36" s="36"/>
      <c r="PTH36" s="36"/>
      <c r="PTI36" s="36"/>
      <c r="PTJ36" s="36"/>
      <c r="PTK36" s="36"/>
      <c r="PTL36" s="36"/>
      <c r="PTM36" s="36"/>
      <c r="PTN36" s="36"/>
      <c r="PTO36" s="36"/>
      <c r="PTP36" s="36"/>
      <c r="PTQ36" s="36"/>
      <c r="PTR36" s="36"/>
      <c r="PTS36" s="36"/>
      <c r="PTT36" s="36"/>
      <c r="PTU36" s="36"/>
      <c r="PTV36" s="36"/>
      <c r="PTW36" s="36"/>
      <c r="PTX36" s="36"/>
      <c r="PTY36" s="36"/>
      <c r="PTZ36" s="36"/>
      <c r="PUA36" s="36"/>
      <c r="PUB36" s="36"/>
      <c r="PUC36" s="36"/>
      <c r="PUD36" s="36"/>
      <c r="PUE36" s="36"/>
      <c r="PUF36" s="36"/>
      <c r="PUG36" s="36"/>
      <c r="PUH36" s="36"/>
      <c r="PUI36" s="36"/>
      <c r="PUJ36" s="36"/>
      <c r="PUK36" s="36"/>
      <c r="PUL36" s="36"/>
      <c r="PUM36" s="36"/>
      <c r="PUN36" s="36"/>
      <c r="PUO36" s="36"/>
      <c r="PUP36" s="36"/>
      <c r="PUQ36" s="36"/>
      <c r="PUR36" s="36"/>
      <c r="PUS36" s="36"/>
      <c r="PUT36" s="36"/>
      <c r="PUU36" s="36"/>
      <c r="PUV36" s="36"/>
      <c r="PUW36" s="36"/>
      <c r="PUX36" s="36"/>
      <c r="PUY36" s="36"/>
      <c r="PUZ36" s="36"/>
      <c r="PVA36" s="36"/>
      <c r="PVB36" s="36"/>
      <c r="PVC36" s="36"/>
      <c r="PVD36" s="36"/>
      <c r="PVE36" s="36"/>
      <c r="PVF36" s="36"/>
      <c r="PVG36" s="36"/>
      <c r="PVH36" s="36"/>
      <c r="PVI36" s="36"/>
      <c r="PVJ36" s="36"/>
      <c r="PVK36" s="36"/>
      <c r="PVL36" s="36"/>
      <c r="PVM36" s="36"/>
      <c r="PVN36" s="36"/>
      <c r="PVO36" s="36"/>
      <c r="PVP36" s="36"/>
      <c r="PVQ36" s="36"/>
      <c r="PVR36" s="36"/>
      <c r="PVS36" s="36"/>
      <c r="PVT36" s="36"/>
      <c r="PVU36" s="36"/>
      <c r="PVV36" s="36"/>
      <c r="PVW36" s="36"/>
      <c r="PVX36" s="36"/>
      <c r="PVY36" s="36"/>
      <c r="PVZ36" s="36"/>
      <c r="PWA36" s="36"/>
      <c r="PWB36" s="36"/>
      <c r="PWC36" s="36"/>
      <c r="PWD36" s="36"/>
      <c r="PWE36" s="36"/>
      <c r="PWF36" s="36"/>
      <c r="PWG36" s="36"/>
      <c r="PWH36" s="36"/>
      <c r="PWI36" s="36"/>
      <c r="PWJ36" s="36"/>
      <c r="PWK36" s="36"/>
      <c r="PWL36" s="36"/>
      <c r="PWM36" s="36"/>
      <c r="PWN36" s="36"/>
      <c r="PWO36" s="36"/>
      <c r="PWP36" s="36"/>
      <c r="PWQ36" s="36"/>
      <c r="PWR36" s="36"/>
      <c r="PWS36" s="36"/>
      <c r="PWT36" s="36"/>
      <c r="PWU36" s="36"/>
      <c r="PWV36" s="36"/>
      <c r="PWW36" s="36"/>
      <c r="PWX36" s="36"/>
      <c r="PWY36" s="36"/>
      <c r="PWZ36" s="36"/>
      <c r="PXA36" s="36"/>
      <c r="PXB36" s="36"/>
      <c r="PXC36" s="36"/>
      <c r="PXD36" s="36"/>
      <c r="PXE36" s="36"/>
      <c r="PXF36" s="36"/>
      <c r="PXG36" s="36"/>
      <c r="PXH36" s="36"/>
      <c r="PXI36" s="36"/>
      <c r="PXJ36" s="36"/>
      <c r="PXK36" s="36"/>
      <c r="PXL36" s="36"/>
      <c r="PXM36" s="36"/>
      <c r="PXN36" s="36"/>
      <c r="PXO36" s="36"/>
      <c r="PXP36" s="36"/>
      <c r="PXQ36" s="36"/>
      <c r="PXR36" s="36"/>
      <c r="PXS36" s="36"/>
      <c r="PXT36" s="36"/>
      <c r="PXU36" s="36"/>
      <c r="PXV36" s="36"/>
      <c r="PXW36" s="36"/>
      <c r="PXX36" s="36"/>
      <c r="PXY36" s="36"/>
      <c r="PXZ36" s="36"/>
      <c r="PYA36" s="36"/>
      <c r="PYB36" s="36"/>
      <c r="PYC36" s="36"/>
      <c r="PYD36" s="36"/>
      <c r="PYE36" s="36"/>
      <c r="PYF36" s="36"/>
      <c r="PYG36" s="36"/>
      <c r="PYH36" s="36"/>
      <c r="PYI36" s="36"/>
      <c r="PYJ36" s="36"/>
      <c r="PYK36" s="36"/>
      <c r="PYL36" s="36"/>
      <c r="PYM36" s="36"/>
      <c r="PYN36" s="36"/>
      <c r="PYO36" s="36"/>
      <c r="PYP36" s="36"/>
      <c r="PYQ36" s="36"/>
      <c r="PYR36" s="36"/>
      <c r="PYS36" s="36"/>
      <c r="PYT36" s="36"/>
      <c r="PYU36" s="36"/>
      <c r="PYV36" s="36"/>
      <c r="PYW36" s="36"/>
      <c r="PYX36" s="36"/>
      <c r="PYY36" s="36"/>
      <c r="PYZ36" s="36"/>
      <c r="PZA36" s="36"/>
      <c r="PZB36" s="36"/>
      <c r="PZC36" s="36"/>
      <c r="PZD36" s="36"/>
      <c r="PZE36" s="36"/>
      <c r="PZF36" s="36"/>
      <c r="PZG36" s="36"/>
      <c r="PZH36" s="36"/>
      <c r="PZI36" s="36"/>
      <c r="PZJ36" s="36"/>
      <c r="PZK36" s="36"/>
      <c r="PZL36" s="36"/>
      <c r="PZM36" s="36"/>
      <c r="PZN36" s="36"/>
      <c r="PZO36" s="36"/>
      <c r="PZP36" s="36"/>
      <c r="PZQ36" s="36"/>
      <c r="PZR36" s="36"/>
      <c r="PZS36" s="36"/>
      <c r="PZT36" s="36"/>
      <c r="PZU36" s="36"/>
      <c r="PZV36" s="36"/>
      <c r="PZW36" s="36"/>
      <c r="PZX36" s="36"/>
      <c r="PZY36" s="36"/>
      <c r="PZZ36" s="36"/>
      <c r="QAA36" s="36"/>
      <c r="QAB36" s="36"/>
      <c r="QAC36" s="36"/>
      <c r="QAD36" s="36"/>
      <c r="QAE36" s="36"/>
      <c r="QAF36" s="36"/>
      <c r="QAG36" s="36"/>
      <c r="QAH36" s="36"/>
      <c r="QAI36" s="36"/>
      <c r="QAJ36" s="36"/>
      <c r="QAK36" s="36"/>
      <c r="QAL36" s="36"/>
      <c r="QAM36" s="36"/>
      <c r="QAN36" s="36"/>
      <c r="QAO36" s="36"/>
      <c r="QAP36" s="36"/>
      <c r="QAQ36" s="36"/>
      <c r="QAR36" s="36"/>
      <c r="QAS36" s="36"/>
      <c r="QAT36" s="36"/>
      <c r="QAU36" s="36"/>
      <c r="QAV36" s="36"/>
      <c r="QAW36" s="36"/>
      <c r="QAX36" s="36"/>
      <c r="QAY36" s="36"/>
      <c r="QAZ36" s="36"/>
      <c r="QBA36" s="36"/>
      <c r="QBB36" s="36"/>
      <c r="QBC36" s="36"/>
      <c r="QBD36" s="36"/>
      <c r="QBE36" s="36"/>
      <c r="QBF36" s="36"/>
      <c r="QBG36" s="36"/>
      <c r="QBH36" s="36"/>
      <c r="QBI36" s="36"/>
      <c r="QBJ36" s="36"/>
      <c r="QBK36" s="36"/>
      <c r="QBL36" s="36"/>
      <c r="QBM36" s="36"/>
      <c r="QBN36" s="36"/>
      <c r="QBO36" s="36"/>
      <c r="QBP36" s="36"/>
      <c r="QBQ36" s="36"/>
      <c r="QBR36" s="36"/>
      <c r="QBS36" s="36"/>
      <c r="QBT36" s="36"/>
      <c r="QBU36" s="36"/>
      <c r="QBV36" s="36"/>
      <c r="QBW36" s="36"/>
      <c r="QBX36" s="36"/>
      <c r="QBY36" s="36"/>
      <c r="QBZ36" s="36"/>
      <c r="QCA36" s="36"/>
      <c r="QCB36" s="36"/>
      <c r="QCC36" s="36"/>
      <c r="QCD36" s="36"/>
      <c r="QCE36" s="36"/>
      <c r="QCF36" s="36"/>
      <c r="QCG36" s="36"/>
      <c r="QCH36" s="36"/>
      <c r="QCI36" s="36"/>
      <c r="QCJ36" s="36"/>
      <c r="QCK36" s="36"/>
      <c r="QCL36" s="36"/>
      <c r="QCM36" s="36"/>
      <c r="QCN36" s="36"/>
      <c r="QCO36" s="36"/>
      <c r="QCP36" s="36"/>
      <c r="QCQ36" s="36"/>
      <c r="QCR36" s="36"/>
      <c r="QCS36" s="36"/>
      <c r="QCT36" s="36"/>
      <c r="QCU36" s="36"/>
      <c r="QCV36" s="36"/>
      <c r="QCW36" s="36"/>
      <c r="QCX36" s="36"/>
      <c r="QCY36" s="36"/>
      <c r="QCZ36" s="36"/>
      <c r="QDA36" s="36"/>
      <c r="QDB36" s="36"/>
      <c r="QDC36" s="36"/>
      <c r="QDD36" s="36"/>
      <c r="QDE36" s="36"/>
      <c r="QDF36" s="36"/>
      <c r="QDG36" s="36"/>
      <c r="QDH36" s="36"/>
      <c r="QDI36" s="36"/>
      <c r="QDJ36" s="36"/>
      <c r="QDK36" s="36"/>
      <c r="QDL36" s="36"/>
      <c r="QDM36" s="36"/>
      <c r="QDN36" s="36"/>
      <c r="QDO36" s="36"/>
      <c r="QDP36" s="36"/>
      <c r="QDQ36" s="36"/>
      <c r="QDR36" s="36"/>
      <c r="QDS36" s="36"/>
      <c r="QDT36" s="36"/>
      <c r="QDU36" s="36"/>
      <c r="QDV36" s="36"/>
      <c r="QDW36" s="36"/>
      <c r="QDX36" s="36"/>
      <c r="QDY36" s="36"/>
      <c r="QDZ36" s="36"/>
      <c r="QEA36" s="36"/>
      <c r="QEB36" s="36"/>
      <c r="QEC36" s="36"/>
      <c r="QED36" s="36"/>
      <c r="QEE36" s="36"/>
      <c r="QEF36" s="36"/>
      <c r="QEG36" s="36"/>
      <c r="QEH36" s="36"/>
      <c r="QEI36" s="36"/>
      <c r="QEJ36" s="36"/>
      <c r="QEK36" s="36"/>
      <c r="QEL36" s="36"/>
      <c r="QEM36" s="36"/>
      <c r="QEN36" s="36"/>
      <c r="QEO36" s="36"/>
      <c r="QEP36" s="36"/>
      <c r="QEQ36" s="36"/>
      <c r="QER36" s="36"/>
      <c r="QES36" s="36"/>
      <c r="QET36" s="36"/>
      <c r="QEU36" s="36"/>
      <c r="QEV36" s="36"/>
      <c r="QEW36" s="36"/>
      <c r="QEX36" s="36"/>
      <c r="QEY36" s="36"/>
      <c r="QEZ36" s="36"/>
      <c r="QFA36" s="36"/>
      <c r="QFB36" s="36"/>
      <c r="QFC36" s="36"/>
      <c r="QFD36" s="36"/>
      <c r="QFE36" s="36"/>
      <c r="QFF36" s="36"/>
      <c r="QFG36" s="36"/>
      <c r="QFH36" s="36"/>
      <c r="QFI36" s="36"/>
      <c r="QFJ36" s="36"/>
      <c r="QFK36" s="36"/>
      <c r="QFL36" s="36"/>
      <c r="QFM36" s="36"/>
      <c r="QFN36" s="36"/>
      <c r="QFO36" s="36"/>
      <c r="QFP36" s="36"/>
      <c r="QFQ36" s="36"/>
      <c r="QFR36" s="36"/>
      <c r="QFS36" s="36"/>
      <c r="QFT36" s="36"/>
      <c r="QFU36" s="36"/>
      <c r="QFV36" s="36"/>
      <c r="QFW36" s="36"/>
      <c r="QFX36" s="36"/>
      <c r="QFY36" s="36"/>
      <c r="QFZ36" s="36"/>
      <c r="QGA36" s="36"/>
      <c r="QGB36" s="36"/>
      <c r="QGC36" s="36"/>
      <c r="QGD36" s="36"/>
      <c r="QGE36" s="36"/>
      <c r="QGF36" s="36"/>
      <c r="QGG36" s="36"/>
      <c r="QGH36" s="36"/>
      <c r="QGI36" s="36"/>
      <c r="QGJ36" s="36"/>
      <c r="QGK36" s="36"/>
      <c r="QGL36" s="36"/>
      <c r="QGM36" s="36"/>
      <c r="QGN36" s="36"/>
      <c r="QGO36" s="36"/>
      <c r="QGP36" s="36"/>
      <c r="QGQ36" s="36"/>
      <c r="QGR36" s="36"/>
      <c r="QGS36" s="36"/>
      <c r="QGT36" s="36"/>
      <c r="QGU36" s="36"/>
      <c r="QGV36" s="36"/>
      <c r="QGW36" s="36"/>
      <c r="QGX36" s="36"/>
      <c r="QGY36" s="36"/>
      <c r="QGZ36" s="36"/>
      <c r="QHA36" s="36"/>
      <c r="QHB36" s="36"/>
      <c r="QHC36" s="36"/>
      <c r="QHD36" s="36"/>
      <c r="QHE36" s="36"/>
      <c r="QHF36" s="36"/>
      <c r="QHG36" s="36"/>
      <c r="QHH36" s="36"/>
      <c r="QHI36" s="36"/>
      <c r="QHJ36" s="36"/>
      <c r="QHK36" s="36"/>
      <c r="QHL36" s="36"/>
      <c r="QHM36" s="36"/>
      <c r="QHN36" s="36"/>
      <c r="QHO36" s="36"/>
      <c r="QHP36" s="36"/>
      <c r="QHQ36" s="36"/>
      <c r="QHR36" s="36"/>
      <c r="QHS36" s="36"/>
      <c r="QHT36" s="36"/>
      <c r="QHU36" s="36"/>
      <c r="QHV36" s="36"/>
      <c r="QHW36" s="36"/>
      <c r="QHX36" s="36"/>
      <c r="QHY36" s="36"/>
      <c r="QHZ36" s="36"/>
      <c r="QIA36" s="36"/>
      <c r="QIB36" s="36"/>
      <c r="QIC36" s="36"/>
      <c r="QID36" s="36"/>
      <c r="QIE36" s="36"/>
      <c r="QIF36" s="36"/>
      <c r="QIG36" s="36"/>
      <c r="QIH36" s="36"/>
      <c r="QII36" s="36"/>
      <c r="QIJ36" s="36"/>
      <c r="QIK36" s="36"/>
      <c r="QIL36" s="36"/>
      <c r="QIM36" s="36"/>
      <c r="QIN36" s="36"/>
      <c r="QIO36" s="36"/>
      <c r="QIP36" s="36"/>
      <c r="QIQ36" s="36"/>
      <c r="QIR36" s="36"/>
      <c r="QIS36" s="36"/>
      <c r="QIT36" s="36"/>
      <c r="QIU36" s="36"/>
      <c r="QIV36" s="36"/>
      <c r="QIW36" s="36"/>
      <c r="QIX36" s="36"/>
      <c r="QIY36" s="36"/>
      <c r="QIZ36" s="36"/>
      <c r="QJA36" s="36"/>
      <c r="QJB36" s="36"/>
      <c r="QJC36" s="36"/>
      <c r="QJD36" s="36"/>
      <c r="QJE36" s="36"/>
      <c r="QJF36" s="36"/>
      <c r="QJG36" s="36"/>
      <c r="QJH36" s="36"/>
      <c r="QJI36" s="36"/>
      <c r="QJJ36" s="36"/>
      <c r="QJK36" s="36"/>
      <c r="QJL36" s="36"/>
      <c r="QJM36" s="36"/>
      <c r="QJN36" s="36"/>
      <c r="QJO36" s="36"/>
      <c r="QJP36" s="36"/>
      <c r="QJQ36" s="36"/>
      <c r="QJR36" s="36"/>
      <c r="QJS36" s="36"/>
      <c r="QJT36" s="36"/>
      <c r="QJU36" s="36"/>
      <c r="QJV36" s="36"/>
      <c r="QJW36" s="36"/>
      <c r="QJX36" s="36"/>
      <c r="QJY36" s="36"/>
      <c r="QJZ36" s="36"/>
      <c r="QKA36" s="36"/>
      <c r="QKB36" s="36"/>
      <c r="QKC36" s="36"/>
      <c r="QKD36" s="36"/>
      <c r="QKE36" s="36"/>
      <c r="QKF36" s="36"/>
      <c r="QKG36" s="36"/>
      <c r="QKH36" s="36"/>
      <c r="QKI36" s="36"/>
      <c r="QKJ36" s="36"/>
      <c r="QKK36" s="36"/>
      <c r="QKL36" s="36"/>
      <c r="QKM36" s="36"/>
      <c r="QKN36" s="36"/>
      <c r="QKO36" s="36"/>
      <c r="QKP36" s="36"/>
      <c r="QKQ36" s="36"/>
      <c r="QKR36" s="36"/>
      <c r="QKS36" s="36"/>
      <c r="QKT36" s="36"/>
      <c r="QKU36" s="36"/>
      <c r="QKV36" s="36"/>
      <c r="QKW36" s="36"/>
      <c r="QKX36" s="36"/>
      <c r="QKY36" s="36"/>
      <c r="QKZ36" s="36"/>
      <c r="QLA36" s="36"/>
      <c r="QLB36" s="36"/>
      <c r="QLC36" s="36"/>
      <c r="QLD36" s="36"/>
      <c r="QLE36" s="36"/>
      <c r="QLF36" s="36"/>
      <c r="QLG36" s="36"/>
      <c r="QLH36" s="36"/>
      <c r="QLI36" s="36"/>
      <c r="QLJ36" s="36"/>
      <c r="QLK36" s="36"/>
      <c r="QLL36" s="36"/>
      <c r="QLM36" s="36"/>
      <c r="QLN36" s="36"/>
      <c r="QLO36" s="36"/>
      <c r="QLP36" s="36"/>
      <c r="QLQ36" s="36"/>
      <c r="QLR36" s="36"/>
      <c r="QLS36" s="36"/>
      <c r="QLT36" s="36"/>
      <c r="QLU36" s="36"/>
      <c r="QLV36" s="36"/>
      <c r="QLW36" s="36"/>
      <c r="QLX36" s="36"/>
      <c r="QLY36" s="36"/>
      <c r="QLZ36" s="36"/>
      <c r="QMA36" s="36"/>
      <c r="QMB36" s="36"/>
      <c r="QMC36" s="36"/>
      <c r="QMD36" s="36"/>
      <c r="QME36" s="36"/>
      <c r="QMF36" s="36"/>
      <c r="QMG36" s="36"/>
      <c r="QMH36" s="36"/>
      <c r="QMI36" s="36"/>
      <c r="QMJ36" s="36"/>
      <c r="QMK36" s="36"/>
      <c r="QML36" s="36"/>
      <c r="QMM36" s="36"/>
      <c r="QMN36" s="36"/>
      <c r="QMO36" s="36"/>
      <c r="QMP36" s="36"/>
      <c r="QMQ36" s="36"/>
      <c r="QMR36" s="36"/>
      <c r="QMS36" s="36"/>
      <c r="QMT36" s="36"/>
      <c r="QMU36" s="36"/>
      <c r="QMV36" s="36"/>
      <c r="QMW36" s="36"/>
      <c r="QMX36" s="36"/>
      <c r="QMY36" s="36"/>
      <c r="QMZ36" s="36"/>
      <c r="QNA36" s="36"/>
      <c r="QNB36" s="36"/>
      <c r="QNC36" s="36"/>
      <c r="QND36" s="36"/>
      <c r="QNE36" s="36"/>
      <c r="QNF36" s="36"/>
      <c r="QNG36" s="36"/>
      <c r="QNH36" s="36"/>
      <c r="QNI36" s="36"/>
      <c r="QNJ36" s="36"/>
      <c r="QNK36" s="36"/>
      <c r="QNL36" s="36"/>
      <c r="QNM36" s="36"/>
      <c r="QNN36" s="36"/>
      <c r="QNO36" s="36"/>
      <c r="QNP36" s="36"/>
      <c r="QNQ36" s="36"/>
      <c r="QNR36" s="36"/>
      <c r="QNS36" s="36"/>
      <c r="QNT36" s="36"/>
      <c r="QNU36" s="36"/>
      <c r="QNV36" s="36"/>
      <c r="QNW36" s="36"/>
      <c r="QNX36" s="36"/>
      <c r="QNY36" s="36"/>
      <c r="QNZ36" s="36"/>
      <c r="QOA36" s="36"/>
      <c r="QOB36" s="36"/>
      <c r="QOC36" s="36"/>
      <c r="QOD36" s="36"/>
      <c r="QOE36" s="36"/>
      <c r="QOF36" s="36"/>
      <c r="QOG36" s="36"/>
      <c r="QOH36" s="36"/>
      <c r="QOI36" s="36"/>
      <c r="QOJ36" s="36"/>
      <c r="QOK36" s="36"/>
      <c r="QOL36" s="36"/>
      <c r="QOM36" s="36"/>
      <c r="QON36" s="36"/>
      <c r="QOO36" s="36"/>
      <c r="QOP36" s="36"/>
      <c r="QOQ36" s="36"/>
      <c r="QOR36" s="36"/>
      <c r="QOS36" s="36"/>
      <c r="QOT36" s="36"/>
      <c r="QOU36" s="36"/>
      <c r="QOV36" s="36"/>
      <c r="QOW36" s="36"/>
      <c r="QOX36" s="36"/>
      <c r="QOY36" s="36"/>
      <c r="QOZ36" s="36"/>
      <c r="QPA36" s="36"/>
      <c r="QPB36" s="36"/>
      <c r="QPC36" s="36"/>
      <c r="QPD36" s="36"/>
      <c r="QPE36" s="36"/>
      <c r="QPF36" s="36"/>
      <c r="QPG36" s="36"/>
      <c r="QPH36" s="36"/>
      <c r="QPI36" s="36"/>
      <c r="QPJ36" s="36"/>
      <c r="QPK36" s="36"/>
      <c r="QPL36" s="36"/>
      <c r="QPM36" s="36"/>
      <c r="QPN36" s="36"/>
      <c r="QPO36" s="36"/>
      <c r="QPP36" s="36"/>
      <c r="QPQ36" s="36"/>
      <c r="QPR36" s="36"/>
      <c r="QPS36" s="36"/>
      <c r="QPT36" s="36"/>
      <c r="QPU36" s="36"/>
      <c r="QPV36" s="36"/>
      <c r="QPW36" s="36"/>
      <c r="QPX36" s="36"/>
      <c r="QPY36" s="36"/>
      <c r="QPZ36" s="36"/>
      <c r="QQA36" s="36"/>
      <c r="QQB36" s="36"/>
      <c r="QQC36" s="36"/>
      <c r="QQD36" s="36"/>
      <c r="QQE36" s="36"/>
      <c r="QQF36" s="36"/>
      <c r="QQG36" s="36"/>
      <c r="QQH36" s="36"/>
      <c r="QQI36" s="36"/>
      <c r="QQJ36" s="36"/>
      <c r="QQK36" s="36"/>
      <c r="QQL36" s="36"/>
      <c r="QQM36" s="36"/>
      <c r="QQN36" s="36"/>
      <c r="QQO36" s="36"/>
      <c r="QQP36" s="36"/>
      <c r="QQQ36" s="36"/>
      <c r="QQR36" s="36"/>
      <c r="QQS36" s="36"/>
      <c r="QQT36" s="36"/>
      <c r="QQU36" s="36"/>
      <c r="QQV36" s="36"/>
      <c r="QQW36" s="36"/>
      <c r="QQX36" s="36"/>
      <c r="QQY36" s="36"/>
      <c r="QQZ36" s="36"/>
      <c r="QRA36" s="36"/>
      <c r="QRB36" s="36"/>
      <c r="QRC36" s="36"/>
      <c r="QRD36" s="36"/>
      <c r="QRE36" s="36"/>
      <c r="QRF36" s="36"/>
      <c r="QRG36" s="36"/>
      <c r="QRH36" s="36"/>
      <c r="QRI36" s="36"/>
      <c r="QRJ36" s="36"/>
      <c r="QRK36" s="36"/>
      <c r="QRL36" s="36"/>
      <c r="QRM36" s="36"/>
      <c r="QRN36" s="36"/>
      <c r="QRO36" s="36"/>
      <c r="QRP36" s="36"/>
      <c r="QRQ36" s="36"/>
      <c r="QRR36" s="36"/>
      <c r="QRS36" s="36"/>
      <c r="QRT36" s="36"/>
      <c r="QRU36" s="36"/>
      <c r="QRV36" s="36"/>
      <c r="QRW36" s="36"/>
      <c r="QRX36" s="36"/>
      <c r="QRY36" s="36"/>
      <c r="QRZ36" s="36"/>
      <c r="QSA36" s="36"/>
      <c r="QSB36" s="36"/>
      <c r="QSC36" s="36"/>
      <c r="QSD36" s="36"/>
      <c r="QSE36" s="36"/>
      <c r="QSF36" s="36"/>
      <c r="QSG36" s="36"/>
      <c r="QSH36" s="36"/>
      <c r="QSI36" s="36"/>
      <c r="QSJ36" s="36"/>
      <c r="QSK36" s="36"/>
      <c r="QSL36" s="36"/>
      <c r="QSM36" s="36"/>
      <c r="QSN36" s="36"/>
      <c r="QSO36" s="36"/>
      <c r="QSP36" s="36"/>
      <c r="QSQ36" s="36"/>
      <c r="QSR36" s="36"/>
      <c r="QSS36" s="36"/>
      <c r="QST36" s="36"/>
      <c r="QSU36" s="36"/>
      <c r="QSV36" s="36"/>
      <c r="QSW36" s="36"/>
      <c r="QSX36" s="36"/>
      <c r="QSY36" s="36"/>
      <c r="QSZ36" s="36"/>
      <c r="QTA36" s="36"/>
      <c r="QTB36" s="36"/>
      <c r="QTC36" s="36"/>
      <c r="QTD36" s="36"/>
      <c r="QTE36" s="36"/>
      <c r="QTF36" s="36"/>
      <c r="QTG36" s="36"/>
      <c r="QTH36" s="36"/>
      <c r="QTI36" s="36"/>
      <c r="QTJ36" s="36"/>
      <c r="QTK36" s="36"/>
      <c r="QTL36" s="36"/>
      <c r="QTM36" s="36"/>
      <c r="QTN36" s="36"/>
      <c r="QTO36" s="36"/>
      <c r="QTP36" s="36"/>
      <c r="QTQ36" s="36"/>
      <c r="QTR36" s="36"/>
      <c r="QTS36" s="36"/>
      <c r="QTT36" s="36"/>
      <c r="QTU36" s="36"/>
      <c r="QTV36" s="36"/>
      <c r="QTW36" s="36"/>
      <c r="QTX36" s="36"/>
      <c r="QTY36" s="36"/>
      <c r="QTZ36" s="36"/>
      <c r="QUA36" s="36"/>
      <c r="QUB36" s="36"/>
      <c r="QUC36" s="36"/>
      <c r="QUD36" s="36"/>
      <c r="QUE36" s="36"/>
      <c r="QUF36" s="36"/>
      <c r="QUG36" s="36"/>
      <c r="QUH36" s="36"/>
      <c r="QUI36" s="36"/>
      <c r="QUJ36" s="36"/>
      <c r="QUK36" s="36"/>
      <c r="QUL36" s="36"/>
      <c r="QUM36" s="36"/>
      <c r="QUN36" s="36"/>
      <c r="QUO36" s="36"/>
      <c r="QUP36" s="36"/>
      <c r="QUQ36" s="36"/>
      <c r="QUR36" s="36"/>
      <c r="QUS36" s="36"/>
      <c r="QUT36" s="36"/>
      <c r="QUU36" s="36"/>
      <c r="QUV36" s="36"/>
      <c r="QUW36" s="36"/>
      <c r="QUX36" s="36"/>
      <c r="QUY36" s="36"/>
      <c r="QUZ36" s="36"/>
      <c r="QVA36" s="36"/>
      <c r="QVB36" s="36"/>
      <c r="QVC36" s="36"/>
      <c r="QVD36" s="36"/>
      <c r="QVE36" s="36"/>
      <c r="QVF36" s="36"/>
      <c r="QVG36" s="36"/>
      <c r="QVH36" s="36"/>
      <c r="QVI36" s="36"/>
      <c r="QVJ36" s="36"/>
      <c r="QVK36" s="36"/>
      <c r="QVL36" s="36"/>
      <c r="QVM36" s="36"/>
      <c r="QVN36" s="36"/>
      <c r="QVO36" s="36"/>
      <c r="QVP36" s="36"/>
      <c r="QVQ36" s="36"/>
      <c r="QVR36" s="36"/>
      <c r="QVS36" s="36"/>
      <c r="QVT36" s="36"/>
      <c r="QVU36" s="36"/>
      <c r="QVV36" s="36"/>
      <c r="QVW36" s="36"/>
      <c r="QVX36" s="36"/>
      <c r="QVY36" s="36"/>
      <c r="QVZ36" s="36"/>
      <c r="QWA36" s="36"/>
      <c r="QWB36" s="36"/>
      <c r="QWC36" s="36"/>
      <c r="QWD36" s="36"/>
      <c r="QWE36" s="36"/>
      <c r="QWF36" s="36"/>
      <c r="QWG36" s="36"/>
      <c r="QWH36" s="36"/>
      <c r="QWI36" s="36"/>
      <c r="QWJ36" s="36"/>
      <c r="QWK36" s="36"/>
      <c r="QWL36" s="36"/>
      <c r="QWM36" s="36"/>
      <c r="QWN36" s="36"/>
      <c r="QWO36" s="36"/>
      <c r="QWP36" s="36"/>
      <c r="QWQ36" s="36"/>
      <c r="QWR36" s="36"/>
      <c r="QWS36" s="36"/>
      <c r="QWT36" s="36"/>
      <c r="QWU36" s="36"/>
      <c r="QWV36" s="36"/>
      <c r="QWW36" s="36"/>
      <c r="QWX36" s="36"/>
      <c r="QWY36" s="36"/>
      <c r="QWZ36" s="36"/>
      <c r="QXA36" s="36"/>
      <c r="QXB36" s="36"/>
      <c r="QXC36" s="36"/>
      <c r="QXD36" s="36"/>
      <c r="QXE36" s="36"/>
      <c r="QXF36" s="36"/>
      <c r="QXG36" s="36"/>
      <c r="QXH36" s="36"/>
      <c r="QXI36" s="36"/>
      <c r="QXJ36" s="36"/>
      <c r="QXK36" s="36"/>
      <c r="QXL36" s="36"/>
      <c r="QXM36" s="36"/>
      <c r="QXN36" s="36"/>
      <c r="QXO36" s="36"/>
      <c r="QXP36" s="36"/>
      <c r="QXQ36" s="36"/>
      <c r="QXR36" s="36"/>
      <c r="QXS36" s="36"/>
      <c r="QXT36" s="36"/>
      <c r="QXU36" s="36"/>
      <c r="QXV36" s="36"/>
      <c r="QXW36" s="36"/>
      <c r="QXX36" s="36"/>
      <c r="QXY36" s="36"/>
      <c r="QXZ36" s="36"/>
      <c r="QYA36" s="36"/>
      <c r="QYB36" s="36"/>
      <c r="QYC36" s="36"/>
      <c r="QYD36" s="36"/>
      <c r="QYE36" s="36"/>
      <c r="QYF36" s="36"/>
      <c r="QYG36" s="36"/>
      <c r="QYH36" s="36"/>
      <c r="QYI36" s="36"/>
      <c r="QYJ36" s="36"/>
      <c r="QYK36" s="36"/>
      <c r="QYL36" s="36"/>
      <c r="QYM36" s="36"/>
      <c r="QYN36" s="36"/>
      <c r="QYO36" s="36"/>
      <c r="QYP36" s="36"/>
      <c r="QYQ36" s="36"/>
      <c r="QYR36" s="36"/>
      <c r="QYS36" s="36"/>
      <c r="QYT36" s="36"/>
      <c r="QYU36" s="36"/>
      <c r="QYV36" s="36"/>
      <c r="QYW36" s="36"/>
      <c r="QYX36" s="36"/>
      <c r="QYY36" s="36"/>
      <c r="QYZ36" s="36"/>
      <c r="QZA36" s="36"/>
      <c r="QZB36" s="36"/>
      <c r="QZC36" s="36"/>
      <c r="QZD36" s="36"/>
      <c r="QZE36" s="36"/>
      <c r="QZF36" s="36"/>
      <c r="QZG36" s="36"/>
      <c r="QZH36" s="36"/>
      <c r="QZI36" s="36"/>
      <c r="QZJ36" s="36"/>
      <c r="QZK36" s="36"/>
      <c r="QZL36" s="36"/>
      <c r="QZM36" s="36"/>
      <c r="QZN36" s="36"/>
      <c r="QZO36" s="36"/>
      <c r="QZP36" s="36"/>
      <c r="QZQ36" s="36"/>
      <c r="QZR36" s="36"/>
      <c r="QZS36" s="36"/>
      <c r="QZT36" s="36"/>
      <c r="QZU36" s="36"/>
      <c r="QZV36" s="36"/>
      <c r="QZW36" s="36"/>
      <c r="QZX36" s="36"/>
      <c r="QZY36" s="36"/>
      <c r="QZZ36" s="36"/>
      <c r="RAA36" s="36"/>
      <c r="RAB36" s="36"/>
      <c r="RAC36" s="36"/>
      <c r="RAD36" s="36"/>
      <c r="RAE36" s="36"/>
      <c r="RAF36" s="36"/>
      <c r="RAG36" s="36"/>
      <c r="RAH36" s="36"/>
      <c r="RAI36" s="36"/>
      <c r="RAJ36" s="36"/>
      <c r="RAK36" s="36"/>
      <c r="RAL36" s="36"/>
      <c r="RAM36" s="36"/>
      <c r="RAN36" s="36"/>
      <c r="RAO36" s="36"/>
      <c r="RAP36" s="36"/>
      <c r="RAQ36" s="36"/>
      <c r="RAR36" s="36"/>
      <c r="RAS36" s="36"/>
      <c r="RAT36" s="36"/>
      <c r="RAU36" s="36"/>
      <c r="RAV36" s="36"/>
      <c r="RAW36" s="36"/>
      <c r="RAX36" s="36"/>
      <c r="RAY36" s="36"/>
      <c r="RAZ36" s="36"/>
      <c r="RBA36" s="36"/>
      <c r="RBB36" s="36"/>
      <c r="RBC36" s="36"/>
      <c r="RBD36" s="36"/>
      <c r="RBE36" s="36"/>
      <c r="RBF36" s="36"/>
      <c r="RBG36" s="36"/>
      <c r="RBH36" s="36"/>
      <c r="RBI36" s="36"/>
      <c r="RBJ36" s="36"/>
      <c r="RBK36" s="36"/>
      <c r="RBL36" s="36"/>
      <c r="RBM36" s="36"/>
      <c r="RBN36" s="36"/>
      <c r="RBO36" s="36"/>
      <c r="RBP36" s="36"/>
      <c r="RBQ36" s="36"/>
      <c r="RBR36" s="36"/>
      <c r="RBS36" s="36"/>
      <c r="RBT36" s="36"/>
      <c r="RBU36" s="36"/>
      <c r="RBV36" s="36"/>
      <c r="RBW36" s="36"/>
      <c r="RBX36" s="36"/>
      <c r="RBY36" s="36"/>
      <c r="RBZ36" s="36"/>
      <c r="RCA36" s="36"/>
      <c r="RCB36" s="36"/>
      <c r="RCC36" s="36"/>
      <c r="RCD36" s="36"/>
      <c r="RCE36" s="36"/>
      <c r="RCF36" s="36"/>
      <c r="RCG36" s="36"/>
      <c r="RCH36" s="36"/>
      <c r="RCI36" s="36"/>
      <c r="RCJ36" s="36"/>
      <c r="RCK36" s="36"/>
      <c r="RCL36" s="36"/>
      <c r="RCM36" s="36"/>
      <c r="RCN36" s="36"/>
      <c r="RCO36" s="36"/>
      <c r="RCP36" s="36"/>
      <c r="RCQ36" s="36"/>
      <c r="RCR36" s="36"/>
      <c r="RCS36" s="36"/>
      <c r="RCT36" s="36"/>
      <c r="RCU36" s="36"/>
      <c r="RCV36" s="36"/>
      <c r="RCW36" s="36"/>
      <c r="RCX36" s="36"/>
      <c r="RCY36" s="36"/>
      <c r="RCZ36" s="36"/>
      <c r="RDA36" s="36"/>
      <c r="RDB36" s="36"/>
      <c r="RDC36" s="36"/>
      <c r="RDD36" s="36"/>
      <c r="RDE36" s="36"/>
      <c r="RDF36" s="36"/>
      <c r="RDG36" s="36"/>
      <c r="RDH36" s="36"/>
      <c r="RDI36" s="36"/>
      <c r="RDJ36" s="36"/>
      <c r="RDK36" s="36"/>
      <c r="RDL36" s="36"/>
      <c r="RDM36" s="36"/>
      <c r="RDN36" s="36"/>
      <c r="RDO36" s="36"/>
      <c r="RDP36" s="36"/>
      <c r="RDQ36" s="36"/>
      <c r="RDR36" s="36"/>
      <c r="RDS36" s="36"/>
      <c r="RDT36" s="36"/>
      <c r="RDU36" s="36"/>
      <c r="RDV36" s="36"/>
      <c r="RDW36" s="36"/>
      <c r="RDX36" s="36"/>
      <c r="RDY36" s="36"/>
      <c r="RDZ36" s="36"/>
      <c r="REA36" s="36"/>
      <c r="REB36" s="36"/>
      <c r="REC36" s="36"/>
      <c r="RED36" s="36"/>
      <c r="REE36" s="36"/>
      <c r="REF36" s="36"/>
      <c r="REG36" s="36"/>
      <c r="REH36" s="36"/>
      <c r="REI36" s="36"/>
      <c r="REJ36" s="36"/>
      <c r="REK36" s="36"/>
      <c r="REL36" s="36"/>
      <c r="REM36" s="36"/>
      <c r="REN36" s="36"/>
      <c r="REO36" s="36"/>
      <c r="REP36" s="36"/>
      <c r="REQ36" s="36"/>
      <c r="RER36" s="36"/>
      <c r="RES36" s="36"/>
      <c r="RET36" s="36"/>
      <c r="REU36" s="36"/>
      <c r="REV36" s="36"/>
      <c r="REW36" s="36"/>
      <c r="REX36" s="36"/>
      <c r="REY36" s="36"/>
      <c r="REZ36" s="36"/>
      <c r="RFA36" s="36"/>
      <c r="RFB36" s="36"/>
      <c r="RFC36" s="36"/>
      <c r="RFD36" s="36"/>
      <c r="RFE36" s="36"/>
      <c r="RFF36" s="36"/>
      <c r="RFG36" s="36"/>
      <c r="RFH36" s="36"/>
      <c r="RFI36" s="36"/>
      <c r="RFJ36" s="36"/>
      <c r="RFK36" s="36"/>
      <c r="RFL36" s="36"/>
      <c r="RFM36" s="36"/>
      <c r="RFN36" s="36"/>
      <c r="RFO36" s="36"/>
      <c r="RFP36" s="36"/>
      <c r="RFQ36" s="36"/>
      <c r="RFR36" s="36"/>
      <c r="RFS36" s="36"/>
      <c r="RFT36" s="36"/>
      <c r="RFU36" s="36"/>
      <c r="RFV36" s="36"/>
      <c r="RFW36" s="36"/>
      <c r="RFX36" s="36"/>
      <c r="RFY36" s="36"/>
      <c r="RFZ36" s="36"/>
      <c r="RGA36" s="36"/>
      <c r="RGB36" s="36"/>
      <c r="RGC36" s="36"/>
      <c r="RGD36" s="36"/>
      <c r="RGE36" s="36"/>
      <c r="RGF36" s="36"/>
      <c r="RGG36" s="36"/>
      <c r="RGH36" s="36"/>
      <c r="RGI36" s="36"/>
      <c r="RGJ36" s="36"/>
      <c r="RGK36" s="36"/>
      <c r="RGL36" s="36"/>
      <c r="RGM36" s="36"/>
      <c r="RGN36" s="36"/>
      <c r="RGO36" s="36"/>
      <c r="RGP36" s="36"/>
      <c r="RGQ36" s="36"/>
      <c r="RGR36" s="36"/>
      <c r="RGS36" s="36"/>
      <c r="RGT36" s="36"/>
      <c r="RGU36" s="36"/>
      <c r="RGV36" s="36"/>
      <c r="RGW36" s="36"/>
      <c r="RGX36" s="36"/>
      <c r="RGY36" s="36"/>
      <c r="RGZ36" s="36"/>
      <c r="RHA36" s="36"/>
      <c r="RHB36" s="36"/>
      <c r="RHC36" s="36"/>
      <c r="RHD36" s="36"/>
      <c r="RHE36" s="36"/>
      <c r="RHF36" s="36"/>
      <c r="RHG36" s="36"/>
      <c r="RHH36" s="36"/>
      <c r="RHI36" s="36"/>
      <c r="RHJ36" s="36"/>
      <c r="RHK36" s="36"/>
      <c r="RHL36" s="36"/>
      <c r="RHM36" s="36"/>
      <c r="RHN36" s="36"/>
      <c r="RHO36" s="36"/>
      <c r="RHP36" s="36"/>
      <c r="RHQ36" s="36"/>
      <c r="RHR36" s="36"/>
      <c r="RHS36" s="36"/>
      <c r="RHT36" s="36"/>
      <c r="RHU36" s="36"/>
      <c r="RHV36" s="36"/>
      <c r="RHW36" s="36"/>
      <c r="RHX36" s="36"/>
      <c r="RHY36" s="36"/>
      <c r="RHZ36" s="36"/>
      <c r="RIA36" s="36"/>
      <c r="RIB36" s="36"/>
      <c r="RIC36" s="36"/>
      <c r="RID36" s="36"/>
      <c r="RIE36" s="36"/>
      <c r="RIF36" s="36"/>
      <c r="RIG36" s="36"/>
      <c r="RIH36" s="36"/>
      <c r="RII36" s="36"/>
      <c r="RIJ36" s="36"/>
      <c r="RIK36" s="36"/>
      <c r="RIL36" s="36"/>
      <c r="RIM36" s="36"/>
      <c r="RIN36" s="36"/>
      <c r="RIO36" s="36"/>
      <c r="RIP36" s="36"/>
      <c r="RIQ36" s="36"/>
      <c r="RIR36" s="36"/>
      <c r="RIS36" s="36"/>
      <c r="RIT36" s="36"/>
      <c r="RIU36" s="36"/>
      <c r="RIV36" s="36"/>
      <c r="RIW36" s="36"/>
      <c r="RIX36" s="36"/>
      <c r="RIY36" s="36"/>
      <c r="RIZ36" s="36"/>
      <c r="RJA36" s="36"/>
      <c r="RJB36" s="36"/>
      <c r="RJC36" s="36"/>
      <c r="RJD36" s="36"/>
      <c r="RJE36" s="36"/>
      <c r="RJF36" s="36"/>
      <c r="RJG36" s="36"/>
      <c r="RJH36" s="36"/>
      <c r="RJI36" s="36"/>
      <c r="RJJ36" s="36"/>
      <c r="RJK36" s="36"/>
      <c r="RJL36" s="36"/>
      <c r="RJM36" s="36"/>
      <c r="RJN36" s="36"/>
      <c r="RJO36" s="36"/>
      <c r="RJP36" s="36"/>
      <c r="RJQ36" s="36"/>
      <c r="RJR36" s="36"/>
      <c r="RJS36" s="36"/>
      <c r="RJT36" s="36"/>
      <c r="RJU36" s="36"/>
      <c r="RJV36" s="36"/>
      <c r="RJW36" s="36"/>
      <c r="RJX36" s="36"/>
      <c r="RJY36" s="36"/>
      <c r="RJZ36" s="36"/>
      <c r="RKA36" s="36"/>
      <c r="RKB36" s="36"/>
      <c r="RKC36" s="36"/>
      <c r="RKD36" s="36"/>
      <c r="RKE36" s="36"/>
      <c r="RKF36" s="36"/>
      <c r="RKG36" s="36"/>
      <c r="RKH36" s="36"/>
      <c r="RKI36" s="36"/>
      <c r="RKJ36" s="36"/>
      <c r="RKK36" s="36"/>
      <c r="RKL36" s="36"/>
      <c r="RKM36" s="36"/>
      <c r="RKN36" s="36"/>
      <c r="RKO36" s="36"/>
      <c r="RKP36" s="36"/>
      <c r="RKQ36" s="36"/>
      <c r="RKR36" s="36"/>
      <c r="RKS36" s="36"/>
      <c r="RKT36" s="36"/>
      <c r="RKU36" s="36"/>
      <c r="RKV36" s="36"/>
      <c r="RKW36" s="36"/>
      <c r="RKX36" s="36"/>
      <c r="RKY36" s="36"/>
      <c r="RKZ36" s="36"/>
      <c r="RLA36" s="36"/>
      <c r="RLB36" s="36"/>
      <c r="RLC36" s="36"/>
      <c r="RLD36" s="36"/>
      <c r="RLE36" s="36"/>
      <c r="RLF36" s="36"/>
      <c r="RLG36" s="36"/>
      <c r="RLH36" s="36"/>
      <c r="RLI36" s="36"/>
      <c r="RLJ36" s="36"/>
      <c r="RLK36" s="36"/>
      <c r="RLL36" s="36"/>
      <c r="RLM36" s="36"/>
      <c r="RLN36" s="36"/>
      <c r="RLO36" s="36"/>
      <c r="RLP36" s="36"/>
      <c r="RLQ36" s="36"/>
      <c r="RLR36" s="36"/>
      <c r="RLS36" s="36"/>
      <c r="RLT36" s="36"/>
      <c r="RLU36" s="36"/>
      <c r="RLV36" s="36"/>
      <c r="RLW36" s="36"/>
      <c r="RLX36" s="36"/>
      <c r="RLY36" s="36"/>
      <c r="RLZ36" s="36"/>
      <c r="RMA36" s="36"/>
      <c r="RMB36" s="36"/>
      <c r="RMC36" s="36"/>
      <c r="RMD36" s="36"/>
      <c r="RME36" s="36"/>
      <c r="RMF36" s="36"/>
      <c r="RMG36" s="36"/>
      <c r="RMH36" s="36"/>
      <c r="RMI36" s="36"/>
      <c r="RMJ36" s="36"/>
      <c r="RMK36" s="36"/>
      <c r="RML36" s="36"/>
      <c r="RMM36" s="36"/>
      <c r="RMN36" s="36"/>
      <c r="RMO36" s="36"/>
      <c r="RMP36" s="36"/>
      <c r="RMQ36" s="36"/>
      <c r="RMR36" s="36"/>
      <c r="RMS36" s="36"/>
      <c r="RMT36" s="36"/>
      <c r="RMU36" s="36"/>
      <c r="RMV36" s="36"/>
      <c r="RMW36" s="36"/>
      <c r="RMX36" s="36"/>
      <c r="RMY36" s="36"/>
      <c r="RMZ36" s="36"/>
      <c r="RNA36" s="36"/>
      <c r="RNB36" s="36"/>
      <c r="RNC36" s="36"/>
      <c r="RND36" s="36"/>
      <c r="RNE36" s="36"/>
      <c r="RNF36" s="36"/>
      <c r="RNG36" s="36"/>
      <c r="RNH36" s="36"/>
      <c r="RNI36" s="36"/>
      <c r="RNJ36" s="36"/>
      <c r="RNK36" s="36"/>
      <c r="RNL36" s="36"/>
      <c r="RNM36" s="36"/>
      <c r="RNN36" s="36"/>
      <c r="RNO36" s="36"/>
      <c r="RNP36" s="36"/>
      <c r="RNQ36" s="36"/>
      <c r="RNR36" s="36"/>
      <c r="RNS36" s="36"/>
      <c r="RNT36" s="36"/>
      <c r="RNU36" s="36"/>
      <c r="RNV36" s="36"/>
      <c r="RNW36" s="36"/>
      <c r="RNX36" s="36"/>
      <c r="RNY36" s="36"/>
      <c r="RNZ36" s="36"/>
      <c r="ROA36" s="36"/>
      <c r="ROB36" s="36"/>
      <c r="ROC36" s="36"/>
      <c r="ROD36" s="36"/>
      <c r="ROE36" s="36"/>
      <c r="ROF36" s="36"/>
      <c r="ROG36" s="36"/>
      <c r="ROH36" s="36"/>
      <c r="ROI36" s="36"/>
      <c r="ROJ36" s="36"/>
      <c r="ROK36" s="36"/>
      <c r="ROL36" s="36"/>
      <c r="ROM36" s="36"/>
      <c r="RON36" s="36"/>
      <c r="ROO36" s="36"/>
      <c r="ROP36" s="36"/>
      <c r="ROQ36" s="36"/>
      <c r="ROR36" s="36"/>
      <c r="ROS36" s="36"/>
      <c r="ROT36" s="36"/>
      <c r="ROU36" s="36"/>
      <c r="ROV36" s="36"/>
      <c r="ROW36" s="36"/>
      <c r="ROX36" s="36"/>
      <c r="ROY36" s="36"/>
      <c r="ROZ36" s="36"/>
      <c r="RPA36" s="36"/>
      <c r="RPB36" s="36"/>
      <c r="RPC36" s="36"/>
      <c r="RPD36" s="36"/>
      <c r="RPE36" s="36"/>
      <c r="RPF36" s="36"/>
      <c r="RPG36" s="36"/>
      <c r="RPH36" s="36"/>
      <c r="RPI36" s="36"/>
      <c r="RPJ36" s="36"/>
      <c r="RPK36" s="36"/>
      <c r="RPL36" s="36"/>
      <c r="RPM36" s="36"/>
      <c r="RPN36" s="36"/>
      <c r="RPO36" s="36"/>
      <c r="RPP36" s="36"/>
      <c r="RPQ36" s="36"/>
      <c r="RPR36" s="36"/>
      <c r="RPS36" s="36"/>
      <c r="RPT36" s="36"/>
      <c r="RPU36" s="36"/>
      <c r="RPV36" s="36"/>
      <c r="RPW36" s="36"/>
      <c r="RPX36" s="36"/>
      <c r="RPY36" s="36"/>
      <c r="RPZ36" s="36"/>
      <c r="RQA36" s="36"/>
      <c r="RQB36" s="36"/>
      <c r="RQC36" s="36"/>
      <c r="RQD36" s="36"/>
      <c r="RQE36" s="36"/>
      <c r="RQF36" s="36"/>
      <c r="RQG36" s="36"/>
      <c r="RQH36" s="36"/>
      <c r="RQI36" s="36"/>
      <c r="RQJ36" s="36"/>
      <c r="RQK36" s="36"/>
      <c r="RQL36" s="36"/>
      <c r="RQM36" s="36"/>
      <c r="RQN36" s="36"/>
      <c r="RQO36" s="36"/>
      <c r="RQP36" s="36"/>
      <c r="RQQ36" s="36"/>
      <c r="RQR36" s="36"/>
      <c r="RQS36" s="36"/>
      <c r="RQT36" s="36"/>
      <c r="RQU36" s="36"/>
      <c r="RQV36" s="36"/>
      <c r="RQW36" s="36"/>
      <c r="RQX36" s="36"/>
      <c r="RQY36" s="36"/>
      <c r="RQZ36" s="36"/>
      <c r="RRA36" s="36"/>
      <c r="RRB36" s="36"/>
      <c r="RRC36" s="36"/>
      <c r="RRD36" s="36"/>
      <c r="RRE36" s="36"/>
      <c r="RRF36" s="36"/>
      <c r="RRG36" s="36"/>
      <c r="RRH36" s="36"/>
      <c r="RRI36" s="36"/>
      <c r="RRJ36" s="36"/>
      <c r="RRK36" s="36"/>
      <c r="RRL36" s="36"/>
      <c r="RRM36" s="36"/>
      <c r="RRN36" s="36"/>
      <c r="RRO36" s="36"/>
      <c r="RRP36" s="36"/>
      <c r="RRQ36" s="36"/>
      <c r="RRR36" s="36"/>
      <c r="RRS36" s="36"/>
      <c r="RRT36" s="36"/>
      <c r="RRU36" s="36"/>
      <c r="RRV36" s="36"/>
      <c r="RRW36" s="36"/>
      <c r="RRX36" s="36"/>
      <c r="RRY36" s="36"/>
      <c r="RRZ36" s="36"/>
      <c r="RSA36" s="36"/>
      <c r="RSB36" s="36"/>
      <c r="RSC36" s="36"/>
      <c r="RSD36" s="36"/>
      <c r="RSE36" s="36"/>
      <c r="RSF36" s="36"/>
      <c r="RSG36" s="36"/>
      <c r="RSH36" s="36"/>
      <c r="RSI36" s="36"/>
      <c r="RSJ36" s="36"/>
      <c r="RSK36" s="36"/>
      <c r="RSL36" s="36"/>
      <c r="RSM36" s="36"/>
      <c r="RSN36" s="36"/>
      <c r="RSO36" s="36"/>
      <c r="RSP36" s="36"/>
      <c r="RSQ36" s="36"/>
      <c r="RSR36" s="36"/>
      <c r="RSS36" s="36"/>
      <c r="RST36" s="36"/>
      <c r="RSU36" s="36"/>
      <c r="RSV36" s="36"/>
      <c r="RSW36" s="36"/>
      <c r="RSX36" s="36"/>
      <c r="RSY36" s="36"/>
      <c r="RSZ36" s="36"/>
      <c r="RTA36" s="36"/>
      <c r="RTB36" s="36"/>
      <c r="RTC36" s="36"/>
      <c r="RTD36" s="36"/>
      <c r="RTE36" s="36"/>
      <c r="RTF36" s="36"/>
      <c r="RTG36" s="36"/>
      <c r="RTH36" s="36"/>
      <c r="RTI36" s="36"/>
      <c r="RTJ36" s="36"/>
      <c r="RTK36" s="36"/>
      <c r="RTL36" s="36"/>
      <c r="RTM36" s="36"/>
      <c r="RTN36" s="36"/>
      <c r="RTO36" s="36"/>
      <c r="RTP36" s="36"/>
      <c r="RTQ36" s="36"/>
      <c r="RTR36" s="36"/>
      <c r="RTS36" s="36"/>
      <c r="RTT36" s="36"/>
      <c r="RTU36" s="36"/>
      <c r="RTV36" s="36"/>
      <c r="RTW36" s="36"/>
      <c r="RTX36" s="36"/>
      <c r="RTY36" s="36"/>
      <c r="RTZ36" s="36"/>
      <c r="RUA36" s="36"/>
      <c r="RUB36" s="36"/>
      <c r="RUC36" s="36"/>
      <c r="RUD36" s="36"/>
      <c r="RUE36" s="36"/>
      <c r="RUF36" s="36"/>
      <c r="RUG36" s="36"/>
      <c r="RUH36" s="36"/>
      <c r="RUI36" s="36"/>
      <c r="RUJ36" s="36"/>
      <c r="RUK36" s="36"/>
      <c r="RUL36" s="36"/>
      <c r="RUM36" s="36"/>
      <c r="RUN36" s="36"/>
      <c r="RUO36" s="36"/>
      <c r="RUP36" s="36"/>
      <c r="RUQ36" s="36"/>
      <c r="RUR36" s="36"/>
      <c r="RUS36" s="36"/>
      <c r="RUT36" s="36"/>
      <c r="RUU36" s="36"/>
      <c r="RUV36" s="36"/>
      <c r="RUW36" s="36"/>
      <c r="RUX36" s="36"/>
      <c r="RUY36" s="36"/>
      <c r="RUZ36" s="36"/>
      <c r="RVA36" s="36"/>
      <c r="RVB36" s="36"/>
      <c r="RVC36" s="36"/>
      <c r="RVD36" s="36"/>
      <c r="RVE36" s="36"/>
      <c r="RVF36" s="36"/>
      <c r="RVG36" s="36"/>
      <c r="RVH36" s="36"/>
      <c r="RVI36" s="36"/>
      <c r="RVJ36" s="36"/>
      <c r="RVK36" s="36"/>
      <c r="RVL36" s="36"/>
      <c r="RVM36" s="36"/>
      <c r="RVN36" s="36"/>
      <c r="RVO36" s="36"/>
      <c r="RVP36" s="36"/>
      <c r="RVQ36" s="36"/>
      <c r="RVR36" s="36"/>
      <c r="RVS36" s="36"/>
      <c r="RVT36" s="36"/>
      <c r="RVU36" s="36"/>
      <c r="RVV36" s="36"/>
      <c r="RVW36" s="36"/>
      <c r="RVX36" s="36"/>
      <c r="RVY36" s="36"/>
      <c r="RVZ36" s="36"/>
      <c r="RWA36" s="36"/>
      <c r="RWB36" s="36"/>
      <c r="RWC36" s="36"/>
      <c r="RWD36" s="36"/>
      <c r="RWE36" s="36"/>
      <c r="RWF36" s="36"/>
      <c r="RWG36" s="36"/>
      <c r="RWH36" s="36"/>
      <c r="RWI36" s="36"/>
      <c r="RWJ36" s="36"/>
      <c r="RWK36" s="36"/>
      <c r="RWL36" s="36"/>
      <c r="RWM36" s="36"/>
      <c r="RWN36" s="36"/>
      <c r="RWO36" s="36"/>
      <c r="RWP36" s="36"/>
      <c r="RWQ36" s="36"/>
      <c r="RWR36" s="36"/>
      <c r="RWS36" s="36"/>
      <c r="RWT36" s="36"/>
      <c r="RWU36" s="36"/>
      <c r="RWV36" s="36"/>
      <c r="RWW36" s="36"/>
      <c r="RWX36" s="36"/>
      <c r="RWY36" s="36"/>
      <c r="RWZ36" s="36"/>
      <c r="RXA36" s="36"/>
      <c r="RXB36" s="36"/>
      <c r="RXC36" s="36"/>
      <c r="RXD36" s="36"/>
      <c r="RXE36" s="36"/>
      <c r="RXF36" s="36"/>
      <c r="RXG36" s="36"/>
      <c r="RXH36" s="36"/>
      <c r="RXI36" s="36"/>
      <c r="RXJ36" s="36"/>
      <c r="RXK36" s="36"/>
      <c r="RXL36" s="36"/>
      <c r="RXM36" s="36"/>
      <c r="RXN36" s="36"/>
      <c r="RXO36" s="36"/>
      <c r="RXP36" s="36"/>
      <c r="RXQ36" s="36"/>
      <c r="RXR36" s="36"/>
      <c r="RXS36" s="36"/>
      <c r="RXT36" s="36"/>
      <c r="RXU36" s="36"/>
      <c r="RXV36" s="36"/>
      <c r="RXW36" s="36"/>
      <c r="RXX36" s="36"/>
      <c r="RXY36" s="36"/>
      <c r="RXZ36" s="36"/>
      <c r="RYA36" s="36"/>
      <c r="RYB36" s="36"/>
      <c r="RYC36" s="36"/>
      <c r="RYD36" s="36"/>
      <c r="RYE36" s="36"/>
      <c r="RYF36" s="36"/>
      <c r="RYG36" s="36"/>
      <c r="RYH36" s="36"/>
      <c r="RYI36" s="36"/>
      <c r="RYJ36" s="36"/>
      <c r="RYK36" s="36"/>
      <c r="RYL36" s="36"/>
      <c r="RYM36" s="36"/>
      <c r="RYN36" s="36"/>
      <c r="RYO36" s="36"/>
      <c r="RYP36" s="36"/>
      <c r="RYQ36" s="36"/>
      <c r="RYR36" s="36"/>
      <c r="RYS36" s="36"/>
      <c r="RYT36" s="36"/>
      <c r="RYU36" s="36"/>
      <c r="RYV36" s="36"/>
      <c r="RYW36" s="36"/>
      <c r="RYX36" s="36"/>
      <c r="RYY36" s="36"/>
      <c r="RYZ36" s="36"/>
      <c r="RZA36" s="36"/>
      <c r="RZB36" s="36"/>
      <c r="RZC36" s="36"/>
      <c r="RZD36" s="36"/>
      <c r="RZE36" s="36"/>
      <c r="RZF36" s="36"/>
      <c r="RZG36" s="36"/>
      <c r="RZH36" s="36"/>
      <c r="RZI36" s="36"/>
      <c r="RZJ36" s="36"/>
      <c r="RZK36" s="36"/>
      <c r="RZL36" s="36"/>
      <c r="RZM36" s="36"/>
      <c r="RZN36" s="36"/>
      <c r="RZO36" s="36"/>
      <c r="RZP36" s="36"/>
      <c r="RZQ36" s="36"/>
      <c r="RZR36" s="36"/>
      <c r="RZS36" s="36"/>
      <c r="RZT36" s="36"/>
      <c r="RZU36" s="36"/>
      <c r="RZV36" s="36"/>
      <c r="RZW36" s="36"/>
      <c r="RZX36" s="36"/>
      <c r="RZY36" s="36"/>
      <c r="RZZ36" s="36"/>
      <c r="SAA36" s="36"/>
      <c r="SAB36" s="36"/>
      <c r="SAC36" s="36"/>
      <c r="SAD36" s="36"/>
      <c r="SAE36" s="36"/>
      <c r="SAF36" s="36"/>
      <c r="SAG36" s="36"/>
      <c r="SAH36" s="36"/>
      <c r="SAI36" s="36"/>
      <c r="SAJ36" s="36"/>
      <c r="SAK36" s="36"/>
      <c r="SAL36" s="36"/>
      <c r="SAM36" s="36"/>
      <c r="SAN36" s="36"/>
      <c r="SAO36" s="36"/>
      <c r="SAP36" s="36"/>
      <c r="SAQ36" s="36"/>
      <c r="SAR36" s="36"/>
      <c r="SAS36" s="36"/>
      <c r="SAT36" s="36"/>
      <c r="SAU36" s="36"/>
      <c r="SAV36" s="36"/>
      <c r="SAW36" s="36"/>
      <c r="SAX36" s="36"/>
      <c r="SAY36" s="36"/>
      <c r="SAZ36" s="36"/>
      <c r="SBA36" s="36"/>
      <c r="SBB36" s="36"/>
      <c r="SBC36" s="36"/>
      <c r="SBD36" s="36"/>
      <c r="SBE36" s="36"/>
      <c r="SBF36" s="36"/>
      <c r="SBG36" s="36"/>
      <c r="SBH36" s="36"/>
      <c r="SBI36" s="36"/>
      <c r="SBJ36" s="36"/>
      <c r="SBK36" s="36"/>
      <c r="SBL36" s="36"/>
      <c r="SBM36" s="36"/>
      <c r="SBN36" s="36"/>
      <c r="SBO36" s="36"/>
      <c r="SBP36" s="36"/>
      <c r="SBQ36" s="36"/>
      <c r="SBR36" s="36"/>
      <c r="SBS36" s="36"/>
      <c r="SBT36" s="36"/>
      <c r="SBU36" s="36"/>
      <c r="SBV36" s="36"/>
      <c r="SBW36" s="36"/>
      <c r="SBX36" s="36"/>
      <c r="SBY36" s="36"/>
      <c r="SBZ36" s="36"/>
      <c r="SCA36" s="36"/>
      <c r="SCB36" s="36"/>
      <c r="SCC36" s="36"/>
      <c r="SCD36" s="36"/>
      <c r="SCE36" s="36"/>
      <c r="SCF36" s="36"/>
      <c r="SCG36" s="36"/>
      <c r="SCH36" s="36"/>
      <c r="SCI36" s="36"/>
      <c r="SCJ36" s="36"/>
      <c r="SCK36" s="36"/>
      <c r="SCL36" s="36"/>
      <c r="SCM36" s="36"/>
      <c r="SCN36" s="36"/>
      <c r="SCO36" s="36"/>
      <c r="SCP36" s="36"/>
      <c r="SCQ36" s="36"/>
      <c r="SCR36" s="36"/>
      <c r="SCS36" s="36"/>
      <c r="SCT36" s="36"/>
      <c r="SCU36" s="36"/>
      <c r="SCV36" s="36"/>
      <c r="SCW36" s="36"/>
      <c r="SCX36" s="36"/>
      <c r="SCY36" s="36"/>
      <c r="SCZ36" s="36"/>
      <c r="SDA36" s="36"/>
      <c r="SDB36" s="36"/>
      <c r="SDC36" s="36"/>
      <c r="SDD36" s="36"/>
      <c r="SDE36" s="36"/>
      <c r="SDF36" s="36"/>
      <c r="SDG36" s="36"/>
      <c r="SDH36" s="36"/>
      <c r="SDI36" s="36"/>
      <c r="SDJ36" s="36"/>
      <c r="SDK36" s="36"/>
      <c r="SDL36" s="36"/>
      <c r="SDM36" s="36"/>
      <c r="SDN36" s="36"/>
      <c r="SDO36" s="36"/>
      <c r="SDP36" s="36"/>
      <c r="SDQ36" s="36"/>
      <c r="SDR36" s="36"/>
      <c r="SDS36" s="36"/>
      <c r="SDT36" s="36"/>
      <c r="SDU36" s="36"/>
      <c r="SDV36" s="36"/>
      <c r="SDW36" s="36"/>
      <c r="SDX36" s="36"/>
      <c r="SDY36" s="36"/>
      <c r="SDZ36" s="36"/>
      <c r="SEA36" s="36"/>
      <c r="SEB36" s="36"/>
      <c r="SEC36" s="36"/>
      <c r="SED36" s="36"/>
      <c r="SEE36" s="36"/>
      <c r="SEF36" s="36"/>
      <c r="SEG36" s="36"/>
      <c r="SEH36" s="36"/>
      <c r="SEI36" s="36"/>
      <c r="SEJ36" s="36"/>
      <c r="SEK36" s="36"/>
      <c r="SEL36" s="36"/>
      <c r="SEM36" s="36"/>
      <c r="SEN36" s="36"/>
      <c r="SEO36" s="36"/>
      <c r="SEP36" s="36"/>
      <c r="SEQ36" s="36"/>
      <c r="SER36" s="36"/>
      <c r="SES36" s="36"/>
      <c r="SET36" s="36"/>
      <c r="SEU36" s="36"/>
      <c r="SEV36" s="36"/>
      <c r="SEW36" s="36"/>
      <c r="SEX36" s="36"/>
      <c r="SEY36" s="36"/>
      <c r="SEZ36" s="36"/>
      <c r="SFA36" s="36"/>
      <c r="SFB36" s="36"/>
      <c r="SFC36" s="36"/>
      <c r="SFD36" s="36"/>
      <c r="SFE36" s="36"/>
      <c r="SFF36" s="36"/>
      <c r="SFG36" s="36"/>
      <c r="SFH36" s="36"/>
      <c r="SFI36" s="36"/>
      <c r="SFJ36" s="36"/>
      <c r="SFK36" s="36"/>
      <c r="SFL36" s="36"/>
      <c r="SFM36" s="36"/>
      <c r="SFN36" s="36"/>
      <c r="SFO36" s="36"/>
      <c r="SFP36" s="36"/>
      <c r="SFQ36" s="36"/>
      <c r="SFR36" s="36"/>
      <c r="SFS36" s="36"/>
      <c r="SFT36" s="36"/>
      <c r="SFU36" s="36"/>
      <c r="SFV36" s="36"/>
      <c r="SFW36" s="36"/>
      <c r="SFX36" s="36"/>
      <c r="SFY36" s="36"/>
      <c r="SFZ36" s="36"/>
      <c r="SGA36" s="36"/>
      <c r="SGB36" s="36"/>
      <c r="SGC36" s="36"/>
      <c r="SGD36" s="36"/>
      <c r="SGE36" s="36"/>
      <c r="SGF36" s="36"/>
      <c r="SGG36" s="36"/>
      <c r="SGH36" s="36"/>
      <c r="SGI36" s="36"/>
      <c r="SGJ36" s="36"/>
      <c r="SGK36" s="36"/>
      <c r="SGL36" s="36"/>
      <c r="SGM36" s="36"/>
      <c r="SGN36" s="36"/>
      <c r="SGO36" s="36"/>
      <c r="SGP36" s="36"/>
      <c r="SGQ36" s="36"/>
      <c r="SGR36" s="36"/>
      <c r="SGS36" s="36"/>
      <c r="SGT36" s="36"/>
      <c r="SGU36" s="36"/>
      <c r="SGV36" s="36"/>
      <c r="SGW36" s="36"/>
      <c r="SGX36" s="36"/>
      <c r="SGY36" s="36"/>
      <c r="SGZ36" s="36"/>
      <c r="SHA36" s="36"/>
      <c r="SHB36" s="36"/>
      <c r="SHC36" s="36"/>
      <c r="SHD36" s="36"/>
      <c r="SHE36" s="36"/>
      <c r="SHF36" s="36"/>
      <c r="SHG36" s="36"/>
      <c r="SHH36" s="36"/>
      <c r="SHI36" s="36"/>
      <c r="SHJ36" s="36"/>
      <c r="SHK36" s="36"/>
      <c r="SHL36" s="36"/>
      <c r="SHM36" s="36"/>
      <c r="SHN36" s="36"/>
      <c r="SHO36" s="36"/>
      <c r="SHP36" s="36"/>
      <c r="SHQ36" s="36"/>
      <c r="SHR36" s="36"/>
      <c r="SHS36" s="36"/>
      <c r="SHT36" s="36"/>
      <c r="SHU36" s="36"/>
      <c r="SHV36" s="36"/>
      <c r="SHW36" s="36"/>
      <c r="SHX36" s="36"/>
      <c r="SHY36" s="36"/>
      <c r="SHZ36" s="36"/>
      <c r="SIA36" s="36"/>
      <c r="SIB36" s="36"/>
      <c r="SIC36" s="36"/>
      <c r="SID36" s="36"/>
      <c r="SIE36" s="36"/>
      <c r="SIF36" s="36"/>
      <c r="SIG36" s="36"/>
      <c r="SIH36" s="36"/>
      <c r="SII36" s="36"/>
      <c r="SIJ36" s="36"/>
      <c r="SIK36" s="36"/>
      <c r="SIL36" s="36"/>
      <c r="SIM36" s="36"/>
      <c r="SIN36" s="36"/>
      <c r="SIO36" s="36"/>
      <c r="SIP36" s="36"/>
      <c r="SIQ36" s="36"/>
      <c r="SIR36" s="36"/>
      <c r="SIS36" s="36"/>
      <c r="SIT36" s="36"/>
      <c r="SIU36" s="36"/>
      <c r="SIV36" s="36"/>
      <c r="SIW36" s="36"/>
      <c r="SIX36" s="36"/>
      <c r="SIY36" s="36"/>
      <c r="SIZ36" s="36"/>
      <c r="SJA36" s="36"/>
      <c r="SJB36" s="36"/>
      <c r="SJC36" s="36"/>
      <c r="SJD36" s="36"/>
      <c r="SJE36" s="36"/>
      <c r="SJF36" s="36"/>
      <c r="SJG36" s="36"/>
      <c r="SJH36" s="36"/>
      <c r="SJI36" s="36"/>
      <c r="SJJ36" s="36"/>
      <c r="SJK36" s="36"/>
      <c r="SJL36" s="36"/>
      <c r="SJM36" s="36"/>
      <c r="SJN36" s="36"/>
      <c r="SJO36" s="36"/>
      <c r="SJP36" s="36"/>
      <c r="SJQ36" s="36"/>
      <c r="SJR36" s="36"/>
      <c r="SJS36" s="36"/>
      <c r="SJT36" s="36"/>
      <c r="SJU36" s="36"/>
      <c r="SJV36" s="36"/>
      <c r="SJW36" s="36"/>
      <c r="SJX36" s="36"/>
      <c r="SJY36" s="36"/>
      <c r="SJZ36" s="36"/>
      <c r="SKA36" s="36"/>
      <c r="SKB36" s="36"/>
      <c r="SKC36" s="36"/>
      <c r="SKD36" s="36"/>
      <c r="SKE36" s="36"/>
      <c r="SKF36" s="36"/>
      <c r="SKG36" s="36"/>
      <c r="SKH36" s="36"/>
      <c r="SKI36" s="36"/>
      <c r="SKJ36" s="36"/>
      <c r="SKK36" s="36"/>
      <c r="SKL36" s="36"/>
      <c r="SKM36" s="36"/>
      <c r="SKN36" s="36"/>
      <c r="SKO36" s="36"/>
      <c r="SKP36" s="36"/>
      <c r="SKQ36" s="36"/>
      <c r="SKR36" s="36"/>
      <c r="SKS36" s="36"/>
      <c r="SKT36" s="36"/>
      <c r="SKU36" s="36"/>
      <c r="SKV36" s="36"/>
      <c r="SKW36" s="36"/>
      <c r="SKX36" s="36"/>
      <c r="SKY36" s="36"/>
      <c r="SKZ36" s="36"/>
      <c r="SLA36" s="36"/>
      <c r="SLB36" s="36"/>
      <c r="SLC36" s="36"/>
      <c r="SLD36" s="36"/>
      <c r="SLE36" s="36"/>
      <c r="SLF36" s="36"/>
      <c r="SLG36" s="36"/>
      <c r="SLH36" s="36"/>
      <c r="SLI36" s="36"/>
      <c r="SLJ36" s="36"/>
      <c r="SLK36" s="36"/>
      <c r="SLL36" s="36"/>
      <c r="SLM36" s="36"/>
      <c r="SLN36" s="36"/>
      <c r="SLO36" s="36"/>
      <c r="SLP36" s="36"/>
      <c r="SLQ36" s="36"/>
      <c r="SLR36" s="36"/>
      <c r="SLS36" s="36"/>
      <c r="SLT36" s="36"/>
      <c r="SLU36" s="36"/>
      <c r="SLV36" s="36"/>
      <c r="SLW36" s="36"/>
      <c r="SLX36" s="36"/>
      <c r="SLY36" s="36"/>
      <c r="SLZ36" s="36"/>
      <c r="SMA36" s="36"/>
      <c r="SMB36" s="36"/>
      <c r="SMC36" s="36"/>
      <c r="SMD36" s="36"/>
      <c r="SME36" s="36"/>
      <c r="SMF36" s="36"/>
      <c r="SMG36" s="36"/>
      <c r="SMH36" s="36"/>
      <c r="SMI36" s="36"/>
      <c r="SMJ36" s="36"/>
      <c r="SMK36" s="36"/>
      <c r="SML36" s="36"/>
      <c r="SMM36" s="36"/>
      <c r="SMN36" s="36"/>
      <c r="SMO36" s="36"/>
      <c r="SMP36" s="36"/>
      <c r="SMQ36" s="36"/>
      <c r="SMR36" s="36"/>
      <c r="SMS36" s="36"/>
      <c r="SMT36" s="36"/>
      <c r="SMU36" s="36"/>
      <c r="SMV36" s="36"/>
      <c r="SMW36" s="36"/>
      <c r="SMX36" s="36"/>
      <c r="SMY36" s="36"/>
      <c r="SMZ36" s="36"/>
      <c r="SNA36" s="36"/>
      <c r="SNB36" s="36"/>
      <c r="SNC36" s="36"/>
      <c r="SND36" s="36"/>
      <c r="SNE36" s="36"/>
      <c r="SNF36" s="36"/>
      <c r="SNG36" s="36"/>
      <c r="SNH36" s="36"/>
      <c r="SNI36" s="36"/>
      <c r="SNJ36" s="36"/>
      <c r="SNK36" s="36"/>
      <c r="SNL36" s="36"/>
      <c r="SNM36" s="36"/>
      <c r="SNN36" s="36"/>
      <c r="SNO36" s="36"/>
      <c r="SNP36" s="36"/>
      <c r="SNQ36" s="36"/>
      <c r="SNR36" s="36"/>
      <c r="SNS36" s="36"/>
      <c r="SNT36" s="36"/>
      <c r="SNU36" s="36"/>
      <c r="SNV36" s="36"/>
      <c r="SNW36" s="36"/>
      <c r="SNX36" s="36"/>
      <c r="SNY36" s="36"/>
      <c r="SNZ36" s="36"/>
      <c r="SOA36" s="36"/>
      <c r="SOB36" s="36"/>
      <c r="SOC36" s="36"/>
      <c r="SOD36" s="36"/>
      <c r="SOE36" s="36"/>
      <c r="SOF36" s="36"/>
      <c r="SOG36" s="36"/>
      <c r="SOH36" s="36"/>
      <c r="SOI36" s="36"/>
      <c r="SOJ36" s="36"/>
      <c r="SOK36" s="36"/>
      <c r="SOL36" s="36"/>
      <c r="SOM36" s="36"/>
      <c r="SON36" s="36"/>
      <c r="SOO36" s="36"/>
      <c r="SOP36" s="36"/>
      <c r="SOQ36" s="36"/>
      <c r="SOR36" s="36"/>
      <c r="SOS36" s="36"/>
      <c r="SOT36" s="36"/>
      <c r="SOU36" s="36"/>
      <c r="SOV36" s="36"/>
      <c r="SOW36" s="36"/>
      <c r="SOX36" s="36"/>
      <c r="SOY36" s="36"/>
      <c r="SOZ36" s="36"/>
      <c r="SPA36" s="36"/>
      <c r="SPB36" s="36"/>
      <c r="SPC36" s="36"/>
      <c r="SPD36" s="36"/>
      <c r="SPE36" s="36"/>
      <c r="SPF36" s="36"/>
      <c r="SPG36" s="36"/>
      <c r="SPH36" s="36"/>
      <c r="SPI36" s="36"/>
      <c r="SPJ36" s="36"/>
      <c r="SPK36" s="36"/>
      <c r="SPL36" s="36"/>
      <c r="SPM36" s="36"/>
      <c r="SPN36" s="36"/>
      <c r="SPO36" s="36"/>
      <c r="SPP36" s="36"/>
      <c r="SPQ36" s="36"/>
      <c r="SPR36" s="36"/>
      <c r="SPS36" s="36"/>
      <c r="SPT36" s="36"/>
      <c r="SPU36" s="36"/>
      <c r="SPV36" s="36"/>
      <c r="SPW36" s="36"/>
      <c r="SPX36" s="36"/>
      <c r="SPY36" s="36"/>
      <c r="SPZ36" s="36"/>
      <c r="SQA36" s="36"/>
      <c r="SQB36" s="36"/>
      <c r="SQC36" s="36"/>
      <c r="SQD36" s="36"/>
      <c r="SQE36" s="36"/>
      <c r="SQF36" s="36"/>
      <c r="SQG36" s="36"/>
      <c r="SQH36" s="36"/>
      <c r="SQI36" s="36"/>
      <c r="SQJ36" s="36"/>
      <c r="SQK36" s="36"/>
      <c r="SQL36" s="36"/>
      <c r="SQM36" s="36"/>
      <c r="SQN36" s="36"/>
      <c r="SQO36" s="36"/>
      <c r="SQP36" s="36"/>
      <c r="SQQ36" s="36"/>
      <c r="SQR36" s="36"/>
      <c r="SQS36" s="36"/>
      <c r="SQT36" s="36"/>
      <c r="SQU36" s="36"/>
      <c r="SQV36" s="36"/>
      <c r="SQW36" s="36"/>
      <c r="SQX36" s="36"/>
      <c r="SQY36" s="36"/>
      <c r="SQZ36" s="36"/>
      <c r="SRA36" s="36"/>
      <c r="SRB36" s="36"/>
      <c r="SRC36" s="36"/>
      <c r="SRD36" s="36"/>
      <c r="SRE36" s="36"/>
      <c r="SRF36" s="36"/>
      <c r="SRG36" s="36"/>
      <c r="SRH36" s="36"/>
      <c r="SRI36" s="36"/>
      <c r="SRJ36" s="36"/>
      <c r="SRK36" s="36"/>
      <c r="SRL36" s="36"/>
      <c r="SRM36" s="36"/>
      <c r="SRN36" s="36"/>
      <c r="SRO36" s="36"/>
      <c r="SRP36" s="36"/>
      <c r="SRQ36" s="36"/>
      <c r="SRR36" s="36"/>
      <c r="SRS36" s="36"/>
      <c r="SRT36" s="36"/>
      <c r="SRU36" s="36"/>
      <c r="SRV36" s="36"/>
      <c r="SRW36" s="36"/>
      <c r="SRX36" s="36"/>
      <c r="SRY36" s="36"/>
      <c r="SRZ36" s="36"/>
      <c r="SSA36" s="36"/>
      <c r="SSB36" s="36"/>
      <c r="SSC36" s="36"/>
      <c r="SSD36" s="36"/>
      <c r="SSE36" s="36"/>
      <c r="SSF36" s="36"/>
      <c r="SSG36" s="36"/>
      <c r="SSH36" s="36"/>
      <c r="SSI36" s="36"/>
      <c r="SSJ36" s="36"/>
      <c r="SSK36" s="36"/>
      <c r="SSL36" s="36"/>
      <c r="SSM36" s="36"/>
      <c r="SSN36" s="36"/>
      <c r="SSO36" s="36"/>
      <c r="SSP36" s="36"/>
      <c r="SSQ36" s="36"/>
      <c r="SSR36" s="36"/>
      <c r="SSS36" s="36"/>
      <c r="SST36" s="36"/>
      <c r="SSU36" s="36"/>
      <c r="SSV36" s="36"/>
      <c r="SSW36" s="36"/>
      <c r="SSX36" s="36"/>
      <c r="SSY36" s="36"/>
      <c r="SSZ36" s="36"/>
      <c r="STA36" s="36"/>
      <c r="STB36" s="36"/>
      <c r="STC36" s="36"/>
      <c r="STD36" s="36"/>
      <c r="STE36" s="36"/>
      <c r="STF36" s="36"/>
      <c r="STG36" s="36"/>
      <c r="STH36" s="36"/>
      <c r="STI36" s="36"/>
      <c r="STJ36" s="36"/>
      <c r="STK36" s="36"/>
      <c r="STL36" s="36"/>
      <c r="STM36" s="36"/>
      <c r="STN36" s="36"/>
      <c r="STO36" s="36"/>
      <c r="STP36" s="36"/>
      <c r="STQ36" s="36"/>
      <c r="STR36" s="36"/>
      <c r="STS36" s="36"/>
      <c r="STT36" s="36"/>
      <c r="STU36" s="36"/>
      <c r="STV36" s="36"/>
      <c r="STW36" s="36"/>
      <c r="STX36" s="36"/>
      <c r="STY36" s="36"/>
      <c r="STZ36" s="36"/>
      <c r="SUA36" s="36"/>
      <c r="SUB36" s="36"/>
      <c r="SUC36" s="36"/>
      <c r="SUD36" s="36"/>
      <c r="SUE36" s="36"/>
      <c r="SUF36" s="36"/>
      <c r="SUG36" s="36"/>
      <c r="SUH36" s="36"/>
      <c r="SUI36" s="36"/>
      <c r="SUJ36" s="36"/>
      <c r="SUK36" s="36"/>
      <c r="SUL36" s="36"/>
      <c r="SUM36" s="36"/>
      <c r="SUN36" s="36"/>
      <c r="SUO36" s="36"/>
      <c r="SUP36" s="36"/>
      <c r="SUQ36" s="36"/>
      <c r="SUR36" s="36"/>
      <c r="SUS36" s="36"/>
      <c r="SUT36" s="36"/>
      <c r="SUU36" s="36"/>
      <c r="SUV36" s="36"/>
      <c r="SUW36" s="36"/>
      <c r="SUX36" s="36"/>
      <c r="SUY36" s="36"/>
      <c r="SUZ36" s="36"/>
      <c r="SVA36" s="36"/>
      <c r="SVB36" s="36"/>
      <c r="SVC36" s="36"/>
      <c r="SVD36" s="36"/>
      <c r="SVE36" s="36"/>
      <c r="SVF36" s="36"/>
      <c r="SVG36" s="36"/>
      <c r="SVH36" s="36"/>
      <c r="SVI36" s="36"/>
      <c r="SVJ36" s="36"/>
      <c r="SVK36" s="36"/>
      <c r="SVL36" s="36"/>
      <c r="SVM36" s="36"/>
      <c r="SVN36" s="36"/>
      <c r="SVO36" s="36"/>
      <c r="SVP36" s="36"/>
      <c r="SVQ36" s="36"/>
      <c r="SVR36" s="36"/>
      <c r="SVS36" s="36"/>
      <c r="SVT36" s="36"/>
      <c r="SVU36" s="36"/>
      <c r="SVV36" s="36"/>
      <c r="SVW36" s="36"/>
      <c r="SVX36" s="36"/>
      <c r="SVY36" s="36"/>
      <c r="SVZ36" s="36"/>
      <c r="SWA36" s="36"/>
      <c r="SWB36" s="36"/>
      <c r="SWC36" s="36"/>
      <c r="SWD36" s="36"/>
      <c r="SWE36" s="36"/>
      <c r="SWF36" s="36"/>
      <c r="SWG36" s="36"/>
      <c r="SWH36" s="36"/>
      <c r="SWI36" s="36"/>
      <c r="SWJ36" s="36"/>
      <c r="SWK36" s="36"/>
      <c r="SWL36" s="36"/>
      <c r="SWM36" s="36"/>
      <c r="SWN36" s="36"/>
      <c r="SWO36" s="36"/>
      <c r="SWP36" s="36"/>
      <c r="SWQ36" s="36"/>
      <c r="SWR36" s="36"/>
      <c r="SWS36" s="36"/>
      <c r="SWT36" s="36"/>
      <c r="SWU36" s="36"/>
      <c r="SWV36" s="36"/>
      <c r="SWW36" s="36"/>
      <c r="SWX36" s="36"/>
      <c r="SWY36" s="36"/>
      <c r="SWZ36" s="36"/>
      <c r="SXA36" s="36"/>
      <c r="SXB36" s="36"/>
      <c r="SXC36" s="36"/>
      <c r="SXD36" s="36"/>
      <c r="SXE36" s="36"/>
      <c r="SXF36" s="36"/>
      <c r="SXG36" s="36"/>
      <c r="SXH36" s="36"/>
      <c r="SXI36" s="36"/>
      <c r="SXJ36" s="36"/>
      <c r="SXK36" s="36"/>
      <c r="SXL36" s="36"/>
      <c r="SXM36" s="36"/>
      <c r="SXN36" s="36"/>
      <c r="SXO36" s="36"/>
      <c r="SXP36" s="36"/>
      <c r="SXQ36" s="36"/>
      <c r="SXR36" s="36"/>
      <c r="SXS36" s="36"/>
      <c r="SXT36" s="36"/>
      <c r="SXU36" s="36"/>
      <c r="SXV36" s="36"/>
      <c r="SXW36" s="36"/>
      <c r="SXX36" s="36"/>
      <c r="SXY36" s="36"/>
      <c r="SXZ36" s="36"/>
      <c r="SYA36" s="36"/>
      <c r="SYB36" s="36"/>
      <c r="SYC36" s="36"/>
      <c r="SYD36" s="36"/>
      <c r="SYE36" s="36"/>
      <c r="SYF36" s="36"/>
      <c r="SYG36" s="36"/>
      <c r="SYH36" s="36"/>
      <c r="SYI36" s="36"/>
      <c r="SYJ36" s="36"/>
      <c r="SYK36" s="36"/>
      <c r="SYL36" s="36"/>
      <c r="SYM36" s="36"/>
      <c r="SYN36" s="36"/>
      <c r="SYO36" s="36"/>
      <c r="SYP36" s="36"/>
      <c r="SYQ36" s="36"/>
      <c r="SYR36" s="36"/>
      <c r="SYS36" s="36"/>
      <c r="SYT36" s="36"/>
      <c r="SYU36" s="36"/>
      <c r="SYV36" s="36"/>
      <c r="SYW36" s="36"/>
      <c r="SYX36" s="36"/>
      <c r="SYY36" s="36"/>
      <c r="SYZ36" s="36"/>
      <c r="SZA36" s="36"/>
      <c r="SZB36" s="36"/>
      <c r="SZC36" s="36"/>
      <c r="SZD36" s="36"/>
      <c r="SZE36" s="36"/>
      <c r="SZF36" s="36"/>
      <c r="SZG36" s="36"/>
      <c r="SZH36" s="36"/>
      <c r="SZI36" s="36"/>
      <c r="SZJ36" s="36"/>
      <c r="SZK36" s="36"/>
      <c r="SZL36" s="36"/>
      <c r="SZM36" s="36"/>
      <c r="SZN36" s="36"/>
      <c r="SZO36" s="36"/>
      <c r="SZP36" s="36"/>
      <c r="SZQ36" s="36"/>
      <c r="SZR36" s="36"/>
      <c r="SZS36" s="36"/>
      <c r="SZT36" s="36"/>
      <c r="SZU36" s="36"/>
      <c r="SZV36" s="36"/>
      <c r="SZW36" s="36"/>
      <c r="SZX36" s="36"/>
      <c r="SZY36" s="36"/>
      <c r="SZZ36" s="36"/>
      <c r="TAA36" s="36"/>
      <c r="TAB36" s="36"/>
      <c r="TAC36" s="36"/>
      <c r="TAD36" s="36"/>
      <c r="TAE36" s="36"/>
      <c r="TAF36" s="36"/>
      <c r="TAG36" s="36"/>
      <c r="TAH36" s="36"/>
      <c r="TAI36" s="36"/>
      <c r="TAJ36" s="36"/>
      <c r="TAK36" s="36"/>
      <c r="TAL36" s="36"/>
      <c r="TAM36" s="36"/>
      <c r="TAN36" s="36"/>
      <c r="TAO36" s="36"/>
      <c r="TAP36" s="36"/>
      <c r="TAQ36" s="36"/>
      <c r="TAR36" s="36"/>
      <c r="TAS36" s="36"/>
      <c r="TAT36" s="36"/>
      <c r="TAU36" s="36"/>
      <c r="TAV36" s="36"/>
      <c r="TAW36" s="36"/>
      <c r="TAX36" s="36"/>
      <c r="TAY36" s="36"/>
      <c r="TAZ36" s="36"/>
      <c r="TBA36" s="36"/>
      <c r="TBB36" s="36"/>
      <c r="TBC36" s="36"/>
      <c r="TBD36" s="36"/>
      <c r="TBE36" s="36"/>
      <c r="TBF36" s="36"/>
      <c r="TBG36" s="36"/>
      <c r="TBH36" s="36"/>
      <c r="TBI36" s="36"/>
      <c r="TBJ36" s="36"/>
      <c r="TBK36" s="36"/>
      <c r="TBL36" s="36"/>
      <c r="TBM36" s="36"/>
      <c r="TBN36" s="36"/>
      <c r="TBO36" s="36"/>
      <c r="TBP36" s="36"/>
      <c r="TBQ36" s="36"/>
      <c r="TBR36" s="36"/>
      <c r="TBS36" s="36"/>
      <c r="TBT36" s="36"/>
      <c r="TBU36" s="36"/>
      <c r="TBV36" s="36"/>
      <c r="TBW36" s="36"/>
      <c r="TBX36" s="36"/>
      <c r="TBY36" s="36"/>
      <c r="TBZ36" s="36"/>
      <c r="TCA36" s="36"/>
      <c r="TCB36" s="36"/>
      <c r="TCC36" s="36"/>
      <c r="TCD36" s="36"/>
      <c r="TCE36" s="36"/>
      <c r="TCF36" s="36"/>
      <c r="TCG36" s="36"/>
      <c r="TCH36" s="36"/>
      <c r="TCI36" s="36"/>
      <c r="TCJ36" s="36"/>
      <c r="TCK36" s="36"/>
      <c r="TCL36" s="36"/>
      <c r="TCM36" s="36"/>
      <c r="TCN36" s="36"/>
      <c r="TCO36" s="36"/>
      <c r="TCP36" s="36"/>
      <c r="TCQ36" s="36"/>
      <c r="TCR36" s="36"/>
      <c r="TCS36" s="36"/>
      <c r="TCT36" s="36"/>
      <c r="TCU36" s="36"/>
      <c r="TCV36" s="36"/>
      <c r="TCW36" s="36"/>
      <c r="TCX36" s="36"/>
      <c r="TCY36" s="36"/>
      <c r="TCZ36" s="36"/>
      <c r="TDA36" s="36"/>
      <c r="TDB36" s="36"/>
      <c r="TDC36" s="36"/>
      <c r="TDD36" s="36"/>
      <c r="TDE36" s="36"/>
      <c r="TDF36" s="36"/>
      <c r="TDG36" s="36"/>
      <c r="TDH36" s="36"/>
      <c r="TDI36" s="36"/>
      <c r="TDJ36" s="36"/>
      <c r="TDK36" s="36"/>
      <c r="TDL36" s="36"/>
      <c r="TDM36" s="36"/>
      <c r="TDN36" s="36"/>
      <c r="TDO36" s="36"/>
      <c r="TDP36" s="36"/>
      <c r="TDQ36" s="36"/>
      <c r="TDR36" s="36"/>
      <c r="TDS36" s="36"/>
      <c r="TDT36" s="36"/>
      <c r="TDU36" s="36"/>
      <c r="TDV36" s="36"/>
      <c r="TDW36" s="36"/>
      <c r="TDX36" s="36"/>
      <c r="TDY36" s="36"/>
      <c r="TDZ36" s="36"/>
      <c r="TEA36" s="36"/>
      <c r="TEB36" s="36"/>
      <c r="TEC36" s="36"/>
      <c r="TED36" s="36"/>
      <c r="TEE36" s="36"/>
      <c r="TEF36" s="36"/>
      <c r="TEG36" s="36"/>
      <c r="TEH36" s="36"/>
      <c r="TEI36" s="36"/>
      <c r="TEJ36" s="36"/>
      <c r="TEK36" s="36"/>
      <c r="TEL36" s="36"/>
      <c r="TEM36" s="36"/>
      <c r="TEN36" s="36"/>
      <c r="TEO36" s="36"/>
      <c r="TEP36" s="36"/>
      <c r="TEQ36" s="36"/>
      <c r="TER36" s="36"/>
      <c r="TES36" s="36"/>
      <c r="TET36" s="36"/>
      <c r="TEU36" s="36"/>
      <c r="TEV36" s="36"/>
      <c r="TEW36" s="36"/>
      <c r="TEX36" s="36"/>
      <c r="TEY36" s="36"/>
      <c r="TEZ36" s="36"/>
      <c r="TFA36" s="36"/>
      <c r="TFB36" s="36"/>
      <c r="TFC36" s="36"/>
      <c r="TFD36" s="36"/>
      <c r="TFE36" s="36"/>
      <c r="TFF36" s="36"/>
      <c r="TFG36" s="36"/>
      <c r="TFH36" s="36"/>
      <c r="TFI36" s="36"/>
      <c r="TFJ36" s="36"/>
      <c r="TFK36" s="36"/>
      <c r="TFL36" s="36"/>
      <c r="TFM36" s="36"/>
      <c r="TFN36" s="36"/>
      <c r="TFO36" s="36"/>
      <c r="TFP36" s="36"/>
      <c r="TFQ36" s="36"/>
      <c r="TFR36" s="36"/>
      <c r="TFS36" s="36"/>
      <c r="TFT36" s="36"/>
      <c r="TFU36" s="36"/>
      <c r="TFV36" s="36"/>
      <c r="TFW36" s="36"/>
      <c r="TFX36" s="36"/>
      <c r="TFY36" s="36"/>
      <c r="TFZ36" s="36"/>
      <c r="TGA36" s="36"/>
      <c r="TGB36" s="36"/>
      <c r="TGC36" s="36"/>
      <c r="TGD36" s="36"/>
      <c r="TGE36" s="36"/>
      <c r="TGF36" s="36"/>
      <c r="TGG36" s="36"/>
      <c r="TGH36" s="36"/>
      <c r="TGI36" s="36"/>
      <c r="TGJ36" s="36"/>
      <c r="TGK36" s="36"/>
      <c r="TGL36" s="36"/>
      <c r="TGM36" s="36"/>
      <c r="TGN36" s="36"/>
      <c r="TGO36" s="36"/>
      <c r="TGP36" s="36"/>
      <c r="TGQ36" s="36"/>
      <c r="TGR36" s="36"/>
      <c r="TGS36" s="36"/>
      <c r="TGT36" s="36"/>
      <c r="TGU36" s="36"/>
      <c r="TGV36" s="36"/>
      <c r="TGW36" s="36"/>
      <c r="TGX36" s="36"/>
      <c r="TGY36" s="36"/>
      <c r="TGZ36" s="36"/>
      <c r="THA36" s="36"/>
      <c r="THB36" s="36"/>
      <c r="THC36" s="36"/>
      <c r="THD36" s="36"/>
      <c r="THE36" s="36"/>
      <c r="THF36" s="36"/>
      <c r="THG36" s="36"/>
      <c r="THH36" s="36"/>
      <c r="THI36" s="36"/>
      <c r="THJ36" s="36"/>
      <c r="THK36" s="36"/>
      <c r="THL36" s="36"/>
      <c r="THM36" s="36"/>
      <c r="THN36" s="36"/>
      <c r="THO36" s="36"/>
      <c r="THP36" s="36"/>
      <c r="THQ36" s="36"/>
      <c r="THR36" s="36"/>
      <c r="THS36" s="36"/>
      <c r="THT36" s="36"/>
      <c r="THU36" s="36"/>
      <c r="THV36" s="36"/>
      <c r="THW36" s="36"/>
      <c r="THX36" s="36"/>
      <c r="THY36" s="36"/>
      <c r="THZ36" s="36"/>
      <c r="TIA36" s="36"/>
      <c r="TIB36" s="36"/>
      <c r="TIC36" s="36"/>
      <c r="TID36" s="36"/>
      <c r="TIE36" s="36"/>
      <c r="TIF36" s="36"/>
      <c r="TIG36" s="36"/>
      <c r="TIH36" s="36"/>
      <c r="TII36" s="36"/>
      <c r="TIJ36" s="36"/>
      <c r="TIK36" s="36"/>
      <c r="TIL36" s="36"/>
      <c r="TIM36" s="36"/>
      <c r="TIN36" s="36"/>
      <c r="TIO36" s="36"/>
      <c r="TIP36" s="36"/>
      <c r="TIQ36" s="36"/>
      <c r="TIR36" s="36"/>
      <c r="TIS36" s="36"/>
      <c r="TIT36" s="36"/>
      <c r="TIU36" s="36"/>
      <c r="TIV36" s="36"/>
      <c r="TIW36" s="36"/>
      <c r="TIX36" s="36"/>
      <c r="TIY36" s="36"/>
      <c r="TIZ36" s="36"/>
      <c r="TJA36" s="36"/>
      <c r="TJB36" s="36"/>
      <c r="TJC36" s="36"/>
      <c r="TJD36" s="36"/>
      <c r="TJE36" s="36"/>
      <c r="TJF36" s="36"/>
      <c r="TJG36" s="36"/>
      <c r="TJH36" s="36"/>
      <c r="TJI36" s="36"/>
      <c r="TJJ36" s="36"/>
      <c r="TJK36" s="36"/>
      <c r="TJL36" s="36"/>
      <c r="TJM36" s="36"/>
      <c r="TJN36" s="36"/>
      <c r="TJO36" s="36"/>
      <c r="TJP36" s="36"/>
      <c r="TJQ36" s="36"/>
      <c r="TJR36" s="36"/>
      <c r="TJS36" s="36"/>
      <c r="TJT36" s="36"/>
      <c r="TJU36" s="36"/>
      <c r="TJV36" s="36"/>
      <c r="TJW36" s="36"/>
      <c r="TJX36" s="36"/>
      <c r="TJY36" s="36"/>
      <c r="TJZ36" s="36"/>
      <c r="TKA36" s="36"/>
      <c r="TKB36" s="36"/>
      <c r="TKC36" s="36"/>
      <c r="TKD36" s="36"/>
      <c r="TKE36" s="36"/>
      <c r="TKF36" s="36"/>
      <c r="TKG36" s="36"/>
      <c r="TKH36" s="36"/>
      <c r="TKI36" s="36"/>
      <c r="TKJ36" s="36"/>
      <c r="TKK36" s="36"/>
      <c r="TKL36" s="36"/>
      <c r="TKM36" s="36"/>
      <c r="TKN36" s="36"/>
      <c r="TKO36" s="36"/>
      <c r="TKP36" s="36"/>
      <c r="TKQ36" s="36"/>
      <c r="TKR36" s="36"/>
      <c r="TKS36" s="36"/>
      <c r="TKT36" s="36"/>
      <c r="TKU36" s="36"/>
      <c r="TKV36" s="36"/>
      <c r="TKW36" s="36"/>
      <c r="TKX36" s="36"/>
      <c r="TKY36" s="36"/>
      <c r="TKZ36" s="36"/>
      <c r="TLA36" s="36"/>
      <c r="TLB36" s="36"/>
      <c r="TLC36" s="36"/>
      <c r="TLD36" s="36"/>
      <c r="TLE36" s="36"/>
      <c r="TLF36" s="36"/>
      <c r="TLG36" s="36"/>
      <c r="TLH36" s="36"/>
      <c r="TLI36" s="36"/>
      <c r="TLJ36" s="36"/>
      <c r="TLK36" s="36"/>
      <c r="TLL36" s="36"/>
      <c r="TLM36" s="36"/>
      <c r="TLN36" s="36"/>
      <c r="TLO36" s="36"/>
      <c r="TLP36" s="36"/>
      <c r="TLQ36" s="36"/>
      <c r="TLR36" s="36"/>
      <c r="TLS36" s="36"/>
      <c r="TLT36" s="36"/>
      <c r="TLU36" s="36"/>
      <c r="TLV36" s="36"/>
      <c r="TLW36" s="36"/>
      <c r="TLX36" s="36"/>
      <c r="TLY36" s="36"/>
      <c r="TLZ36" s="36"/>
      <c r="TMA36" s="36"/>
      <c r="TMB36" s="36"/>
      <c r="TMC36" s="36"/>
      <c r="TMD36" s="36"/>
      <c r="TME36" s="36"/>
      <c r="TMF36" s="36"/>
      <c r="TMG36" s="36"/>
      <c r="TMH36" s="36"/>
      <c r="TMI36" s="36"/>
      <c r="TMJ36" s="36"/>
      <c r="TMK36" s="36"/>
      <c r="TML36" s="36"/>
      <c r="TMM36" s="36"/>
      <c r="TMN36" s="36"/>
      <c r="TMO36" s="36"/>
      <c r="TMP36" s="36"/>
      <c r="TMQ36" s="36"/>
      <c r="TMR36" s="36"/>
      <c r="TMS36" s="36"/>
      <c r="TMT36" s="36"/>
      <c r="TMU36" s="36"/>
      <c r="TMV36" s="36"/>
      <c r="TMW36" s="36"/>
      <c r="TMX36" s="36"/>
      <c r="TMY36" s="36"/>
      <c r="TMZ36" s="36"/>
      <c r="TNA36" s="36"/>
      <c r="TNB36" s="36"/>
      <c r="TNC36" s="36"/>
      <c r="TND36" s="36"/>
      <c r="TNE36" s="36"/>
      <c r="TNF36" s="36"/>
      <c r="TNG36" s="36"/>
      <c r="TNH36" s="36"/>
      <c r="TNI36" s="36"/>
      <c r="TNJ36" s="36"/>
      <c r="TNK36" s="36"/>
      <c r="TNL36" s="36"/>
      <c r="TNM36" s="36"/>
      <c r="TNN36" s="36"/>
      <c r="TNO36" s="36"/>
      <c r="TNP36" s="36"/>
      <c r="TNQ36" s="36"/>
      <c r="TNR36" s="36"/>
      <c r="TNS36" s="36"/>
      <c r="TNT36" s="36"/>
      <c r="TNU36" s="36"/>
      <c r="TNV36" s="36"/>
      <c r="TNW36" s="36"/>
      <c r="TNX36" s="36"/>
      <c r="TNY36" s="36"/>
      <c r="TNZ36" s="36"/>
      <c r="TOA36" s="36"/>
      <c r="TOB36" s="36"/>
      <c r="TOC36" s="36"/>
      <c r="TOD36" s="36"/>
      <c r="TOE36" s="36"/>
      <c r="TOF36" s="36"/>
      <c r="TOG36" s="36"/>
      <c r="TOH36" s="36"/>
      <c r="TOI36" s="36"/>
      <c r="TOJ36" s="36"/>
      <c r="TOK36" s="36"/>
      <c r="TOL36" s="36"/>
      <c r="TOM36" s="36"/>
      <c r="TON36" s="36"/>
      <c r="TOO36" s="36"/>
      <c r="TOP36" s="36"/>
      <c r="TOQ36" s="36"/>
      <c r="TOR36" s="36"/>
      <c r="TOS36" s="36"/>
      <c r="TOT36" s="36"/>
      <c r="TOU36" s="36"/>
      <c r="TOV36" s="36"/>
      <c r="TOW36" s="36"/>
      <c r="TOX36" s="36"/>
      <c r="TOY36" s="36"/>
      <c r="TOZ36" s="36"/>
      <c r="TPA36" s="36"/>
      <c r="TPB36" s="36"/>
      <c r="TPC36" s="36"/>
      <c r="TPD36" s="36"/>
      <c r="TPE36" s="36"/>
      <c r="TPF36" s="36"/>
      <c r="TPG36" s="36"/>
      <c r="TPH36" s="36"/>
      <c r="TPI36" s="36"/>
      <c r="TPJ36" s="36"/>
      <c r="TPK36" s="36"/>
      <c r="TPL36" s="36"/>
      <c r="TPM36" s="36"/>
      <c r="TPN36" s="36"/>
      <c r="TPO36" s="36"/>
      <c r="TPP36" s="36"/>
      <c r="TPQ36" s="36"/>
      <c r="TPR36" s="36"/>
      <c r="TPS36" s="36"/>
      <c r="TPT36" s="36"/>
      <c r="TPU36" s="36"/>
      <c r="TPV36" s="36"/>
      <c r="TPW36" s="36"/>
      <c r="TPX36" s="36"/>
      <c r="TPY36" s="36"/>
      <c r="TPZ36" s="36"/>
      <c r="TQA36" s="36"/>
      <c r="TQB36" s="36"/>
      <c r="TQC36" s="36"/>
      <c r="TQD36" s="36"/>
      <c r="TQE36" s="36"/>
      <c r="TQF36" s="36"/>
      <c r="TQG36" s="36"/>
      <c r="TQH36" s="36"/>
      <c r="TQI36" s="36"/>
      <c r="TQJ36" s="36"/>
      <c r="TQK36" s="36"/>
      <c r="TQL36" s="36"/>
      <c r="TQM36" s="36"/>
      <c r="TQN36" s="36"/>
      <c r="TQO36" s="36"/>
      <c r="TQP36" s="36"/>
      <c r="TQQ36" s="36"/>
      <c r="TQR36" s="36"/>
      <c r="TQS36" s="36"/>
      <c r="TQT36" s="36"/>
      <c r="TQU36" s="36"/>
      <c r="TQV36" s="36"/>
      <c r="TQW36" s="36"/>
      <c r="TQX36" s="36"/>
      <c r="TQY36" s="36"/>
      <c r="TQZ36" s="36"/>
      <c r="TRA36" s="36"/>
      <c r="TRB36" s="36"/>
      <c r="TRC36" s="36"/>
      <c r="TRD36" s="36"/>
      <c r="TRE36" s="36"/>
      <c r="TRF36" s="36"/>
      <c r="TRG36" s="36"/>
      <c r="TRH36" s="36"/>
      <c r="TRI36" s="36"/>
      <c r="TRJ36" s="36"/>
      <c r="TRK36" s="36"/>
      <c r="TRL36" s="36"/>
      <c r="TRM36" s="36"/>
      <c r="TRN36" s="36"/>
      <c r="TRO36" s="36"/>
      <c r="TRP36" s="36"/>
      <c r="TRQ36" s="36"/>
      <c r="TRR36" s="36"/>
      <c r="TRS36" s="36"/>
      <c r="TRT36" s="36"/>
      <c r="TRU36" s="36"/>
      <c r="TRV36" s="36"/>
      <c r="TRW36" s="36"/>
      <c r="TRX36" s="36"/>
      <c r="TRY36" s="36"/>
      <c r="TRZ36" s="36"/>
      <c r="TSA36" s="36"/>
      <c r="TSB36" s="36"/>
      <c r="TSC36" s="36"/>
      <c r="TSD36" s="36"/>
      <c r="TSE36" s="36"/>
      <c r="TSF36" s="36"/>
      <c r="TSG36" s="36"/>
      <c r="TSH36" s="36"/>
      <c r="TSI36" s="36"/>
      <c r="TSJ36" s="36"/>
      <c r="TSK36" s="36"/>
      <c r="TSL36" s="36"/>
      <c r="TSM36" s="36"/>
      <c r="TSN36" s="36"/>
      <c r="TSO36" s="36"/>
      <c r="TSP36" s="36"/>
      <c r="TSQ36" s="36"/>
      <c r="TSR36" s="36"/>
      <c r="TSS36" s="36"/>
      <c r="TST36" s="36"/>
      <c r="TSU36" s="36"/>
      <c r="TSV36" s="36"/>
      <c r="TSW36" s="36"/>
      <c r="TSX36" s="36"/>
      <c r="TSY36" s="36"/>
      <c r="TSZ36" s="36"/>
      <c r="TTA36" s="36"/>
      <c r="TTB36" s="36"/>
      <c r="TTC36" s="36"/>
      <c r="TTD36" s="36"/>
      <c r="TTE36" s="36"/>
      <c r="TTF36" s="36"/>
      <c r="TTG36" s="36"/>
      <c r="TTH36" s="36"/>
      <c r="TTI36" s="36"/>
      <c r="TTJ36" s="36"/>
      <c r="TTK36" s="36"/>
      <c r="TTL36" s="36"/>
      <c r="TTM36" s="36"/>
      <c r="TTN36" s="36"/>
      <c r="TTO36" s="36"/>
      <c r="TTP36" s="36"/>
      <c r="TTQ36" s="36"/>
      <c r="TTR36" s="36"/>
      <c r="TTS36" s="36"/>
      <c r="TTT36" s="36"/>
      <c r="TTU36" s="36"/>
      <c r="TTV36" s="36"/>
      <c r="TTW36" s="36"/>
      <c r="TTX36" s="36"/>
      <c r="TTY36" s="36"/>
      <c r="TTZ36" s="36"/>
      <c r="TUA36" s="36"/>
      <c r="TUB36" s="36"/>
      <c r="TUC36" s="36"/>
      <c r="TUD36" s="36"/>
      <c r="TUE36" s="36"/>
      <c r="TUF36" s="36"/>
      <c r="TUG36" s="36"/>
      <c r="TUH36" s="36"/>
      <c r="TUI36" s="36"/>
      <c r="TUJ36" s="36"/>
      <c r="TUK36" s="36"/>
      <c r="TUL36" s="36"/>
      <c r="TUM36" s="36"/>
      <c r="TUN36" s="36"/>
      <c r="TUO36" s="36"/>
      <c r="TUP36" s="36"/>
      <c r="TUQ36" s="36"/>
      <c r="TUR36" s="36"/>
      <c r="TUS36" s="36"/>
      <c r="TUT36" s="36"/>
      <c r="TUU36" s="36"/>
      <c r="TUV36" s="36"/>
      <c r="TUW36" s="36"/>
      <c r="TUX36" s="36"/>
      <c r="TUY36" s="36"/>
      <c r="TUZ36" s="36"/>
      <c r="TVA36" s="36"/>
      <c r="TVB36" s="36"/>
      <c r="TVC36" s="36"/>
      <c r="TVD36" s="36"/>
      <c r="TVE36" s="36"/>
      <c r="TVF36" s="36"/>
      <c r="TVG36" s="36"/>
      <c r="TVH36" s="36"/>
      <c r="TVI36" s="36"/>
      <c r="TVJ36" s="36"/>
      <c r="TVK36" s="36"/>
      <c r="TVL36" s="36"/>
      <c r="TVM36" s="36"/>
      <c r="TVN36" s="36"/>
      <c r="TVO36" s="36"/>
      <c r="TVP36" s="36"/>
      <c r="TVQ36" s="36"/>
      <c r="TVR36" s="36"/>
      <c r="TVS36" s="36"/>
      <c r="TVT36" s="36"/>
      <c r="TVU36" s="36"/>
      <c r="TVV36" s="36"/>
      <c r="TVW36" s="36"/>
      <c r="TVX36" s="36"/>
      <c r="TVY36" s="36"/>
      <c r="TVZ36" s="36"/>
      <c r="TWA36" s="36"/>
      <c r="TWB36" s="36"/>
      <c r="TWC36" s="36"/>
      <c r="TWD36" s="36"/>
      <c r="TWE36" s="36"/>
      <c r="TWF36" s="36"/>
      <c r="TWG36" s="36"/>
      <c r="TWH36" s="36"/>
      <c r="TWI36" s="36"/>
      <c r="TWJ36" s="36"/>
      <c r="TWK36" s="36"/>
      <c r="TWL36" s="36"/>
      <c r="TWM36" s="36"/>
      <c r="TWN36" s="36"/>
      <c r="TWO36" s="36"/>
      <c r="TWP36" s="36"/>
      <c r="TWQ36" s="36"/>
      <c r="TWR36" s="36"/>
      <c r="TWS36" s="36"/>
      <c r="TWT36" s="36"/>
      <c r="TWU36" s="36"/>
      <c r="TWV36" s="36"/>
      <c r="TWW36" s="36"/>
      <c r="TWX36" s="36"/>
      <c r="TWY36" s="36"/>
      <c r="TWZ36" s="36"/>
      <c r="TXA36" s="36"/>
      <c r="TXB36" s="36"/>
      <c r="TXC36" s="36"/>
      <c r="TXD36" s="36"/>
      <c r="TXE36" s="36"/>
      <c r="TXF36" s="36"/>
      <c r="TXG36" s="36"/>
      <c r="TXH36" s="36"/>
      <c r="TXI36" s="36"/>
      <c r="TXJ36" s="36"/>
      <c r="TXK36" s="36"/>
      <c r="TXL36" s="36"/>
      <c r="TXM36" s="36"/>
      <c r="TXN36" s="36"/>
      <c r="TXO36" s="36"/>
      <c r="TXP36" s="36"/>
      <c r="TXQ36" s="36"/>
      <c r="TXR36" s="36"/>
      <c r="TXS36" s="36"/>
      <c r="TXT36" s="36"/>
      <c r="TXU36" s="36"/>
      <c r="TXV36" s="36"/>
      <c r="TXW36" s="36"/>
      <c r="TXX36" s="36"/>
      <c r="TXY36" s="36"/>
      <c r="TXZ36" s="36"/>
      <c r="TYA36" s="36"/>
      <c r="TYB36" s="36"/>
      <c r="TYC36" s="36"/>
      <c r="TYD36" s="36"/>
      <c r="TYE36" s="36"/>
      <c r="TYF36" s="36"/>
      <c r="TYG36" s="36"/>
      <c r="TYH36" s="36"/>
      <c r="TYI36" s="36"/>
      <c r="TYJ36" s="36"/>
      <c r="TYK36" s="36"/>
      <c r="TYL36" s="36"/>
      <c r="TYM36" s="36"/>
      <c r="TYN36" s="36"/>
      <c r="TYO36" s="36"/>
      <c r="TYP36" s="36"/>
      <c r="TYQ36" s="36"/>
      <c r="TYR36" s="36"/>
      <c r="TYS36" s="36"/>
      <c r="TYT36" s="36"/>
      <c r="TYU36" s="36"/>
      <c r="TYV36" s="36"/>
      <c r="TYW36" s="36"/>
      <c r="TYX36" s="36"/>
      <c r="TYY36" s="36"/>
      <c r="TYZ36" s="36"/>
      <c r="TZA36" s="36"/>
      <c r="TZB36" s="36"/>
      <c r="TZC36" s="36"/>
      <c r="TZD36" s="36"/>
      <c r="TZE36" s="36"/>
      <c r="TZF36" s="36"/>
      <c r="TZG36" s="36"/>
      <c r="TZH36" s="36"/>
      <c r="TZI36" s="36"/>
      <c r="TZJ36" s="36"/>
      <c r="TZK36" s="36"/>
      <c r="TZL36" s="36"/>
      <c r="TZM36" s="36"/>
      <c r="TZN36" s="36"/>
      <c r="TZO36" s="36"/>
      <c r="TZP36" s="36"/>
      <c r="TZQ36" s="36"/>
      <c r="TZR36" s="36"/>
      <c r="TZS36" s="36"/>
      <c r="TZT36" s="36"/>
      <c r="TZU36" s="36"/>
      <c r="TZV36" s="36"/>
      <c r="TZW36" s="36"/>
      <c r="TZX36" s="36"/>
      <c r="TZY36" s="36"/>
      <c r="TZZ36" s="36"/>
      <c r="UAA36" s="36"/>
      <c r="UAB36" s="36"/>
      <c r="UAC36" s="36"/>
      <c r="UAD36" s="36"/>
      <c r="UAE36" s="36"/>
      <c r="UAF36" s="36"/>
      <c r="UAG36" s="36"/>
      <c r="UAH36" s="36"/>
      <c r="UAI36" s="36"/>
      <c r="UAJ36" s="36"/>
      <c r="UAK36" s="36"/>
      <c r="UAL36" s="36"/>
      <c r="UAM36" s="36"/>
      <c r="UAN36" s="36"/>
      <c r="UAO36" s="36"/>
      <c r="UAP36" s="36"/>
      <c r="UAQ36" s="36"/>
      <c r="UAR36" s="36"/>
      <c r="UAS36" s="36"/>
      <c r="UAT36" s="36"/>
      <c r="UAU36" s="36"/>
      <c r="UAV36" s="36"/>
      <c r="UAW36" s="36"/>
      <c r="UAX36" s="36"/>
      <c r="UAY36" s="36"/>
      <c r="UAZ36" s="36"/>
      <c r="UBA36" s="36"/>
      <c r="UBB36" s="36"/>
      <c r="UBC36" s="36"/>
      <c r="UBD36" s="36"/>
      <c r="UBE36" s="36"/>
      <c r="UBF36" s="36"/>
      <c r="UBG36" s="36"/>
      <c r="UBH36" s="36"/>
      <c r="UBI36" s="36"/>
      <c r="UBJ36" s="36"/>
      <c r="UBK36" s="36"/>
      <c r="UBL36" s="36"/>
      <c r="UBM36" s="36"/>
      <c r="UBN36" s="36"/>
      <c r="UBO36" s="36"/>
      <c r="UBP36" s="36"/>
      <c r="UBQ36" s="36"/>
      <c r="UBR36" s="36"/>
      <c r="UBS36" s="36"/>
      <c r="UBT36" s="36"/>
      <c r="UBU36" s="36"/>
      <c r="UBV36" s="36"/>
      <c r="UBW36" s="36"/>
      <c r="UBX36" s="36"/>
      <c r="UBY36" s="36"/>
      <c r="UBZ36" s="36"/>
      <c r="UCA36" s="36"/>
      <c r="UCB36" s="36"/>
      <c r="UCC36" s="36"/>
      <c r="UCD36" s="36"/>
      <c r="UCE36" s="36"/>
      <c r="UCF36" s="36"/>
      <c r="UCG36" s="36"/>
      <c r="UCH36" s="36"/>
      <c r="UCI36" s="36"/>
      <c r="UCJ36" s="36"/>
      <c r="UCK36" s="36"/>
      <c r="UCL36" s="36"/>
      <c r="UCM36" s="36"/>
      <c r="UCN36" s="36"/>
      <c r="UCO36" s="36"/>
      <c r="UCP36" s="36"/>
      <c r="UCQ36" s="36"/>
      <c r="UCR36" s="36"/>
      <c r="UCS36" s="36"/>
      <c r="UCT36" s="36"/>
      <c r="UCU36" s="36"/>
      <c r="UCV36" s="36"/>
      <c r="UCW36" s="36"/>
      <c r="UCX36" s="36"/>
      <c r="UCY36" s="36"/>
      <c r="UCZ36" s="36"/>
      <c r="UDA36" s="36"/>
      <c r="UDB36" s="36"/>
      <c r="UDC36" s="36"/>
      <c r="UDD36" s="36"/>
      <c r="UDE36" s="36"/>
      <c r="UDF36" s="36"/>
      <c r="UDG36" s="36"/>
      <c r="UDH36" s="36"/>
      <c r="UDI36" s="36"/>
      <c r="UDJ36" s="36"/>
      <c r="UDK36" s="36"/>
      <c r="UDL36" s="36"/>
      <c r="UDM36" s="36"/>
      <c r="UDN36" s="36"/>
      <c r="UDO36" s="36"/>
      <c r="UDP36" s="36"/>
      <c r="UDQ36" s="36"/>
      <c r="UDR36" s="36"/>
      <c r="UDS36" s="36"/>
      <c r="UDT36" s="36"/>
      <c r="UDU36" s="36"/>
      <c r="UDV36" s="36"/>
      <c r="UDW36" s="36"/>
      <c r="UDX36" s="36"/>
      <c r="UDY36" s="36"/>
      <c r="UDZ36" s="36"/>
      <c r="UEA36" s="36"/>
      <c r="UEB36" s="36"/>
      <c r="UEC36" s="36"/>
      <c r="UED36" s="36"/>
      <c r="UEE36" s="36"/>
      <c r="UEF36" s="36"/>
      <c r="UEG36" s="36"/>
      <c r="UEH36" s="36"/>
      <c r="UEI36" s="36"/>
      <c r="UEJ36" s="36"/>
      <c r="UEK36" s="36"/>
      <c r="UEL36" s="36"/>
      <c r="UEM36" s="36"/>
      <c r="UEN36" s="36"/>
      <c r="UEO36" s="36"/>
      <c r="UEP36" s="36"/>
      <c r="UEQ36" s="36"/>
      <c r="UER36" s="36"/>
      <c r="UES36" s="36"/>
      <c r="UET36" s="36"/>
      <c r="UEU36" s="36"/>
      <c r="UEV36" s="36"/>
      <c r="UEW36" s="36"/>
      <c r="UEX36" s="36"/>
      <c r="UEY36" s="36"/>
      <c r="UEZ36" s="36"/>
      <c r="UFA36" s="36"/>
      <c r="UFB36" s="36"/>
      <c r="UFC36" s="36"/>
      <c r="UFD36" s="36"/>
      <c r="UFE36" s="36"/>
      <c r="UFF36" s="36"/>
      <c r="UFG36" s="36"/>
      <c r="UFH36" s="36"/>
      <c r="UFI36" s="36"/>
      <c r="UFJ36" s="36"/>
      <c r="UFK36" s="36"/>
      <c r="UFL36" s="36"/>
      <c r="UFM36" s="36"/>
      <c r="UFN36" s="36"/>
      <c r="UFO36" s="36"/>
      <c r="UFP36" s="36"/>
      <c r="UFQ36" s="36"/>
      <c r="UFR36" s="36"/>
      <c r="UFS36" s="36"/>
      <c r="UFT36" s="36"/>
      <c r="UFU36" s="36"/>
      <c r="UFV36" s="36"/>
      <c r="UFW36" s="36"/>
      <c r="UFX36" s="36"/>
      <c r="UFY36" s="36"/>
      <c r="UFZ36" s="36"/>
      <c r="UGA36" s="36"/>
      <c r="UGB36" s="36"/>
      <c r="UGC36" s="36"/>
      <c r="UGD36" s="36"/>
      <c r="UGE36" s="36"/>
      <c r="UGF36" s="36"/>
      <c r="UGG36" s="36"/>
      <c r="UGH36" s="36"/>
      <c r="UGI36" s="36"/>
      <c r="UGJ36" s="36"/>
      <c r="UGK36" s="36"/>
      <c r="UGL36" s="36"/>
      <c r="UGM36" s="36"/>
      <c r="UGN36" s="36"/>
      <c r="UGO36" s="36"/>
      <c r="UGP36" s="36"/>
      <c r="UGQ36" s="36"/>
      <c r="UGR36" s="36"/>
      <c r="UGS36" s="36"/>
      <c r="UGT36" s="36"/>
      <c r="UGU36" s="36"/>
      <c r="UGV36" s="36"/>
      <c r="UGW36" s="36"/>
      <c r="UGX36" s="36"/>
      <c r="UGY36" s="36"/>
      <c r="UGZ36" s="36"/>
      <c r="UHA36" s="36"/>
      <c r="UHB36" s="36"/>
      <c r="UHC36" s="36"/>
      <c r="UHD36" s="36"/>
      <c r="UHE36" s="36"/>
      <c r="UHF36" s="36"/>
      <c r="UHG36" s="36"/>
      <c r="UHH36" s="36"/>
      <c r="UHI36" s="36"/>
      <c r="UHJ36" s="36"/>
      <c r="UHK36" s="36"/>
      <c r="UHL36" s="36"/>
      <c r="UHM36" s="36"/>
      <c r="UHN36" s="36"/>
      <c r="UHO36" s="36"/>
      <c r="UHP36" s="36"/>
      <c r="UHQ36" s="36"/>
      <c r="UHR36" s="36"/>
      <c r="UHS36" s="36"/>
      <c r="UHT36" s="36"/>
      <c r="UHU36" s="36"/>
      <c r="UHV36" s="36"/>
      <c r="UHW36" s="36"/>
      <c r="UHX36" s="36"/>
      <c r="UHY36" s="36"/>
      <c r="UHZ36" s="36"/>
      <c r="UIA36" s="36"/>
      <c r="UIB36" s="36"/>
      <c r="UIC36" s="36"/>
      <c r="UID36" s="36"/>
      <c r="UIE36" s="36"/>
      <c r="UIF36" s="36"/>
      <c r="UIG36" s="36"/>
      <c r="UIH36" s="36"/>
      <c r="UII36" s="36"/>
      <c r="UIJ36" s="36"/>
      <c r="UIK36" s="36"/>
      <c r="UIL36" s="36"/>
      <c r="UIM36" s="36"/>
      <c r="UIN36" s="36"/>
      <c r="UIO36" s="36"/>
      <c r="UIP36" s="36"/>
      <c r="UIQ36" s="36"/>
      <c r="UIR36" s="36"/>
      <c r="UIS36" s="36"/>
      <c r="UIT36" s="36"/>
      <c r="UIU36" s="36"/>
      <c r="UIV36" s="36"/>
      <c r="UIW36" s="36"/>
      <c r="UIX36" s="36"/>
      <c r="UIY36" s="36"/>
      <c r="UIZ36" s="36"/>
      <c r="UJA36" s="36"/>
      <c r="UJB36" s="36"/>
      <c r="UJC36" s="36"/>
      <c r="UJD36" s="36"/>
      <c r="UJE36" s="36"/>
      <c r="UJF36" s="36"/>
      <c r="UJG36" s="36"/>
      <c r="UJH36" s="36"/>
      <c r="UJI36" s="36"/>
      <c r="UJJ36" s="36"/>
      <c r="UJK36" s="36"/>
      <c r="UJL36" s="36"/>
      <c r="UJM36" s="36"/>
      <c r="UJN36" s="36"/>
      <c r="UJO36" s="36"/>
      <c r="UJP36" s="36"/>
      <c r="UJQ36" s="36"/>
      <c r="UJR36" s="36"/>
      <c r="UJS36" s="36"/>
      <c r="UJT36" s="36"/>
      <c r="UJU36" s="36"/>
      <c r="UJV36" s="36"/>
      <c r="UJW36" s="36"/>
      <c r="UJX36" s="36"/>
      <c r="UJY36" s="36"/>
      <c r="UJZ36" s="36"/>
      <c r="UKA36" s="36"/>
      <c r="UKB36" s="36"/>
      <c r="UKC36" s="36"/>
      <c r="UKD36" s="36"/>
      <c r="UKE36" s="36"/>
      <c r="UKF36" s="36"/>
      <c r="UKG36" s="36"/>
      <c r="UKH36" s="36"/>
      <c r="UKI36" s="36"/>
      <c r="UKJ36" s="36"/>
      <c r="UKK36" s="36"/>
      <c r="UKL36" s="36"/>
      <c r="UKM36" s="36"/>
      <c r="UKN36" s="36"/>
      <c r="UKO36" s="36"/>
      <c r="UKP36" s="36"/>
      <c r="UKQ36" s="36"/>
      <c r="UKR36" s="36"/>
      <c r="UKS36" s="36"/>
      <c r="UKT36" s="36"/>
      <c r="UKU36" s="36"/>
      <c r="UKV36" s="36"/>
      <c r="UKW36" s="36"/>
      <c r="UKX36" s="36"/>
      <c r="UKY36" s="36"/>
      <c r="UKZ36" s="36"/>
      <c r="ULA36" s="36"/>
      <c r="ULB36" s="36"/>
      <c r="ULC36" s="36"/>
      <c r="ULD36" s="36"/>
      <c r="ULE36" s="36"/>
      <c r="ULF36" s="36"/>
      <c r="ULG36" s="36"/>
      <c r="ULH36" s="36"/>
      <c r="ULI36" s="36"/>
      <c r="ULJ36" s="36"/>
      <c r="ULK36" s="36"/>
      <c r="ULL36" s="36"/>
      <c r="ULM36" s="36"/>
      <c r="ULN36" s="36"/>
      <c r="ULO36" s="36"/>
      <c r="ULP36" s="36"/>
      <c r="ULQ36" s="36"/>
      <c r="ULR36" s="36"/>
      <c r="ULS36" s="36"/>
      <c r="ULT36" s="36"/>
      <c r="ULU36" s="36"/>
      <c r="ULV36" s="36"/>
      <c r="ULW36" s="36"/>
      <c r="ULX36" s="36"/>
      <c r="ULY36" s="36"/>
      <c r="ULZ36" s="36"/>
      <c r="UMA36" s="36"/>
      <c r="UMB36" s="36"/>
      <c r="UMC36" s="36"/>
      <c r="UMD36" s="36"/>
      <c r="UME36" s="36"/>
      <c r="UMF36" s="36"/>
      <c r="UMG36" s="36"/>
      <c r="UMH36" s="36"/>
      <c r="UMI36" s="36"/>
      <c r="UMJ36" s="36"/>
      <c r="UMK36" s="36"/>
      <c r="UML36" s="36"/>
      <c r="UMM36" s="36"/>
      <c r="UMN36" s="36"/>
      <c r="UMO36" s="36"/>
      <c r="UMP36" s="36"/>
      <c r="UMQ36" s="36"/>
      <c r="UMR36" s="36"/>
      <c r="UMS36" s="36"/>
      <c r="UMT36" s="36"/>
      <c r="UMU36" s="36"/>
      <c r="UMV36" s="36"/>
      <c r="UMW36" s="36"/>
      <c r="UMX36" s="36"/>
      <c r="UMY36" s="36"/>
      <c r="UMZ36" s="36"/>
      <c r="UNA36" s="36"/>
      <c r="UNB36" s="36"/>
      <c r="UNC36" s="36"/>
      <c r="UND36" s="36"/>
      <c r="UNE36" s="36"/>
      <c r="UNF36" s="36"/>
      <c r="UNG36" s="36"/>
      <c r="UNH36" s="36"/>
      <c r="UNI36" s="36"/>
      <c r="UNJ36" s="36"/>
      <c r="UNK36" s="36"/>
      <c r="UNL36" s="36"/>
      <c r="UNM36" s="36"/>
      <c r="UNN36" s="36"/>
      <c r="UNO36" s="36"/>
      <c r="UNP36" s="36"/>
      <c r="UNQ36" s="36"/>
      <c r="UNR36" s="36"/>
      <c r="UNS36" s="36"/>
      <c r="UNT36" s="36"/>
      <c r="UNU36" s="36"/>
      <c r="UNV36" s="36"/>
      <c r="UNW36" s="36"/>
      <c r="UNX36" s="36"/>
      <c r="UNY36" s="36"/>
      <c r="UNZ36" s="36"/>
      <c r="UOA36" s="36"/>
      <c r="UOB36" s="36"/>
      <c r="UOC36" s="36"/>
      <c r="UOD36" s="36"/>
      <c r="UOE36" s="36"/>
      <c r="UOF36" s="36"/>
      <c r="UOG36" s="36"/>
      <c r="UOH36" s="36"/>
      <c r="UOI36" s="36"/>
      <c r="UOJ36" s="36"/>
      <c r="UOK36" s="36"/>
      <c r="UOL36" s="36"/>
      <c r="UOM36" s="36"/>
      <c r="UON36" s="36"/>
      <c r="UOO36" s="36"/>
      <c r="UOP36" s="36"/>
      <c r="UOQ36" s="36"/>
      <c r="UOR36" s="36"/>
      <c r="UOS36" s="36"/>
      <c r="UOT36" s="36"/>
      <c r="UOU36" s="36"/>
      <c r="UOV36" s="36"/>
      <c r="UOW36" s="36"/>
      <c r="UOX36" s="36"/>
      <c r="UOY36" s="36"/>
      <c r="UOZ36" s="36"/>
      <c r="UPA36" s="36"/>
      <c r="UPB36" s="36"/>
      <c r="UPC36" s="36"/>
      <c r="UPD36" s="36"/>
      <c r="UPE36" s="36"/>
      <c r="UPF36" s="36"/>
      <c r="UPG36" s="36"/>
      <c r="UPH36" s="36"/>
      <c r="UPI36" s="36"/>
      <c r="UPJ36" s="36"/>
      <c r="UPK36" s="36"/>
      <c r="UPL36" s="36"/>
      <c r="UPM36" s="36"/>
      <c r="UPN36" s="36"/>
      <c r="UPO36" s="36"/>
      <c r="UPP36" s="36"/>
      <c r="UPQ36" s="36"/>
      <c r="UPR36" s="36"/>
      <c r="UPS36" s="36"/>
      <c r="UPT36" s="36"/>
      <c r="UPU36" s="36"/>
      <c r="UPV36" s="36"/>
      <c r="UPW36" s="36"/>
      <c r="UPX36" s="36"/>
      <c r="UPY36" s="36"/>
      <c r="UPZ36" s="36"/>
      <c r="UQA36" s="36"/>
      <c r="UQB36" s="36"/>
      <c r="UQC36" s="36"/>
      <c r="UQD36" s="36"/>
      <c r="UQE36" s="36"/>
      <c r="UQF36" s="36"/>
      <c r="UQG36" s="36"/>
      <c r="UQH36" s="36"/>
      <c r="UQI36" s="36"/>
      <c r="UQJ36" s="36"/>
      <c r="UQK36" s="36"/>
      <c r="UQL36" s="36"/>
      <c r="UQM36" s="36"/>
      <c r="UQN36" s="36"/>
      <c r="UQO36" s="36"/>
      <c r="UQP36" s="36"/>
      <c r="UQQ36" s="36"/>
      <c r="UQR36" s="36"/>
      <c r="UQS36" s="36"/>
      <c r="UQT36" s="36"/>
      <c r="UQU36" s="36"/>
      <c r="UQV36" s="36"/>
      <c r="UQW36" s="36"/>
      <c r="UQX36" s="36"/>
      <c r="UQY36" s="36"/>
      <c r="UQZ36" s="36"/>
      <c r="URA36" s="36"/>
      <c r="URB36" s="36"/>
      <c r="URC36" s="36"/>
      <c r="URD36" s="36"/>
      <c r="URE36" s="36"/>
      <c r="URF36" s="36"/>
      <c r="URG36" s="36"/>
      <c r="URH36" s="36"/>
      <c r="URI36" s="36"/>
      <c r="URJ36" s="36"/>
      <c r="URK36" s="36"/>
      <c r="URL36" s="36"/>
      <c r="URM36" s="36"/>
      <c r="URN36" s="36"/>
      <c r="URO36" s="36"/>
      <c r="URP36" s="36"/>
      <c r="URQ36" s="36"/>
      <c r="URR36" s="36"/>
      <c r="URS36" s="36"/>
      <c r="URT36" s="36"/>
      <c r="URU36" s="36"/>
      <c r="URV36" s="36"/>
      <c r="URW36" s="36"/>
      <c r="URX36" s="36"/>
      <c r="URY36" s="36"/>
      <c r="URZ36" s="36"/>
      <c r="USA36" s="36"/>
      <c r="USB36" s="36"/>
      <c r="USC36" s="36"/>
      <c r="USD36" s="36"/>
      <c r="USE36" s="36"/>
      <c r="USF36" s="36"/>
      <c r="USG36" s="36"/>
      <c r="USH36" s="36"/>
      <c r="USI36" s="36"/>
      <c r="USJ36" s="36"/>
      <c r="USK36" s="36"/>
      <c r="USL36" s="36"/>
      <c r="USM36" s="36"/>
      <c r="USN36" s="36"/>
      <c r="USO36" s="36"/>
      <c r="USP36" s="36"/>
      <c r="USQ36" s="36"/>
      <c r="USR36" s="36"/>
      <c r="USS36" s="36"/>
      <c r="UST36" s="36"/>
      <c r="USU36" s="36"/>
      <c r="USV36" s="36"/>
      <c r="USW36" s="36"/>
      <c r="USX36" s="36"/>
      <c r="USY36" s="36"/>
      <c r="USZ36" s="36"/>
      <c r="UTA36" s="36"/>
      <c r="UTB36" s="36"/>
      <c r="UTC36" s="36"/>
      <c r="UTD36" s="36"/>
      <c r="UTE36" s="36"/>
      <c r="UTF36" s="36"/>
      <c r="UTG36" s="36"/>
      <c r="UTH36" s="36"/>
      <c r="UTI36" s="36"/>
      <c r="UTJ36" s="36"/>
      <c r="UTK36" s="36"/>
      <c r="UTL36" s="36"/>
      <c r="UTM36" s="36"/>
      <c r="UTN36" s="36"/>
      <c r="UTO36" s="36"/>
      <c r="UTP36" s="36"/>
      <c r="UTQ36" s="36"/>
      <c r="UTR36" s="36"/>
      <c r="UTS36" s="36"/>
      <c r="UTT36" s="36"/>
      <c r="UTU36" s="36"/>
      <c r="UTV36" s="36"/>
      <c r="UTW36" s="36"/>
      <c r="UTX36" s="36"/>
      <c r="UTY36" s="36"/>
      <c r="UTZ36" s="36"/>
      <c r="UUA36" s="36"/>
      <c r="UUB36" s="36"/>
      <c r="UUC36" s="36"/>
      <c r="UUD36" s="36"/>
      <c r="UUE36" s="36"/>
      <c r="UUF36" s="36"/>
      <c r="UUG36" s="36"/>
      <c r="UUH36" s="36"/>
      <c r="UUI36" s="36"/>
      <c r="UUJ36" s="36"/>
      <c r="UUK36" s="36"/>
      <c r="UUL36" s="36"/>
      <c r="UUM36" s="36"/>
      <c r="UUN36" s="36"/>
      <c r="UUO36" s="36"/>
      <c r="UUP36" s="36"/>
      <c r="UUQ36" s="36"/>
      <c r="UUR36" s="36"/>
      <c r="UUS36" s="36"/>
      <c r="UUT36" s="36"/>
      <c r="UUU36" s="36"/>
      <c r="UUV36" s="36"/>
      <c r="UUW36" s="36"/>
      <c r="UUX36" s="36"/>
      <c r="UUY36" s="36"/>
      <c r="UUZ36" s="36"/>
      <c r="UVA36" s="36"/>
      <c r="UVB36" s="36"/>
      <c r="UVC36" s="36"/>
      <c r="UVD36" s="36"/>
      <c r="UVE36" s="36"/>
      <c r="UVF36" s="36"/>
      <c r="UVG36" s="36"/>
      <c r="UVH36" s="36"/>
      <c r="UVI36" s="36"/>
      <c r="UVJ36" s="36"/>
      <c r="UVK36" s="36"/>
      <c r="UVL36" s="36"/>
      <c r="UVM36" s="36"/>
      <c r="UVN36" s="36"/>
      <c r="UVO36" s="36"/>
      <c r="UVP36" s="36"/>
      <c r="UVQ36" s="36"/>
      <c r="UVR36" s="36"/>
      <c r="UVS36" s="36"/>
      <c r="UVT36" s="36"/>
      <c r="UVU36" s="36"/>
      <c r="UVV36" s="36"/>
      <c r="UVW36" s="36"/>
      <c r="UVX36" s="36"/>
      <c r="UVY36" s="36"/>
      <c r="UVZ36" s="36"/>
      <c r="UWA36" s="36"/>
      <c r="UWB36" s="36"/>
      <c r="UWC36" s="36"/>
      <c r="UWD36" s="36"/>
      <c r="UWE36" s="36"/>
      <c r="UWF36" s="36"/>
      <c r="UWG36" s="36"/>
      <c r="UWH36" s="36"/>
      <c r="UWI36" s="36"/>
      <c r="UWJ36" s="36"/>
      <c r="UWK36" s="36"/>
      <c r="UWL36" s="36"/>
      <c r="UWM36" s="36"/>
      <c r="UWN36" s="36"/>
      <c r="UWO36" s="36"/>
      <c r="UWP36" s="36"/>
      <c r="UWQ36" s="36"/>
      <c r="UWR36" s="36"/>
      <c r="UWS36" s="36"/>
      <c r="UWT36" s="36"/>
      <c r="UWU36" s="36"/>
      <c r="UWV36" s="36"/>
      <c r="UWW36" s="36"/>
      <c r="UWX36" s="36"/>
      <c r="UWY36" s="36"/>
      <c r="UWZ36" s="36"/>
      <c r="UXA36" s="36"/>
      <c r="UXB36" s="36"/>
      <c r="UXC36" s="36"/>
      <c r="UXD36" s="36"/>
      <c r="UXE36" s="36"/>
      <c r="UXF36" s="36"/>
      <c r="UXG36" s="36"/>
      <c r="UXH36" s="36"/>
      <c r="UXI36" s="36"/>
      <c r="UXJ36" s="36"/>
      <c r="UXK36" s="36"/>
      <c r="UXL36" s="36"/>
      <c r="UXM36" s="36"/>
      <c r="UXN36" s="36"/>
      <c r="UXO36" s="36"/>
      <c r="UXP36" s="36"/>
      <c r="UXQ36" s="36"/>
      <c r="UXR36" s="36"/>
      <c r="UXS36" s="36"/>
      <c r="UXT36" s="36"/>
      <c r="UXU36" s="36"/>
      <c r="UXV36" s="36"/>
      <c r="UXW36" s="36"/>
      <c r="UXX36" s="36"/>
      <c r="UXY36" s="36"/>
      <c r="UXZ36" s="36"/>
      <c r="UYA36" s="36"/>
      <c r="UYB36" s="36"/>
      <c r="UYC36" s="36"/>
      <c r="UYD36" s="36"/>
      <c r="UYE36" s="36"/>
      <c r="UYF36" s="36"/>
      <c r="UYG36" s="36"/>
      <c r="UYH36" s="36"/>
      <c r="UYI36" s="36"/>
      <c r="UYJ36" s="36"/>
      <c r="UYK36" s="36"/>
      <c r="UYL36" s="36"/>
      <c r="UYM36" s="36"/>
      <c r="UYN36" s="36"/>
      <c r="UYO36" s="36"/>
      <c r="UYP36" s="36"/>
      <c r="UYQ36" s="36"/>
      <c r="UYR36" s="36"/>
      <c r="UYS36" s="36"/>
      <c r="UYT36" s="36"/>
      <c r="UYU36" s="36"/>
      <c r="UYV36" s="36"/>
      <c r="UYW36" s="36"/>
      <c r="UYX36" s="36"/>
      <c r="UYY36" s="36"/>
      <c r="UYZ36" s="36"/>
      <c r="UZA36" s="36"/>
      <c r="UZB36" s="36"/>
      <c r="UZC36" s="36"/>
      <c r="UZD36" s="36"/>
      <c r="UZE36" s="36"/>
      <c r="UZF36" s="36"/>
      <c r="UZG36" s="36"/>
      <c r="UZH36" s="36"/>
      <c r="UZI36" s="36"/>
      <c r="UZJ36" s="36"/>
      <c r="UZK36" s="36"/>
      <c r="UZL36" s="36"/>
      <c r="UZM36" s="36"/>
      <c r="UZN36" s="36"/>
      <c r="UZO36" s="36"/>
      <c r="UZP36" s="36"/>
      <c r="UZQ36" s="36"/>
      <c r="UZR36" s="36"/>
      <c r="UZS36" s="36"/>
      <c r="UZT36" s="36"/>
      <c r="UZU36" s="36"/>
      <c r="UZV36" s="36"/>
      <c r="UZW36" s="36"/>
      <c r="UZX36" s="36"/>
      <c r="UZY36" s="36"/>
      <c r="UZZ36" s="36"/>
      <c r="VAA36" s="36"/>
      <c r="VAB36" s="36"/>
      <c r="VAC36" s="36"/>
      <c r="VAD36" s="36"/>
      <c r="VAE36" s="36"/>
      <c r="VAF36" s="36"/>
      <c r="VAG36" s="36"/>
      <c r="VAH36" s="36"/>
      <c r="VAI36" s="36"/>
      <c r="VAJ36" s="36"/>
      <c r="VAK36" s="36"/>
      <c r="VAL36" s="36"/>
      <c r="VAM36" s="36"/>
      <c r="VAN36" s="36"/>
      <c r="VAO36" s="36"/>
      <c r="VAP36" s="36"/>
      <c r="VAQ36" s="36"/>
      <c r="VAR36" s="36"/>
      <c r="VAS36" s="36"/>
      <c r="VAT36" s="36"/>
      <c r="VAU36" s="36"/>
      <c r="VAV36" s="36"/>
      <c r="VAW36" s="36"/>
      <c r="VAX36" s="36"/>
      <c r="VAY36" s="36"/>
      <c r="VAZ36" s="36"/>
      <c r="VBA36" s="36"/>
      <c r="VBB36" s="36"/>
      <c r="VBC36" s="36"/>
      <c r="VBD36" s="36"/>
      <c r="VBE36" s="36"/>
      <c r="VBF36" s="36"/>
      <c r="VBG36" s="36"/>
      <c r="VBH36" s="36"/>
      <c r="VBI36" s="36"/>
      <c r="VBJ36" s="36"/>
      <c r="VBK36" s="36"/>
      <c r="VBL36" s="36"/>
      <c r="VBM36" s="36"/>
      <c r="VBN36" s="36"/>
      <c r="VBO36" s="36"/>
      <c r="VBP36" s="36"/>
      <c r="VBQ36" s="36"/>
      <c r="VBR36" s="36"/>
      <c r="VBS36" s="36"/>
      <c r="VBT36" s="36"/>
      <c r="VBU36" s="36"/>
      <c r="VBV36" s="36"/>
      <c r="VBW36" s="36"/>
      <c r="VBX36" s="36"/>
      <c r="VBY36" s="36"/>
      <c r="VBZ36" s="36"/>
      <c r="VCA36" s="36"/>
      <c r="VCB36" s="36"/>
      <c r="VCC36" s="36"/>
      <c r="VCD36" s="36"/>
      <c r="VCE36" s="36"/>
      <c r="VCF36" s="36"/>
      <c r="VCG36" s="36"/>
      <c r="VCH36" s="36"/>
      <c r="VCI36" s="36"/>
      <c r="VCJ36" s="36"/>
      <c r="VCK36" s="36"/>
      <c r="VCL36" s="36"/>
      <c r="VCM36" s="36"/>
      <c r="VCN36" s="36"/>
      <c r="VCO36" s="36"/>
      <c r="VCP36" s="36"/>
      <c r="VCQ36" s="36"/>
      <c r="VCR36" s="36"/>
      <c r="VCS36" s="36"/>
      <c r="VCT36" s="36"/>
      <c r="VCU36" s="36"/>
      <c r="VCV36" s="36"/>
      <c r="VCW36" s="36"/>
      <c r="VCX36" s="36"/>
      <c r="VCY36" s="36"/>
      <c r="VCZ36" s="36"/>
      <c r="VDA36" s="36"/>
      <c r="VDB36" s="36"/>
      <c r="VDC36" s="36"/>
      <c r="VDD36" s="36"/>
      <c r="VDE36" s="36"/>
      <c r="VDF36" s="36"/>
      <c r="VDG36" s="36"/>
      <c r="VDH36" s="36"/>
      <c r="VDI36" s="36"/>
      <c r="VDJ36" s="36"/>
      <c r="VDK36" s="36"/>
      <c r="VDL36" s="36"/>
      <c r="VDM36" s="36"/>
      <c r="VDN36" s="36"/>
      <c r="VDO36" s="36"/>
      <c r="VDP36" s="36"/>
      <c r="VDQ36" s="36"/>
      <c r="VDR36" s="36"/>
      <c r="VDS36" s="36"/>
      <c r="VDT36" s="36"/>
      <c r="VDU36" s="36"/>
      <c r="VDV36" s="36"/>
      <c r="VDW36" s="36"/>
      <c r="VDX36" s="36"/>
      <c r="VDY36" s="36"/>
      <c r="VDZ36" s="36"/>
      <c r="VEA36" s="36"/>
      <c r="VEB36" s="36"/>
      <c r="VEC36" s="36"/>
      <c r="VED36" s="36"/>
      <c r="VEE36" s="36"/>
      <c r="VEF36" s="36"/>
      <c r="VEG36" s="36"/>
      <c r="VEH36" s="36"/>
      <c r="VEI36" s="36"/>
      <c r="VEJ36" s="36"/>
      <c r="VEK36" s="36"/>
      <c r="VEL36" s="36"/>
      <c r="VEM36" s="36"/>
      <c r="VEN36" s="36"/>
      <c r="VEO36" s="36"/>
      <c r="VEP36" s="36"/>
      <c r="VEQ36" s="36"/>
      <c r="VER36" s="36"/>
      <c r="VES36" s="36"/>
      <c r="VET36" s="36"/>
      <c r="VEU36" s="36"/>
      <c r="VEV36" s="36"/>
      <c r="VEW36" s="36"/>
      <c r="VEX36" s="36"/>
      <c r="VEY36" s="36"/>
      <c r="VEZ36" s="36"/>
      <c r="VFA36" s="36"/>
      <c r="VFB36" s="36"/>
      <c r="VFC36" s="36"/>
      <c r="VFD36" s="36"/>
      <c r="VFE36" s="36"/>
      <c r="VFF36" s="36"/>
      <c r="VFG36" s="36"/>
      <c r="VFH36" s="36"/>
      <c r="VFI36" s="36"/>
      <c r="VFJ36" s="36"/>
      <c r="VFK36" s="36"/>
      <c r="VFL36" s="36"/>
      <c r="VFM36" s="36"/>
      <c r="VFN36" s="36"/>
      <c r="VFO36" s="36"/>
      <c r="VFP36" s="36"/>
      <c r="VFQ36" s="36"/>
      <c r="VFR36" s="36"/>
      <c r="VFS36" s="36"/>
      <c r="VFT36" s="36"/>
      <c r="VFU36" s="36"/>
      <c r="VFV36" s="36"/>
      <c r="VFW36" s="36"/>
      <c r="VFX36" s="36"/>
      <c r="VFY36" s="36"/>
      <c r="VFZ36" s="36"/>
      <c r="VGA36" s="36"/>
      <c r="VGB36" s="36"/>
      <c r="VGC36" s="36"/>
      <c r="VGD36" s="36"/>
      <c r="VGE36" s="36"/>
      <c r="VGF36" s="36"/>
      <c r="VGG36" s="36"/>
      <c r="VGH36" s="36"/>
      <c r="VGI36" s="36"/>
      <c r="VGJ36" s="36"/>
      <c r="VGK36" s="36"/>
      <c r="VGL36" s="36"/>
      <c r="VGM36" s="36"/>
      <c r="VGN36" s="36"/>
      <c r="VGO36" s="36"/>
      <c r="VGP36" s="36"/>
      <c r="VGQ36" s="36"/>
      <c r="VGR36" s="36"/>
      <c r="VGS36" s="36"/>
      <c r="VGT36" s="36"/>
      <c r="VGU36" s="36"/>
      <c r="VGV36" s="36"/>
      <c r="VGW36" s="36"/>
      <c r="VGX36" s="36"/>
      <c r="VGY36" s="36"/>
      <c r="VGZ36" s="36"/>
      <c r="VHA36" s="36"/>
      <c r="VHB36" s="36"/>
      <c r="VHC36" s="36"/>
      <c r="VHD36" s="36"/>
      <c r="VHE36" s="36"/>
      <c r="VHF36" s="36"/>
      <c r="VHG36" s="36"/>
      <c r="VHH36" s="36"/>
      <c r="VHI36" s="36"/>
      <c r="VHJ36" s="36"/>
      <c r="VHK36" s="36"/>
      <c r="VHL36" s="36"/>
      <c r="VHM36" s="36"/>
      <c r="VHN36" s="36"/>
      <c r="VHO36" s="36"/>
      <c r="VHP36" s="36"/>
      <c r="VHQ36" s="36"/>
      <c r="VHR36" s="36"/>
      <c r="VHS36" s="36"/>
      <c r="VHT36" s="36"/>
      <c r="VHU36" s="36"/>
      <c r="VHV36" s="36"/>
      <c r="VHW36" s="36"/>
      <c r="VHX36" s="36"/>
      <c r="VHY36" s="36"/>
      <c r="VHZ36" s="36"/>
      <c r="VIA36" s="36"/>
      <c r="VIB36" s="36"/>
      <c r="VIC36" s="36"/>
      <c r="VID36" s="36"/>
      <c r="VIE36" s="36"/>
      <c r="VIF36" s="36"/>
      <c r="VIG36" s="36"/>
      <c r="VIH36" s="36"/>
      <c r="VII36" s="36"/>
      <c r="VIJ36" s="36"/>
      <c r="VIK36" s="36"/>
      <c r="VIL36" s="36"/>
      <c r="VIM36" s="36"/>
      <c r="VIN36" s="36"/>
      <c r="VIO36" s="36"/>
      <c r="VIP36" s="36"/>
      <c r="VIQ36" s="36"/>
      <c r="VIR36" s="36"/>
      <c r="VIS36" s="36"/>
      <c r="VIT36" s="36"/>
      <c r="VIU36" s="36"/>
      <c r="VIV36" s="36"/>
      <c r="VIW36" s="36"/>
      <c r="VIX36" s="36"/>
      <c r="VIY36" s="36"/>
      <c r="VIZ36" s="36"/>
      <c r="VJA36" s="36"/>
      <c r="VJB36" s="36"/>
      <c r="VJC36" s="36"/>
      <c r="VJD36" s="36"/>
      <c r="VJE36" s="36"/>
      <c r="VJF36" s="36"/>
      <c r="VJG36" s="36"/>
      <c r="VJH36" s="36"/>
      <c r="VJI36" s="36"/>
      <c r="VJJ36" s="36"/>
      <c r="VJK36" s="36"/>
      <c r="VJL36" s="36"/>
      <c r="VJM36" s="36"/>
      <c r="VJN36" s="36"/>
      <c r="VJO36" s="36"/>
      <c r="VJP36" s="36"/>
      <c r="VJQ36" s="36"/>
      <c r="VJR36" s="36"/>
      <c r="VJS36" s="36"/>
      <c r="VJT36" s="36"/>
      <c r="VJU36" s="36"/>
      <c r="VJV36" s="36"/>
      <c r="VJW36" s="36"/>
      <c r="VJX36" s="36"/>
      <c r="VJY36" s="36"/>
      <c r="VJZ36" s="36"/>
      <c r="VKA36" s="36"/>
      <c r="VKB36" s="36"/>
      <c r="VKC36" s="36"/>
      <c r="VKD36" s="36"/>
      <c r="VKE36" s="36"/>
      <c r="VKF36" s="36"/>
      <c r="VKG36" s="36"/>
      <c r="VKH36" s="36"/>
      <c r="VKI36" s="36"/>
      <c r="VKJ36" s="36"/>
      <c r="VKK36" s="36"/>
      <c r="VKL36" s="36"/>
      <c r="VKM36" s="36"/>
      <c r="VKN36" s="36"/>
      <c r="VKO36" s="36"/>
      <c r="VKP36" s="36"/>
      <c r="VKQ36" s="36"/>
      <c r="VKR36" s="36"/>
      <c r="VKS36" s="36"/>
      <c r="VKT36" s="36"/>
      <c r="VKU36" s="36"/>
      <c r="VKV36" s="36"/>
      <c r="VKW36" s="36"/>
      <c r="VKX36" s="36"/>
      <c r="VKY36" s="36"/>
      <c r="VKZ36" s="36"/>
      <c r="VLA36" s="36"/>
      <c r="VLB36" s="36"/>
      <c r="VLC36" s="36"/>
      <c r="VLD36" s="36"/>
      <c r="VLE36" s="36"/>
      <c r="VLF36" s="36"/>
      <c r="VLG36" s="36"/>
      <c r="VLH36" s="36"/>
      <c r="VLI36" s="36"/>
      <c r="VLJ36" s="36"/>
      <c r="VLK36" s="36"/>
      <c r="VLL36" s="36"/>
      <c r="VLM36" s="36"/>
      <c r="VLN36" s="36"/>
      <c r="VLO36" s="36"/>
      <c r="VLP36" s="36"/>
      <c r="VLQ36" s="36"/>
      <c r="VLR36" s="36"/>
      <c r="VLS36" s="36"/>
      <c r="VLT36" s="36"/>
      <c r="VLU36" s="36"/>
      <c r="VLV36" s="36"/>
      <c r="VLW36" s="36"/>
      <c r="VLX36" s="36"/>
      <c r="VLY36" s="36"/>
      <c r="VLZ36" s="36"/>
      <c r="VMA36" s="36"/>
      <c r="VMB36" s="36"/>
      <c r="VMC36" s="36"/>
      <c r="VMD36" s="36"/>
      <c r="VME36" s="36"/>
      <c r="VMF36" s="36"/>
      <c r="VMG36" s="36"/>
      <c r="VMH36" s="36"/>
      <c r="VMI36" s="36"/>
      <c r="VMJ36" s="36"/>
      <c r="VMK36" s="36"/>
      <c r="VML36" s="36"/>
      <c r="VMM36" s="36"/>
      <c r="VMN36" s="36"/>
      <c r="VMO36" s="36"/>
      <c r="VMP36" s="36"/>
      <c r="VMQ36" s="36"/>
      <c r="VMR36" s="36"/>
      <c r="VMS36" s="36"/>
      <c r="VMT36" s="36"/>
      <c r="VMU36" s="36"/>
      <c r="VMV36" s="36"/>
      <c r="VMW36" s="36"/>
      <c r="VMX36" s="36"/>
      <c r="VMY36" s="36"/>
      <c r="VMZ36" s="36"/>
      <c r="VNA36" s="36"/>
      <c r="VNB36" s="36"/>
      <c r="VNC36" s="36"/>
      <c r="VND36" s="36"/>
      <c r="VNE36" s="36"/>
      <c r="VNF36" s="36"/>
      <c r="VNG36" s="36"/>
      <c r="VNH36" s="36"/>
      <c r="VNI36" s="36"/>
      <c r="VNJ36" s="36"/>
      <c r="VNK36" s="36"/>
      <c r="VNL36" s="36"/>
      <c r="VNM36" s="36"/>
      <c r="VNN36" s="36"/>
      <c r="VNO36" s="36"/>
      <c r="VNP36" s="36"/>
      <c r="VNQ36" s="36"/>
      <c r="VNR36" s="36"/>
      <c r="VNS36" s="36"/>
      <c r="VNT36" s="36"/>
      <c r="VNU36" s="36"/>
      <c r="VNV36" s="36"/>
      <c r="VNW36" s="36"/>
      <c r="VNX36" s="36"/>
      <c r="VNY36" s="36"/>
      <c r="VNZ36" s="36"/>
      <c r="VOA36" s="36"/>
      <c r="VOB36" s="36"/>
      <c r="VOC36" s="36"/>
      <c r="VOD36" s="36"/>
      <c r="VOE36" s="36"/>
      <c r="VOF36" s="36"/>
      <c r="VOG36" s="36"/>
      <c r="VOH36" s="36"/>
      <c r="VOI36" s="36"/>
      <c r="VOJ36" s="36"/>
      <c r="VOK36" s="36"/>
      <c r="VOL36" s="36"/>
      <c r="VOM36" s="36"/>
      <c r="VON36" s="36"/>
      <c r="VOO36" s="36"/>
      <c r="VOP36" s="36"/>
      <c r="VOQ36" s="36"/>
      <c r="VOR36" s="36"/>
      <c r="VOS36" s="36"/>
      <c r="VOT36" s="36"/>
      <c r="VOU36" s="36"/>
      <c r="VOV36" s="36"/>
      <c r="VOW36" s="36"/>
      <c r="VOX36" s="36"/>
      <c r="VOY36" s="36"/>
      <c r="VOZ36" s="36"/>
      <c r="VPA36" s="36"/>
      <c r="VPB36" s="36"/>
      <c r="VPC36" s="36"/>
      <c r="VPD36" s="36"/>
      <c r="VPE36" s="36"/>
      <c r="VPF36" s="36"/>
      <c r="VPG36" s="36"/>
      <c r="VPH36" s="36"/>
      <c r="VPI36" s="36"/>
      <c r="VPJ36" s="36"/>
      <c r="VPK36" s="36"/>
      <c r="VPL36" s="36"/>
      <c r="VPM36" s="36"/>
      <c r="VPN36" s="36"/>
      <c r="VPO36" s="36"/>
      <c r="VPP36" s="36"/>
      <c r="VPQ36" s="36"/>
      <c r="VPR36" s="36"/>
      <c r="VPS36" s="36"/>
      <c r="VPT36" s="36"/>
      <c r="VPU36" s="36"/>
      <c r="VPV36" s="36"/>
      <c r="VPW36" s="36"/>
      <c r="VPX36" s="36"/>
      <c r="VPY36" s="36"/>
      <c r="VPZ36" s="36"/>
      <c r="VQA36" s="36"/>
      <c r="VQB36" s="36"/>
      <c r="VQC36" s="36"/>
      <c r="VQD36" s="36"/>
      <c r="VQE36" s="36"/>
      <c r="VQF36" s="36"/>
      <c r="VQG36" s="36"/>
      <c r="VQH36" s="36"/>
      <c r="VQI36" s="36"/>
      <c r="VQJ36" s="36"/>
      <c r="VQK36" s="36"/>
      <c r="VQL36" s="36"/>
      <c r="VQM36" s="36"/>
      <c r="VQN36" s="36"/>
      <c r="VQO36" s="36"/>
      <c r="VQP36" s="36"/>
      <c r="VQQ36" s="36"/>
      <c r="VQR36" s="36"/>
      <c r="VQS36" s="36"/>
      <c r="VQT36" s="36"/>
      <c r="VQU36" s="36"/>
      <c r="VQV36" s="36"/>
      <c r="VQW36" s="36"/>
      <c r="VQX36" s="36"/>
      <c r="VQY36" s="36"/>
      <c r="VQZ36" s="36"/>
      <c r="VRA36" s="36"/>
      <c r="VRB36" s="36"/>
      <c r="VRC36" s="36"/>
      <c r="VRD36" s="36"/>
      <c r="VRE36" s="36"/>
      <c r="VRF36" s="36"/>
      <c r="VRG36" s="36"/>
      <c r="VRH36" s="36"/>
      <c r="VRI36" s="36"/>
      <c r="VRJ36" s="36"/>
      <c r="VRK36" s="36"/>
      <c r="VRL36" s="36"/>
      <c r="VRM36" s="36"/>
      <c r="VRN36" s="36"/>
      <c r="VRO36" s="36"/>
      <c r="VRP36" s="36"/>
      <c r="VRQ36" s="36"/>
      <c r="VRR36" s="36"/>
      <c r="VRS36" s="36"/>
      <c r="VRT36" s="36"/>
      <c r="VRU36" s="36"/>
      <c r="VRV36" s="36"/>
      <c r="VRW36" s="36"/>
      <c r="VRX36" s="36"/>
      <c r="VRY36" s="36"/>
      <c r="VRZ36" s="36"/>
      <c r="VSA36" s="36"/>
      <c r="VSB36" s="36"/>
      <c r="VSC36" s="36"/>
      <c r="VSD36" s="36"/>
      <c r="VSE36" s="36"/>
      <c r="VSF36" s="36"/>
      <c r="VSG36" s="36"/>
      <c r="VSH36" s="36"/>
      <c r="VSI36" s="36"/>
      <c r="VSJ36" s="36"/>
      <c r="VSK36" s="36"/>
      <c r="VSL36" s="36"/>
      <c r="VSM36" s="36"/>
      <c r="VSN36" s="36"/>
      <c r="VSO36" s="36"/>
      <c r="VSP36" s="36"/>
      <c r="VSQ36" s="36"/>
      <c r="VSR36" s="36"/>
      <c r="VSS36" s="36"/>
      <c r="VST36" s="36"/>
      <c r="VSU36" s="36"/>
      <c r="VSV36" s="36"/>
      <c r="VSW36" s="36"/>
      <c r="VSX36" s="36"/>
      <c r="VSY36" s="36"/>
      <c r="VSZ36" s="36"/>
      <c r="VTA36" s="36"/>
      <c r="VTB36" s="36"/>
      <c r="VTC36" s="36"/>
      <c r="VTD36" s="36"/>
      <c r="VTE36" s="36"/>
      <c r="VTF36" s="36"/>
      <c r="VTG36" s="36"/>
      <c r="VTH36" s="36"/>
      <c r="VTI36" s="36"/>
      <c r="VTJ36" s="36"/>
      <c r="VTK36" s="36"/>
      <c r="VTL36" s="36"/>
      <c r="VTM36" s="36"/>
      <c r="VTN36" s="36"/>
      <c r="VTO36" s="36"/>
      <c r="VTP36" s="36"/>
      <c r="VTQ36" s="36"/>
      <c r="VTR36" s="36"/>
      <c r="VTS36" s="36"/>
      <c r="VTT36" s="36"/>
      <c r="VTU36" s="36"/>
      <c r="VTV36" s="36"/>
      <c r="VTW36" s="36"/>
      <c r="VTX36" s="36"/>
      <c r="VTY36" s="36"/>
      <c r="VTZ36" s="36"/>
      <c r="VUA36" s="36"/>
      <c r="VUB36" s="36"/>
      <c r="VUC36" s="36"/>
      <c r="VUD36" s="36"/>
      <c r="VUE36" s="36"/>
      <c r="VUF36" s="36"/>
      <c r="VUG36" s="36"/>
      <c r="VUH36" s="36"/>
      <c r="VUI36" s="36"/>
      <c r="VUJ36" s="36"/>
      <c r="VUK36" s="36"/>
      <c r="VUL36" s="36"/>
      <c r="VUM36" s="36"/>
      <c r="VUN36" s="36"/>
      <c r="VUO36" s="36"/>
      <c r="VUP36" s="36"/>
      <c r="VUQ36" s="36"/>
      <c r="VUR36" s="36"/>
      <c r="VUS36" s="36"/>
      <c r="VUT36" s="36"/>
      <c r="VUU36" s="36"/>
      <c r="VUV36" s="36"/>
      <c r="VUW36" s="36"/>
      <c r="VUX36" s="36"/>
      <c r="VUY36" s="36"/>
      <c r="VUZ36" s="36"/>
      <c r="VVA36" s="36"/>
      <c r="VVB36" s="36"/>
      <c r="VVC36" s="36"/>
      <c r="VVD36" s="36"/>
      <c r="VVE36" s="36"/>
      <c r="VVF36" s="36"/>
      <c r="VVG36" s="36"/>
      <c r="VVH36" s="36"/>
      <c r="VVI36" s="36"/>
      <c r="VVJ36" s="36"/>
      <c r="VVK36" s="36"/>
      <c r="VVL36" s="36"/>
      <c r="VVM36" s="36"/>
      <c r="VVN36" s="36"/>
      <c r="VVO36" s="36"/>
      <c r="VVP36" s="36"/>
      <c r="VVQ36" s="36"/>
      <c r="VVR36" s="36"/>
      <c r="VVS36" s="36"/>
      <c r="VVT36" s="36"/>
      <c r="VVU36" s="36"/>
      <c r="VVV36" s="36"/>
      <c r="VVW36" s="36"/>
      <c r="VVX36" s="36"/>
      <c r="VVY36" s="36"/>
      <c r="VVZ36" s="36"/>
      <c r="VWA36" s="36"/>
      <c r="VWB36" s="36"/>
      <c r="VWC36" s="36"/>
      <c r="VWD36" s="36"/>
      <c r="VWE36" s="36"/>
      <c r="VWF36" s="36"/>
      <c r="VWG36" s="36"/>
      <c r="VWH36" s="36"/>
      <c r="VWI36" s="36"/>
      <c r="VWJ36" s="36"/>
      <c r="VWK36" s="36"/>
      <c r="VWL36" s="36"/>
      <c r="VWM36" s="36"/>
      <c r="VWN36" s="36"/>
      <c r="VWO36" s="36"/>
      <c r="VWP36" s="36"/>
      <c r="VWQ36" s="36"/>
      <c r="VWR36" s="36"/>
      <c r="VWS36" s="36"/>
      <c r="VWT36" s="36"/>
      <c r="VWU36" s="36"/>
      <c r="VWV36" s="36"/>
      <c r="VWW36" s="36"/>
      <c r="VWX36" s="36"/>
      <c r="VWY36" s="36"/>
      <c r="VWZ36" s="36"/>
      <c r="VXA36" s="36"/>
      <c r="VXB36" s="36"/>
      <c r="VXC36" s="36"/>
      <c r="VXD36" s="36"/>
      <c r="VXE36" s="36"/>
      <c r="VXF36" s="36"/>
      <c r="VXG36" s="36"/>
      <c r="VXH36" s="36"/>
      <c r="VXI36" s="36"/>
      <c r="VXJ36" s="36"/>
      <c r="VXK36" s="36"/>
      <c r="VXL36" s="36"/>
      <c r="VXM36" s="36"/>
      <c r="VXN36" s="36"/>
      <c r="VXO36" s="36"/>
      <c r="VXP36" s="36"/>
      <c r="VXQ36" s="36"/>
      <c r="VXR36" s="36"/>
      <c r="VXS36" s="36"/>
      <c r="VXT36" s="36"/>
      <c r="VXU36" s="36"/>
      <c r="VXV36" s="36"/>
      <c r="VXW36" s="36"/>
      <c r="VXX36" s="36"/>
      <c r="VXY36" s="36"/>
      <c r="VXZ36" s="36"/>
      <c r="VYA36" s="36"/>
      <c r="VYB36" s="36"/>
      <c r="VYC36" s="36"/>
      <c r="VYD36" s="36"/>
      <c r="VYE36" s="36"/>
      <c r="VYF36" s="36"/>
      <c r="VYG36" s="36"/>
      <c r="VYH36" s="36"/>
      <c r="VYI36" s="36"/>
      <c r="VYJ36" s="36"/>
      <c r="VYK36" s="36"/>
      <c r="VYL36" s="36"/>
      <c r="VYM36" s="36"/>
      <c r="VYN36" s="36"/>
      <c r="VYO36" s="36"/>
      <c r="VYP36" s="36"/>
      <c r="VYQ36" s="36"/>
      <c r="VYR36" s="36"/>
      <c r="VYS36" s="36"/>
      <c r="VYT36" s="36"/>
      <c r="VYU36" s="36"/>
      <c r="VYV36" s="36"/>
      <c r="VYW36" s="36"/>
      <c r="VYX36" s="36"/>
      <c r="VYY36" s="36"/>
      <c r="VYZ36" s="36"/>
      <c r="VZA36" s="36"/>
      <c r="VZB36" s="36"/>
      <c r="VZC36" s="36"/>
      <c r="VZD36" s="36"/>
      <c r="VZE36" s="36"/>
      <c r="VZF36" s="36"/>
      <c r="VZG36" s="36"/>
      <c r="VZH36" s="36"/>
      <c r="VZI36" s="36"/>
      <c r="VZJ36" s="36"/>
      <c r="VZK36" s="36"/>
      <c r="VZL36" s="36"/>
      <c r="VZM36" s="36"/>
      <c r="VZN36" s="36"/>
      <c r="VZO36" s="36"/>
      <c r="VZP36" s="36"/>
      <c r="VZQ36" s="36"/>
      <c r="VZR36" s="36"/>
      <c r="VZS36" s="36"/>
      <c r="VZT36" s="36"/>
      <c r="VZU36" s="36"/>
      <c r="VZV36" s="36"/>
      <c r="VZW36" s="36"/>
      <c r="VZX36" s="36"/>
      <c r="VZY36" s="36"/>
      <c r="VZZ36" s="36"/>
      <c r="WAA36" s="36"/>
      <c r="WAB36" s="36"/>
      <c r="WAC36" s="36"/>
      <c r="WAD36" s="36"/>
      <c r="WAE36" s="36"/>
      <c r="WAF36" s="36"/>
      <c r="WAG36" s="36"/>
      <c r="WAH36" s="36"/>
      <c r="WAI36" s="36"/>
      <c r="WAJ36" s="36"/>
      <c r="WAK36" s="36"/>
      <c r="WAL36" s="36"/>
      <c r="WAM36" s="36"/>
      <c r="WAN36" s="36"/>
      <c r="WAO36" s="36"/>
      <c r="WAP36" s="36"/>
      <c r="WAQ36" s="36"/>
      <c r="WAR36" s="36"/>
      <c r="WAS36" s="36"/>
      <c r="WAT36" s="36"/>
      <c r="WAU36" s="36"/>
      <c r="WAV36" s="36"/>
      <c r="WAW36" s="36"/>
      <c r="WAX36" s="36"/>
      <c r="WAY36" s="36"/>
      <c r="WAZ36" s="36"/>
      <c r="WBA36" s="36"/>
      <c r="WBB36" s="36"/>
      <c r="WBC36" s="36"/>
      <c r="WBD36" s="36"/>
      <c r="WBE36" s="36"/>
      <c r="WBF36" s="36"/>
      <c r="WBG36" s="36"/>
      <c r="WBH36" s="36"/>
      <c r="WBI36" s="36"/>
      <c r="WBJ36" s="36"/>
      <c r="WBK36" s="36"/>
      <c r="WBL36" s="36"/>
      <c r="WBM36" s="36"/>
      <c r="WBN36" s="36"/>
      <c r="WBO36" s="36"/>
      <c r="WBP36" s="36"/>
      <c r="WBQ36" s="36"/>
      <c r="WBR36" s="36"/>
      <c r="WBS36" s="36"/>
      <c r="WBT36" s="36"/>
      <c r="WBU36" s="36"/>
      <c r="WBV36" s="36"/>
      <c r="WBW36" s="36"/>
      <c r="WBX36" s="36"/>
      <c r="WBY36" s="36"/>
      <c r="WBZ36" s="36"/>
      <c r="WCA36" s="36"/>
      <c r="WCB36" s="36"/>
      <c r="WCC36" s="36"/>
      <c r="WCD36" s="36"/>
      <c r="WCE36" s="36"/>
      <c r="WCF36" s="36"/>
      <c r="WCG36" s="36"/>
      <c r="WCH36" s="36"/>
      <c r="WCI36" s="36"/>
      <c r="WCJ36" s="36"/>
      <c r="WCK36" s="36"/>
      <c r="WCL36" s="36"/>
      <c r="WCM36" s="36"/>
      <c r="WCN36" s="36"/>
      <c r="WCO36" s="36"/>
      <c r="WCP36" s="36"/>
      <c r="WCQ36" s="36"/>
      <c r="WCR36" s="36"/>
      <c r="WCS36" s="36"/>
      <c r="WCT36" s="36"/>
      <c r="WCU36" s="36"/>
      <c r="WCV36" s="36"/>
      <c r="WCW36" s="36"/>
      <c r="WCX36" s="36"/>
      <c r="WCY36" s="36"/>
      <c r="WCZ36" s="36"/>
      <c r="WDA36" s="36"/>
      <c r="WDB36" s="36"/>
      <c r="WDC36" s="36"/>
      <c r="WDD36" s="36"/>
      <c r="WDE36" s="36"/>
      <c r="WDF36" s="36"/>
      <c r="WDG36" s="36"/>
      <c r="WDH36" s="36"/>
      <c r="WDI36" s="36"/>
      <c r="WDJ36" s="36"/>
      <c r="WDK36" s="36"/>
      <c r="WDL36" s="36"/>
      <c r="WDM36" s="36"/>
      <c r="WDN36" s="36"/>
      <c r="WDO36" s="36"/>
      <c r="WDP36" s="36"/>
      <c r="WDQ36" s="36"/>
      <c r="WDR36" s="36"/>
      <c r="WDS36" s="36"/>
      <c r="WDT36" s="36"/>
      <c r="WDU36" s="36"/>
      <c r="WDV36" s="36"/>
      <c r="WDW36" s="36"/>
      <c r="WDX36" s="36"/>
      <c r="WDY36" s="36"/>
      <c r="WDZ36" s="36"/>
      <c r="WEA36" s="36"/>
      <c r="WEB36" s="36"/>
      <c r="WEC36" s="36"/>
      <c r="WED36" s="36"/>
      <c r="WEE36" s="36"/>
      <c r="WEF36" s="36"/>
      <c r="WEG36" s="36"/>
      <c r="WEH36" s="36"/>
      <c r="WEI36" s="36"/>
      <c r="WEJ36" s="36"/>
      <c r="WEK36" s="36"/>
      <c r="WEL36" s="36"/>
      <c r="WEM36" s="36"/>
      <c r="WEN36" s="36"/>
      <c r="WEO36" s="36"/>
      <c r="WEP36" s="36"/>
      <c r="WEQ36" s="36"/>
      <c r="WER36" s="36"/>
      <c r="WES36" s="36"/>
      <c r="WET36" s="36"/>
      <c r="WEU36" s="36"/>
      <c r="WEV36" s="36"/>
      <c r="WEW36" s="36"/>
      <c r="WEX36" s="36"/>
      <c r="WEY36" s="36"/>
      <c r="WEZ36" s="36"/>
      <c r="WFA36" s="36"/>
      <c r="WFB36" s="36"/>
      <c r="WFC36" s="36"/>
      <c r="WFD36" s="36"/>
      <c r="WFE36" s="36"/>
      <c r="WFF36" s="36"/>
      <c r="WFG36" s="36"/>
      <c r="WFH36" s="36"/>
      <c r="WFI36" s="36"/>
      <c r="WFJ36" s="36"/>
      <c r="WFK36" s="36"/>
      <c r="WFL36" s="36"/>
      <c r="WFM36" s="36"/>
      <c r="WFN36" s="36"/>
      <c r="WFO36" s="36"/>
      <c r="WFP36" s="36"/>
      <c r="WFQ36" s="36"/>
      <c r="WFR36" s="36"/>
      <c r="WFS36" s="36"/>
      <c r="WFT36" s="36"/>
      <c r="WFU36" s="36"/>
      <c r="WFV36" s="36"/>
      <c r="WFW36" s="36"/>
      <c r="WFX36" s="36"/>
      <c r="WFY36" s="36"/>
      <c r="WFZ36" s="36"/>
      <c r="WGA36" s="36"/>
      <c r="WGB36" s="36"/>
      <c r="WGC36" s="36"/>
      <c r="WGD36" s="36"/>
      <c r="WGE36" s="36"/>
      <c r="WGF36" s="36"/>
      <c r="WGG36" s="36"/>
      <c r="WGH36" s="36"/>
      <c r="WGI36" s="36"/>
      <c r="WGJ36" s="36"/>
      <c r="WGK36" s="36"/>
      <c r="WGL36" s="36"/>
      <c r="WGM36" s="36"/>
      <c r="WGN36" s="36"/>
      <c r="WGO36" s="36"/>
      <c r="WGP36" s="36"/>
      <c r="WGQ36" s="36"/>
      <c r="WGR36" s="36"/>
      <c r="WGS36" s="36"/>
      <c r="WGT36" s="36"/>
      <c r="WGU36" s="36"/>
      <c r="WGV36" s="36"/>
      <c r="WGW36" s="36"/>
      <c r="WGX36" s="36"/>
      <c r="WGY36" s="36"/>
      <c r="WGZ36" s="36"/>
      <c r="WHA36" s="36"/>
      <c r="WHB36" s="36"/>
      <c r="WHC36" s="36"/>
      <c r="WHD36" s="36"/>
      <c r="WHE36" s="36"/>
      <c r="WHF36" s="36"/>
      <c r="WHG36" s="36"/>
      <c r="WHH36" s="36"/>
      <c r="WHI36" s="36"/>
      <c r="WHJ36" s="36"/>
      <c r="WHK36" s="36"/>
      <c r="WHL36" s="36"/>
      <c r="WHM36" s="36"/>
      <c r="WHN36" s="36"/>
      <c r="WHO36" s="36"/>
      <c r="WHP36" s="36"/>
      <c r="WHQ36" s="36"/>
      <c r="WHR36" s="36"/>
      <c r="WHS36" s="36"/>
      <c r="WHT36" s="36"/>
      <c r="WHU36" s="36"/>
      <c r="WHV36" s="36"/>
      <c r="WHW36" s="36"/>
      <c r="WHX36" s="36"/>
      <c r="WHY36" s="36"/>
      <c r="WHZ36" s="36"/>
      <c r="WIA36" s="36"/>
      <c r="WIB36" s="36"/>
      <c r="WIC36" s="36"/>
      <c r="WID36" s="36"/>
      <c r="WIE36" s="36"/>
      <c r="WIF36" s="36"/>
      <c r="WIG36" s="36"/>
      <c r="WIH36" s="36"/>
      <c r="WII36" s="36"/>
      <c r="WIJ36" s="36"/>
      <c r="WIK36" s="36"/>
      <c r="WIL36" s="36"/>
      <c r="WIM36" s="36"/>
      <c r="WIN36" s="36"/>
      <c r="WIO36" s="36"/>
      <c r="WIP36" s="36"/>
      <c r="WIQ36" s="36"/>
      <c r="WIR36" s="36"/>
      <c r="WIS36" s="36"/>
      <c r="WIT36" s="36"/>
      <c r="WIU36" s="36"/>
      <c r="WIV36" s="36"/>
      <c r="WIW36" s="36"/>
      <c r="WIX36" s="36"/>
      <c r="WIY36" s="36"/>
      <c r="WIZ36" s="36"/>
      <c r="WJA36" s="36"/>
      <c r="WJB36" s="36"/>
      <c r="WJC36" s="36"/>
      <c r="WJD36" s="36"/>
      <c r="WJE36" s="36"/>
      <c r="WJF36" s="36"/>
      <c r="WJG36" s="36"/>
      <c r="WJH36" s="36"/>
      <c r="WJI36" s="36"/>
      <c r="WJJ36" s="36"/>
      <c r="WJK36" s="36"/>
      <c r="WJL36" s="36"/>
      <c r="WJM36" s="36"/>
      <c r="WJN36" s="36"/>
      <c r="WJO36" s="36"/>
      <c r="WJP36" s="36"/>
      <c r="WJQ36" s="36"/>
      <c r="WJR36" s="36"/>
      <c r="WJS36" s="36"/>
      <c r="WJT36" s="36"/>
      <c r="WJU36" s="36"/>
      <c r="WJV36" s="36"/>
      <c r="WJW36" s="36"/>
      <c r="WJX36" s="36"/>
      <c r="WJY36" s="36"/>
      <c r="WJZ36" s="36"/>
      <c r="WKA36" s="36"/>
      <c r="WKB36" s="36"/>
      <c r="WKC36" s="36"/>
      <c r="WKD36" s="36"/>
      <c r="WKE36" s="36"/>
      <c r="WKF36" s="36"/>
      <c r="WKG36" s="36"/>
      <c r="WKH36" s="36"/>
      <c r="WKI36" s="36"/>
      <c r="WKJ36" s="36"/>
      <c r="WKK36" s="36"/>
      <c r="WKL36" s="36"/>
      <c r="WKM36" s="36"/>
      <c r="WKN36" s="36"/>
      <c r="WKO36" s="36"/>
      <c r="WKP36" s="36"/>
      <c r="WKQ36" s="36"/>
      <c r="WKR36" s="36"/>
      <c r="WKS36" s="36"/>
      <c r="WKT36" s="36"/>
      <c r="WKU36" s="36"/>
      <c r="WKV36" s="36"/>
      <c r="WKW36" s="36"/>
      <c r="WKX36" s="36"/>
      <c r="WKY36" s="36"/>
      <c r="WKZ36" s="36"/>
      <c r="WLA36" s="36"/>
      <c r="WLB36" s="36"/>
      <c r="WLC36" s="36"/>
      <c r="WLD36" s="36"/>
      <c r="WLE36" s="36"/>
      <c r="WLF36" s="36"/>
      <c r="WLG36" s="36"/>
      <c r="WLH36" s="36"/>
      <c r="WLI36" s="36"/>
      <c r="WLJ36" s="36"/>
      <c r="WLK36" s="36"/>
      <c r="WLL36" s="36"/>
      <c r="WLM36" s="36"/>
      <c r="WLN36" s="36"/>
      <c r="WLO36" s="36"/>
      <c r="WLP36" s="36"/>
      <c r="WLQ36" s="36"/>
      <c r="WLR36" s="36"/>
      <c r="WLS36" s="36"/>
      <c r="WLT36" s="36"/>
      <c r="WLU36" s="36"/>
      <c r="WLV36" s="36"/>
      <c r="WLW36" s="36"/>
      <c r="WLX36" s="36"/>
      <c r="WLY36" s="36"/>
      <c r="WLZ36" s="36"/>
      <c r="WMA36" s="36"/>
      <c r="WMB36" s="36"/>
      <c r="WMC36" s="36"/>
      <c r="WMD36" s="36"/>
      <c r="WME36" s="36"/>
      <c r="WMF36" s="36"/>
      <c r="WMG36" s="36"/>
      <c r="WMH36" s="36"/>
      <c r="WMI36" s="36"/>
      <c r="WMJ36" s="36"/>
      <c r="WMK36" s="36"/>
      <c r="WML36" s="36"/>
      <c r="WMM36" s="36"/>
      <c r="WMN36" s="36"/>
      <c r="WMO36" s="36"/>
      <c r="WMP36" s="36"/>
      <c r="WMQ36" s="36"/>
      <c r="WMR36" s="36"/>
      <c r="WMS36" s="36"/>
      <c r="WMT36" s="36"/>
      <c r="WMU36" s="36"/>
      <c r="WMV36" s="36"/>
      <c r="WMW36" s="36"/>
      <c r="WMX36" s="36"/>
      <c r="WMY36" s="36"/>
      <c r="WMZ36" s="36"/>
      <c r="WNA36" s="36"/>
      <c r="WNB36" s="36"/>
      <c r="WNC36" s="36"/>
      <c r="WND36" s="36"/>
      <c r="WNE36" s="36"/>
      <c r="WNF36" s="36"/>
      <c r="WNG36" s="36"/>
      <c r="WNH36" s="36"/>
      <c r="WNI36" s="36"/>
      <c r="WNJ36" s="36"/>
      <c r="WNK36" s="36"/>
      <c r="WNL36" s="36"/>
      <c r="WNM36" s="36"/>
      <c r="WNN36" s="36"/>
      <c r="WNO36" s="36"/>
      <c r="WNP36" s="36"/>
      <c r="WNQ36" s="36"/>
      <c r="WNR36" s="36"/>
      <c r="WNS36" s="36"/>
      <c r="WNT36" s="36"/>
      <c r="WNU36" s="36"/>
      <c r="WNV36" s="36"/>
      <c r="WNW36" s="36"/>
      <c r="WNX36" s="36"/>
      <c r="WNY36" s="36"/>
      <c r="WNZ36" s="36"/>
      <c r="WOA36" s="36"/>
      <c r="WOB36" s="36"/>
      <c r="WOC36" s="36"/>
      <c r="WOD36" s="36"/>
      <c r="WOE36" s="36"/>
      <c r="WOF36" s="36"/>
      <c r="WOG36" s="36"/>
      <c r="WOH36" s="36"/>
      <c r="WOI36" s="36"/>
      <c r="WOJ36" s="36"/>
      <c r="WOK36" s="36"/>
      <c r="WOL36" s="36"/>
      <c r="WOM36" s="36"/>
      <c r="WON36" s="36"/>
      <c r="WOO36" s="36"/>
      <c r="WOP36" s="36"/>
      <c r="WOQ36" s="36"/>
      <c r="WOR36" s="36"/>
      <c r="WOS36" s="36"/>
      <c r="WOT36" s="36"/>
      <c r="WOU36" s="36"/>
      <c r="WOV36" s="36"/>
      <c r="WOW36" s="36"/>
      <c r="WOX36" s="36"/>
      <c r="WOY36" s="36"/>
      <c r="WOZ36" s="36"/>
      <c r="WPA36" s="36"/>
      <c r="WPB36" s="36"/>
      <c r="WPC36" s="36"/>
      <c r="WPD36" s="36"/>
      <c r="WPE36" s="36"/>
      <c r="WPF36" s="36"/>
      <c r="WPG36" s="36"/>
      <c r="WPH36" s="36"/>
      <c r="WPI36" s="36"/>
      <c r="WPJ36" s="36"/>
      <c r="WPK36" s="36"/>
      <c r="WPL36" s="36"/>
      <c r="WPM36" s="36"/>
      <c r="WPN36" s="36"/>
      <c r="WPO36" s="36"/>
      <c r="WPP36" s="36"/>
      <c r="WPQ36" s="36"/>
      <c r="WPR36" s="36"/>
      <c r="WPS36" s="36"/>
      <c r="WPT36" s="36"/>
      <c r="WPU36" s="36"/>
      <c r="WPV36" s="36"/>
      <c r="WPW36" s="36"/>
      <c r="WPX36" s="36"/>
      <c r="WPY36" s="36"/>
      <c r="WPZ36" s="36"/>
      <c r="WQA36" s="36"/>
      <c r="WQB36" s="36"/>
      <c r="WQC36" s="36"/>
      <c r="WQD36" s="36"/>
      <c r="WQE36" s="36"/>
      <c r="WQF36" s="36"/>
      <c r="WQG36" s="36"/>
      <c r="WQH36" s="36"/>
      <c r="WQI36" s="36"/>
      <c r="WQJ36" s="36"/>
      <c r="WQK36" s="36"/>
      <c r="WQL36" s="36"/>
      <c r="WQM36" s="36"/>
      <c r="WQN36" s="36"/>
      <c r="WQO36" s="36"/>
      <c r="WQP36" s="36"/>
      <c r="WQQ36" s="36"/>
      <c r="WQR36" s="36"/>
      <c r="WQS36" s="36"/>
      <c r="WQT36" s="36"/>
      <c r="WQU36" s="36"/>
      <c r="WQV36" s="36"/>
      <c r="WQW36" s="36"/>
      <c r="WQX36" s="36"/>
      <c r="WQY36" s="36"/>
      <c r="WQZ36" s="36"/>
      <c r="WRA36" s="36"/>
      <c r="WRB36" s="36"/>
      <c r="WRC36" s="36"/>
      <c r="WRD36" s="36"/>
      <c r="WRE36" s="36"/>
      <c r="WRF36" s="36"/>
      <c r="WRG36" s="36"/>
      <c r="WRH36" s="36"/>
      <c r="WRI36" s="36"/>
      <c r="WRJ36" s="36"/>
      <c r="WRK36" s="36"/>
      <c r="WRL36" s="36"/>
      <c r="WRM36" s="36"/>
      <c r="WRN36" s="36"/>
      <c r="WRO36" s="36"/>
      <c r="WRP36" s="36"/>
      <c r="WRQ36" s="36"/>
      <c r="WRR36" s="36"/>
      <c r="WRS36" s="36"/>
      <c r="WRT36" s="36"/>
      <c r="WRU36" s="36"/>
      <c r="WRV36" s="36"/>
      <c r="WRW36" s="36"/>
      <c r="WRX36" s="36"/>
      <c r="WRY36" s="36"/>
      <c r="WRZ36" s="36"/>
      <c r="WSA36" s="36"/>
      <c r="WSB36" s="36"/>
      <c r="WSC36" s="36"/>
      <c r="WSD36" s="36"/>
      <c r="WSE36" s="36"/>
      <c r="WSF36" s="36"/>
      <c r="WSG36" s="36"/>
      <c r="WSH36" s="36"/>
      <c r="WSI36" s="36"/>
      <c r="WSJ36" s="36"/>
      <c r="WSK36" s="36"/>
      <c r="WSL36" s="36"/>
      <c r="WSM36" s="36"/>
      <c r="WSN36" s="36"/>
      <c r="WSO36" s="36"/>
      <c r="WSP36" s="36"/>
      <c r="WSQ36" s="36"/>
      <c r="WSR36" s="36"/>
      <c r="WSS36" s="36"/>
      <c r="WST36" s="36"/>
      <c r="WSU36" s="36"/>
      <c r="WSV36" s="36"/>
      <c r="WSW36" s="36"/>
      <c r="WSX36" s="36"/>
      <c r="WSY36" s="36"/>
      <c r="WSZ36" s="36"/>
      <c r="WTA36" s="36"/>
      <c r="WTB36" s="36"/>
      <c r="WTC36" s="36"/>
      <c r="WTD36" s="36"/>
      <c r="WTE36" s="36"/>
      <c r="WTF36" s="36"/>
      <c r="WTG36" s="36"/>
      <c r="WTH36" s="36"/>
      <c r="WTI36" s="36"/>
      <c r="WTJ36" s="36"/>
      <c r="WTK36" s="36"/>
      <c r="WTL36" s="36"/>
      <c r="WTM36" s="36"/>
      <c r="WTN36" s="36"/>
      <c r="WTO36" s="36"/>
      <c r="WTP36" s="36"/>
      <c r="WTQ36" s="36"/>
      <c r="WTR36" s="36"/>
      <c r="WTS36" s="36"/>
      <c r="WTT36" s="36"/>
      <c r="WTU36" s="36"/>
      <c r="WTV36" s="36"/>
      <c r="WTW36" s="36"/>
      <c r="WTX36" s="36"/>
      <c r="WTY36" s="36"/>
      <c r="WTZ36" s="36"/>
      <c r="WUA36" s="36"/>
      <c r="WUB36" s="36"/>
      <c r="WUC36" s="36"/>
      <c r="WUD36" s="36"/>
      <c r="WUE36" s="36"/>
      <c r="WUF36" s="36"/>
      <c r="WUG36" s="36"/>
      <c r="WUH36" s="36"/>
      <c r="WUI36" s="36"/>
      <c r="WUJ36" s="36"/>
      <c r="WUK36" s="36"/>
      <c r="WUL36" s="36"/>
      <c r="WUM36" s="36"/>
      <c r="WUN36" s="36"/>
      <c r="WUO36" s="36"/>
      <c r="WUP36" s="36"/>
      <c r="WUQ36" s="36"/>
      <c r="WUR36" s="36"/>
      <c r="WUS36" s="36"/>
      <c r="WUT36" s="36"/>
      <c r="WUU36" s="36"/>
      <c r="WUV36" s="36"/>
      <c r="WUW36" s="36"/>
      <c r="WUX36" s="36"/>
      <c r="WUY36" s="36"/>
      <c r="WUZ36" s="36"/>
      <c r="WVA36" s="36"/>
      <c r="WVB36" s="36"/>
      <c r="WVC36" s="36"/>
      <c r="WVD36" s="36"/>
      <c r="WVE36" s="36"/>
      <c r="WVF36" s="36"/>
      <c r="WVG36" s="36"/>
      <c r="WVH36" s="36"/>
      <c r="WVI36" s="36"/>
      <c r="WVJ36" s="36"/>
      <c r="WVK36" s="36"/>
      <c r="WVL36" s="36"/>
      <c r="WVM36" s="36"/>
      <c r="WVN36" s="36"/>
      <c r="WVO36" s="36"/>
      <c r="WVP36" s="36"/>
      <c r="WVQ36" s="36"/>
      <c r="WVR36" s="36"/>
      <c r="WVS36" s="36"/>
      <c r="WVT36" s="36"/>
      <c r="WVU36" s="36"/>
      <c r="WVV36" s="36"/>
      <c r="WVW36" s="36"/>
      <c r="WVX36" s="36"/>
      <c r="WVY36" s="36"/>
      <c r="WVZ36" s="36"/>
      <c r="WWA36" s="36"/>
    </row>
    <row r="37" spans="1:16147" s="57" customFormat="1" x14ac:dyDescent="0.2">
      <c r="A37" s="83">
        <v>2017</v>
      </c>
      <c r="B37" s="62" t="s">
        <v>376</v>
      </c>
      <c r="C37" s="58">
        <v>20279</v>
      </c>
      <c r="D37" s="64">
        <v>29</v>
      </c>
      <c r="E37" s="70">
        <v>42933</v>
      </c>
      <c r="F37" s="62" t="s">
        <v>103</v>
      </c>
      <c r="G37" s="58" t="s">
        <v>47</v>
      </c>
      <c r="H37" s="62" t="s">
        <v>160</v>
      </c>
      <c r="I37" s="62" t="s">
        <v>59</v>
      </c>
      <c r="J37" s="62" t="s">
        <v>105</v>
      </c>
      <c r="K37" s="62" t="s">
        <v>106</v>
      </c>
      <c r="L37" s="62" t="s">
        <v>6</v>
      </c>
      <c r="M37" s="62" t="s">
        <v>107</v>
      </c>
      <c r="N37" s="83"/>
      <c r="O37" s="83">
        <v>17</v>
      </c>
      <c r="P37" s="83">
        <v>17</v>
      </c>
      <c r="Q37" s="74">
        <v>0</v>
      </c>
      <c r="R37" s="57" t="s">
        <v>108</v>
      </c>
      <c r="T37" s="57" t="s">
        <v>274</v>
      </c>
      <c r="U37" s="57" t="s">
        <v>285</v>
      </c>
      <c r="W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6"/>
      <c r="HC37" s="36"/>
      <c r="HD37" s="36"/>
      <c r="HE37" s="36"/>
      <c r="HF37" s="36"/>
      <c r="HG37" s="36"/>
      <c r="HH37" s="36"/>
      <c r="HI37" s="36"/>
      <c r="HJ37" s="36"/>
      <c r="HK37" s="36"/>
      <c r="HL37" s="36"/>
      <c r="HM37" s="36"/>
      <c r="HN37" s="36"/>
      <c r="HO37" s="36"/>
      <c r="HP37" s="36"/>
      <c r="HQ37" s="36"/>
      <c r="HR37" s="36"/>
      <c r="HS37" s="36"/>
      <c r="HT37" s="36"/>
      <c r="HU37" s="36"/>
      <c r="HV37" s="36"/>
      <c r="HW37" s="36"/>
      <c r="HX37" s="36"/>
      <c r="HY37" s="36"/>
      <c r="HZ37" s="36"/>
      <c r="IA37" s="36"/>
      <c r="IB37" s="36"/>
      <c r="IC37" s="36"/>
      <c r="ID37" s="36"/>
      <c r="IE37" s="36"/>
      <c r="IF37" s="36"/>
      <c r="IG37" s="36"/>
      <c r="IH37" s="36"/>
      <c r="II37" s="36"/>
      <c r="IJ37" s="36"/>
      <c r="IK37" s="36"/>
      <c r="IL37" s="36"/>
      <c r="IM37" s="36"/>
      <c r="IN37" s="36"/>
      <c r="IO37" s="36"/>
      <c r="IP37" s="36"/>
      <c r="IQ37" s="36"/>
      <c r="IR37" s="36"/>
      <c r="IS37" s="36"/>
      <c r="IT37" s="36"/>
      <c r="IU37" s="36"/>
      <c r="IV37" s="36"/>
      <c r="IW37" s="36"/>
      <c r="IX37" s="36"/>
      <c r="IY37" s="36"/>
      <c r="IZ37" s="36"/>
      <c r="JA37" s="36"/>
      <c r="JB37" s="36"/>
      <c r="JC37" s="36"/>
      <c r="JD37" s="36"/>
      <c r="JE37" s="36"/>
      <c r="JF37" s="36"/>
      <c r="JG37" s="36"/>
      <c r="JH37" s="36"/>
      <c r="JI37" s="36"/>
      <c r="JJ37" s="36"/>
      <c r="JK37" s="36"/>
      <c r="JL37" s="36"/>
      <c r="JM37" s="36"/>
      <c r="JN37" s="36"/>
      <c r="JO37" s="36"/>
      <c r="JP37" s="36"/>
      <c r="JQ37" s="36"/>
      <c r="JR37" s="36"/>
      <c r="JS37" s="36"/>
      <c r="JT37" s="36"/>
      <c r="JU37" s="36"/>
      <c r="JV37" s="36"/>
      <c r="JW37" s="36"/>
      <c r="JX37" s="36"/>
      <c r="JY37" s="36"/>
      <c r="JZ37" s="36"/>
      <c r="KA37" s="36"/>
      <c r="KB37" s="36"/>
      <c r="KC37" s="36"/>
      <c r="KD37" s="36"/>
      <c r="KE37" s="36"/>
      <c r="KF37" s="36"/>
      <c r="KG37" s="36"/>
      <c r="KH37" s="36"/>
      <c r="KI37" s="36"/>
      <c r="KJ37" s="36"/>
      <c r="KK37" s="36"/>
      <c r="KL37" s="36"/>
      <c r="KM37" s="36"/>
      <c r="KN37" s="36"/>
      <c r="KO37" s="36"/>
      <c r="KP37" s="36"/>
      <c r="KQ37" s="36"/>
      <c r="KR37" s="36"/>
      <c r="KS37" s="36"/>
      <c r="KT37" s="36"/>
      <c r="KU37" s="36"/>
      <c r="KV37" s="36"/>
      <c r="KW37" s="36"/>
      <c r="KX37" s="36"/>
      <c r="KY37" s="36"/>
      <c r="KZ37" s="36"/>
      <c r="LA37" s="36"/>
      <c r="LB37" s="36"/>
      <c r="LC37" s="36"/>
      <c r="LD37" s="36"/>
      <c r="LE37" s="36"/>
      <c r="LF37" s="36"/>
      <c r="LG37" s="36"/>
      <c r="LH37" s="36"/>
      <c r="LI37" s="36"/>
      <c r="LJ37" s="36"/>
      <c r="LK37" s="36"/>
      <c r="LL37" s="36"/>
      <c r="LM37" s="36"/>
      <c r="LN37" s="36"/>
      <c r="LO37" s="36"/>
      <c r="LP37" s="36"/>
      <c r="LQ37" s="36"/>
      <c r="LR37" s="36"/>
      <c r="LS37" s="36"/>
      <c r="LT37" s="36"/>
      <c r="LU37" s="36"/>
      <c r="LV37" s="36"/>
      <c r="LW37" s="36"/>
      <c r="LX37" s="36"/>
      <c r="LY37" s="36"/>
      <c r="LZ37" s="36"/>
      <c r="MA37" s="36"/>
      <c r="MB37" s="36"/>
      <c r="MC37" s="36"/>
      <c r="MD37" s="36"/>
      <c r="ME37" s="36"/>
      <c r="MF37" s="36"/>
      <c r="MG37" s="36"/>
      <c r="MH37" s="36"/>
      <c r="MI37" s="36"/>
      <c r="MJ37" s="36"/>
      <c r="MK37" s="36"/>
      <c r="ML37" s="36"/>
      <c r="MM37" s="36"/>
      <c r="MN37" s="36"/>
      <c r="MO37" s="36"/>
      <c r="MP37" s="36"/>
      <c r="MQ37" s="36"/>
      <c r="MR37" s="36"/>
      <c r="MS37" s="36"/>
      <c r="MT37" s="36"/>
      <c r="MU37" s="36"/>
      <c r="MV37" s="36"/>
      <c r="MW37" s="36"/>
      <c r="MX37" s="36"/>
      <c r="MY37" s="36"/>
      <c r="MZ37" s="36"/>
      <c r="NA37" s="36"/>
      <c r="NB37" s="36"/>
      <c r="NC37" s="36"/>
      <c r="ND37" s="36"/>
      <c r="NE37" s="36"/>
      <c r="NF37" s="36"/>
      <c r="NG37" s="36"/>
      <c r="NH37" s="36"/>
      <c r="NI37" s="36"/>
      <c r="NJ37" s="36"/>
      <c r="NK37" s="36"/>
      <c r="NL37" s="36"/>
      <c r="NM37" s="36"/>
      <c r="NN37" s="36"/>
      <c r="NO37" s="36"/>
      <c r="NP37" s="36"/>
      <c r="NQ37" s="36"/>
      <c r="NR37" s="36"/>
      <c r="NS37" s="36"/>
      <c r="NT37" s="36"/>
      <c r="NU37" s="36"/>
      <c r="NV37" s="36"/>
      <c r="NW37" s="36"/>
      <c r="NX37" s="36"/>
      <c r="NY37" s="36"/>
      <c r="NZ37" s="36"/>
      <c r="OA37" s="36"/>
      <c r="OB37" s="36"/>
      <c r="OC37" s="36"/>
      <c r="OD37" s="36"/>
      <c r="OE37" s="36"/>
      <c r="OF37" s="36"/>
      <c r="OG37" s="36"/>
      <c r="OH37" s="36"/>
      <c r="OI37" s="36"/>
      <c r="OJ37" s="36"/>
      <c r="OK37" s="36"/>
      <c r="OL37" s="36"/>
      <c r="OM37" s="36"/>
      <c r="ON37" s="36"/>
      <c r="OO37" s="36"/>
      <c r="OP37" s="36"/>
      <c r="OQ37" s="36"/>
      <c r="OR37" s="36"/>
      <c r="OS37" s="36"/>
      <c r="OT37" s="36"/>
      <c r="OU37" s="36"/>
      <c r="OV37" s="36"/>
      <c r="OW37" s="36"/>
      <c r="OX37" s="36"/>
      <c r="OY37" s="36"/>
      <c r="OZ37" s="36"/>
      <c r="PA37" s="36"/>
      <c r="PB37" s="36"/>
      <c r="PC37" s="36"/>
      <c r="PD37" s="36"/>
      <c r="PE37" s="36"/>
      <c r="PF37" s="36"/>
      <c r="PG37" s="36"/>
      <c r="PH37" s="36"/>
      <c r="PI37" s="36"/>
      <c r="PJ37" s="36"/>
      <c r="PK37" s="36"/>
      <c r="PL37" s="36"/>
      <c r="PM37" s="36"/>
      <c r="PN37" s="36"/>
      <c r="PO37" s="36"/>
      <c r="PP37" s="36"/>
      <c r="PQ37" s="36"/>
      <c r="PR37" s="36"/>
      <c r="PS37" s="36"/>
      <c r="PT37" s="36"/>
      <c r="PU37" s="36"/>
      <c r="PV37" s="36"/>
      <c r="PW37" s="36"/>
      <c r="PX37" s="36"/>
      <c r="PY37" s="36"/>
      <c r="PZ37" s="36"/>
      <c r="QA37" s="36"/>
      <c r="QB37" s="36"/>
      <c r="QC37" s="36"/>
      <c r="QD37" s="36"/>
      <c r="QE37" s="36"/>
      <c r="QF37" s="36"/>
      <c r="QG37" s="36"/>
      <c r="QH37" s="36"/>
      <c r="QI37" s="36"/>
      <c r="QJ37" s="36"/>
      <c r="QK37" s="36"/>
      <c r="QL37" s="36"/>
      <c r="QM37" s="36"/>
      <c r="QN37" s="36"/>
      <c r="QO37" s="36"/>
      <c r="QP37" s="36"/>
      <c r="QQ37" s="36"/>
      <c r="QR37" s="36"/>
      <c r="QS37" s="36"/>
      <c r="QT37" s="36"/>
      <c r="QU37" s="36"/>
      <c r="QV37" s="36"/>
      <c r="QW37" s="36"/>
      <c r="QX37" s="36"/>
      <c r="QY37" s="36"/>
      <c r="QZ37" s="36"/>
      <c r="RA37" s="36"/>
      <c r="RB37" s="36"/>
      <c r="RC37" s="36"/>
      <c r="RD37" s="36"/>
      <c r="RE37" s="36"/>
      <c r="RF37" s="36"/>
      <c r="RG37" s="36"/>
      <c r="RH37" s="36"/>
      <c r="RI37" s="36"/>
      <c r="RJ37" s="36"/>
      <c r="RK37" s="36"/>
      <c r="RL37" s="36"/>
      <c r="RM37" s="36"/>
      <c r="RN37" s="36"/>
      <c r="RO37" s="36"/>
      <c r="RP37" s="36"/>
      <c r="RQ37" s="36"/>
      <c r="RR37" s="36"/>
      <c r="RS37" s="36"/>
      <c r="RT37" s="36"/>
      <c r="RU37" s="36"/>
      <c r="RV37" s="36"/>
      <c r="RW37" s="36"/>
      <c r="RX37" s="36"/>
      <c r="RY37" s="36"/>
      <c r="RZ37" s="36"/>
      <c r="SA37" s="36"/>
      <c r="SB37" s="36"/>
      <c r="SC37" s="36"/>
      <c r="SD37" s="36"/>
      <c r="SE37" s="36"/>
      <c r="SF37" s="36"/>
      <c r="SG37" s="36"/>
      <c r="SH37" s="36"/>
      <c r="SI37" s="36"/>
      <c r="SJ37" s="36"/>
      <c r="SK37" s="36"/>
      <c r="SL37" s="36"/>
      <c r="SM37" s="36"/>
      <c r="SN37" s="36"/>
      <c r="SO37" s="36"/>
      <c r="SP37" s="36"/>
      <c r="SQ37" s="36"/>
      <c r="SR37" s="36"/>
      <c r="SS37" s="36"/>
      <c r="ST37" s="36"/>
      <c r="SU37" s="36"/>
      <c r="SV37" s="36"/>
      <c r="SW37" s="36"/>
      <c r="SX37" s="36"/>
      <c r="SY37" s="36"/>
      <c r="SZ37" s="36"/>
      <c r="TA37" s="36"/>
      <c r="TB37" s="36"/>
      <c r="TC37" s="36"/>
      <c r="TD37" s="36"/>
      <c r="TE37" s="36"/>
      <c r="TF37" s="36"/>
      <c r="TG37" s="36"/>
      <c r="TH37" s="36"/>
      <c r="TI37" s="36"/>
      <c r="TJ37" s="36"/>
      <c r="TK37" s="36"/>
      <c r="TL37" s="36"/>
      <c r="TM37" s="36"/>
      <c r="TN37" s="36"/>
      <c r="TO37" s="36"/>
      <c r="TP37" s="36"/>
      <c r="TQ37" s="36"/>
      <c r="TR37" s="36"/>
      <c r="TS37" s="36"/>
      <c r="TT37" s="36"/>
      <c r="TU37" s="36"/>
      <c r="TV37" s="36"/>
      <c r="TW37" s="36"/>
      <c r="TX37" s="36"/>
      <c r="TY37" s="36"/>
      <c r="TZ37" s="36"/>
      <c r="UA37" s="36"/>
      <c r="UB37" s="36"/>
      <c r="UC37" s="36"/>
      <c r="UD37" s="36"/>
      <c r="UE37" s="36"/>
      <c r="UF37" s="36"/>
      <c r="UG37" s="36"/>
      <c r="UH37" s="36"/>
      <c r="UI37" s="36"/>
      <c r="UJ37" s="36"/>
      <c r="UK37" s="36"/>
      <c r="UL37" s="36"/>
      <c r="UM37" s="36"/>
      <c r="UN37" s="36"/>
      <c r="UO37" s="36"/>
      <c r="UP37" s="36"/>
      <c r="UQ37" s="36"/>
      <c r="UR37" s="36"/>
      <c r="US37" s="36"/>
      <c r="UT37" s="36"/>
      <c r="UU37" s="36"/>
      <c r="UV37" s="36"/>
      <c r="UW37" s="36"/>
      <c r="UX37" s="36"/>
      <c r="UY37" s="36"/>
      <c r="UZ37" s="36"/>
      <c r="VA37" s="36"/>
      <c r="VB37" s="36"/>
      <c r="VC37" s="36"/>
      <c r="VD37" s="36"/>
      <c r="VE37" s="36"/>
      <c r="VF37" s="36"/>
      <c r="VG37" s="36"/>
      <c r="VH37" s="36"/>
      <c r="VI37" s="36"/>
      <c r="VJ37" s="36"/>
      <c r="VK37" s="36"/>
      <c r="VL37" s="36"/>
      <c r="VM37" s="36"/>
      <c r="VN37" s="36"/>
      <c r="VO37" s="36"/>
      <c r="VP37" s="36"/>
      <c r="VQ37" s="36"/>
      <c r="VR37" s="36"/>
      <c r="VS37" s="36"/>
      <c r="VT37" s="36"/>
      <c r="VU37" s="36"/>
      <c r="VV37" s="36"/>
      <c r="VW37" s="36"/>
      <c r="VX37" s="36"/>
      <c r="VY37" s="36"/>
      <c r="VZ37" s="36"/>
      <c r="WA37" s="36"/>
      <c r="WB37" s="36"/>
      <c r="WC37" s="36"/>
      <c r="WD37" s="36"/>
      <c r="WE37" s="36"/>
      <c r="WF37" s="36"/>
      <c r="WG37" s="36"/>
      <c r="WH37" s="36"/>
      <c r="WI37" s="36"/>
      <c r="WJ37" s="36"/>
      <c r="WK37" s="36"/>
      <c r="WL37" s="36"/>
      <c r="WM37" s="36"/>
      <c r="WN37" s="36"/>
      <c r="WO37" s="36"/>
      <c r="WP37" s="36"/>
      <c r="WQ37" s="36"/>
      <c r="WR37" s="36"/>
      <c r="WS37" s="36"/>
      <c r="WT37" s="36"/>
      <c r="WU37" s="36"/>
      <c r="WV37" s="36"/>
      <c r="WW37" s="36"/>
      <c r="WX37" s="36"/>
      <c r="WY37" s="36"/>
      <c r="WZ37" s="36"/>
      <c r="XA37" s="36"/>
      <c r="XB37" s="36"/>
      <c r="XC37" s="36"/>
      <c r="XD37" s="36"/>
      <c r="XE37" s="36"/>
      <c r="XF37" s="36"/>
      <c r="XG37" s="36"/>
      <c r="XH37" s="36"/>
      <c r="XI37" s="36"/>
      <c r="XJ37" s="36"/>
      <c r="XK37" s="36"/>
      <c r="XL37" s="36"/>
      <c r="XM37" s="36"/>
      <c r="XN37" s="36"/>
      <c r="XO37" s="36"/>
      <c r="XP37" s="36"/>
      <c r="XQ37" s="36"/>
      <c r="XR37" s="36"/>
      <c r="XS37" s="36"/>
      <c r="XT37" s="36"/>
      <c r="XU37" s="36"/>
      <c r="XV37" s="36"/>
      <c r="XW37" s="36"/>
      <c r="XX37" s="36"/>
      <c r="XY37" s="36"/>
      <c r="XZ37" s="36"/>
      <c r="YA37" s="36"/>
      <c r="YB37" s="36"/>
      <c r="YC37" s="36"/>
      <c r="YD37" s="36"/>
      <c r="YE37" s="36"/>
      <c r="YF37" s="36"/>
      <c r="YG37" s="36"/>
      <c r="YH37" s="36"/>
      <c r="YI37" s="36"/>
      <c r="YJ37" s="36"/>
      <c r="YK37" s="36"/>
      <c r="YL37" s="36"/>
      <c r="YM37" s="36"/>
      <c r="YN37" s="36"/>
      <c r="YO37" s="36"/>
      <c r="YP37" s="36"/>
      <c r="YQ37" s="36"/>
      <c r="YR37" s="36"/>
      <c r="YS37" s="36"/>
      <c r="YT37" s="36"/>
      <c r="YU37" s="36"/>
      <c r="YV37" s="36"/>
      <c r="YW37" s="36"/>
      <c r="YX37" s="36"/>
      <c r="YY37" s="36"/>
      <c r="YZ37" s="36"/>
      <c r="ZA37" s="36"/>
      <c r="ZB37" s="36"/>
      <c r="ZC37" s="36"/>
      <c r="ZD37" s="36"/>
      <c r="ZE37" s="36"/>
      <c r="ZF37" s="36"/>
      <c r="ZG37" s="36"/>
      <c r="ZH37" s="36"/>
      <c r="ZI37" s="36"/>
      <c r="ZJ37" s="36"/>
      <c r="ZK37" s="36"/>
      <c r="ZL37" s="36"/>
      <c r="ZM37" s="36"/>
      <c r="ZN37" s="36"/>
      <c r="ZO37" s="36"/>
      <c r="ZP37" s="36"/>
      <c r="ZQ37" s="36"/>
      <c r="ZR37" s="36"/>
      <c r="ZS37" s="36"/>
      <c r="ZT37" s="36"/>
      <c r="ZU37" s="36"/>
      <c r="ZV37" s="36"/>
      <c r="ZW37" s="36"/>
      <c r="ZX37" s="36"/>
      <c r="ZY37" s="36"/>
      <c r="ZZ37" s="36"/>
      <c r="AAA37" s="36"/>
      <c r="AAB37" s="36"/>
      <c r="AAC37" s="36"/>
      <c r="AAD37" s="36"/>
      <c r="AAE37" s="36"/>
      <c r="AAF37" s="36"/>
      <c r="AAG37" s="36"/>
      <c r="AAH37" s="36"/>
      <c r="AAI37" s="36"/>
      <c r="AAJ37" s="36"/>
      <c r="AAK37" s="36"/>
      <c r="AAL37" s="36"/>
      <c r="AAM37" s="36"/>
      <c r="AAN37" s="36"/>
      <c r="AAO37" s="36"/>
      <c r="AAP37" s="36"/>
      <c r="AAQ37" s="36"/>
      <c r="AAR37" s="36"/>
      <c r="AAS37" s="36"/>
      <c r="AAT37" s="36"/>
      <c r="AAU37" s="36"/>
      <c r="AAV37" s="36"/>
      <c r="AAW37" s="36"/>
      <c r="AAX37" s="36"/>
      <c r="AAY37" s="36"/>
      <c r="AAZ37" s="36"/>
      <c r="ABA37" s="36"/>
      <c r="ABB37" s="36"/>
      <c r="ABC37" s="36"/>
      <c r="ABD37" s="36"/>
      <c r="ABE37" s="36"/>
      <c r="ABF37" s="36"/>
      <c r="ABG37" s="36"/>
      <c r="ABH37" s="36"/>
      <c r="ABI37" s="36"/>
      <c r="ABJ37" s="36"/>
      <c r="ABK37" s="36"/>
      <c r="ABL37" s="36"/>
      <c r="ABM37" s="36"/>
      <c r="ABN37" s="36"/>
      <c r="ABO37" s="36"/>
      <c r="ABP37" s="36"/>
      <c r="ABQ37" s="36"/>
      <c r="ABR37" s="36"/>
      <c r="ABS37" s="36"/>
      <c r="ABT37" s="36"/>
      <c r="ABU37" s="36"/>
      <c r="ABV37" s="36"/>
      <c r="ABW37" s="36"/>
      <c r="ABX37" s="36"/>
      <c r="ABY37" s="36"/>
      <c r="ABZ37" s="36"/>
      <c r="ACA37" s="36"/>
      <c r="ACB37" s="36"/>
      <c r="ACC37" s="36"/>
      <c r="ACD37" s="36"/>
      <c r="ACE37" s="36"/>
      <c r="ACF37" s="36"/>
      <c r="ACG37" s="36"/>
      <c r="ACH37" s="36"/>
      <c r="ACI37" s="36"/>
      <c r="ACJ37" s="36"/>
      <c r="ACK37" s="36"/>
      <c r="ACL37" s="36"/>
      <c r="ACM37" s="36"/>
      <c r="ACN37" s="36"/>
      <c r="ACO37" s="36"/>
      <c r="ACP37" s="36"/>
      <c r="ACQ37" s="36"/>
      <c r="ACR37" s="36"/>
      <c r="ACS37" s="36"/>
      <c r="ACT37" s="36"/>
      <c r="ACU37" s="36"/>
      <c r="ACV37" s="36"/>
      <c r="ACW37" s="36"/>
      <c r="ACX37" s="36"/>
      <c r="ACY37" s="36"/>
      <c r="ACZ37" s="36"/>
      <c r="ADA37" s="36"/>
      <c r="ADB37" s="36"/>
      <c r="ADC37" s="36"/>
      <c r="ADD37" s="36"/>
      <c r="ADE37" s="36"/>
      <c r="ADF37" s="36"/>
      <c r="ADG37" s="36"/>
      <c r="ADH37" s="36"/>
      <c r="ADI37" s="36"/>
      <c r="ADJ37" s="36"/>
      <c r="ADK37" s="36"/>
      <c r="ADL37" s="36"/>
      <c r="ADM37" s="36"/>
      <c r="ADN37" s="36"/>
      <c r="ADO37" s="36"/>
      <c r="ADP37" s="36"/>
      <c r="ADQ37" s="36"/>
      <c r="ADR37" s="36"/>
      <c r="ADS37" s="36"/>
      <c r="ADT37" s="36"/>
      <c r="ADU37" s="36"/>
      <c r="ADV37" s="36"/>
      <c r="ADW37" s="36"/>
      <c r="ADX37" s="36"/>
      <c r="ADY37" s="36"/>
      <c r="ADZ37" s="36"/>
      <c r="AEA37" s="36"/>
      <c r="AEB37" s="36"/>
      <c r="AEC37" s="36"/>
      <c r="AED37" s="36"/>
      <c r="AEE37" s="36"/>
      <c r="AEF37" s="36"/>
      <c r="AEG37" s="36"/>
      <c r="AEH37" s="36"/>
      <c r="AEI37" s="36"/>
      <c r="AEJ37" s="36"/>
      <c r="AEK37" s="36"/>
      <c r="AEL37" s="36"/>
      <c r="AEM37" s="36"/>
      <c r="AEN37" s="36"/>
      <c r="AEO37" s="36"/>
      <c r="AEP37" s="36"/>
      <c r="AEQ37" s="36"/>
      <c r="AER37" s="36"/>
      <c r="AES37" s="36"/>
      <c r="AET37" s="36"/>
      <c r="AEU37" s="36"/>
      <c r="AEV37" s="36"/>
      <c r="AEW37" s="36"/>
      <c r="AEX37" s="36"/>
      <c r="AEY37" s="36"/>
      <c r="AEZ37" s="36"/>
      <c r="AFA37" s="36"/>
      <c r="AFB37" s="36"/>
      <c r="AFC37" s="36"/>
      <c r="AFD37" s="36"/>
      <c r="AFE37" s="36"/>
      <c r="AFF37" s="36"/>
      <c r="AFG37" s="36"/>
      <c r="AFH37" s="36"/>
      <c r="AFI37" s="36"/>
      <c r="AFJ37" s="36"/>
      <c r="AFK37" s="36"/>
      <c r="AFL37" s="36"/>
      <c r="AFM37" s="36"/>
      <c r="AFN37" s="36"/>
      <c r="AFO37" s="36"/>
      <c r="AFP37" s="36"/>
      <c r="AFQ37" s="36"/>
      <c r="AFR37" s="36"/>
      <c r="AFS37" s="36"/>
      <c r="AFT37" s="36"/>
      <c r="AFU37" s="36"/>
      <c r="AFV37" s="36"/>
      <c r="AFW37" s="36"/>
      <c r="AFX37" s="36"/>
      <c r="AFY37" s="36"/>
      <c r="AFZ37" s="36"/>
      <c r="AGA37" s="36"/>
      <c r="AGB37" s="36"/>
      <c r="AGC37" s="36"/>
      <c r="AGD37" s="36"/>
      <c r="AGE37" s="36"/>
      <c r="AGF37" s="36"/>
      <c r="AGG37" s="36"/>
      <c r="AGH37" s="36"/>
      <c r="AGI37" s="36"/>
      <c r="AGJ37" s="36"/>
      <c r="AGK37" s="36"/>
      <c r="AGL37" s="36"/>
      <c r="AGM37" s="36"/>
      <c r="AGN37" s="36"/>
      <c r="AGO37" s="36"/>
      <c r="AGP37" s="36"/>
      <c r="AGQ37" s="36"/>
      <c r="AGR37" s="36"/>
      <c r="AGS37" s="36"/>
      <c r="AGT37" s="36"/>
      <c r="AGU37" s="36"/>
      <c r="AGV37" s="36"/>
      <c r="AGW37" s="36"/>
      <c r="AGX37" s="36"/>
      <c r="AGY37" s="36"/>
      <c r="AGZ37" s="36"/>
      <c r="AHA37" s="36"/>
      <c r="AHB37" s="36"/>
      <c r="AHC37" s="36"/>
      <c r="AHD37" s="36"/>
      <c r="AHE37" s="36"/>
      <c r="AHF37" s="36"/>
      <c r="AHG37" s="36"/>
      <c r="AHH37" s="36"/>
      <c r="AHI37" s="36"/>
      <c r="AHJ37" s="36"/>
      <c r="AHK37" s="36"/>
      <c r="AHL37" s="36"/>
      <c r="AHM37" s="36"/>
      <c r="AHN37" s="36"/>
      <c r="AHO37" s="36"/>
      <c r="AHP37" s="36"/>
      <c r="AHQ37" s="36"/>
      <c r="AHR37" s="36"/>
      <c r="AHS37" s="36"/>
      <c r="AHT37" s="36"/>
      <c r="AHU37" s="36"/>
      <c r="AHV37" s="36"/>
      <c r="AHW37" s="36"/>
      <c r="AHX37" s="36"/>
      <c r="AHY37" s="36"/>
      <c r="AHZ37" s="36"/>
      <c r="AIA37" s="36"/>
      <c r="AIB37" s="36"/>
      <c r="AIC37" s="36"/>
      <c r="AID37" s="36"/>
      <c r="AIE37" s="36"/>
      <c r="AIF37" s="36"/>
      <c r="AIG37" s="36"/>
      <c r="AIH37" s="36"/>
      <c r="AII37" s="36"/>
      <c r="AIJ37" s="36"/>
      <c r="AIK37" s="36"/>
      <c r="AIL37" s="36"/>
      <c r="AIM37" s="36"/>
      <c r="AIN37" s="36"/>
      <c r="AIO37" s="36"/>
      <c r="AIP37" s="36"/>
      <c r="AIQ37" s="36"/>
      <c r="AIR37" s="36"/>
      <c r="AIS37" s="36"/>
      <c r="AIT37" s="36"/>
      <c r="AIU37" s="36"/>
      <c r="AIV37" s="36"/>
      <c r="AIW37" s="36"/>
      <c r="AIX37" s="36"/>
      <c r="AIY37" s="36"/>
      <c r="AIZ37" s="36"/>
      <c r="AJA37" s="36"/>
      <c r="AJB37" s="36"/>
      <c r="AJC37" s="36"/>
      <c r="AJD37" s="36"/>
      <c r="AJE37" s="36"/>
      <c r="AJF37" s="36"/>
      <c r="AJG37" s="36"/>
      <c r="AJH37" s="36"/>
      <c r="AJI37" s="36"/>
      <c r="AJJ37" s="36"/>
      <c r="AJK37" s="36"/>
      <c r="AJL37" s="36"/>
      <c r="AJM37" s="36"/>
      <c r="AJN37" s="36"/>
      <c r="AJO37" s="36"/>
      <c r="AJP37" s="36"/>
      <c r="AJQ37" s="36"/>
      <c r="AJR37" s="36"/>
      <c r="AJS37" s="36"/>
      <c r="AJT37" s="36"/>
      <c r="AJU37" s="36"/>
      <c r="AJV37" s="36"/>
      <c r="AJW37" s="36"/>
      <c r="AJX37" s="36"/>
      <c r="AJY37" s="36"/>
      <c r="AJZ37" s="36"/>
      <c r="AKA37" s="36"/>
      <c r="AKB37" s="36"/>
      <c r="AKC37" s="36"/>
      <c r="AKD37" s="36"/>
      <c r="AKE37" s="36"/>
      <c r="AKF37" s="36"/>
      <c r="AKG37" s="36"/>
      <c r="AKH37" s="36"/>
      <c r="AKI37" s="36"/>
      <c r="AKJ37" s="36"/>
      <c r="AKK37" s="36"/>
      <c r="AKL37" s="36"/>
      <c r="AKM37" s="36"/>
      <c r="AKN37" s="36"/>
      <c r="AKO37" s="36"/>
      <c r="AKP37" s="36"/>
      <c r="AKQ37" s="36"/>
      <c r="AKR37" s="36"/>
      <c r="AKS37" s="36"/>
      <c r="AKT37" s="36"/>
      <c r="AKU37" s="36"/>
      <c r="AKV37" s="36"/>
      <c r="AKW37" s="36"/>
      <c r="AKX37" s="36"/>
      <c r="AKY37" s="36"/>
      <c r="AKZ37" s="36"/>
      <c r="ALA37" s="36"/>
      <c r="ALB37" s="36"/>
      <c r="ALC37" s="36"/>
      <c r="ALD37" s="36"/>
      <c r="ALE37" s="36"/>
      <c r="ALF37" s="36"/>
      <c r="ALG37" s="36"/>
      <c r="ALH37" s="36"/>
      <c r="ALI37" s="36"/>
      <c r="ALJ37" s="36"/>
      <c r="ALK37" s="36"/>
      <c r="ALL37" s="36"/>
      <c r="ALM37" s="36"/>
      <c r="ALN37" s="36"/>
      <c r="ALO37" s="36"/>
      <c r="ALP37" s="36"/>
      <c r="ALQ37" s="36"/>
      <c r="ALR37" s="36"/>
      <c r="ALS37" s="36"/>
      <c r="ALT37" s="36"/>
      <c r="ALU37" s="36"/>
      <c r="ALV37" s="36"/>
      <c r="ALW37" s="36"/>
      <c r="ALX37" s="36"/>
      <c r="ALY37" s="36"/>
      <c r="ALZ37" s="36"/>
      <c r="AMA37" s="36"/>
      <c r="AMB37" s="36"/>
      <c r="AMC37" s="36"/>
      <c r="AMD37" s="36"/>
      <c r="AME37" s="36"/>
      <c r="AMF37" s="36"/>
      <c r="AMG37" s="36"/>
      <c r="AMH37" s="36"/>
      <c r="AMI37" s="36"/>
      <c r="AMJ37" s="36"/>
      <c r="AMK37" s="36"/>
      <c r="AML37" s="36"/>
      <c r="AMM37" s="36"/>
      <c r="AMN37" s="36"/>
      <c r="AMO37" s="36"/>
      <c r="AMP37" s="36"/>
      <c r="AMQ37" s="36"/>
      <c r="AMR37" s="36"/>
      <c r="AMS37" s="36"/>
      <c r="AMT37" s="36"/>
      <c r="AMU37" s="36"/>
      <c r="AMV37" s="36"/>
      <c r="AMW37" s="36"/>
      <c r="AMX37" s="36"/>
      <c r="AMY37" s="36"/>
      <c r="AMZ37" s="36"/>
      <c r="ANA37" s="36"/>
      <c r="ANB37" s="36"/>
      <c r="ANC37" s="36"/>
      <c r="AND37" s="36"/>
      <c r="ANE37" s="36"/>
      <c r="ANF37" s="36"/>
      <c r="ANG37" s="36"/>
      <c r="ANH37" s="36"/>
      <c r="ANI37" s="36"/>
      <c r="ANJ37" s="36"/>
      <c r="ANK37" s="36"/>
      <c r="ANL37" s="36"/>
      <c r="ANM37" s="36"/>
      <c r="ANN37" s="36"/>
      <c r="ANO37" s="36"/>
      <c r="ANP37" s="36"/>
      <c r="ANQ37" s="36"/>
      <c r="ANR37" s="36"/>
      <c r="ANS37" s="36"/>
      <c r="ANT37" s="36"/>
      <c r="ANU37" s="36"/>
      <c r="ANV37" s="36"/>
      <c r="ANW37" s="36"/>
      <c r="ANX37" s="36"/>
      <c r="ANY37" s="36"/>
      <c r="ANZ37" s="36"/>
      <c r="AOA37" s="36"/>
      <c r="AOB37" s="36"/>
      <c r="AOC37" s="36"/>
      <c r="AOD37" s="36"/>
      <c r="AOE37" s="36"/>
      <c r="AOF37" s="36"/>
      <c r="AOG37" s="36"/>
      <c r="AOH37" s="36"/>
      <c r="AOI37" s="36"/>
      <c r="AOJ37" s="36"/>
      <c r="AOK37" s="36"/>
      <c r="AOL37" s="36"/>
      <c r="AOM37" s="36"/>
      <c r="AON37" s="36"/>
      <c r="AOO37" s="36"/>
      <c r="AOP37" s="36"/>
      <c r="AOQ37" s="36"/>
      <c r="AOR37" s="36"/>
      <c r="AOS37" s="36"/>
      <c r="AOT37" s="36"/>
      <c r="AOU37" s="36"/>
      <c r="AOV37" s="36"/>
      <c r="AOW37" s="36"/>
      <c r="AOX37" s="36"/>
      <c r="AOY37" s="36"/>
      <c r="AOZ37" s="36"/>
      <c r="APA37" s="36"/>
      <c r="APB37" s="36"/>
      <c r="APC37" s="36"/>
      <c r="APD37" s="36"/>
      <c r="APE37" s="36"/>
      <c r="APF37" s="36"/>
      <c r="APG37" s="36"/>
      <c r="APH37" s="36"/>
      <c r="API37" s="36"/>
      <c r="APJ37" s="36"/>
      <c r="APK37" s="36"/>
      <c r="APL37" s="36"/>
      <c r="APM37" s="36"/>
      <c r="APN37" s="36"/>
      <c r="APO37" s="36"/>
      <c r="APP37" s="36"/>
      <c r="APQ37" s="36"/>
      <c r="APR37" s="36"/>
      <c r="APS37" s="36"/>
      <c r="APT37" s="36"/>
      <c r="APU37" s="36"/>
      <c r="APV37" s="36"/>
      <c r="APW37" s="36"/>
      <c r="APX37" s="36"/>
      <c r="APY37" s="36"/>
      <c r="APZ37" s="36"/>
      <c r="AQA37" s="36"/>
      <c r="AQB37" s="36"/>
      <c r="AQC37" s="36"/>
      <c r="AQD37" s="36"/>
      <c r="AQE37" s="36"/>
      <c r="AQF37" s="36"/>
      <c r="AQG37" s="36"/>
      <c r="AQH37" s="36"/>
      <c r="AQI37" s="36"/>
      <c r="AQJ37" s="36"/>
      <c r="AQK37" s="36"/>
      <c r="AQL37" s="36"/>
      <c r="AQM37" s="36"/>
      <c r="AQN37" s="36"/>
      <c r="AQO37" s="36"/>
      <c r="AQP37" s="36"/>
      <c r="AQQ37" s="36"/>
      <c r="AQR37" s="36"/>
      <c r="AQS37" s="36"/>
      <c r="AQT37" s="36"/>
      <c r="AQU37" s="36"/>
      <c r="AQV37" s="36"/>
      <c r="AQW37" s="36"/>
      <c r="AQX37" s="36"/>
      <c r="AQY37" s="36"/>
      <c r="AQZ37" s="36"/>
      <c r="ARA37" s="36"/>
      <c r="ARB37" s="36"/>
      <c r="ARC37" s="36"/>
      <c r="ARD37" s="36"/>
      <c r="ARE37" s="36"/>
      <c r="ARF37" s="36"/>
      <c r="ARG37" s="36"/>
      <c r="ARH37" s="36"/>
      <c r="ARI37" s="36"/>
      <c r="ARJ37" s="36"/>
      <c r="ARK37" s="36"/>
      <c r="ARL37" s="36"/>
      <c r="ARM37" s="36"/>
      <c r="ARN37" s="36"/>
      <c r="ARO37" s="36"/>
      <c r="ARP37" s="36"/>
      <c r="ARQ37" s="36"/>
      <c r="ARR37" s="36"/>
      <c r="ARS37" s="36"/>
      <c r="ART37" s="36"/>
      <c r="ARU37" s="36"/>
      <c r="ARV37" s="36"/>
      <c r="ARW37" s="36"/>
      <c r="ARX37" s="36"/>
      <c r="ARY37" s="36"/>
      <c r="ARZ37" s="36"/>
      <c r="ASA37" s="36"/>
      <c r="ASB37" s="36"/>
      <c r="ASC37" s="36"/>
      <c r="ASD37" s="36"/>
      <c r="ASE37" s="36"/>
      <c r="ASF37" s="36"/>
      <c r="ASG37" s="36"/>
      <c r="ASH37" s="36"/>
      <c r="ASI37" s="36"/>
      <c r="ASJ37" s="36"/>
      <c r="ASK37" s="36"/>
      <c r="ASL37" s="36"/>
      <c r="ASM37" s="36"/>
      <c r="ASN37" s="36"/>
      <c r="ASO37" s="36"/>
      <c r="ASP37" s="36"/>
      <c r="ASQ37" s="36"/>
      <c r="ASR37" s="36"/>
      <c r="ASS37" s="36"/>
      <c r="AST37" s="36"/>
      <c r="ASU37" s="36"/>
      <c r="ASV37" s="36"/>
      <c r="ASW37" s="36"/>
      <c r="ASX37" s="36"/>
      <c r="ASY37" s="36"/>
      <c r="ASZ37" s="36"/>
      <c r="ATA37" s="36"/>
      <c r="ATB37" s="36"/>
      <c r="ATC37" s="36"/>
      <c r="ATD37" s="36"/>
      <c r="ATE37" s="36"/>
      <c r="ATF37" s="36"/>
      <c r="ATG37" s="36"/>
      <c r="ATH37" s="36"/>
      <c r="ATI37" s="36"/>
      <c r="ATJ37" s="36"/>
      <c r="ATK37" s="36"/>
      <c r="ATL37" s="36"/>
      <c r="ATM37" s="36"/>
      <c r="ATN37" s="36"/>
      <c r="ATO37" s="36"/>
      <c r="ATP37" s="36"/>
      <c r="ATQ37" s="36"/>
      <c r="ATR37" s="36"/>
      <c r="ATS37" s="36"/>
      <c r="ATT37" s="36"/>
      <c r="ATU37" s="36"/>
      <c r="ATV37" s="36"/>
      <c r="ATW37" s="36"/>
      <c r="ATX37" s="36"/>
      <c r="ATY37" s="36"/>
      <c r="ATZ37" s="36"/>
      <c r="AUA37" s="36"/>
      <c r="AUB37" s="36"/>
      <c r="AUC37" s="36"/>
      <c r="AUD37" s="36"/>
      <c r="AUE37" s="36"/>
      <c r="AUF37" s="36"/>
      <c r="AUG37" s="36"/>
      <c r="AUH37" s="36"/>
      <c r="AUI37" s="36"/>
      <c r="AUJ37" s="36"/>
      <c r="AUK37" s="36"/>
      <c r="AUL37" s="36"/>
      <c r="AUM37" s="36"/>
      <c r="AUN37" s="36"/>
      <c r="AUO37" s="36"/>
      <c r="AUP37" s="36"/>
      <c r="AUQ37" s="36"/>
      <c r="AUR37" s="36"/>
      <c r="AUS37" s="36"/>
      <c r="AUT37" s="36"/>
      <c r="AUU37" s="36"/>
      <c r="AUV37" s="36"/>
      <c r="AUW37" s="36"/>
      <c r="AUX37" s="36"/>
      <c r="AUY37" s="36"/>
      <c r="AUZ37" s="36"/>
      <c r="AVA37" s="36"/>
      <c r="AVB37" s="36"/>
      <c r="AVC37" s="36"/>
      <c r="AVD37" s="36"/>
      <c r="AVE37" s="36"/>
      <c r="AVF37" s="36"/>
      <c r="AVG37" s="36"/>
      <c r="AVH37" s="36"/>
      <c r="AVI37" s="36"/>
      <c r="AVJ37" s="36"/>
      <c r="AVK37" s="36"/>
      <c r="AVL37" s="36"/>
      <c r="AVM37" s="36"/>
      <c r="AVN37" s="36"/>
      <c r="AVO37" s="36"/>
      <c r="AVP37" s="36"/>
      <c r="AVQ37" s="36"/>
      <c r="AVR37" s="36"/>
      <c r="AVS37" s="36"/>
      <c r="AVT37" s="36"/>
      <c r="AVU37" s="36"/>
      <c r="AVV37" s="36"/>
      <c r="AVW37" s="36"/>
      <c r="AVX37" s="36"/>
      <c r="AVY37" s="36"/>
      <c r="AVZ37" s="36"/>
      <c r="AWA37" s="36"/>
      <c r="AWB37" s="36"/>
      <c r="AWC37" s="36"/>
      <c r="AWD37" s="36"/>
      <c r="AWE37" s="36"/>
      <c r="AWF37" s="36"/>
      <c r="AWG37" s="36"/>
      <c r="AWH37" s="36"/>
      <c r="AWI37" s="36"/>
      <c r="AWJ37" s="36"/>
      <c r="AWK37" s="36"/>
      <c r="AWL37" s="36"/>
      <c r="AWM37" s="36"/>
      <c r="AWN37" s="36"/>
      <c r="AWO37" s="36"/>
      <c r="AWP37" s="36"/>
      <c r="AWQ37" s="36"/>
      <c r="AWR37" s="36"/>
      <c r="AWS37" s="36"/>
      <c r="AWT37" s="36"/>
      <c r="AWU37" s="36"/>
      <c r="AWV37" s="36"/>
      <c r="AWW37" s="36"/>
      <c r="AWX37" s="36"/>
      <c r="AWY37" s="36"/>
      <c r="AWZ37" s="36"/>
      <c r="AXA37" s="36"/>
      <c r="AXB37" s="36"/>
      <c r="AXC37" s="36"/>
      <c r="AXD37" s="36"/>
      <c r="AXE37" s="36"/>
      <c r="AXF37" s="36"/>
      <c r="AXG37" s="36"/>
      <c r="AXH37" s="36"/>
      <c r="AXI37" s="36"/>
      <c r="AXJ37" s="36"/>
      <c r="AXK37" s="36"/>
      <c r="AXL37" s="36"/>
      <c r="AXM37" s="36"/>
      <c r="AXN37" s="36"/>
      <c r="AXO37" s="36"/>
      <c r="AXP37" s="36"/>
      <c r="AXQ37" s="36"/>
      <c r="AXR37" s="36"/>
      <c r="AXS37" s="36"/>
      <c r="AXT37" s="36"/>
      <c r="AXU37" s="36"/>
      <c r="AXV37" s="36"/>
      <c r="AXW37" s="36"/>
      <c r="AXX37" s="36"/>
      <c r="AXY37" s="36"/>
      <c r="AXZ37" s="36"/>
      <c r="AYA37" s="36"/>
      <c r="AYB37" s="36"/>
      <c r="AYC37" s="36"/>
      <c r="AYD37" s="36"/>
      <c r="AYE37" s="36"/>
      <c r="AYF37" s="36"/>
      <c r="AYG37" s="36"/>
      <c r="AYH37" s="36"/>
      <c r="AYI37" s="36"/>
      <c r="AYJ37" s="36"/>
      <c r="AYK37" s="36"/>
      <c r="AYL37" s="36"/>
      <c r="AYM37" s="36"/>
      <c r="AYN37" s="36"/>
      <c r="AYO37" s="36"/>
      <c r="AYP37" s="36"/>
      <c r="AYQ37" s="36"/>
      <c r="AYR37" s="36"/>
      <c r="AYS37" s="36"/>
      <c r="AYT37" s="36"/>
      <c r="AYU37" s="36"/>
      <c r="AYV37" s="36"/>
      <c r="AYW37" s="36"/>
      <c r="AYX37" s="36"/>
      <c r="AYY37" s="36"/>
      <c r="AYZ37" s="36"/>
      <c r="AZA37" s="36"/>
      <c r="AZB37" s="36"/>
      <c r="AZC37" s="36"/>
      <c r="AZD37" s="36"/>
      <c r="AZE37" s="36"/>
      <c r="AZF37" s="36"/>
      <c r="AZG37" s="36"/>
      <c r="AZH37" s="36"/>
      <c r="AZI37" s="36"/>
      <c r="AZJ37" s="36"/>
      <c r="AZK37" s="36"/>
      <c r="AZL37" s="36"/>
      <c r="AZM37" s="36"/>
      <c r="AZN37" s="36"/>
      <c r="AZO37" s="36"/>
      <c r="AZP37" s="36"/>
      <c r="AZQ37" s="36"/>
      <c r="AZR37" s="36"/>
      <c r="AZS37" s="36"/>
      <c r="AZT37" s="36"/>
      <c r="AZU37" s="36"/>
      <c r="AZV37" s="36"/>
      <c r="AZW37" s="36"/>
      <c r="AZX37" s="36"/>
      <c r="AZY37" s="36"/>
      <c r="AZZ37" s="36"/>
      <c r="BAA37" s="36"/>
      <c r="BAB37" s="36"/>
      <c r="BAC37" s="36"/>
      <c r="BAD37" s="36"/>
      <c r="BAE37" s="36"/>
      <c r="BAF37" s="36"/>
      <c r="BAG37" s="36"/>
      <c r="BAH37" s="36"/>
      <c r="BAI37" s="36"/>
      <c r="BAJ37" s="36"/>
      <c r="BAK37" s="36"/>
      <c r="BAL37" s="36"/>
      <c r="BAM37" s="36"/>
      <c r="BAN37" s="36"/>
      <c r="BAO37" s="36"/>
      <c r="BAP37" s="36"/>
      <c r="BAQ37" s="36"/>
      <c r="BAR37" s="36"/>
      <c r="BAS37" s="36"/>
      <c r="BAT37" s="36"/>
      <c r="BAU37" s="36"/>
      <c r="BAV37" s="36"/>
      <c r="BAW37" s="36"/>
      <c r="BAX37" s="36"/>
      <c r="BAY37" s="36"/>
      <c r="BAZ37" s="36"/>
      <c r="BBA37" s="36"/>
      <c r="BBB37" s="36"/>
      <c r="BBC37" s="36"/>
      <c r="BBD37" s="36"/>
      <c r="BBE37" s="36"/>
      <c r="BBF37" s="36"/>
      <c r="BBG37" s="36"/>
      <c r="BBH37" s="36"/>
      <c r="BBI37" s="36"/>
      <c r="BBJ37" s="36"/>
      <c r="BBK37" s="36"/>
      <c r="BBL37" s="36"/>
      <c r="BBM37" s="36"/>
      <c r="BBN37" s="36"/>
      <c r="BBO37" s="36"/>
      <c r="BBP37" s="36"/>
      <c r="BBQ37" s="36"/>
      <c r="BBR37" s="36"/>
      <c r="BBS37" s="36"/>
      <c r="BBT37" s="36"/>
      <c r="BBU37" s="36"/>
      <c r="BBV37" s="36"/>
      <c r="BBW37" s="36"/>
      <c r="BBX37" s="36"/>
      <c r="BBY37" s="36"/>
      <c r="BBZ37" s="36"/>
      <c r="BCA37" s="36"/>
      <c r="BCB37" s="36"/>
      <c r="BCC37" s="36"/>
      <c r="BCD37" s="36"/>
      <c r="BCE37" s="36"/>
      <c r="BCF37" s="36"/>
      <c r="BCG37" s="36"/>
      <c r="BCH37" s="36"/>
      <c r="BCI37" s="36"/>
      <c r="BCJ37" s="36"/>
      <c r="BCK37" s="36"/>
      <c r="BCL37" s="36"/>
      <c r="BCM37" s="36"/>
      <c r="BCN37" s="36"/>
      <c r="BCO37" s="36"/>
      <c r="BCP37" s="36"/>
      <c r="BCQ37" s="36"/>
      <c r="BCR37" s="36"/>
      <c r="BCS37" s="36"/>
      <c r="BCT37" s="36"/>
      <c r="BCU37" s="36"/>
      <c r="BCV37" s="36"/>
      <c r="BCW37" s="36"/>
      <c r="BCX37" s="36"/>
      <c r="BCY37" s="36"/>
      <c r="BCZ37" s="36"/>
      <c r="BDA37" s="36"/>
      <c r="BDB37" s="36"/>
      <c r="BDC37" s="36"/>
      <c r="BDD37" s="36"/>
      <c r="BDE37" s="36"/>
      <c r="BDF37" s="36"/>
      <c r="BDG37" s="36"/>
      <c r="BDH37" s="36"/>
      <c r="BDI37" s="36"/>
      <c r="BDJ37" s="36"/>
      <c r="BDK37" s="36"/>
      <c r="BDL37" s="36"/>
      <c r="BDM37" s="36"/>
      <c r="BDN37" s="36"/>
      <c r="BDO37" s="36"/>
      <c r="BDP37" s="36"/>
      <c r="BDQ37" s="36"/>
      <c r="BDR37" s="36"/>
      <c r="BDS37" s="36"/>
      <c r="BDT37" s="36"/>
      <c r="BDU37" s="36"/>
      <c r="BDV37" s="36"/>
      <c r="BDW37" s="36"/>
      <c r="BDX37" s="36"/>
      <c r="BDY37" s="36"/>
      <c r="BDZ37" s="36"/>
      <c r="BEA37" s="36"/>
      <c r="BEB37" s="36"/>
      <c r="BEC37" s="36"/>
      <c r="BED37" s="36"/>
      <c r="BEE37" s="36"/>
      <c r="BEF37" s="36"/>
      <c r="BEG37" s="36"/>
      <c r="BEH37" s="36"/>
      <c r="BEI37" s="36"/>
      <c r="BEJ37" s="36"/>
      <c r="BEK37" s="36"/>
      <c r="BEL37" s="36"/>
      <c r="BEM37" s="36"/>
      <c r="BEN37" s="36"/>
      <c r="BEO37" s="36"/>
      <c r="BEP37" s="36"/>
      <c r="BEQ37" s="36"/>
      <c r="BER37" s="36"/>
      <c r="BES37" s="36"/>
      <c r="BET37" s="36"/>
      <c r="BEU37" s="36"/>
      <c r="BEV37" s="36"/>
      <c r="BEW37" s="36"/>
      <c r="BEX37" s="36"/>
      <c r="BEY37" s="36"/>
      <c r="BEZ37" s="36"/>
      <c r="BFA37" s="36"/>
      <c r="BFB37" s="36"/>
      <c r="BFC37" s="36"/>
      <c r="BFD37" s="36"/>
      <c r="BFE37" s="36"/>
      <c r="BFF37" s="36"/>
      <c r="BFG37" s="36"/>
      <c r="BFH37" s="36"/>
      <c r="BFI37" s="36"/>
      <c r="BFJ37" s="36"/>
      <c r="BFK37" s="36"/>
      <c r="BFL37" s="36"/>
      <c r="BFM37" s="36"/>
      <c r="BFN37" s="36"/>
      <c r="BFO37" s="36"/>
      <c r="BFP37" s="36"/>
      <c r="BFQ37" s="36"/>
      <c r="BFR37" s="36"/>
      <c r="BFS37" s="36"/>
      <c r="BFT37" s="36"/>
      <c r="BFU37" s="36"/>
      <c r="BFV37" s="36"/>
      <c r="BFW37" s="36"/>
      <c r="BFX37" s="36"/>
      <c r="BFY37" s="36"/>
      <c r="BFZ37" s="36"/>
      <c r="BGA37" s="36"/>
      <c r="BGB37" s="36"/>
      <c r="BGC37" s="36"/>
      <c r="BGD37" s="36"/>
      <c r="BGE37" s="36"/>
      <c r="BGF37" s="36"/>
      <c r="BGG37" s="36"/>
      <c r="BGH37" s="36"/>
      <c r="BGI37" s="36"/>
      <c r="BGJ37" s="36"/>
      <c r="BGK37" s="36"/>
      <c r="BGL37" s="36"/>
      <c r="BGM37" s="36"/>
      <c r="BGN37" s="36"/>
      <c r="BGO37" s="36"/>
      <c r="BGP37" s="36"/>
      <c r="BGQ37" s="36"/>
      <c r="BGR37" s="36"/>
      <c r="BGS37" s="36"/>
      <c r="BGT37" s="36"/>
      <c r="BGU37" s="36"/>
      <c r="BGV37" s="36"/>
      <c r="BGW37" s="36"/>
      <c r="BGX37" s="36"/>
      <c r="BGY37" s="36"/>
      <c r="BGZ37" s="36"/>
      <c r="BHA37" s="36"/>
      <c r="BHB37" s="36"/>
      <c r="BHC37" s="36"/>
      <c r="BHD37" s="36"/>
      <c r="BHE37" s="36"/>
      <c r="BHF37" s="36"/>
      <c r="BHG37" s="36"/>
      <c r="BHH37" s="36"/>
      <c r="BHI37" s="36"/>
      <c r="BHJ37" s="36"/>
      <c r="BHK37" s="36"/>
      <c r="BHL37" s="36"/>
      <c r="BHM37" s="36"/>
      <c r="BHN37" s="36"/>
      <c r="BHO37" s="36"/>
      <c r="BHP37" s="36"/>
      <c r="BHQ37" s="36"/>
      <c r="BHR37" s="36"/>
      <c r="BHS37" s="36"/>
      <c r="BHT37" s="36"/>
      <c r="BHU37" s="36"/>
      <c r="BHV37" s="36"/>
      <c r="BHW37" s="36"/>
      <c r="BHX37" s="36"/>
      <c r="BHY37" s="36"/>
      <c r="BHZ37" s="36"/>
      <c r="BIA37" s="36"/>
      <c r="BIB37" s="36"/>
      <c r="BIC37" s="36"/>
      <c r="BID37" s="36"/>
      <c r="BIE37" s="36"/>
      <c r="BIF37" s="36"/>
      <c r="BIG37" s="36"/>
      <c r="BIH37" s="36"/>
      <c r="BII37" s="36"/>
      <c r="BIJ37" s="36"/>
      <c r="BIK37" s="36"/>
      <c r="BIL37" s="36"/>
      <c r="BIM37" s="36"/>
      <c r="BIN37" s="36"/>
      <c r="BIO37" s="36"/>
      <c r="BIP37" s="36"/>
      <c r="BIQ37" s="36"/>
      <c r="BIR37" s="36"/>
      <c r="BIS37" s="36"/>
      <c r="BIT37" s="36"/>
      <c r="BIU37" s="36"/>
      <c r="BIV37" s="36"/>
      <c r="BIW37" s="36"/>
      <c r="BIX37" s="36"/>
      <c r="BIY37" s="36"/>
      <c r="BIZ37" s="36"/>
      <c r="BJA37" s="36"/>
      <c r="BJB37" s="36"/>
      <c r="BJC37" s="36"/>
      <c r="BJD37" s="36"/>
      <c r="BJE37" s="36"/>
      <c r="BJF37" s="36"/>
      <c r="BJG37" s="36"/>
      <c r="BJH37" s="36"/>
      <c r="BJI37" s="36"/>
      <c r="BJJ37" s="36"/>
      <c r="BJK37" s="36"/>
      <c r="BJL37" s="36"/>
      <c r="BJM37" s="36"/>
      <c r="BJN37" s="36"/>
      <c r="BJO37" s="36"/>
      <c r="BJP37" s="36"/>
      <c r="BJQ37" s="36"/>
      <c r="BJR37" s="36"/>
      <c r="BJS37" s="36"/>
      <c r="BJT37" s="36"/>
      <c r="BJU37" s="36"/>
      <c r="BJV37" s="36"/>
      <c r="BJW37" s="36"/>
      <c r="BJX37" s="36"/>
      <c r="BJY37" s="36"/>
      <c r="BJZ37" s="36"/>
      <c r="BKA37" s="36"/>
      <c r="BKB37" s="36"/>
      <c r="BKC37" s="36"/>
      <c r="BKD37" s="36"/>
      <c r="BKE37" s="36"/>
      <c r="BKF37" s="36"/>
      <c r="BKG37" s="36"/>
      <c r="BKH37" s="36"/>
      <c r="BKI37" s="36"/>
      <c r="BKJ37" s="36"/>
      <c r="BKK37" s="36"/>
      <c r="BKL37" s="36"/>
      <c r="BKM37" s="36"/>
      <c r="BKN37" s="36"/>
      <c r="BKO37" s="36"/>
      <c r="BKP37" s="36"/>
      <c r="BKQ37" s="36"/>
      <c r="BKR37" s="36"/>
      <c r="BKS37" s="36"/>
      <c r="BKT37" s="36"/>
      <c r="BKU37" s="36"/>
      <c r="BKV37" s="36"/>
      <c r="BKW37" s="36"/>
      <c r="BKX37" s="36"/>
      <c r="BKY37" s="36"/>
      <c r="BKZ37" s="36"/>
      <c r="BLA37" s="36"/>
      <c r="BLB37" s="36"/>
      <c r="BLC37" s="36"/>
      <c r="BLD37" s="36"/>
      <c r="BLE37" s="36"/>
      <c r="BLF37" s="36"/>
      <c r="BLG37" s="36"/>
      <c r="BLH37" s="36"/>
      <c r="BLI37" s="36"/>
      <c r="BLJ37" s="36"/>
      <c r="BLK37" s="36"/>
      <c r="BLL37" s="36"/>
      <c r="BLM37" s="36"/>
      <c r="BLN37" s="36"/>
      <c r="BLO37" s="36"/>
      <c r="BLP37" s="36"/>
      <c r="BLQ37" s="36"/>
      <c r="BLR37" s="36"/>
      <c r="BLS37" s="36"/>
      <c r="BLT37" s="36"/>
      <c r="BLU37" s="36"/>
      <c r="BLV37" s="36"/>
      <c r="BLW37" s="36"/>
      <c r="BLX37" s="36"/>
      <c r="BLY37" s="36"/>
      <c r="BLZ37" s="36"/>
      <c r="BMA37" s="36"/>
      <c r="BMB37" s="36"/>
      <c r="BMC37" s="36"/>
      <c r="BMD37" s="36"/>
      <c r="BME37" s="36"/>
      <c r="BMF37" s="36"/>
      <c r="BMG37" s="36"/>
      <c r="BMH37" s="36"/>
      <c r="BMI37" s="36"/>
      <c r="BMJ37" s="36"/>
      <c r="BMK37" s="36"/>
      <c r="BML37" s="36"/>
      <c r="BMM37" s="36"/>
      <c r="BMN37" s="36"/>
      <c r="BMO37" s="36"/>
      <c r="BMP37" s="36"/>
      <c r="BMQ37" s="36"/>
      <c r="BMR37" s="36"/>
      <c r="BMS37" s="36"/>
      <c r="BMT37" s="36"/>
      <c r="BMU37" s="36"/>
      <c r="BMV37" s="36"/>
      <c r="BMW37" s="36"/>
      <c r="BMX37" s="36"/>
      <c r="BMY37" s="36"/>
      <c r="BMZ37" s="36"/>
      <c r="BNA37" s="36"/>
      <c r="BNB37" s="36"/>
      <c r="BNC37" s="36"/>
      <c r="BND37" s="36"/>
      <c r="BNE37" s="36"/>
      <c r="BNF37" s="36"/>
      <c r="BNG37" s="36"/>
      <c r="BNH37" s="36"/>
      <c r="BNI37" s="36"/>
      <c r="BNJ37" s="36"/>
      <c r="BNK37" s="36"/>
      <c r="BNL37" s="36"/>
      <c r="BNM37" s="36"/>
      <c r="BNN37" s="36"/>
      <c r="BNO37" s="36"/>
      <c r="BNP37" s="36"/>
      <c r="BNQ37" s="36"/>
      <c r="BNR37" s="36"/>
      <c r="BNS37" s="36"/>
      <c r="BNT37" s="36"/>
      <c r="BNU37" s="36"/>
      <c r="BNV37" s="36"/>
      <c r="BNW37" s="36"/>
      <c r="BNX37" s="36"/>
      <c r="BNY37" s="36"/>
      <c r="BNZ37" s="36"/>
      <c r="BOA37" s="36"/>
      <c r="BOB37" s="36"/>
      <c r="BOC37" s="36"/>
      <c r="BOD37" s="36"/>
      <c r="BOE37" s="36"/>
      <c r="BOF37" s="36"/>
      <c r="BOG37" s="36"/>
      <c r="BOH37" s="36"/>
      <c r="BOI37" s="36"/>
      <c r="BOJ37" s="36"/>
      <c r="BOK37" s="36"/>
      <c r="BOL37" s="36"/>
      <c r="BOM37" s="36"/>
      <c r="BON37" s="36"/>
      <c r="BOO37" s="36"/>
      <c r="BOP37" s="36"/>
      <c r="BOQ37" s="36"/>
      <c r="BOR37" s="36"/>
      <c r="BOS37" s="36"/>
      <c r="BOT37" s="36"/>
      <c r="BOU37" s="36"/>
      <c r="BOV37" s="36"/>
      <c r="BOW37" s="36"/>
      <c r="BOX37" s="36"/>
      <c r="BOY37" s="36"/>
      <c r="BOZ37" s="36"/>
      <c r="BPA37" s="36"/>
      <c r="BPB37" s="36"/>
      <c r="BPC37" s="36"/>
      <c r="BPD37" s="36"/>
      <c r="BPE37" s="36"/>
      <c r="BPF37" s="36"/>
      <c r="BPG37" s="36"/>
      <c r="BPH37" s="36"/>
      <c r="BPI37" s="36"/>
      <c r="BPJ37" s="36"/>
      <c r="BPK37" s="36"/>
      <c r="BPL37" s="36"/>
      <c r="BPM37" s="36"/>
      <c r="BPN37" s="36"/>
      <c r="BPO37" s="36"/>
      <c r="BPP37" s="36"/>
      <c r="BPQ37" s="36"/>
      <c r="BPR37" s="36"/>
      <c r="BPS37" s="36"/>
      <c r="BPT37" s="36"/>
      <c r="BPU37" s="36"/>
      <c r="BPV37" s="36"/>
      <c r="BPW37" s="36"/>
      <c r="BPX37" s="36"/>
      <c r="BPY37" s="36"/>
      <c r="BPZ37" s="36"/>
      <c r="BQA37" s="36"/>
      <c r="BQB37" s="36"/>
      <c r="BQC37" s="36"/>
      <c r="BQD37" s="36"/>
      <c r="BQE37" s="36"/>
      <c r="BQF37" s="36"/>
      <c r="BQG37" s="36"/>
      <c r="BQH37" s="36"/>
      <c r="BQI37" s="36"/>
      <c r="BQJ37" s="36"/>
      <c r="BQK37" s="36"/>
      <c r="BQL37" s="36"/>
      <c r="BQM37" s="36"/>
      <c r="BQN37" s="36"/>
      <c r="BQO37" s="36"/>
      <c r="BQP37" s="36"/>
      <c r="BQQ37" s="36"/>
      <c r="BQR37" s="36"/>
      <c r="BQS37" s="36"/>
      <c r="BQT37" s="36"/>
      <c r="BQU37" s="36"/>
      <c r="BQV37" s="36"/>
      <c r="BQW37" s="36"/>
      <c r="BQX37" s="36"/>
      <c r="BQY37" s="36"/>
      <c r="BQZ37" s="36"/>
      <c r="BRA37" s="36"/>
      <c r="BRB37" s="36"/>
      <c r="BRC37" s="36"/>
      <c r="BRD37" s="36"/>
      <c r="BRE37" s="36"/>
      <c r="BRF37" s="36"/>
      <c r="BRG37" s="36"/>
      <c r="BRH37" s="36"/>
      <c r="BRI37" s="36"/>
      <c r="BRJ37" s="36"/>
      <c r="BRK37" s="36"/>
      <c r="BRL37" s="36"/>
      <c r="BRM37" s="36"/>
      <c r="BRN37" s="36"/>
      <c r="BRO37" s="36"/>
      <c r="BRP37" s="36"/>
      <c r="BRQ37" s="36"/>
      <c r="BRR37" s="36"/>
      <c r="BRS37" s="36"/>
      <c r="BRT37" s="36"/>
      <c r="BRU37" s="36"/>
      <c r="BRV37" s="36"/>
      <c r="BRW37" s="36"/>
      <c r="BRX37" s="36"/>
      <c r="BRY37" s="36"/>
      <c r="BRZ37" s="36"/>
      <c r="BSA37" s="36"/>
      <c r="BSB37" s="36"/>
      <c r="BSC37" s="36"/>
      <c r="BSD37" s="36"/>
      <c r="BSE37" s="36"/>
      <c r="BSF37" s="36"/>
      <c r="BSG37" s="36"/>
      <c r="BSH37" s="36"/>
      <c r="BSI37" s="36"/>
      <c r="BSJ37" s="36"/>
      <c r="BSK37" s="36"/>
      <c r="BSL37" s="36"/>
      <c r="BSM37" s="36"/>
      <c r="BSN37" s="36"/>
      <c r="BSO37" s="36"/>
      <c r="BSP37" s="36"/>
      <c r="BSQ37" s="36"/>
      <c r="BSR37" s="36"/>
      <c r="BSS37" s="36"/>
      <c r="BST37" s="36"/>
      <c r="BSU37" s="36"/>
      <c r="BSV37" s="36"/>
      <c r="BSW37" s="36"/>
      <c r="BSX37" s="36"/>
      <c r="BSY37" s="36"/>
      <c r="BSZ37" s="36"/>
      <c r="BTA37" s="36"/>
      <c r="BTB37" s="36"/>
      <c r="BTC37" s="36"/>
      <c r="BTD37" s="36"/>
      <c r="BTE37" s="36"/>
      <c r="BTF37" s="36"/>
      <c r="BTG37" s="36"/>
      <c r="BTH37" s="36"/>
      <c r="BTI37" s="36"/>
      <c r="BTJ37" s="36"/>
      <c r="BTK37" s="36"/>
      <c r="BTL37" s="36"/>
      <c r="BTM37" s="36"/>
      <c r="BTN37" s="36"/>
      <c r="BTO37" s="36"/>
      <c r="BTP37" s="36"/>
      <c r="BTQ37" s="36"/>
      <c r="BTR37" s="36"/>
      <c r="BTS37" s="36"/>
      <c r="BTT37" s="36"/>
      <c r="BTU37" s="36"/>
      <c r="BTV37" s="36"/>
      <c r="BTW37" s="36"/>
      <c r="BTX37" s="36"/>
      <c r="BTY37" s="36"/>
      <c r="BTZ37" s="36"/>
      <c r="BUA37" s="36"/>
      <c r="BUB37" s="36"/>
      <c r="BUC37" s="36"/>
      <c r="BUD37" s="36"/>
      <c r="BUE37" s="36"/>
      <c r="BUF37" s="36"/>
      <c r="BUG37" s="36"/>
      <c r="BUH37" s="36"/>
      <c r="BUI37" s="36"/>
      <c r="BUJ37" s="36"/>
      <c r="BUK37" s="36"/>
      <c r="BUL37" s="36"/>
      <c r="BUM37" s="36"/>
      <c r="BUN37" s="36"/>
      <c r="BUO37" s="36"/>
      <c r="BUP37" s="36"/>
      <c r="BUQ37" s="36"/>
      <c r="BUR37" s="36"/>
      <c r="BUS37" s="36"/>
      <c r="BUT37" s="36"/>
      <c r="BUU37" s="36"/>
      <c r="BUV37" s="36"/>
      <c r="BUW37" s="36"/>
      <c r="BUX37" s="36"/>
      <c r="BUY37" s="36"/>
      <c r="BUZ37" s="36"/>
      <c r="BVA37" s="36"/>
      <c r="BVB37" s="36"/>
      <c r="BVC37" s="36"/>
      <c r="BVD37" s="36"/>
      <c r="BVE37" s="36"/>
      <c r="BVF37" s="36"/>
      <c r="BVG37" s="36"/>
      <c r="BVH37" s="36"/>
      <c r="BVI37" s="36"/>
      <c r="BVJ37" s="36"/>
      <c r="BVK37" s="36"/>
      <c r="BVL37" s="36"/>
      <c r="BVM37" s="36"/>
      <c r="BVN37" s="36"/>
      <c r="BVO37" s="36"/>
      <c r="BVP37" s="36"/>
      <c r="BVQ37" s="36"/>
      <c r="BVR37" s="36"/>
      <c r="BVS37" s="36"/>
      <c r="BVT37" s="36"/>
      <c r="BVU37" s="36"/>
      <c r="BVV37" s="36"/>
      <c r="BVW37" s="36"/>
      <c r="BVX37" s="36"/>
      <c r="BVY37" s="36"/>
      <c r="BVZ37" s="36"/>
      <c r="BWA37" s="36"/>
      <c r="BWB37" s="36"/>
      <c r="BWC37" s="36"/>
      <c r="BWD37" s="36"/>
      <c r="BWE37" s="36"/>
      <c r="BWF37" s="36"/>
      <c r="BWG37" s="36"/>
      <c r="BWH37" s="36"/>
      <c r="BWI37" s="36"/>
      <c r="BWJ37" s="36"/>
      <c r="BWK37" s="36"/>
      <c r="BWL37" s="36"/>
      <c r="BWM37" s="36"/>
      <c r="BWN37" s="36"/>
      <c r="BWO37" s="36"/>
      <c r="BWP37" s="36"/>
      <c r="BWQ37" s="36"/>
      <c r="BWR37" s="36"/>
      <c r="BWS37" s="36"/>
      <c r="BWT37" s="36"/>
      <c r="BWU37" s="36"/>
      <c r="BWV37" s="36"/>
      <c r="BWW37" s="36"/>
      <c r="BWX37" s="36"/>
      <c r="BWY37" s="36"/>
      <c r="BWZ37" s="36"/>
      <c r="BXA37" s="36"/>
      <c r="BXB37" s="36"/>
      <c r="BXC37" s="36"/>
      <c r="BXD37" s="36"/>
      <c r="BXE37" s="36"/>
      <c r="BXF37" s="36"/>
      <c r="BXG37" s="36"/>
      <c r="BXH37" s="36"/>
      <c r="BXI37" s="36"/>
      <c r="BXJ37" s="36"/>
      <c r="BXK37" s="36"/>
      <c r="BXL37" s="36"/>
      <c r="BXM37" s="36"/>
      <c r="BXN37" s="36"/>
      <c r="BXO37" s="36"/>
      <c r="BXP37" s="36"/>
      <c r="BXQ37" s="36"/>
      <c r="BXR37" s="36"/>
      <c r="BXS37" s="36"/>
      <c r="BXT37" s="36"/>
      <c r="BXU37" s="36"/>
      <c r="BXV37" s="36"/>
      <c r="BXW37" s="36"/>
      <c r="BXX37" s="36"/>
      <c r="BXY37" s="36"/>
      <c r="BXZ37" s="36"/>
      <c r="BYA37" s="36"/>
      <c r="BYB37" s="36"/>
      <c r="BYC37" s="36"/>
      <c r="BYD37" s="36"/>
      <c r="BYE37" s="36"/>
      <c r="BYF37" s="36"/>
      <c r="BYG37" s="36"/>
      <c r="BYH37" s="36"/>
      <c r="BYI37" s="36"/>
      <c r="BYJ37" s="36"/>
      <c r="BYK37" s="36"/>
      <c r="BYL37" s="36"/>
      <c r="BYM37" s="36"/>
      <c r="BYN37" s="36"/>
      <c r="BYO37" s="36"/>
      <c r="BYP37" s="36"/>
      <c r="BYQ37" s="36"/>
      <c r="BYR37" s="36"/>
      <c r="BYS37" s="36"/>
      <c r="BYT37" s="36"/>
      <c r="BYU37" s="36"/>
      <c r="BYV37" s="36"/>
      <c r="BYW37" s="36"/>
      <c r="BYX37" s="36"/>
      <c r="BYY37" s="36"/>
      <c r="BYZ37" s="36"/>
      <c r="BZA37" s="36"/>
      <c r="BZB37" s="36"/>
      <c r="BZC37" s="36"/>
      <c r="BZD37" s="36"/>
      <c r="BZE37" s="36"/>
      <c r="BZF37" s="36"/>
      <c r="BZG37" s="36"/>
      <c r="BZH37" s="36"/>
      <c r="BZI37" s="36"/>
      <c r="BZJ37" s="36"/>
      <c r="BZK37" s="36"/>
      <c r="BZL37" s="36"/>
      <c r="BZM37" s="36"/>
      <c r="BZN37" s="36"/>
      <c r="BZO37" s="36"/>
      <c r="BZP37" s="36"/>
      <c r="BZQ37" s="36"/>
      <c r="BZR37" s="36"/>
      <c r="BZS37" s="36"/>
      <c r="BZT37" s="36"/>
      <c r="BZU37" s="36"/>
      <c r="BZV37" s="36"/>
      <c r="BZW37" s="36"/>
      <c r="BZX37" s="36"/>
      <c r="BZY37" s="36"/>
      <c r="BZZ37" s="36"/>
      <c r="CAA37" s="36"/>
      <c r="CAB37" s="36"/>
      <c r="CAC37" s="36"/>
      <c r="CAD37" s="36"/>
      <c r="CAE37" s="36"/>
      <c r="CAF37" s="36"/>
      <c r="CAG37" s="36"/>
      <c r="CAH37" s="36"/>
      <c r="CAI37" s="36"/>
      <c r="CAJ37" s="36"/>
      <c r="CAK37" s="36"/>
      <c r="CAL37" s="36"/>
      <c r="CAM37" s="36"/>
      <c r="CAN37" s="36"/>
      <c r="CAO37" s="36"/>
      <c r="CAP37" s="36"/>
      <c r="CAQ37" s="36"/>
      <c r="CAR37" s="36"/>
      <c r="CAS37" s="36"/>
      <c r="CAT37" s="36"/>
      <c r="CAU37" s="36"/>
      <c r="CAV37" s="36"/>
      <c r="CAW37" s="36"/>
      <c r="CAX37" s="36"/>
      <c r="CAY37" s="36"/>
      <c r="CAZ37" s="36"/>
      <c r="CBA37" s="36"/>
      <c r="CBB37" s="36"/>
      <c r="CBC37" s="36"/>
      <c r="CBD37" s="36"/>
      <c r="CBE37" s="36"/>
      <c r="CBF37" s="36"/>
      <c r="CBG37" s="36"/>
      <c r="CBH37" s="36"/>
      <c r="CBI37" s="36"/>
      <c r="CBJ37" s="36"/>
      <c r="CBK37" s="36"/>
      <c r="CBL37" s="36"/>
      <c r="CBM37" s="36"/>
      <c r="CBN37" s="36"/>
      <c r="CBO37" s="36"/>
      <c r="CBP37" s="36"/>
      <c r="CBQ37" s="36"/>
      <c r="CBR37" s="36"/>
      <c r="CBS37" s="36"/>
      <c r="CBT37" s="36"/>
      <c r="CBU37" s="36"/>
      <c r="CBV37" s="36"/>
      <c r="CBW37" s="36"/>
      <c r="CBX37" s="36"/>
      <c r="CBY37" s="36"/>
      <c r="CBZ37" s="36"/>
      <c r="CCA37" s="36"/>
      <c r="CCB37" s="36"/>
      <c r="CCC37" s="36"/>
      <c r="CCD37" s="36"/>
      <c r="CCE37" s="36"/>
      <c r="CCF37" s="36"/>
      <c r="CCG37" s="36"/>
      <c r="CCH37" s="36"/>
      <c r="CCI37" s="36"/>
      <c r="CCJ37" s="36"/>
      <c r="CCK37" s="36"/>
      <c r="CCL37" s="36"/>
      <c r="CCM37" s="36"/>
      <c r="CCN37" s="36"/>
      <c r="CCO37" s="36"/>
      <c r="CCP37" s="36"/>
      <c r="CCQ37" s="36"/>
      <c r="CCR37" s="36"/>
      <c r="CCS37" s="36"/>
      <c r="CCT37" s="36"/>
      <c r="CCU37" s="36"/>
      <c r="CCV37" s="36"/>
      <c r="CCW37" s="36"/>
      <c r="CCX37" s="36"/>
      <c r="CCY37" s="36"/>
      <c r="CCZ37" s="36"/>
      <c r="CDA37" s="36"/>
      <c r="CDB37" s="36"/>
      <c r="CDC37" s="36"/>
      <c r="CDD37" s="36"/>
      <c r="CDE37" s="36"/>
      <c r="CDF37" s="36"/>
      <c r="CDG37" s="36"/>
      <c r="CDH37" s="36"/>
      <c r="CDI37" s="36"/>
      <c r="CDJ37" s="36"/>
      <c r="CDK37" s="36"/>
      <c r="CDL37" s="36"/>
      <c r="CDM37" s="36"/>
      <c r="CDN37" s="36"/>
      <c r="CDO37" s="36"/>
      <c r="CDP37" s="36"/>
      <c r="CDQ37" s="36"/>
      <c r="CDR37" s="36"/>
      <c r="CDS37" s="36"/>
      <c r="CDT37" s="36"/>
      <c r="CDU37" s="36"/>
      <c r="CDV37" s="36"/>
      <c r="CDW37" s="36"/>
      <c r="CDX37" s="36"/>
      <c r="CDY37" s="36"/>
      <c r="CDZ37" s="36"/>
      <c r="CEA37" s="36"/>
      <c r="CEB37" s="36"/>
      <c r="CEC37" s="36"/>
      <c r="CED37" s="36"/>
      <c r="CEE37" s="36"/>
      <c r="CEF37" s="36"/>
      <c r="CEG37" s="36"/>
      <c r="CEH37" s="36"/>
      <c r="CEI37" s="36"/>
      <c r="CEJ37" s="36"/>
      <c r="CEK37" s="36"/>
      <c r="CEL37" s="36"/>
      <c r="CEM37" s="36"/>
      <c r="CEN37" s="36"/>
      <c r="CEO37" s="36"/>
      <c r="CEP37" s="36"/>
      <c r="CEQ37" s="36"/>
      <c r="CER37" s="36"/>
      <c r="CES37" s="36"/>
      <c r="CET37" s="36"/>
      <c r="CEU37" s="36"/>
      <c r="CEV37" s="36"/>
      <c r="CEW37" s="36"/>
      <c r="CEX37" s="36"/>
      <c r="CEY37" s="36"/>
      <c r="CEZ37" s="36"/>
      <c r="CFA37" s="36"/>
      <c r="CFB37" s="36"/>
      <c r="CFC37" s="36"/>
      <c r="CFD37" s="36"/>
      <c r="CFE37" s="36"/>
      <c r="CFF37" s="36"/>
      <c r="CFG37" s="36"/>
      <c r="CFH37" s="36"/>
      <c r="CFI37" s="36"/>
      <c r="CFJ37" s="36"/>
      <c r="CFK37" s="36"/>
      <c r="CFL37" s="36"/>
      <c r="CFM37" s="36"/>
      <c r="CFN37" s="36"/>
      <c r="CFO37" s="36"/>
      <c r="CFP37" s="36"/>
      <c r="CFQ37" s="36"/>
      <c r="CFR37" s="36"/>
      <c r="CFS37" s="36"/>
      <c r="CFT37" s="36"/>
      <c r="CFU37" s="36"/>
      <c r="CFV37" s="36"/>
      <c r="CFW37" s="36"/>
      <c r="CFX37" s="36"/>
      <c r="CFY37" s="36"/>
      <c r="CFZ37" s="36"/>
      <c r="CGA37" s="36"/>
      <c r="CGB37" s="36"/>
      <c r="CGC37" s="36"/>
      <c r="CGD37" s="36"/>
      <c r="CGE37" s="36"/>
      <c r="CGF37" s="36"/>
      <c r="CGG37" s="36"/>
      <c r="CGH37" s="36"/>
      <c r="CGI37" s="36"/>
      <c r="CGJ37" s="36"/>
      <c r="CGK37" s="36"/>
      <c r="CGL37" s="36"/>
      <c r="CGM37" s="36"/>
      <c r="CGN37" s="36"/>
      <c r="CGO37" s="36"/>
      <c r="CGP37" s="36"/>
      <c r="CGQ37" s="36"/>
      <c r="CGR37" s="36"/>
      <c r="CGS37" s="36"/>
      <c r="CGT37" s="36"/>
      <c r="CGU37" s="36"/>
      <c r="CGV37" s="36"/>
      <c r="CGW37" s="36"/>
      <c r="CGX37" s="36"/>
      <c r="CGY37" s="36"/>
      <c r="CGZ37" s="36"/>
      <c r="CHA37" s="36"/>
      <c r="CHB37" s="36"/>
      <c r="CHC37" s="36"/>
      <c r="CHD37" s="36"/>
      <c r="CHE37" s="36"/>
      <c r="CHF37" s="36"/>
      <c r="CHG37" s="36"/>
      <c r="CHH37" s="36"/>
      <c r="CHI37" s="36"/>
      <c r="CHJ37" s="36"/>
      <c r="CHK37" s="36"/>
      <c r="CHL37" s="36"/>
      <c r="CHM37" s="36"/>
      <c r="CHN37" s="36"/>
      <c r="CHO37" s="36"/>
      <c r="CHP37" s="36"/>
      <c r="CHQ37" s="36"/>
      <c r="CHR37" s="36"/>
      <c r="CHS37" s="36"/>
      <c r="CHT37" s="36"/>
      <c r="CHU37" s="36"/>
      <c r="CHV37" s="36"/>
      <c r="CHW37" s="36"/>
      <c r="CHX37" s="36"/>
      <c r="CHY37" s="36"/>
      <c r="CHZ37" s="36"/>
      <c r="CIA37" s="36"/>
      <c r="CIB37" s="36"/>
      <c r="CIC37" s="36"/>
      <c r="CID37" s="36"/>
      <c r="CIE37" s="36"/>
      <c r="CIF37" s="36"/>
      <c r="CIG37" s="36"/>
      <c r="CIH37" s="36"/>
      <c r="CII37" s="36"/>
      <c r="CIJ37" s="36"/>
      <c r="CIK37" s="36"/>
      <c r="CIL37" s="36"/>
      <c r="CIM37" s="36"/>
      <c r="CIN37" s="36"/>
      <c r="CIO37" s="36"/>
      <c r="CIP37" s="36"/>
      <c r="CIQ37" s="36"/>
      <c r="CIR37" s="36"/>
      <c r="CIS37" s="36"/>
      <c r="CIT37" s="36"/>
      <c r="CIU37" s="36"/>
      <c r="CIV37" s="36"/>
      <c r="CIW37" s="36"/>
      <c r="CIX37" s="36"/>
      <c r="CIY37" s="36"/>
      <c r="CIZ37" s="36"/>
      <c r="CJA37" s="36"/>
      <c r="CJB37" s="36"/>
      <c r="CJC37" s="36"/>
      <c r="CJD37" s="36"/>
      <c r="CJE37" s="36"/>
      <c r="CJF37" s="36"/>
      <c r="CJG37" s="36"/>
      <c r="CJH37" s="36"/>
      <c r="CJI37" s="36"/>
      <c r="CJJ37" s="36"/>
      <c r="CJK37" s="36"/>
      <c r="CJL37" s="36"/>
      <c r="CJM37" s="36"/>
      <c r="CJN37" s="36"/>
      <c r="CJO37" s="36"/>
      <c r="CJP37" s="36"/>
      <c r="CJQ37" s="36"/>
      <c r="CJR37" s="36"/>
      <c r="CJS37" s="36"/>
      <c r="CJT37" s="36"/>
      <c r="CJU37" s="36"/>
      <c r="CJV37" s="36"/>
      <c r="CJW37" s="36"/>
      <c r="CJX37" s="36"/>
      <c r="CJY37" s="36"/>
      <c r="CJZ37" s="36"/>
      <c r="CKA37" s="36"/>
      <c r="CKB37" s="36"/>
      <c r="CKC37" s="36"/>
      <c r="CKD37" s="36"/>
      <c r="CKE37" s="36"/>
      <c r="CKF37" s="36"/>
      <c r="CKG37" s="36"/>
      <c r="CKH37" s="36"/>
      <c r="CKI37" s="36"/>
      <c r="CKJ37" s="36"/>
      <c r="CKK37" s="36"/>
      <c r="CKL37" s="36"/>
      <c r="CKM37" s="36"/>
      <c r="CKN37" s="36"/>
      <c r="CKO37" s="36"/>
      <c r="CKP37" s="36"/>
      <c r="CKQ37" s="36"/>
      <c r="CKR37" s="36"/>
      <c r="CKS37" s="36"/>
      <c r="CKT37" s="36"/>
      <c r="CKU37" s="36"/>
      <c r="CKV37" s="36"/>
      <c r="CKW37" s="36"/>
      <c r="CKX37" s="36"/>
      <c r="CKY37" s="36"/>
      <c r="CKZ37" s="36"/>
      <c r="CLA37" s="36"/>
      <c r="CLB37" s="36"/>
      <c r="CLC37" s="36"/>
      <c r="CLD37" s="36"/>
      <c r="CLE37" s="36"/>
      <c r="CLF37" s="36"/>
      <c r="CLG37" s="36"/>
      <c r="CLH37" s="36"/>
      <c r="CLI37" s="36"/>
      <c r="CLJ37" s="36"/>
      <c r="CLK37" s="36"/>
      <c r="CLL37" s="36"/>
      <c r="CLM37" s="36"/>
      <c r="CLN37" s="36"/>
      <c r="CLO37" s="36"/>
      <c r="CLP37" s="36"/>
      <c r="CLQ37" s="36"/>
      <c r="CLR37" s="36"/>
      <c r="CLS37" s="36"/>
      <c r="CLT37" s="36"/>
      <c r="CLU37" s="36"/>
      <c r="CLV37" s="36"/>
      <c r="CLW37" s="36"/>
      <c r="CLX37" s="36"/>
      <c r="CLY37" s="36"/>
      <c r="CLZ37" s="36"/>
      <c r="CMA37" s="36"/>
      <c r="CMB37" s="36"/>
      <c r="CMC37" s="36"/>
      <c r="CMD37" s="36"/>
      <c r="CME37" s="36"/>
      <c r="CMF37" s="36"/>
      <c r="CMG37" s="36"/>
      <c r="CMH37" s="36"/>
      <c r="CMI37" s="36"/>
      <c r="CMJ37" s="36"/>
      <c r="CMK37" s="36"/>
      <c r="CML37" s="36"/>
      <c r="CMM37" s="36"/>
      <c r="CMN37" s="36"/>
      <c r="CMO37" s="36"/>
      <c r="CMP37" s="36"/>
      <c r="CMQ37" s="36"/>
      <c r="CMR37" s="36"/>
      <c r="CMS37" s="36"/>
      <c r="CMT37" s="36"/>
      <c r="CMU37" s="36"/>
      <c r="CMV37" s="36"/>
      <c r="CMW37" s="36"/>
      <c r="CMX37" s="36"/>
      <c r="CMY37" s="36"/>
      <c r="CMZ37" s="36"/>
      <c r="CNA37" s="36"/>
      <c r="CNB37" s="36"/>
      <c r="CNC37" s="36"/>
      <c r="CND37" s="36"/>
      <c r="CNE37" s="36"/>
      <c r="CNF37" s="36"/>
      <c r="CNG37" s="36"/>
      <c r="CNH37" s="36"/>
      <c r="CNI37" s="36"/>
      <c r="CNJ37" s="36"/>
      <c r="CNK37" s="36"/>
      <c r="CNL37" s="36"/>
      <c r="CNM37" s="36"/>
      <c r="CNN37" s="36"/>
      <c r="CNO37" s="36"/>
      <c r="CNP37" s="36"/>
      <c r="CNQ37" s="36"/>
      <c r="CNR37" s="36"/>
      <c r="CNS37" s="36"/>
      <c r="CNT37" s="36"/>
      <c r="CNU37" s="36"/>
      <c r="CNV37" s="36"/>
      <c r="CNW37" s="36"/>
      <c r="CNX37" s="36"/>
      <c r="CNY37" s="36"/>
      <c r="CNZ37" s="36"/>
      <c r="COA37" s="36"/>
      <c r="COB37" s="36"/>
      <c r="COC37" s="36"/>
      <c r="COD37" s="36"/>
      <c r="COE37" s="36"/>
      <c r="COF37" s="36"/>
      <c r="COG37" s="36"/>
      <c r="COH37" s="36"/>
      <c r="COI37" s="36"/>
      <c r="COJ37" s="36"/>
      <c r="COK37" s="36"/>
      <c r="COL37" s="36"/>
      <c r="COM37" s="36"/>
      <c r="CON37" s="36"/>
      <c r="COO37" s="36"/>
      <c r="COP37" s="36"/>
      <c r="COQ37" s="36"/>
      <c r="COR37" s="36"/>
      <c r="COS37" s="36"/>
      <c r="COT37" s="36"/>
      <c r="COU37" s="36"/>
      <c r="COV37" s="36"/>
      <c r="COW37" s="36"/>
      <c r="COX37" s="36"/>
      <c r="COY37" s="36"/>
      <c r="COZ37" s="36"/>
      <c r="CPA37" s="36"/>
      <c r="CPB37" s="36"/>
      <c r="CPC37" s="36"/>
      <c r="CPD37" s="36"/>
      <c r="CPE37" s="36"/>
      <c r="CPF37" s="36"/>
      <c r="CPG37" s="36"/>
      <c r="CPH37" s="36"/>
      <c r="CPI37" s="36"/>
      <c r="CPJ37" s="36"/>
      <c r="CPK37" s="36"/>
      <c r="CPL37" s="36"/>
      <c r="CPM37" s="36"/>
      <c r="CPN37" s="36"/>
      <c r="CPO37" s="36"/>
      <c r="CPP37" s="36"/>
      <c r="CPQ37" s="36"/>
      <c r="CPR37" s="36"/>
      <c r="CPS37" s="36"/>
      <c r="CPT37" s="36"/>
      <c r="CPU37" s="36"/>
      <c r="CPV37" s="36"/>
      <c r="CPW37" s="36"/>
      <c r="CPX37" s="36"/>
      <c r="CPY37" s="36"/>
      <c r="CPZ37" s="36"/>
      <c r="CQA37" s="36"/>
      <c r="CQB37" s="36"/>
      <c r="CQC37" s="36"/>
      <c r="CQD37" s="36"/>
      <c r="CQE37" s="36"/>
      <c r="CQF37" s="36"/>
      <c r="CQG37" s="36"/>
      <c r="CQH37" s="36"/>
      <c r="CQI37" s="36"/>
      <c r="CQJ37" s="36"/>
      <c r="CQK37" s="36"/>
      <c r="CQL37" s="36"/>
      <c r="CQM37" s="36"/>
      <c r="CQN37" s="36"/>
      <c r="CQO37" s="36"/>
      <c r="CQP37" s="36"/>
      <c r="CQQ37" s="36"/>
      <c r="CQR37" s="36"/>
      <c r="CQS37" s="36"/>
      <c r="CQT37" s="36"/>
      <c r="CQU37" s="36"/>
      <c r="CQV37" s="36"/>
      <c r="CQW37" s="36"/>
      <c r="CQX37" s="36"/>
      <c r="CQY37" s="36"/>
      <c r="CQZ37" s="36"/>
      <c r="CRA37" s="36"/>
      <c r="CRB37" s="36"/>
      <c r="CRC37" s="36"/>
      <c r="CRD37" s="36"/>
      <c r="CRE37" s="36"/>
      <c r="CRF37" s="36"/>
      <c r="CRG37" s="36"/>
      <c r="CRH37" s="36"/>
      <c r="CRI37" s="36"/>
      <c r="CRJ37" s="36"/>
      <c r="CRK37" s="36"/>
      <c r="CRL37" s="36"/>
      <c r="CRM37" s="36"/>
      <c r="CRN37" s="36"/>
      <c r="CRO37" s="36"/>
      <c r="CRP37" s="36"/>
      <c r="CRQ37" s="36"/>
      <c r="CRR37" s="36"/>
      <c r="CRS37" s="36"/>
      <c r="CRT37" s="36"/>
      <c r="CRU37" s="36"/>
      <c r="CRV37" s="36"/>
      <c r="CRW37" s="36"/>
      <c r="CRX37" s="36"/>
      <c r="CRY37" s="36"/>
      <c r="CRZ37" s="36"/>
      <c r="CSA37" s="36"/>
      <c r="CSB37" s="36"/>
      <c r="CSC37" s="36"/>
      <c r="CSD37" s="36"/>
      <c r="CSE37" s="36"/>
      <c r="CSF37" s="36"/>
      <c r="CSG37" s="36"/>
      <c r="CSH37" s="36"/>
      <c r="CSI37" s="36"/>
      <c r="CSJ37" s="36"/>
      <c r="CSK37" s="36"/>
      <c r="CSL37" s="36"/>
      <c r="CSM37" s="36"/>
      <c r="CSN37" s="36"/>
      <c r="CSO37" s="36"/>
      <c r="CSP37" s="36"/>
      <c r="CSQ37" s="36"/>
      <c r="CSR37" s="36"/>
      <c r="CSS37" s="36"/>
      <c r="CST37" s="36"/>
      <c r="CSU37" s="36"/>
      <c r="CSV37" s="36"/>
      <c r="CSW37" s="36"/>
      <c r="CSX37" s="36"/>
      <c r="CSY37" s="36"/>
      <c r="CSZ37" s="36"/>
      <c r="CTA37" s="36"/>
      <c r="CTB37" s="36"/>
      <c r="CTC37" s="36"/>
      <c r="CTD37" s="36"/>
      <c r="CTE37" s="36"/>
      <c r="CTF37" s="36"/>
      <c r="CTG37" s="36"/>
      <c r="CTH37" s="36"/>
      <c r="CTI37" s="36"/>
      <c r="CTJ37" s="36"/>
      <c r="CTK37" s="36"/>
      <c r="CTL37" s="36"/>
      <c r="CTM37" s="36"/>
      <c r="CTN37" s="36"/>
      <c r="CTO37" s="36"/>
      <c r="CTP37" s="36"/>
      <c r="CTQ37" s="36"/>
      <c r="CTR37" s="36"/>
      <c r="CTS37" s="36"/>
      <c r="CTT37" s="36"/>
      <c r="CTU37" s="36"/>
      <c r="CTV37" s="36"/>
      <c r="CTW37" s="36"/>
      <c r="CTX37" s="36"/>
      <c r="CTY37" s="36"/>
      <c r="CTZ37" s="36"/>
      <c r="CUA37" s="36"/>
      <c r="CUB37" s="36"/>
      <c r="CUC37" s="36"/>
      <c r="CUD37" s="36"/>
      <c r="CUE37" s="36"/>
      <c r="CUF37" s="36"/>
      <c r="CUG37" s="36"/>
      <c r="CUH37" s="36"/>
      <c r="CUI37" s="36"/>
      <c r="CUJ37" s="36"/>
      <c r="CUK37" s="36"/>
      <c r="CUL37" s="36"/>
      <c r="CUM37" s="36"/>
      <c r="CUN37" s="36"/>
      <c r="CUO37" s="36"/>
      <c r="CUP37" s="36"/>
      <c r="CUQ37" s="36"/>
      <c r="CUR37" s="36"/>
      <c r="CUS37" s="36"/>
      <c r="CUT37" s="36"/>
      <c r="CUU37" s="36"/>
      <c r="CUV37" s="36"/>
      <c r="CUW37" s="36"/>
      <c r="CUX37" s="36"/>
      <c r="CUY37" s="36"/>
      <c r="CUZ37" s="36"/>
      <c r="CVA37" s="36"/>
      <c r="CVB37" s="36"/>
      <c r="CVC37" s="36"/>
      <c r="CVD37" s="36"/>
      <c r="CVE37" s="36"/>
      <c r="CVF37" s="36"/>
      <c r="CVG37" s="36"/>
      <c r="CVH37" s="36"/>
      <c r="CVI37" s="36"/>
      <c r="CVJ37" s="36"/>
      <c r="CVK37" s="36"/>
      <c r="CVL37" s="36"/>
      <c r="CVM37" s="36"/>
      <c r="CVN37" s="36"/>
      <c r="CVO37" s="36"/>
      <c r="CVP37" s="36"/>
      <c r="CVQ37" s="36"/>
      <c r="CVR37" s="36"/>
      <c r="CVS37" s="36"/>
      <c r="CVT37" s="36"/>
      <c r="CVU37" s="36"/>
      <c r="CVV37" s="36"/>
      <c r="CVW37" s="36"/>
      <c r="CVX37" s="36"/>
      <c r="CVY37" s="36"/>
      <c r="CVZ37" s="36"/>
      <c r="CWA37" s="36"/>
      <c r="CWB37" s="36"/>
      <c r="CWC37" s="36"/>
      <c r="CWD37" s="36"/>
      <c r="CWE37" s="36"/>
      <c r="CWF37" s="36"/>
      <c r="CWG37" s="36"/>
      <c r="CWH37" s="36"/>
      <c r="CWI37" s="36"/>
      <c r="CWJ37" s="36"/>
      <c r="CWK37" s="36"/>
      <c r="CWL37" s="36"/>
      <c r="CWM37" s="36"/>
      <c r="CWN37" s="36"/>
      <c r="CWO37" s="36"/>
      <c r="CWP37" s="36"/>
      <c r="CWQ37" s="36"/>
      <c r="CWR37" s="36"/>
      <c r="CWS37" s="36"/>
      <c r="CWT37" s="36"/>
      <c r="CWU37" s="36"/>
      <c r="CWV37" s="36"/>
      <c r="CWW37" s="36"/>
      <c r="CWX37" s="36"/>
      <c r="CWY37" s="36"/>
      <c r="CWZ37" s="36"/>
      <c r="CXA37" s="36"/>
      <c r="CXB37" s="36"/>
      <c r="CXC37" s="36"/>
      <c r="CXD37" s="36"/>
      <c r="CXE37" s="36"/>
      <c r="CXF37" s="36"/>
      <c r="CXG37" s="36"/>
      <c r="CXH37" s="36"/>
      <c r="CXI37" s="36"/>
      <c r="CXJ37" s="36"/>
      <c r="CXK37" s="36"/>
      <c r="CXL37" s="36"/>
      <c r="CXM37" s="36"/>
      <c r="CXN37" s="36"/>
      <c r="CXO37" s="36"/>
      <c r="CXP37" s="36"/>
      <c r="CXQ37" s="36"/>
      <c r="CXR37" s="36"/>
      <c r="CXS37" s="36"/>
      <c r="CXT37" s="36"/>
      <c r="CXU37" s="36"/>
      <c r="CXV37" s="36"/>
      <c r="CXW37" s="36"/>
      <c r="CXX37" s="36"/>
      <c r="CXY37" s="36"/>
      <c r="CXZ37" s="36"/>
      <c r="CYA37" s="36"/>
      <c r="CYB37" s="36"/>
      <c r="CYC37" s="36"/>
      <c r="CYD37" s="36"/>
      <c r="CYE37" s="36"/>
      <c r="CYF37" s="36"/>
      <c r="CYG37" s="36"/>
      <c r="CYH37" s="36"/>
      <c r="CYI37" s="36"/>
      <c r="CYJ37" s="36"/>
      <c r="CYK37" s="36"/>
      <c r="CYL37" s="36"/>
      <c r="CYM37" s="36"/>
      <c r="CYN37" s="36"/>
      <c r="CYO37" s="36"/>
      <c r="CYP37" s="36"/>
      <c r="CYQ37" s="36"/>
      <c r="CYR37" s="36"/>
      <c r="CYS37" s="36"/>
      <c r="CYT37" s="36"/>
      <c r="CYU37" s="36"/>
      <c r="CYV37" s="36"/>
      <c r="CYW37" s="36"/>
      <c r="CYX37" s="36"/>
      <c r="CYY37" s="36"/>
      <c r="CYZ37" s="36"/>
      <c r="CZA37" s="36"/>
      <c r="CZB37" s="36"/>
      <c r="CZC37" s="36"/>
      <c r="CZD37" s="36"/>
      <c r="CZE37" s="36"/>
      <c r="CZF37" s="36"/>
      <c r="CZG37" s="36"/>
      <c r="CZH37" s="36"/>
      <c r="CZI37" s="36"/>
      <c r="CZJ37" s="36"/>
      <c r="CZK37" s="36"/>
      <c r="CZL37" s="36"/>
      <c r="CZM37" s="36"/>
      <c r="CZN37" s="36"/>
      <c r="CZO37" s="36"/>
      <c r="CZP37" s="36"/>
      <c r="CZQ37" s="36"/>
      <c r="CZR37" s="36"/>
      <c r="CZS37" s="36"/>
      <c r="CZT37" s="36"/>
      <c r="CZU37" s="36"/>
      <c r="CZV37" s="36"/>
      <c r="CZW37" s="36"/>
      <c r="CZX37" s="36"/>
      <c r="CZY37" s="36"/>
      <c r="CZZ37" s="36"/>
      <c r="DAA37" s="36"/>
      <c r="DAB37" s="36"/>
      <c r="DAC37" s="36"/>
      <c r="DAD37" s="36"/>
      <c r="DAE37" s="36"/>
      <c r="DAF37" s="36"/>
      <c r="DAG37" s="36"/>
      <c r="DAH37" s="36"/>
      <c r="DAI37" s="36"/>
      <c r="DAJ37" s="36"/>
      <c r="DAK37" s="36"/>
      <c r="DAL37" s="36"/>
      <c r="DAM37" s="36"/>
      <c r="DAN37" s="36"/>
      <c r="DAO37" s="36"/>
      <c r="DAP37" s="36"/>
      <c r="DAQ37" s="36"/>
      <c r="DAR37" s="36"/>
      <c r="DAS37" s="36"/>
      <c r="DAT37" s="36"/>
      <c r="DAU37" s="36"/>
      <c r="DAV37" s="36"/>
      <c r="DAW37" s="36"/>
      <c r="DAX37" s="36"/>
      <c r="DAY37" s="36"/>
      <c r="DAZ37" s="36"/>
      <c r="DBA37" s="36"/>
      <c r="DBB37" s="36"/>
      <c r="DBC37" s="36"/>
      <c r="DBD37" s="36"/>
      <c r="DBE37" s="36"/>
      <c r="DBF37" s="36"/>
      <c r="DBG37" s="36"/>
      <c r="DBH37" s="36"/>
      <c r="DBI37" s="36"/>
      <c r="DBJ37" s="36"/>
      <c r="DBK37" s="36"/>
      <c r="DBL37" s="36"/>
      <c r="DBM37" s="36"/>
      <c r="DBN37" s="36"/>
      <c r="DBO37" s="36"/>
      <c r="DBP37" s="36"/>
      <c r="DBQ37" s="36"/>
      <c r="DBR37" s="36"/>
      <c r="DBS37" s="36"/>
      <c r="DBT37" s="36"/>
      <c r="DBU37" s="36"/>
      <c r="DBV37" s="36"/>
      <c r="DBW37" s="36"/>
      <c r="DBX37" s="36"/>
      <c r="DBY37" s="36"/>
      <c r="DBZ37" s="36"/>
      <c r="DCA37" s="36"/>
      <c r="DCB37" s="36"/>
      <c r="DCC37" s="36"/>
      <c r="DCD37" s="36"/>
      <c r="DCE37" s="36"/>
      <c r="DCF37" s="36"/>
      <c r="DCG37" s="36"/>
      <c r="DCH37" s="36"/>
      <c r="DCI37" s="36"/>
      <c r="DCJ37" s="36"/>
      <c r="DCK37" s="36"/>
      <c r="DCL37" s="36"/>
      <c r="DCM37" s="36"/>
      <c r="DCN37" s="36"/>
      <c r="DCO37" s="36"/>
      <c r="DCP37" s="36"/>
      <c r="DCQ37" s="36"/>
      <c r="DCR37" s="36"/>
      <c r="DCS37" s="36"/>
      <c r="DCT37" s="36"/>
      <c r="DCU37" s="36"/>
      <c r="DCV37" s="36"/>
      <c r="DCW37" s="36"/>
      <c r="DCX37" s="36"/>
      <c r="DCY37" s="36"/>
      <c r="DCZ37" s="36"/>
      <c r="DDA37" s="36"/>
      <c r="DDB37" s="36"/>
      <c r="DDC37" s="36"/>
      <c r="DDD37" s="36"/>
      <c r="DDE37" s="36"/>
      <c r="DDF37" s="36"/>
      <c r="DDG37" s="36"/>
      <c r="DDH37" s="36"/>
      <c r="DDI37" s="36"/>
      <c r="DDJ37" s="36"/>
      <c r="DDK37" s="36"/>
      <c r="DDL37" s="36"/>
      <c r="DDM37" s="36"/>
      <c r="DDN37" s="36"/>
      <c r="DDO37" s="36"/>
      <c r="DDP37" s="36"/>
      <c r="DDQ37" s="36"/>
      <c r="DDR37" s="36"/>
      <c r="DDS37" s="36"/>
      <c r="DDT37" s="36"/>
      <c r="DDU37" s="36"/>
      <c r="DDV37" s="36"/>
      <c r="DDW37" s="36"/>
      <c r="DDX37" s="36"/>
      <c r="DDY37" s="36"/>
      <c r="DDZ37" s="36"/>
      <c r="DEA37" s="36"/>
      <c r="DEB37" s="36"/>
      <c r="DEC37" s="36"/>
      <c r="DED37" s="36"/>
      <c r="DEE37" s="36"/>
      <c r="DEF37" s="36"/>
      <c r="DEG37" s="36"/>
      <c r="DEH37" s="36"/>
      <c r="DEI37" s="36"/>
      <c r="DEJ37" s="36"/>
      <c r="DEK37" s="36"/>
      <c r="DEL37" s="36"/>
      <c r="DEM37" s="36"/>
      <c r="DEN37" s="36"/>
      <c r="DEO37" s="36"/>
      <c r="DEP37" s="36"/>
      <c r="DEQ37" s="36"/>
      <c r="DER37" s="36"/>
      <c r="DES37" s="36"/>
      <c r="DET37" s="36"/>
      <c r="DEU37" s="36"/>
      <c r="DEV37" s="36"/>
      <c r="DEW37" s="36"/>
      <c r="DEX37" s="36"/>
      <c r="DEY37" s="36"/>
      <c r="DEZ37" s="36"/>
      <c r="DFA37" s="36"/>
      <c r="DFB37" s="36"/>
      <c r="DFC37" s="36"/>
      <c r="DFD37" s="36"/>
      <c r="DFE37" s="36"/>
      <c r="DFF37" s="36"/>
      <c r="DFG37" s="36"/>
      <c r="DFH37" s="36"/>
      <c r="DFI37" s="36"/>
      <c r="DFJ37" s="36"/>
      <c r="DFK37" s="36"/>
      <c r="DFL37" s="36"/>
      <c r="DFM37" s="36"/>
      <c r="DFN37" s="36"/>
      <c r="DFO37" s="36"/>
      <c r="DFP37" s="36"/>
      <c r="DFQ37" s="36"/>
      <c r="DFR37" s="36"/>
      <c r="DFS37" s="36"/>
      <c r="DFT37" s="36"/>
      <c r="DFU37" s="36"/>
      <c r="DFV37" s="36"/>
      <c r="DFW37" s="36"/>
      <c r="DFX37" s="36"/>
      <c r="DFY37" s="36"/>
      <c r="DFZ37" s="36"/>
      <c r="DGA37" s="36"/>
      <c r="DGB37" s="36"/>
      <c r="DGC37" s="36"/>
      <c r="DGD37" s="36"/>
      <c r="DGE37" s="36"/>
      <c r="DGF37" s="36"/>
      <c r="DGG37" s="36"/>
      <c r="DGH37" s="36"/>
      <c r="DGI37" s="36"/>
      <c r="DGJ37" s="36"/>
      <c r="DGK37" s="36"/>
      <c r="DGL37" s="36"/>
      <c r="DGM37" s="36"/>
      <c r="DGN37" s="36"/>
      <c r="DGO37" s="36"/>
      <c r="DGP37" s="36"/>
      <c r="DGQ37" s="36"/>
      <c r="DGR37" s="36"/>
      <c r="DGS37" s="36"/>
      <c r="DGT37" s="36"/>
      <c r="DGU37" s="36"/>
      <c r="DGV37" s="36"/>
      <c r="DGW37" s="36"/>
      <c r="DGX37" s="36"/>
      <c r="DGY37" s="36"/>
      <c r="DGZ37" s="36"/>
      <c r="DHA37" s="36"/>
      <c r="DHB37" s="36"/>
      <c r="DHC37" s="36"/>
      <c r="DHD37" s="36"/>
      <c r="DHE37" s="36"/>
      <c r="DHF37" s="36"/>
      <c r="DHG37" s="36"/>
      <c r="DHH37" s="36"/>
      <c r="DHI37" s="36"/>
      <c r="DHJ37" s="36"/>
      <c r="DHK37" s="36"/>
      <c r="DHL37" s="36"/>
      <c r="DHM37" s="36"/>
      <c r="DHN37" s="36"/>
      <c r="DHO37" s="36"/>
      <c r="DHP37" s="36"/>
      <c r="DHQ37" s="36"/>
      <c r="DHR37" s="36"/>
      <c r="DHS37" s="36"/>
      <c r="DHT37" s="36"/>
      <c r="DHU37" s="36"/>
      <c r="DHV37" s="36"/>
      <c r="DHW37" s="36"/>
      <c r="DHX37" s="36"/>
      <c r="DHY37" s="36"/>
      <c r="DHZ37" s="36"/>
      <c r="DIA37" s="36"/>
      <c r="DIB37" s="36"/>
      <c r="DIC37" s="36"/>
      <c r="DID37" s="36"/>
      <c r="DIE37" s="36"/>
      <c r="DIF37" s="36"/>
      <c r="DIG37" s="36"/>
      <c r="DIH37" s="36"/>
      <c r="DII37" s="36"/>
      <c r="DIJ37" s="36"/>
      <c r="DIK37" s="36"/>
      <c r="DIL37" s="36"/>
      <c r="DIM37" s="36"/>
      <c r="DIN37" s="36"/>
      <c r="DIO37" s="36"/>
      <c r="DIP37" s="36"/>
      <c r="DIQ37" s="36"/>
      <c r="DIR37" s="36"/>
      <c r="DIS37" s="36"/>
      <c r="DIT37" s="36"/>
      <c r="DIU37" s="36"/>
      <c r="DIV37" s="36"/>
      <c r="DIW37" s="36"/>
      <c r="DIX37" s="36"/>
      <c r="DIY37" s="36"/>
      <c r="DIZ37" s="36"/>
      <c r="DJA37" s="36"/>
      <c r="DJB37" s="36"/>
      <c r="DJC37" s="36"/>
      <c r="DJD37" s="36"/>
      <c r="DJE37" s="36"/>
      <c r="DJF37" s="36"/>
      <c r="DJG37" s="36"/>
      <c r="DJH37" s="36"/>
      <c r="DJI37" s="36"/>
      <c r="DJJ37" s="36"/>
      <c r="DJK37" s="36"/>
      <c r="DJL37" s="36"/>
      <c r="DJM37" s="36"/>
      <c r="DJN37" s="36"/>
      <c r="DJO37" s="36"/>
      <c r="DJP37" s="36"/>
      <c r="DJQ37" s="36"/>
      <c r="DJR37" s="36"/>
      <c r="DJS37" s="36"/>
      <c r="DJT37" s="36"/>
      <c r="DJU37" s="36"/>
      <c r="DJV37" s="36"/>
      <c r="DJW37" s="36"/>
      <c r="DJX37" s="36"/>
      <c r="DJY37" s="36"/>
      <c r="DJZ37" s="36"/>
      <c r="DKA37" s="36"/>
      <c r="DKB37" s="36"/>
      <c r="DKC37" s="36"/>
      <c r="DKD37" s="36"/>
      <c r="DKE37" s="36"/>
      <c r="DKF37" s="36"/>
      <c r="DKG37" s="36"/>
      <c r="DKH37" s="36"/>
      <c r="DKI37" s="36"/>
      <c r="DKJ37" s="36"/>
      <c r="DKK37" s="36"/>
      <c r="DKL37" s="36"/>
      <c r="DKM37" s="36"/>
      <c r="DKN37" s="36"/>
      <c r="DKO37" s="36"/>
      <c r="DKP37" s="36"/>
      <c r="DKQ37" s="36"/>
      <c r="DKR37" s="36"/>
      <c r="DKS37" s="36"/>
      <c r="DKT37" s="36"/>
      <c r="DKU37" s="36"/>
      <c r="DKV37" s="36"/>
      <c r="DKW37" s="36"/>
      <c r="DKX37" s="36"/>
      <c r="DKY37" s="36"/>
      <c r="DKZ37" s="36"/>
      <c r="DLA37" s="36"/>
      <c r="DLB37" s="36"/>
      <c r="DLC37" s="36"/>
      <c r="DLD37" s="36"/>
      <c r="DLE37" s="36"/>
      <c r="DLF37" s="36"/>
      <c r="DLG37" s="36"/>
      <c r="DLH37" s="36"/>
      <c r="DLI37" s="36"/>
      <c r="DLJ37" s="36"/>
      <c r="DLK37" s="36"/>
      <c r="DLL37" s="36"/>
      <c r="DLM37" s="36"/>
      <c r="DLN37" s="36"/>
      <c r="DLO37" s="36"/>
      <c r="DLP37" s="36"/>
      <c r="DLQ37" s="36"/>
      <c r="DLR37" s="36"/>
      <c r="DLS37" s="36"/>
      <c r="DLT37" s="36"/>
      <c r="DLU37" s="36"/>
      <c r="DLV37" s="36"/>
      <c r="DLW37" s="36"/>
      <c r="DLX37" s="36"/>
      <c r="DLY37" s="36"/>
      <c r="DLZ37" s="36"/>
      <c r="DMA37" s="36"/>
      <c r="DMB37" s="36"/>
      <c r="DMC37" s="36"/>
      <c r="DMD37" s="36"/>
      <c r="DME37" s="36"/>
      <c r="DMF37" s="36"/>
      <c r="DMG37" s="36"/>
      <c r="DMH37" s="36"/>
      <c r="DMI37" s="36"/>
      <c r="DMJ37" s="36"/>
      <c r="DMK37" s="36"/>
      <c r="DML37" s="36"/>
      <c r="DMM37" s="36"/>
      <c r="DMN37" s="36"/>
      <c r="DMO37" s="36"/>
      <c r="DMP37" s="36"/>
      <c r="DMQ37" s="36"/>
      <c r="DMR37" s="36"/>
      <c r="DMS37" s="36"/>
      <c r="DMT37" s="36"/>
      <c r="DMU37" s="36"/>
      <c r="DMV37" s="36"/>
      <c r="DMW37" s="36"/>
      <c r="DMX37" s="36"/>
      <c r="DMY37" s="36"/>
      <c r="DMZ37" s="36"/>
      <c r="DNA37" s="36"/>
      <c r="DNB37" s="36"/>
      <c r="DNC37" s="36"/>
      <c r="DND37" s="36"/>
      <c r="DNE37" s="36"/>
      <c r="DNF37" s="36"/>
      <c r="DNG37" s="36"/>
      <c r="DNH37" s="36"/>
      <c r="DNI37" s="36"/>
      <c r="DNJ37" s="36"/>
      <c r="DNK37" s="36"/>
      <c r="DNL37" s="36"/>
      <c r="DNM37" s="36"/>
      <c r="DNN37" s="36"/>
      <c r="DNO37" s="36"/>
      <c r="DNP37" s="36"/>
      <c r="DNQ37" s="36"/>
      <c r="DNR37" s="36"/>
      <c r="DNS37" s="36"/>
      <c r="DNT37" s="36"/>
      <c r="DNU37" s="36"/>
      <c r="DNV37" s="36"/>
      <c r="DNW37" s="36"/>
      <c r="DNX37" s="36"/>
      <c r="DNY37" s="36"/>
      <c r="DNZ37" s="36"/>
      <c r="DOA37" s="36"/>
      <c r="DOB37" s="36"/>
      <c r="DOC37" s="36"/>
      <c r="DOD37" s="36"/>
      <c r="DOE37" s="36"/>
      <c r="DOF37" s="36"/>
      <c r="DOG37" s="36"/>
      <c r="DOH37" s="36"/>
      <c r="DOI37" s="36"/>
      <c r="DOJ37" s="36"/>
      <c r="DOK37" s="36"/>
      <c r="DOL37" s="36"/>
      <c r="DOM37" s="36"/>
      <c r="DON37" s="36"/>
      <c r="DOO37" s="36"/>
      <c r="DOP37" s="36"/>
      <c r="DOQ37" s="36"/>
      <c r="DOR37" s="36"/>
      <c r="DOS37" s="36"/>
      <c r="DOT37" s="36"/>
      <c r="DOU37" s="36"/>
      <c r="DOV37" s="36"/>
      <c r="DOW37" s="36"/>
      <c r="DOX37" s="36"/>
      <c r="DOY37" s="36"/>
      <c r="DOZ37" s="36"/>
      <c r="DPA37" s="36"/>
      <c r="DPB37" s="36"/>
      <c r="DPC37" s="36"/>
      <c r="DPD37" s="36"/>
      <c r="DPE37" s="36"/>
      <c r="DPF37" s="36"/>
      <c r="DPG37" s="36"/>
      <c r="DPH37" s="36"/>
      <c r="DPI37" s="36"/>
      <c r="DPJ37" s="36"/>
      <c r="DPK37" s="36"/>
      <c r="DPL37" s="36"/>
      <c r="DPM37" s="36"/>
      <c r="DPN37" s="36"/>
      <c r="DPO37" s="36"/>
      <c r="DPP37" s="36"/>
      <c r="DPQ37" s="36"/>
      <c r="DPR37" s="36"/>
      <c r="DPS37" s="36"/>
      <c r="DPT37" s="36"/>
      <c r="DPU37" s="36"/>
      <c r="DPV37" s="36"/>
      <c r="DPW37" s="36"/>
      <c r="DPX37" s="36"/>
      <c r="DPY37" s="36"/>
      <c r="DPZ37" s="36"/>
      <c r="DQA37" s="36"/>
      <c r="DQB37" s="36"/>
      <c r="DQC37" s="36"/>
      <c r="DQD37" s="36"/>
      <c r="DQE37" s="36"/>
      <c r="DQF37" s="36"/>
      <c r="DQG37" s="36"/>
      <c r="DQH37" s="36"/>
      <c r="DQI37" s="36"/>
      <c r="DQJ37" s="36"/>
      <c r="DQK37" s="36"/>
      <c r="DQL37" s="36"/>
      <c r="DQM37" s="36"/>
      <c r="DQN37" s="36"/>
      <c r="DQO37" s="36"/>
      <c r="DQP37" s="36"/>
      <c r="DQQ37" s="36"/>
      <c r="DQR37" s="36"/>
      <c r="DQS37" s="36"/>
      <c r="DQT37" s="36"/>
      <c r="DQU37" s="36"/>
      <c r="DQV37" s="36"/>
      <c r="DQW37" s="36"/>
      <c r="DQX37" s="36"/>
      <c r="DQY37" s="36"/>
      <c r="DQZ37" s="36"/>
      <c r="DRA37" s="36"/>
      <c r="DRB37" s="36"/>
      <c r="DRC37" s="36"/>
      <c r="DRD37" s="36"/>
      <c r="DRE37" s="36"/>
      <c r="DRF37" s="36"/>
      <c r="DRG37" s="36"/>
      <c r="DRH37" s="36"/>
      <c r="DRI37" s="36"/>
      <c r="DRJ37" s="36"/>
      <c r="DRK37" s="36"/>
      <c r="DRL37" s="36"/>
      <c r="DRM37" s="36"/>
      <c r="DRN37" s="36"/>
      <c r="DRO37" s="36"/>
      <c r="DRP37" s="36"/>
      <c r="DRQ37" s="36"/>
      <c r="DRR37" s="36"/>
      <c r="DRS37" s="36"/>
      <c r="DRT37" s="36"/>
      <c r="DRU37" s="36"/>
      <c r="DRV37" s="36"/>
      <c r="DRW37" s="36"/>
      <c r="DRX37" s="36"/>
      <c r="DRY37" s="36"/>
      <c r="DRZ37" s="36"/>
      <c r="DSA37" s="36"/>
      <c r="DSB37" s="36"/>
      <c r="DSC37" s="36"/>
      <c r="DSD37" s="36"/>
      <c r="DSE37" s="36"/>
      <c r="DSF37" s="36"/>
      <c r="DSG37" s="36"/>
      <c r="DSH37" s="36"/>
      <c r="DSI37" s="36"/>
      <c r="DSJ37" s="36"/>
      <c r="DSK37" s="36"/>
      <c r="DSL37" s="36"/>
      <c r="DSM37" s="36"/>
      <c r="DSN37" s="36"/>
      <c r="DSO37" s="36"/>
      <c r="DSP37" s="36"/>
      <c r="DSQ37" s="36"/>
      <c r="DSR37" s="36"/>
      <c r="DSS37" s="36"/>
      <c r="DST37" s="36"/>
      <c r="DSU37" s="36"/>
      <c r="DSV37" s="36"/>
      <c r="DSW37" s="36"/>
      <c r="DSX37" s="36"/>
      <c r="DSY37" s="36"/>
      <c r="DSZ37" s="36"/>
      <c r="DTA37" s="36"/>
      <c r="DTB37" s="36"/>
      <c r="DTC37" s="36"/>
      <c r="DTD37" s="36"/>
      <c r="DTE37" s="36"/>
      <c r="DTF37" s="36"/>
      <c r="DTG37" s="36"/>
      <c r="DTH37" s="36"/>
      <c r="DTI37" s="36"/>
      <c r="DTJ37" s="36"/>
      <c r="DTK37" s="36"/>
      <c r="DTL37" s="36"/>
      <c r="DTM37" s="36"/>
      <c r="DTN37" s="36"/>
      <c r="DTO37" s="36"/>
      <c r="DTP37" s="36"/>
      <c r="DTQ37" s="36"/>
      <c r="DTR37" s="36"/>
      <c r="DTS37" s="36"/>
      <c r="DTT37" s="36"/>
      <c r="DTU37" s="36"/>
      <c r="DTV37" s="36"/>
      <c r="DTW37" s="36"/>
      <c r="DTX37" s="36"/>
      <c r="DTY37" s="36"/>
      <c r="DTZ37" s="36"/>
      <c r="DUA37" s="36"/>
      <c r="DUB37" s="36"/>
      <c r="DUC37" s="36"/>
      <c r="DUD37" s="36"/>
      <c r="DUE37" s="36"/>
      <c r="DUF37" s="36"/>
      <c r="DUG37" s="36"/>
      <c r="DUH37" s="36"/>
      <c r="DUI37" s="36"/>
      <c r="DUJ37" s="36"/>
      <c r="DUK37" s="36"/>
      <c r="DUL37" s="36"/>
      <c r="DUM37" s="36"/>
      <c r="DUN37" s="36"/>
      <c r="DUO37" s="36"/>
      <c r="DUP37" s="36"/>
      <c r="DUQ37" s="36"/>
      <c r="DUR37" s="36"/>
      <c r="DUS37" s="36"/>
      <c r="DUT37" s="36"/>
      <c r="DUU37" s="36"/>
      <c r="DUV37" s="36"/>
      <c r="DUW37" s="36"/>
      <c r="DUX37" s="36"/>
      <c r="DUY37" s="36"/>
      <c r="DUZ37" s="36"/>
      <c r="DVA37" s="36"/>
      <c r="DVB37" s="36"/>
      <c r="DVC37" s="36"/>
      <c r="DVD37" s="36"/>
      <c r="DVE37" s="36"/>
      <c r="DVF37" s="36"/>
      <c r="DVG37" s="36"/>
      <c r="DVH37" s="36"/>
      <c r="DVI37" s="36"/>
      <c r="DVJ37" s="36"/>
      <c r="DVK37" s="36"/>
      <c r="DVL37" s="36"/>
      <c r="DVM37" s="36"/>
      <c r="DVN37" s="36"/>
      <c r="DVO37" s="36"/>
      <c r="DVP37" s="36"/>
      <c r="DVQ37" s="36"/>
      <c r="DVR37" s="36"/>
      <c r="DVS37" s="36"/>
      <c r="DVT37" s="36"/>
      <c r="DVU37" s="36"/>
      <c r="DVV37" s="36"/>
      <c r="DVW37" s="36"/>
      <c r="DVX37" s="36"/>
      <c r="DVY37" s="36"/>
      <c r="DVZ37" s="36"/>
      <c r="DWA37" s="36"/>
      <c r="DWB37" s="36"/>
      <c r="DWC37" s="36"/>
      <c r="DWD37" s="36"/>
      <c r="DWE37" s="36"/>
      <c r="DWF37" s="36"/>
      <c r="DWG37" s="36"/>
      <c r="DWH37" s="36"/>
      <c r="DWI37" s="36"/>
      <c r="DWJ37" s="36"/>
      <c r="DWK37" s="36"/>
      <c r="DWL37" s="36"/>
      <c r="DWM37" s="36"/>
      <c r="DWN37" s="36"/>
      <c r="DWO37" s="36"/>
      <c r="DWP37" s="36"/>
      <c r="DWQ37" s="36"/>
      <c r="DWR37" s="36"/>
      <c r="DWS37" s="36"/>
      <c r="DWT37" s="36"/>
      <c r="DWU37" s="36"/>
      <c r="DWV37" s="36"/>
      <c r="DWW37" s="36"/>
      <c r="DWX37" s="36"/>
      <c r="DWY37" s="36"/>
      <c r="DWZ37" s="36"/>
      <c r="DXA37" s="36"/>
      <c r="DXB37" s="36"/>
      <c r="DXC37" s="36"/>
      <c r="DXD37" s="36"/>
      <c r="DXE37" s="36"/>
      <c r="DXF37" s="36"/>
      <c r="DXG37" s="36"/>
      <c r="DXH37" s="36"/>
      <c r="DXI37" s="36"/>
      <c r="DXJ37" s="36"/>
      <c r="DXK37" s="36"/>
      <c r="DXL37" s="36"/>
      <c r="DXM37" s="36"/>
      <c r="DXN37" s="36"/>
      <c r="DXO37" s="36"/>
      <c r="DXP37" s="36"/>
      <c r="DXQ37" s="36"/>
      <c r="DXR37" s="36"/>
      <c r="DXS37" s="36"/>
      <c r="DXT37" s="36"/>
      <c r="DXU37" s="36"/>
      <c r="DXV37" s="36"/>
      <c r="DXW37" s="36"/>
      <c r="DXX37" s="36"/>
      <c r="DXY37" s="36"/>
      <c r="DXZ37" s="36"/>
      <c r="DYA37" s="36"/>
      <c r="DYB37" s="36"/>
      <c r="DYC37" s="36"/>
      <c r="DYD37" s="36"/>
      <c r="DYE37" s="36"/>
      <c r="DYF37" s="36"/>
      <c r="DYG37" s="36"/>
      <c r="DYH37" s="36"/>
      <c r="DYI37" s="36"/>
      <c r="DYJ37" s="36"/>
      <c r="DYK37" s="36"/>
      <c r="DYL37" s="36"/>
      <c r="DYM37" s="36"/>
      <c r="DYN37" s="36"/>
      <c r="DYO37" s="36"/>
      <c r="DYP37" s="36"/>
      <c r="DYQ37" s="36"/>
      <c r="DYR37" s="36"/>
      <c r="DYS37" s="36"/>
      <c r="DYT37" s="36"/>
      <c r="DYU37" s="36"/>
      <c r="DYV37" s="36"/>
      <c r="DYW37" s="36"/>
      <c r="DYX37" s="36"/>
      <c r="DYY37" s="36"/>
      <c r="DYZ37" s="36"/>
      <c r="DZA37" s="36"/>
      <c r="DZB37" s="36"/>
      <c r="DZC37" s="36"/>
      <c r="DZD37" s="36"/>
      <c r="DZE37" s="36"/>
      <c r="DZF37" s="36"/>
      <c r="DZG37" s="36"/>
      <c r="DZH37" s="36"/>
      <c r="DZI37" s="36"/>
      <c r="DZJ37" s="36"/>
      <c r="DZK37" s="36"/>
      <c r="DZL37" s="36"/>
      <c r="DZM37" s="36"/>
      <c r="DZN37" s="36"/>
      <c r="DZO37" s="36"/>
      <c r="DZP37" s="36"/>
      <c r="DZQ37" s="36"/>
      <c r="DZR37" s="36"/>
      <c r="DZS37" s="36"/>
      <c r="DZT37" s="36"/>
      <c r="DZU37" s="36"/>
      <c r="DZV37" s="36"/>
      <c r="DZW37" s="36"/>
      <c r="DZX37" s="36"/>
      <c r="DZY37" s="36"/>
      <c r="DZZ37" s="36"/>
      <c r="EAA37" s="36"/>
      <c r="EAB37" s="36"/>
      <c r="EAC37" s="36"/>
      <c r="EAD37" s="36"/>
      <c r="EAE37" s="36"/>
      <c r="EAF37" s="36"/>
      <c r="EAG37" s="36"/>
      <c r="EAH37" s="36"/>
      <c r="EAI37" s="36"/>
      <c r="EAJ37" s="36"/>
      <c r="EAK37" s="36"/>
      <c r="EAL37" s="36"/>
      <c r="EAM37" s="36"/>
      <c r="EAN37" s="36"/>
      <c r="EAO37" s="36"/>
      <c r="EAP37" s="36"/>
      <c r="EAQ37" s="36"/>
      <c r="EAR37" s="36"/>
      <c r="EAS37" s="36"/>
      <c r="EAT37" s="36"/>
      <c r="EAU37" s="36"/>
      <c r="EAV37" s="36"/>
      <c r="EAW37" s="36"/>
      <c r="EAX37" s="36"/>
      <c r="EAY37" s="36"/>
      <c r="EAZ37" s="36"/>
      <c r="EBA37" s="36"/>
      <c r="EBB37" s="36"/>
      <c r="EBC37" s="36"/>
      <c r="EBD37" s="36"/>
      <c r="EBE37" s="36"/>
      <c r="EBF37" s="36"/>
      <c r="EBG37" s="36"/>
      <c r="EBH37" s="36"/>
      <c r="EBI37" s="36"/>
      <c r="EBJ37" s="36"/>
      <c r="EBK37" s="36"/>
      <c r="EBL37" s="36"/>
      <c r="EBM37" s="36"/>
      <c r="EBN37" s="36"/>
      <c r="EBO37" s="36"/>
      <c r="EBP37" s="36"/>
      <c r="EBQ37" s="36"/>
      <c r="EBR37" s="36"/>
      <c r="EBS37" s="36"/>
      <c r="EBT37" s="36"/>
      <c r="EBU37" s="36"/>
      <c r="EBV37" s="36"/>
      <c r="EBW37" s="36"/>
      <c r="EBX37" s="36"/>
      <c r="EBY37" s="36"/>
      <c r="EBZ37" s="36"/>
      <c r="ECA37" s="36"/>
      <c r="ECB37" s="36"/>
      <c r="ECC37" s="36"/>
      <c r="ECD37" s="36"/>
      <c r="ECE37" s="36"/>
      <c r="ECF37" s="36"/>
      <c r="ECG37" s="36"/>
      <c r="ECH37" s="36"/>
      <c r="ECI37" s="36"/>
      <c r="ECJ37" s="36"/>
      <c r="ECK37" s="36"/>
      <c r="ECL37" s="36"/>
      <c r="ECM37" s="36"/>
      <c r="ECN37" s="36"/>
      <c r="ECO37" s="36"/>
      <c r="ECP37" s="36"/>
      <c r="ECQ37" s="36"/>
      <c r="ECR37" s="36"/>
      <c r="ECS37" s="36"/>
      <c r="ECT37" s="36"/>
      <c r="ECU37" s="36"/>
      <c r="ECV37" s="36"/>
      <c r="ECW37" s="36"/>
      <c r="ECX37" s="36"/>
      <c r="ECY37" s="36"/>
      <c r="ECZ37" s="36"/>
      <c r="EDA37" s="36"/>
      <c r="EDB37" s="36"/>
      <c r="EDC37" s="36"/>
      <c r="EDD37" s="36"/>
      <c r="EDE37" s="36"/>
      <c r="EDF37" s="36"/>
      <c r="EDG37" s="36"/>
      <c r="EDH37" s="36"/>
      <c r="EDI37" s="36"/>
      <c r="EDJ37" s="36"/>
      <c r="EDK37" s="36"/>
      <c r="EDL37" s="36"/>
      <c r="EDM37" s="36"/>
      <c r="EDN37" s="36"/>
      <c r="EDO37" s="36"/>
      <c r="EDP37" s="36"/>
      <c r="EDQ37" s="36"/>
      <c r="EDR37" s="36"/>
      <c r="EDS37" s="36"/>
      <c r="EDT37" s="36"/>
      <c r="EDU37" s="36"/>
      <c r="EDV37" s="36"/>
      <c r="EDW37" s="36"/>
      <c r="EDX37" s="36"/>
      <c r="EDY37" s="36"/>
      <c r="EDZ37" s="36"/>
      <c r="EEA37" s="36"/>
      <c r="EEB37" s="36"/>
      <c r="EEC37" s="36"/>
      <c r="EED37" s="36"/>
      <c r="EEE37" s="36"/>
      <c r="EEF37" s="36"/>
      <c r="EEG37" s="36"/>
      <c r="EEH37" s="36"/>
      <c r="EEI37" s="36"/>
      <c r="EEJ37" s="36"/>
      <c r="EEK37" s="36"/>
      <c r="EEL37" s="36"/>
      <c r="EEM37" s="36"/>
      <c r="EEN37" s="36"/>
      <c r="EEO37" s="36"/>
      <c r="EEP37" s="36"/>
      <c r="EEQ37" s="36"/>
      <c r="EER37" s="36"/>
      <c r="EES37" s="36"/>
      <c r="EET37" s="36"/>
      <c r="EEU37" s="36"/>
      <c r="EEV37" s="36"/>
      <c r="EEW37" s="36"/>
      <c r="EEX37" s="36"/>
      <c r="EEY37" s="36"/>
      <c r="EEZ37" s="36"/>
      <c r="EFA37" s="36"/>
      <c r="EFB37" s="36"/>
      <c r="EFC37" s="36"/>
      <c r="EFD37" s="36"/>
      <c r="EFE37" s="36"/>
      <c r="EFF37" s="36"/>
      <c r="EFG37" s="36"/>
      <c r="EFH37" s="36"/>
      <c r="EFI37" s="36"/>
      <c r="EFJ37" s="36"/>
      <c r="EFK37" s="36"/>
      <c r="EFL37" s="36"/>
      <c r="EFM37" s="36"/>
      <c r="EFN37" s="36"/>
      <c r="EFO37" s="36"/>
      <c r="EFP37" s="36"/>
      <c r="EFQ37" s="36"/>
      <c r="EFR37" s="36"/>
      <c r="EFS37" s="36"/>
      <c r="EFT37" s="36"/>
      <c r="EFU37" s="36"/>
      <c r="EFV37" s="36"/>
      <c r="EFW37" s="36"/>
      <c r="EFX37" s="36"/>
      <c r="EFY37" s="36"/>
      <c r="EFZ37" s="36"/>
      <c r="EGA37" s="36"/>
      <c r="EGB37" s="36"/>
      <c r="EGC37" s="36"/>
      <c r="EGD37" s="36"/>
      <c r="EGE37" s="36"/>
      <c r="EGF37" s="36"/>
      <c r="EGG37" s="36"/>
      <c r="EGH37" s="36"/>
      <c r="EGI37" s="36"/>
      <c r="EGJ37" s="36"/>
      <c r="EGK37" s="36"/>
      <c r="EGL37" s="36"/>
      <c r="EGM37" s="36"/>
      <c r="EGN37" s="36"/>
      <c r="EGO37" s="36"/>
      <c r="EGP37" s="36"/>
      <c r="EGQ37" s="36"/>
      <c r="EGR37" s="36"/>
      <c r="EGS37" s="36"/>
      <c r="EGT37" s="36"/>
      <c r="EGU37" s="36"/>
      <c r="EGV37" s="36"/>
      <c r="EGW37" s="36"/>
      <c r="EGX37" s="36"/>
      <c r="EGY37" s="36"/>
      <c r="EGZ37" s="36"/>
      <c r="EHA37" s="36"/>
      <c r="EHB37" s="36"/>
      <c r="EHC37" s="36"/>
      <c r="EHD37" s="36"/>
      <c r="EHE37" s="36"/>
      <c r="EHF37" s="36"/>
      <c r="EHG37" s="36"/>
      <c r="EHH37" s="36"/>
      <c r="EHI37" s="36"/>
      <c r="EHJ37" s="36"/>
      <c r="EHK37" s="36"/>
      <c r="EHL37" s="36"/>
      <c r="EHM37" s="36"/>
      <c r="EHN37" s="36"/>
      <c r="EHO37" s="36"/>
      <c r="EHP37" s="36"/>
      <c r="EHQ37" s="36"/>
      <c r="EHR37" s="36"/>
      <c r="EHS37" s="36"/>
      <c r="EHT37" s="36"/>
      <c r="EHU37" s="36"/>
      <c r="EHV37" s="36"/>
      <c r="EHW37" s="36"/>
      <c r="EHX37" s="36"/>
      <c r="EHY37" s="36"/>
      <c r="EHZ37" s="36"/>
      <c r="EIA37" s="36"/>
      <c r="EIB37" s="36"/>
      <c r="EIC37" s="36"/>
      <c r="EID37" s="36"/>
      <c r="EIE37" s="36"/>
      <c r="EIF37" s="36"/>
      <c r="EIG37" s="36"/>
      <c r="EIH37" s="36"/>
      <c r="EII37" s="36"/>
      <c r="EIJ37" s="36"/>
      <c r="EIK37" s="36"/>
      <c r="EIL37" s="36"/>
      <c r="EIM37" s="36"/>
      <c r="EIN37" s="36"/>
      <c r="EIO37" s="36"/>
      <c r="EIP37" s="36"/>
      <c r="EIQ37" s="36"/>
      <c r="EIR37" s="36"/>
      <c r="EIS37" s="36"/>
      <c r="EIT37" s="36"/>
      <c r="EIU37" s="36"/>
      <c r="EIV37" s="36"/>
      <c r="EIW37" s="36"/>
      <c r="EIX37" s="36"/>
      <c r="EIY37" s="36"/>
      <c r="EIZ37" s="36"/>
      <c r="EJA37" s="36"/>
      <c r="EJB37" s="36"/>
      <c r="EJC37" s="36"/>
      <c r="EJD37" s="36"/>
      <c r="EJE37" s="36"/>
      <c r="EJF37" s="36"/>
      <c r="EJG37" s="36"/>
      <c r="EJH37" s="36"/>
      <c r="EJI37" s="36"/>
      <c r="EJJ37" s="36"/>
      <c r="EJK37" s="36"/>
      <c r="EJL37" s="36"/>
      <c r="EJM37" s="36"/>
      <c r="EJN37" s="36"/>
      <c r="EJO37" s="36"/>
      <c r="EJP37" s="36"/>
      <c r="EJQ37" s="36"/>
      <c r="EJR37" s="36"/>
      <c r="EJS37" s="36"/>
      <c r="EJT37" s="36"/>
      <c r="EJU37" s="36"/>
      <c r="EJV37" s="36"/>
      <c r="EJW37" s="36"/>
      <c r="EJX37" s="36"/>
      <c r="EJY37" s="36"/>
      <c r="EJZ37" s="36"/>
      <c r="EKA37" s="36"/>
      <c r="EKB37" s="36"/>
      <c r="EKC37" s="36"/>
      <c r="EKD37" s="36"/>
      <c r="EKE37" s="36"/>
      <c r="EKF37" s="36"/>
      <c r="EKG37" s="36"/>
      <c r="EKH37" s="36"/>
      <c r="EKI37" s="36"/>
      <c r="EKJ37" s="36"/>
      <c r="EKK37" s="36"/>
      <c r="EKL37" s="36"/>
      <c r="EKM37" s="36"/>
      <c r="EKN37" s="36"/>
      <c r="EKO37" s="36"/>
      <c r="EKP37" s="36"/>
      <c r="EKQ37" s="36"/>
      <c r="EKR37" s="36"/>
      <c r="EKS37" s="36"/>
      <c r="EKT37" s="36"/>
      <c r="EKU37" s="36"/>
      <c r="EKV37" s="36"/>
      <c r="EKW37" s="36"/>
      <c r="EKX37" s="36"/>
      <c r="EKY37" s="36"/>
      <c r="EKZ37" s="36"/>
      <c r="ELA37" s="36"/>
      <c r="ELB37" s="36"/>
      <c r="ELC37" s="36"/>
      <c r="ELD37" s="36"/>
      <c r="ELE37" s="36"/>
      <c r="ELF37" s="36"/>
      <c r="ELG37" s="36"/>
      <c r="ELH37" s="36"/>
      <c r="ELI37" s="36"/>
      <c r="ELJ37" s="36"/>
      <c r="ELK37" s="36"/>
      <c r="ELL37" s="36"/>
      <c r="ELM37" s="36"/>
      <c r="ELN37" s="36"/>
      <c r="ELO37" s="36"/>
      <c r="ELP37" s="36"/>
      <c r="ELQ37" s="36"/>
      <c r="ELR37" s="36"/>
      <c r="ELS37" s="36"/>
      <c r="ELT37" s="36"/>
      <c r="ELU37" s="36"/>
      <c r="ELV37" s="36"/>
      <c r="ELW37" s="36"/>
      <c r="ELX37" s="36"/>
      <c r="ELY37" s="36"/>
      <c r="ELZ37" s="36"/>
      <c r="EMA37" s="36"/>
      <c r="EMB37" s="36"/>
      <c r="EMC37" s="36"/>
      <c r="EMD37" s="36"/>
      <c r="EME37" s="36"/>
      <c r="EMF37" s="36"/>
      <c r="EMG37" s="36"/>
      <c r="EMH37" s="36"/>
      <c r="EMI37" s="36"/>
      <c r="EMJ37" s="36"/>
      <c r="EMK37" s="36"/>
      <c r="EML37" s="36"/>
      <c r="EMM37" s="36"/>
      <c r="EMN37" s="36"/>
      <c r="EMO37" s="36"/>
      <c r="EMP37" s="36"/>
      <c r="EMQ37" s="36"/>
      <c r="EMR37" s="36"/>
      <c r="EMS37" s="36"/>
      <c r="EMT37" s="36"/>
      <c r="EMU37" s="36"/>
      <c r="EMV37" s="36"/>
      <c r="EMW37" s="36"/>
      <c r="EMX37" s="36"/>
      <c r="EMY37" s="36"/>
      <c r="EMZ37" s="36"/>
      <c r="ENA37" s="36"/>
      <c r="ENB37" s="36"/>
      <c r="ENC37" s="36"/>
      <c r="END37" s="36"/>
      <c r="ENE37" s="36"/>
      <c r="ENF37" s="36"/>
      <c r="ENG37" s="36"/>
      <c r="ENH37" s="36"/>
      <c r="ENI37" s="36"/>
      <c r="ENJ37" s="36"/>
      <c r="ENK37" s="36"/>
      <c r="ENL37" s="36"/>
      <c r="ENM37" s="36"/>
      <c r="ENN37" s="36"/>
      <c r="ENO37" s="36"/>
      <c r="ENP37" s="36"/>
      <c r="ENQ37" s="36"/>
      <c r="ENR37" s="36"/>
      <c r="ENS37" s="36"/>
      <c r="ENT37" s="36"/>
      <c r="ENU37" s="36"/>
      <c r="ENV37" s="36"/>
      <c r="ENW37" s="36"/>
      <c r="ENX37" s="36"/>
      <c r="ENY37" s="36"/>
      <c r="ENZ37" s="36"/>
      <c r="EOA37" s="36"/>
      <c r="EOB37" s="36"/>
      <c r="EOC37" s="36"/>
      <c r="EOD37" s="36"/>
      <c r="EOE37" s="36"/>
      <c r="EOF37" s="36"/>
      <c r="EOG37" s="36"/>
      <c r="EOH37" s="36"/>
      <c r="EOI37" s="36"/>
      <c r="EOJ37" s="36"/>
      <c r="EOK37" s="36"/>
      <c r="EOL37" s="36"/>
      <c r="EOM37" s="36"/>
      <c r="EON37" s="36"/>
      <c r="EOO37" s="36"/>
      <c r="EOP37" s="36"/>
      <c r="EOQ37" s="36"/>
      <c r="EOR37" s="36"/>
      <c r="EOS37" s="36"/>
      <c r="EOT37" s="36"/>
      <c r="EOU37" s="36"/>
      <c r="EOV37" s="36"/>
      <c r="EOW37" s="36"/>
      <c r="EOX37" s="36"/>
      <c r="EOY37" s="36"/>
      <c r="EOZ37" s="36"/>
      <c r="EPA37" s="36"/>
      <c r="EPB37" s="36"/>
      <c r="EPC37" s="36"/>
      <c r="EPD37" s="36"/>
      <c r="EPE37" s="36"/>
      <c r="EPF37" s="36"/>
      <c r="EPG37" s="36"/>
      <c r="EPH37" s="36"/>
      <c r="EPI37" s="36"/>
      <c r="EPJ37" s="36"/>
      <c r="EPK37" s="36"/>
      <c r="EPL37" s="36"/>
      <c r="EPM37" s="36"/>
      <c r="EPN37" s="36"/>
      <c r="EPO37" s="36"/>
      <c r="EPP37" s="36"/>
      <c r="EPQ37" s="36"/>
      <c r="EPR37" s="36"/>
      <c r="EPS37" s="36"/>
      <c r="EPT37" s="36"/>
      <c r="EPU37" s="36"/>
      <c r="EPV37" s="36"/>
      <c r="EPW37" s="36"/>
      <c r="EPX37" s="36"/>
      <c r="EPY37" s="36"/>
      <c r="EPZ37" s="36"/>
      <c r="EQA37" s="36"/>
      <c r="EQB37" s="36"/>
      <c r="EQC37" s="36"/>
      <c r="EQD37" s="36"/>
      <c r="EQE37" s="36"/>
      <c r="EQF37" s="36"/>
      <c r="EQG37" s="36"/>
      <c r="EQH37" s="36"/>
      <c r="EQI37" s="36"/>
      <c r="EQJ37" s="36"/>
      <c r="EQK37" s="36"/>
      <c r="EQL37" s="36"/>
      <c r="EQM37" s="36"/>
      <c r="EQN37" s="36"/>
      <c r="EQO37" s="36"/>
      <c r="EQP37" s="36"/>
      <c r="EQQ37" s="36"/>
      <c r="EQR37" s="36"/>
      <c r="EQS37" s="36"/>
      <c r="EQT37" s="36"/>
      <c r="EQU37" s="36"/>
      <c r="EQV37" s="36"/>
      <c r="EQW37" s="36"/>
      <c r="EQX37" s="36"/>
      <c r="EQY37" s="36"/>
      <c r="EQZ37" s="36"/>
      <c r="ERA37" s="36"/>
      <c r="ERB37" s="36"/>
      <c r="ERC37" s="36"/>
      <c r="ERD37" s="36"/>
      <c r="ERE37" s="36"/>
      <c r="ERF37" s="36"/>
      <c r="ERG37" s="36"/>
      <c r="ERH37" s="36"/>
      <c r="ERI37" s="36"/>
      <c r="ERJ37" s="36"/>
      <c r="ERK37" s="36"/>
      <c r="ERL37" s="36"/>
      <c r="ERM37" s="36"/>
      <c r="ERN37" s="36"/>
      <c r="ERO37" s="36"/>
      <c r="ERP37" s="36"/>
      <c r="ERQ37" s="36"/>
      <c r="ERR37" s="36"/>
      <c r="ERS37" s="36"/>
      <c r="ERT37" s="36"/>
      <c r="ERU37" s="36"/>
      <c r="ERV37" s="36"/>
      <c r="ERW37" s="36"/>
      <c r="ERX37" s="36"/>
      <c r="ERY37" s="36"/>
      <c r="ERZ37" s="36"/>
      <c r="ESA37" s="36"/>
      <c r="ESB37" s="36"/>
      <c r="ESC37" s="36"/>
      <c r="ESD37" s="36"/>
      <c r="ESE37" s="36"/>
      <c r="ESF37" s="36"/>
      <c r="ESG37" s="36"/>
      <c r="ESH37" s="36"/>
      <c r="ESI37" s="36"/>
      <c r="ESJ37" s="36"/>
      <c r="ESK37" s="36"/>
      <c r="ESL37" s="36"/>
      <c r="ESM37" s="36"/>
      <c r="ESN37" s="36"/>
      <c r="ESO37" s="36"/>
      <c r="ESP37" s="36"/>
      <c r="ESQ37" s="36"/>
      <c r="ESR37" s="36"/>
      <c r="ESS37" s="36"/>
      <c r="EST37" s="36"/>
      <c r="ESU37" s="36"/>
      <c r="ESV37" s="36"/>
      <c r="ESW37" s="36"/>
      <c r="ESX37" s="36"/>
      <c r="ESY37" s="36"/>
      <c r="ESZ37" s="36"/>
      <c r="ETA37" s="36"/>
      <c r="ETB37" s="36"/>
      <c r="ETC37" s="36"/>
      <c r="ETD37" s="36"/>
      <c r="ETE37" s="36"/>
      <c r="ETF37" s="36"/>
      <c r="ETG37" s="36"/>
      <c r="ETH37" s="36"/>
      <c r="ETI37" s="36"/>
      <c r="ETJ37" s="36"/>
      <c r="ETK37" s="36"/>
      <c r="ETL37" s="36"/>
      <c r="ETM37" s="36"/>
      <c r="ETN37" s="36"/>
      <c r="ETO37" s="36"/>
      <c r="ETP37" s="36"/>
      <c r="ETQ37" s="36"/>
      <c r="ETR37" s="36"/>
      <c r="ETS37" s="36"/>
      <c r="ETT37" s="36"/>
      <c r="ETU37" s="36"/>
      <c r="ETV37" s="36"/>
      <c r="ETW37" s="36"/>
      <c r="ETX37" s="36"/>
      <c r="ETY37" s="36"/>
      <c r="ETZ37" s="36"/>
      <c r="EUA37" s="36"/>
      <c r="EUB37" s="36"/>
      <c r="EUC37" s="36"/>
      <c r="EUD37" s="36"/>
      <c r="EUE37" s="36"/>
      <c r="EUF37" s="36"/>
      <c r="EUG37" s="36"/>
      <c r="EUH37" s="36"/>
      <c r="EUI37" s="36"/>
      <c r="EUJ37" s="36"/>
      <c r="EUK37" s="36"/>
      <c r="EUL37" s="36"/>
      <c r="EUM37" s="36"/>
      <c r="EUN37" s="36"/>
      <c r="EUO37" s="36"/>
      <c r="EUP37" s="36"/>
      <c r="EUQ37" s="36"/>
      <c r="EUR37" s="36"/>
      <c r="EUS37" s="36"/>
      <c r="EUT37" s="36"/>
      <c r="EUU37" s="36"/>
      <c r="EUV37" s="36"/>
      <c r="EUW37" s="36"/>
      <c r="EUX37" s="36"/>
      <c r="EUY37" s="36"/>
      <c r="EUZ37" s="36"/>
      <c r="EVA37" s="36"/>
      <c r="EVB37" s="36"/>
      <c r="EVC37" s="36"/>
      <c r="EVD37" s="36"/>
      <c r="EVE37" s="36"/>
      <c r="EVF37" s="36"/>
      <c r="EVG37" s="36"/>
      <c r="EVH37" s="36"/>
      <c r="EVI37" s="36"/>
      <c r="EVJ37" s="36"/>
      <c r="EVK37" s="36"/>
      <c r="EVL37" s="36"/>
      <c r="EVM37" s="36"/>
      <c r="EVN37" s="36"/>
      <c r="EVO37" s="36"/>
      <c r="EVP37" s="36"/>
      <c r="EVQ37" s="36"/>
      <c r="EVR37" s="36"/>
      <c r="EVS37" s="36"/>
      <c r="EVT37" s="36"/>
      <c r="EVU37" s="36"/>
      <c r="EVV37" s="36"/>
      <c r="EVW37" s="36"/>
      <c r="EVX37" s="36"/>
      <c r="EVY37" s="36"/>
      <c r="EVZ37" s="36"/>
      <c r="EWA37" s="36"/>
      <c r="EWB37" s="36"/>
      <c r="EWC37" s="36"/>
      <c r="EWD37" s="36"/>
      <c r="EWE37" s="36"/>
      <c r="EWF37" s="36"/>
      <c r="EWG37" s="36"/>
      <c r="EWH37" s="36"/>
      <c r="EWI37" s="36"/>
      <c r="EWJ37" s="36"/>
      <c r="EWK37" s="36"/>
      <c r="EWL37" s="36"/>
      <c r="EWM37" s="36"/>
      <c r="EWN37" s="36"/>
      <c r="EWO37" s="36"/>
      <c r="EWP37" s="36"/>
      <c r="EWQ37" s="36"/>
      <c r="EWR37" s="36"/>
      <c r="EWS37" s="36"/>
      <c r="EWT37" s="36"/>
      <c r="EWU37" s="36"/>
      <c r="EWV37" s="36"/>
      <c r="EWW37" s="36"/>
      <c r="EWX37" s="36"/>
      <c r="EWY37" s="36"/>
      <c r="EWZ37" s="36"/>
      <c r="EXA37" s="36"/>
      <c r="EXB37" s="36"/>
      <c r="EXC37" s="36"/>
      <c r="EXD37" s="36"/>
      <c r="EXE37" s="36"/>
      <c r="EXF37" s="36"/>
      <c r="EXG37" s="36"/>
      <c r="EXH37" s="36"/>
      <c r="EXI37" s="36"/>
      <c r="EXJ37" s="36"/>
      <c r="EXK37" s="36"/>
      <c r="EXL37" s="36"/>
      <c r="EXM37" s="36"/>
      <c r="EXN37" s="36"/>
      <c r="EXO37" s="36"/>
      <c r="EXP37" s="36"/>
      <c r="EXQ37" s="36"/>
      <c r="EXR37" s="36"/>
      <c r="EXS37" s="36"/>
      <c r="EXT37" s="36"/>
      <c r="EXU37" s="36"/>
      <c r="EXV37" s="36"/>
      <c r="EXW37" s="36"/>
      <c r="EXX37" s="36"/>
      <c r="EXY37" s="36"/>
      <c r="EXZ37" s="36"/>
      <c r="EYA37" s="36"/>
      <c r="EYB37" s="36"/>
      <c r="EYC37" s="36"/>
      <c r="EYD37" s="36"/>
      <c r="EYE37" s="36"/>
      <c r="EYF37" s="36"/>
      <c r="EYG37" s="36"/>
      <c r="EYH37" s="36"/>
      <c r="EYI37" s="36"/>
      <c r="EYJ37" s="36"/>
      <c r="EYK37" s="36"/>
      <c r="EYL37" s="36"/>
      <c r="EYM37" s="36"/>
      <c r="EYN37" s="36"/>
      <c r="EYO37" s="36"/>
      <c r="EYP37" s="36"/>
      <c r="EYQ37" s="36"/>
      <c r="EYR37" s="36"/>
      <c r="EYS37" s="36"/>
      <c r="EYT37" s="36"/>
      <c r="EYU37" s="36"/>
      <c r="EYV37" s="36"/>
      <c r="EYW37" s="36"/>
      <c r="EYX37" s="36"/>
      <c r="EYY37" s="36"/>
      <c r="EYZ37" s="36"/>
      <c r="EZA37" s="36"/>
      <c r="EZB37" s="36"/>
      <c r="EZC37" s="36"/>
      <c r="EZD37" s="36"/>
      <c r="EZE37" s="36"/>
      <c r="EZF37" s="36"/>
      <c r="EZG37" s="36"/>
      <c r="EZH37" s="36"/>
      <c r="EZI37" s="36"/>
      <c r="EZJ37" s="36"/>
      <c r="EZK37" s="36"/>
      <c r="EZL37" s="36"/>
      <c r="EZM37" s="36"/>
      <c r="EZN37" s="36"/>
      <c r="EZO37" s="36"/>
      <c r="EZP37" s="36"/>
      <c r="EZQ37" s="36"/>
      <c r="EZR37" s="36"/>
      <c r="EZS37" s="36"/>
      <c r="EZT37" s="36"/>
      <c r="EZU37" s="36"/>
      <c r="EZV37" s="36"/>
      <c r="EZW37" s="36"/>
      <c r="EZX37" s="36"/>
      <c r="EZY37" s="36"/>
      <c r="EZZ37" s="36"/>
      <c r="FAA37" s="36"/>
      <c r="FAB37" s="36"/>
      <c r="FAC37" s="36"/>
      <c r="FAD37" s="36"/>
      <c r="FAE37" s="36"/>
      <c r="FAF37" s="36"/>
      <c r="FAG37" s="36"/>
      <c r="FAH37" s="36"/>
      <c r="FAI37" s="36"/>
      <c r="FAJ37" s="36"/>
      <c r="FAK37" s="36"/>
      <c r="FAL37" s="36"/>
      <c r="FAM37" s="36"/>
      <c r="FAN37" s="36"/>
      <c r="FAO37" s="36"/>
      <c r="FAP37" s="36"/>
      <c r="FAQ37" s="36"/>
      <c r="FAR37" s="36"/>
      <c r="FAS37" s="36"/>
      <c r="FAT37" s="36"/>
      <c r="FAU37" s="36"/>
      <c r="FAV37" s="36"/>
      <c r="FAW37" s="36"/>
      <c r="FAX37" s="36"/>
      <c r="FAY37" s="36"/>
      <c r="FAZ37" s="36"/>
      <c r="FBA37" s="36"/>
      <c r="FBB37" s="36"/>
      <c r="FBC37" s="36"/>
      <c r="FBD37" s="36"/>
      <c r="FBE37" s="36"/>
      <c r="FBF37" s="36"/>
      <c r="FBG37" s="36"/>
      <c r="FBH37" s="36"/>
      <c r="FBI37" s="36"/>
      <c r="FBJ37" s="36"/>
      <c r="FBK37" s="36"/>
      <c r="FBL37" s="36"/>
      <c r="FBM37" s="36"/>
      <c r="FBN37" s="36"/>
      <c r="FBO37" s="36"/>
      <c r="FBP37" s="36"/>
      <c r="FBQ37" s="36"/>
      <c r="FBR37" s="36"/>
      <c r="FBS37" s="36"/>
      <c r="FBT37" s="36"/>
      <c r="FBU37" s="36"/>
      <c r="FBV37" s="36"/>
      <c r="FBW37" s="36"/>
      <c r="FBX37" s="36"/>
      <c r="FBY37" s="36"/>
      <c r="FBZ37" s="36"/>
      <c r="FCA37" s="36"/>
      <c r="FCB37" s="36"/>
      <c r="FCC37" s="36"/>
      <c r="FCD37" s="36"/>
      <c r="FCE37" s="36"/>
      <c r="FCF37" s="36"/>
      <c r="FCG37" s="36"/>
      <c r="FCH37" s="36"/>
      <c r="FCI37" s="36"/>
      <c r="FCJ37" s="36"/>
      <c r="FCK37" s="36"/>
      <c r="FCL37" s="36"/>
      <c r="FCM37" s="36"/>
      <c r="FCN37" s="36"/>
      <c r="FCO37" s="36"/>
      <c r="FCP37" s="36"/>
      <c r="FCQ37" s="36"/>
      <c r="FCR37" s="36"/>
      <c r="FCS37" s="36"/>
      <c r="FCT37" s="36"/>
      <c r="FCU37" s="36"/>
      <c r="FCV37" s="36"/>
      <c r="FCW37" s="36"/>
      <c r="FCX37" s="36"/>
      <c r="FCY37" s="36"/>
      <c r="FCZ37" s="36"/>
      <c r="FDA37" s="36"/>
      <c r="FDB37" s="36"/>
      <c r="FDC37" s="36"/>
      <c r="FDD37" s="36"/>
      <c r="FDE37" s="36"/>
      <c r="FDF37" s="36"/>
      <c r="FDG37" s="36"/>
      <c r="FDH37" s="36"/>
      <c r="FDI37" s="36"/>
      <c r="FDJ37" s="36"/>
      <c r="FDK37" s="36"/>
      <c r="FDL37" s="36"/>
      <c r="FDM37" s="36"/>
      <c r="FDN37" s="36"/>
      <c r="FDO37" s="36"/>
      <c r="FDP37" s="36"/>
      <c r="FDQ37" s="36"/>
      <c r="FDR37" s="36"/>
      <c r="FDS37" s="36"/>
      <c r="FDT37" s="36"/>
      <c r="FDU37" s="36"/>
      <c r="FDV37" s="36"/>
      <c r="FDW37" s="36"/>
      <c r="FDX37" s="36"/>
      <c r="FDY37" s="36"/>
      <c r="FDZ37" s="36"/>
      <c r="FEA37" s="36"/>
      <c r="FEB37" s="36"/>
      <c r="FEC37" s="36"/>
      <c r="FED37" s="36"/>
      <c r="FEE37" s="36"/>
      <c r="FEF37" s="36"/>
      <c r="FEG37" s="36"/>
      <c r="FEH37" s="36"/>
      <c r="FEI37" s="36"/>
      <c r="FEJ37" s="36"/>
      <c r="FEK37" s="36"/>
      <c r="FEL37" s="36"/>
      <c r="FEM37" s="36"/>
      <c r="FEN37" s="36"/>
      <c r="FEO37" s="36"/>
      <c r="FEP37" s="36"/>
      <c r="FEQ37" s="36"/>
      <c r="FER37" s="36"/>
      <c r="FES37" s="36"/>
      <c r="FET37" s="36"/>
      <c r="FEU37" s="36"/>
      <c r="FEV37" s="36"/>
      <c r="FEW37" s="36"/>
      <c r="FEX37" s="36"/>
      <c r="FEY37" s="36"/>
      <c r="FEZ37" s="36"/>
      <c r="FFA37" s="36"/>
      <c r="FFB37" s="36"/>
      <c r="FFC37" s="36"/>
      <c r="FFD37" s="36"/>
      <c r="FFE37" s="36"/>
      <c r="FFF37" s="36"/>
      <c r="FFG37" s="36"/>
      <c r="FFH37" s="36"/>
      <c r="FFI37" s="36"/>
      <c r="FFJ37" s="36"/>
      <c r="FFK37" s="36"/>
      <c r="FFL37" s="36"/>
      <c r="FFM37" s="36"/>
      <c r="FFN37" s="36"/>
      <c r="FFO37" s="36"/>
      <c r="FFP37" s="36"/>
      <c r="FFQ37" s="36"/>
      <c r="FFR37" s="36"/>
      <c r="FFS37" s="36"/>
      <c r="FFT37" s="36"/>
      <c r="FFU37" s="36"/>
      <c r="FFV37" s="36"/>
      <c r="FFW37" s="36"/>
      <c r="FFX37" s="36"/>
      <c r="FFY37" s="36"/>
      <c r="FFZ37" s="36"/>
      <c r="FGA37" s="36"/>
      <c r="FGB37" s="36"/>
      <c r="FGC37" s="36"/>
      <c r="FGD37" s="36"/>
      <c r="FGE37" s="36"/>
      <c r="FGF37" s="36"/>
      <c r="FGG37" s="36"/>
      <c r="FGH37" s="36"/>
      <c r="FGI37" s="36"/>
      <c r="FGJ37" s="36"/>
      <c r="FGK37" s="36"/>
      <c r="FGL37" s="36"/>
      <c r="FGM37" s="36"/>
      <c r="FGN37" s="36"/>
      <c r="FGO37" s="36"/>
      <c r="FGP37" s="36"/>
      <c r="FGQ37" s="36"/>
      <c r="FGR37" s="36"/>
      <c r="FGS37" s="36"/>
      <c r="FGT37" s="36"/>
      <c r="FGU37" s="36"/>
      <c r="FGV37" s="36"/>
      <c r="FGW37" s="36"/>
      <c r="FGX37" s="36"/>
      <c r="FGY37" s="36"/>
      <c r="FGZ37" s="36"/>
      <c r="FHA37" s="36"/>
      <c r="FHB37" s="36"/>
      <c r="FHC37" s="36"/>
      <c r="FHD37" s="36"/>
      <c r="FHE37" s="36"/>
      <c r="FHF37" s="36"/>
      <c r="FHG37" s="36"/>
      <c r="FHH37" s="36"/>
      <c r="FHI37" s="36"/>
      <c r="FHJ37" s="36"/>
      <c r="FHK37" s="36"/>
      <c r="FHL37" s="36"/>
      <c r="FHM37" s="36"/>
      <c r="FHN37" s="36"/>
      <c r="FHO37" s="36"/>
      <c r="FHP37" s="36"/>
      <c r="FHQ37" s="36"/>
      <c r="FHR37" s="36"/>
      <c r="FHS37" s="36"/>
      <c r="FHT37" s="36"/>
      <c r="FHU37" s="36"/>
      <c r="FHV37" s="36"/>
      <c r="FHW37" s="36"/>
      <c r="FHX37" s="36"/>
      <c r="FHY37" s="36"/>
      <c r="FHZ37" s="36"/>
      <c r="FIA37" s="36"/>
      <c r="FIB37" s="36"/>
      <c r="FIC37" s="36"/>
      <c r="FID37" s="36"/>
      <c r="FIE37" s="36"/>
      <c r="FIF37" s="36"/>
      <c r="FIG37" s="36"/>
      <c r="FIH37" s="36"/>
      <c r="FII37" s="36"/>
      <c r="FIJ37" s="36"/>
      <c r="FIK37" s="36"/>
      <c r="FIL37" s="36"/>
      <c r="FIM37" s="36"/>
      <c r="FIN37" s="36"/>
      <c r="FIO37" s="36"/>
      <c r="FIP37" s="36"/>
      <c r="FIQ37" s="36"/>
      <c r="FIR37" s="36"/>
      <c r="FIS37" s="36"/>
      <c r="FIT37" s="36"/>
      <c r="FIU37" s="36"/>
      <c r="FIV37" s="36"/>
      <c r="FIW37" s="36"/>
      <c r="FIX37" s="36"/>
      <c r="FIY37" s="36"/>
      <c r="FIZ37" s="36"/>
      <c r="FJA37" s="36"/>
      <c r="FJB37" s="36"/>
      <c r="FJC37" s="36"/>
      <c r="FJD37" s="36"/>
      <c r="FJE37" s="36"/>
      <c r="FJF37" s="36"/>
      <c r="FJG37" s="36"/>
      <c r="FJH37" s="36"/>
      <c r="FJI37" s="36"/>
      <c r="FJJ37" s="36"/>
      <c r="FJK37" s="36"/>
      <c r="FJL37" s="36"/>
      <c r="FJM37" s="36"/>
      <c r="FJN37" s="36"/>
      <c r="FJO37" s="36"/>
      <c r="FJP37" s="36"/>
      <c r="FJQ37" s="36"/>
      <c r="FJR37" s="36"/>
      <c r="FJS37" s="36"/>
      <c r="FJT37" s="36"/>
      <c r="FJU37" s="36"/>
      <c r="FJV37" s="36"/>
      <c r="FJW37" s="36"/>
      <c r="FJX37" s="36"/>
      <c r="FJY37" s="36"/>
      <c r="FJZ37" s="36"/>
      <c r="FKA37" s="36"/>
      <c r="FKB37" s="36"/>
      <c r="FKC37" s="36"/>
      <c r="FKD37" s="36"/>
      <c r="FKE37" s="36"/>
      <c r="FKF37" s="36"/>
      <c r="FKG37" s="36"/>
      <c r="FKH37" s="36"/>
      <c r="FKI37" s="36"/>
      <c r="FKJ37" s="36"/>
      <c r="FKK37" s="36"/>
      <c r="FKL37" s="36"/>
      <c r="FKM37" s="36"/>
      <c r="FKN37" s="36"/>
      <c r="FKO37" s="36"/>
      <c r="FKP37" s="36"/>
      <c r="FKQ37" s="36"/>
      <c r="FKR37" s="36"/>
      <c r="FKS37" s="36"/>
      <c r="FKT37" s="36"/>
      <c r="FKU37" s="36"/>
      <c r="FKV37" s="36"/>
      <c r="FKW37" s="36"/>
      <c r="FKX37" s="36"/>
      <c r="FKY37" s="36"/>
      <c r="FKZ37" s="36"/>
      <c r="FLA37" s="36"/>
      <c r="FLB37" s="36"/>
      <c r="FLC37" s="36"/>
      <c r="FLD37" s="36"/>
      <c r="FLE37" s="36"/>
      <c r="FLF37" s="36"/>
      <c r="FLG37" s="36"/>
      <c r="FLH37" s="36"/>
      <c r="FLI37" s="36"/>
      <c r="FLJ37" s="36"/>
      <c r="FLK37" s="36"/>
      <c r="FLL37" s="36"/>
      <c r="FLM37" s="36"/>
      <c r="FLN37" s="36"/>
      <c r="FLO37" s="36"/>
      <c r="FLP37" s="36"/>
      <c r="FLQ37" s="36"/>
      <c r="FLR37" s="36"/>
      <c r="FLS37" s="36"/>
      <c r="FLT37" s="36"/>
      <c r="FLU37" s="36"/>
      <c r="FLV37" s="36"/>
      <c r="FLW37" s="36"/>
      <c r="FLX37" s="36"/>
      <c r="FLY37" s="36"/>
      <c r="FLZ37" s="36"/>
      <c r="FMA37" s="36"/>
      <c r="FMB37" s="36"/>
      <c r="FMC37" s="36"/>
      <c r="FMD37" s="36"/>
      <c r="FME37" s="36"/>
      <c r="FMF37" s="36"/>
      <c r="FMG37" s="36"/>
      <c r="FMH37" s="36"/>
      <c r="FMI37" s="36"/>
      <c r="FMJ37" s="36"/>
      <c r="FMK37" s="36"/>
      <c r="FML37" s="36"/>
      <c r="FMM37" s="36"/>
      <c r="FMN37" s="36"/>
      <c r="FMO37" s="36"/>
      <c r="FMP37" s="36"/>
      <c r="FMQ37" s="36"/>
      <c r="FMR37" s="36"/>
      <c r="FMS37" s="36"/>
      <c r="FMT37" s="36"/>
      <c r="FMU37" s="36"/>
      <c r="FMV37" s="36"/>
      <c r="FMW37" s="36"/>
      <c r="FMX37" s="36"/>
      <c r="FMY37" s="36"/>
      <c r="FMZ37" s="36"/>
      <c r="FNA37" s="36"/>
      <c r="FNB37" s="36"/>
      <c r="FNC37" s="36"/>
      <c r="FND37" s="36"/>
      <c r="FNE37" s="36"/>
      <c r="FNF37" s="36"/>
      <c r="FNG37" s="36"/>
      <c r="FNH37" s="36"/>
      <c r="FNI37" s="36"/>
      <c r="FNJ37" s="36"/>
      <c r="FNK37" s="36"/>
      <c r="FNL37" s="36"/>
      <c r="FNM37" s="36"/>
      <c r="FNN37" s="36"/>
      <c r="FNO37" s="36"/>
      <c r="FNP37" s="36"/>
      <c r="FNQ37" s="36"/>
      <c r="FNR37" s="36"/>
      <c r="FNS37" s="36"/>
      <c r="FNT37" s="36"/>
      <c r="FNU37" s="36"/>
      <c r="FNV37" s="36"/>
      <c r="FNW37" s="36"/>
      <c r="FNX37" s="36"/>
      <c r="FNY37" s="36"/>
      <c r="FNZ37" s="36"/>
      <c r="FOA37" s="36"/>
      <c r="FOB37" s="36"/>
      <c r="FOC37" s="36"/>
      <c r="FOD37" s="36"/>
      <c r="FOE37" s="36"/>
      <c r="FOF37" s="36"/>
      <c r="FOG37" s="36"/>
      <c r="FOH37" s="36"/>
      <c r="FOI37" s="36"/>
      <c r="FOJ37" s="36"/>
      <c r="FOK37" s="36"/>
      <c r="FOL37" s="36"/>
      <c r="FOM37" s="36"/>
      <c r="FON37" s="36"/>
      <c r="FOO37" s="36"/>
      <c r="FOP37" s="36"/>
      <c r="FOQ37" s="36"/>
      <c r="FOR37" s="36"/>
      <c r="FOS37" s="36"/>
      <c r="FOT37" s="36"/>
      <c r="FOU37" s="36"/>
      <c r="FOV37" s="36"/>
      <c r="FOW37" s="36"/>
      <c r="FOX37" s="36"/>
      <c r="FOY37" s="36"/>
      <c r="FOZ37" s="36"/>
      <c r="FPA37" s="36"/>
      <c r="FPB37" s="36"/>
      <c r="FPC37" s="36"/>
      <c r="FPD37" s="36"/>
      <c r="FPE37" s="36"/>
      <c r="FPF37" s="36"/>
      <c r="FPG37" s="36"/>
      <c r="FPH37" s="36"/>
      <c r="FPI37" s="36"/>
      <c r="FPJ37" s="36"/>
      <c r="FPK37" s="36"/>
      <c r="FPL37" s="36"/>
      <c r="FPM37" s="36"/>
      <c r="FPN37" s="36"/>
      <c r="FPO37" s="36"/>
      <c r="FPP37" s="36"/>
      <c r="FPQ37" s="36"/>
      <c r="FPR37" s="36"/>
      <c r="FPS37" s="36"/>
      <c r="FPT37" s="36"/>
      <c r="FPU37" s="36"/>
      <c r="FPV37" s="36"/>
      <c r="FPW37" s="36"/>
      <c r="FPX37" s="36"/>
      <c r="FPY37" s="36"/>
      <c r="FPZ37" s="36"/>
      <c r="FQA37" s="36"/>
      <c r="FQB37" s="36"/>
      <c r="FQC37" s="36"/>
      <c r="FQD37" s="36"/>
      <c r="FQE37" s="36"/>
      <c r="FQF37" s="36"/>
      <c r="FQG37" s="36"/>
      <c r="FQH37" s="36"/>
      <c r="FQI37" s="36"/>
      <c r="FQJ37" s="36"/>
      <c r="FQK37" s="36"/>
      <c r="FQL37" s="36"/>
      <c r="FQM37" s="36"/>
      <c r="FQN37" s="36"/>
      <c r="FQO37" s="36"/>
      <c r="FQP37" s="36"/>
      <c r="FQQ37" s="36"/>
      <c r="FQR37" s="36"/>
      <c r="FQS37" s="36"/>
      <c r="FQT37" s="36"/>
      <c r="FQU37" s="36"/>
      <c r="FQV37" s="36"/>
      <c r="FQW37" s="36"/>
      <c r="FQX37" s="36"/>
      <c r="FQY37" s="36"/>
      <c r="FQZ37" s="36"/>
      <c r="FRA37" s="36"/>
      <c r="FRB37" s="36"/>
      <c r="FRC37" s="36"/>
      <c r="FRD37" s="36"/>
      <c r="FRE37" s="36"/>
      <c r="FRF37" s="36"/>
      <c r="FRG37" s="36"/>
      <c r="FRH37" s="36"/>
      <c r="FRI37" s="36"/>
      <c r="FRJ37" s="36"/>
      <c r="FRK37" s="36"/>
      <c r="FRL37" s="36"/>
      <c r="FRM37" s="36"/>
      <c r="FRN37" s="36"/>
      <c r="FRO37" s="36"/>
      <c r="FRP37" s="36"/>
      <c r="FRQ37" s="36"/>
      <c r="FRR37" s="36"/>
      <c r="FRS37" s="36"/>
      <c r="FRT37" s="36"/>
      <c r="FRU37" s="36"/>
      <c r="FRV37" s="36"/>
      <c r="FRW37" s="36"/>
      <c r="FRX37" s="36"/>
      <c r="FRY37" s="36"/>
      <c r="FRZ37" s="36"/>
      <c r="FSA37" s="36"/>
      <c r="FSB37" s="36"/>
      <c r="FSC37" s="36"/>
      <c r="FSD37" s="36"/>
      <c r="FSE37" s="36"/>
      <c r="FSF37" s="36"/>
      <c r="FSG37" s="36"/>
      <c r="FSH37" s="36"/>
      <c r="FSI37" s="36"/>
      <c r="FSJ37" s="36"/>
      <c r="FSK37" s="36"/>
      <c r="FSL37" s="36"/>
      <c r="FSM37" s="36"/>
      <c r="FSN37" s="36"/>
      <c r="FSO37" s="36"/>
      <c r="FSP37" s="36"/>
      <c r="FSQ37" s="36"/>
      <c r="FSR37" s="36"/>
      <c r="FSS37" s="36"/>
      <c r="FST37" s="36"/>
      <c r="FSU37" s="36"/>
      <c r="FSV37" s="36"/>
      <c r="FSW37" s="36"/>
      <c r="FSX37" s="36"/>
      <c r="FSY37" s="36"/>
      <c r="FSZ37" s="36"/>
      <c r="FTA37" s="36"/>
      <c r="FTB37" s="36"/>
      <c r="FTC37" s="36"/>
      <c r="FTD37" s="36"/>
      <c r="FTE37" s="36"/>
      <c r="FTF37" s="36"/>
      <c r="FTG37" s="36"/>
      <c r="FTH37" s="36"/>
      <c r="FTI37" s="36"/>
      <c r="FTJ37" s="36"/>
      <c r="FTK37" s="36"/>
      <c r="FTL37" s="36"/>
      <c r="FTM37" s="36"/>
      <c r="FTN37" s="36"/>
      <c r="FTO37" s="36"/>
      <c r="FTP37" s="36"/>
      <c r="FTQ37" s="36"/>
      <c r="FTR37" s="36"/>
      <c r="FTS37" s="36"/>
      <c r="FTT37" s="36"/>
      <c r="FTU37" s="36"/>
      <c r="FTV37" s="36"/>
      <c r="FTW37" s="36"/>
      <c r="FTX37" s="36"/>
      <c r="FTY37" s="36"/>
      <c r="FTZ37" s="36"/>
      <c r="FUA37" s="36"/>
      <c r="FUB37" s="36"/>
      <c r="FUC37" s="36"/>
      <c r="FUD37" s="36"/>
      <c r="FUE37" s="36"/>
      <c r="FUF37" s="36"/>
      <c r="FUG37" s="36"/>
      <c r="FUH37" s="36"/>
      <c r="FUI37" s="36"/>
      <c r="FUJ37" s="36"/>
      <c r="FUK37" s="36"/>
      <c r="FUL37" s="36"/>
      <c r="FUM37" s="36"/>
      <c r="FUN37" s="36"/>
      <c r="FUO37" s="36"/>
      <c r="FUP37" s="36"/>
      <c r="FUQ37" s="36"/>
      <c r="FUR37" s="36"/>
      <c r="FUS37" s="36"/>
      <c r="FUT37" s="36"/>
      <c r="FUU37" s="36"/>
      <c r="FUV37" s="36"/>
      <c r="FUW37" s="36"/>
      <c r="FUX37" s="36"/>
      <c r="FUY37" s="36"/>
      <c r="FUZ37" s="36"/>
      <c r="FVA37" s="36"/>
      <c r="FVB37" s="36"/>
      <c r="FVC37" s="36"/>
      <c r="FVD37" s="36"/>
      <c r="FVE37" s="36"/>
      <c r="FVF37" s="36"/>
      <c r="FVG37" s="36"/>
      <c r="FVH37" s="36"/>
      <c r="FVI37" s="36"/>
      <c r="FVJ37" s="36"/>
      <c r="FVK37" s="36"/>
      <c r="FVL37" s="36"/>
      <c r="FVM37" s="36"/>
      <c r="FVN37" s="36"/>
      <c r="FVO37" s="36"/>
      <c r="FVP37" s="36"/>
      <c r="FVQ37" s="36"/>
      <c r="FVR37" s="36"/>
      <c r="FVS37" s="36"/>
      <c r="FVT37" s="36"/>
      <c r="FVU37" s="36"/>
      <c r="FVV37" s="36"/>
      <c r="FVW37" s="36"/>
      <c r="FVX37" s="36"/>
      <c r="FVY37" s="36"/>
      <c r="FVZ37" s="36"/>
      <c r="FWA37" s="36"/>
      <c r="FWB37" s="36"/>
      <c r="FWC37" s="36"/>
      <c r="FWD37" s="36"/>
      <c r="FWE37" s="36"/>
      <c r="FWF37" s="36"/>
      <c r="FWG37" s="36"/>
      <c r="FWH37" s="36"/>
      <c r="FWI37" s="36"/>
      <c r="FWJ37" s="36"/>
      <c r="FWK37" s="36"/>
      <c r="FWL37" s="36"/>
      <c r="FWM37" s="36"/>
      <c r="FWN37" s="36"/>
      <c r="FWO37" s="36"/>
      <c r="FWP37" s="36"/>
      <c r="FWQ37" s="36"/>
      <c r="FWR37" s="36"/>
      <c r="FWS37" s="36"/>
      <c r="FWT37" s="36"/>
      <c r="FWU37" s="36"/>
      <c r="FWV37" s="36"/>
      <c r="FWW37" s="36"/>
      <c r="FWX37" s="36"/>
      <c r="FWY37" s="36"/>
      <c r="FWZ37" s="36"/>
      <c r="FXA37" s="36"/>
      <c r="FXB37" s="36"/>
      <c r="FXC37" s="36"/>
      <c r="FXD37" s="36"/>
      <c r="FXE37" s="36"/>
      <c r="FXF37" s="36"/>
      <c r="FXG37" s="36"/>
      <c r="FXH37" s="36"/>
      <c r="FXI37" s="36"/>
      <c r="FXJ37" s="36"/>
      <c r="FXK37" s="36"/>
      <c r="FXL37" s="36"/>
      <c r="FXM37" s="36"/>
      <c r="FXN37" s="36"/>
      <c r="FXO37" s="36"/>
      <c r="FXP37" s="36"/>
      <c r="FXQ37" s="36"/>
      <c r="FXR37" s="36"/>
      <c r="FXS37" s="36"/>
      <c r="FXT37" s="36"/>
      <c r="FXU37" s="36"/>
      <c r="FXV37" s="36"/>
      <c r="FXW37" s="36"/>
      <c r="FXX37" s="36"/>
      <c r="FXY37" s="36"/>
      <c r="FXZ37" s="36"/>
      <c r="FYA37" s="36"/>
      <c r="FYB37" s="36"/>
      <c r="FYC37" s="36"/>
      <c r="FYD37" s="36"/>
      <c r="FYE37" s="36"/>
      <c r="FYF37" s="36"/>
      <c r="FYG37" s="36"/>
      <c r="FYH37" s="36"/>
      <c r="FYI37" s="36"/>
      <c r="FYJ37" s="36"/>
      <c r="FYK37" s="36"/>
      <c r="FYL37" s="36"/>
      <c r="FYM37" s="36"/>
      <c r="FYN37" s="36"/>
      <c r="FYO37" s="36"/>
      <c r="FYP37" s="36"/>
      <c r="FYQ37" s="36"/>
      <c r="FYR37" s="36"/>
      <c r="FYS37" s="36"/>
      <c r="FYT37" s="36"/>
      <c r="FYU37" s="36"/>
      <c r="FYV37" s="36"/>
      <c r="FYW37" s="36"/>
      <c r="FYX37" s="36"/>
      <c r="FYY37" s="36"/>
      <c r="FYZ37" s="36"/>
      <c r="FZA37" s="36"/>
      <c r="FZB37" s="36"/>
      <c r="FZC37" s="36"/>
      <c r="FZD37" s="36"/>
      <c r="FZE37" s="36"/>
      <c r="FZF37" s="36"/>
      <c r="FZG37" s="36"/>
      <c r="FZH37" s="36"/>
      <c r="FZI37" s="36"/>
      <c r="FZJ37" s="36"/>
      <c r="FZK37" s="36"/>
      <c r="FZL37" s="36"/>
      <c r="FZM37" s="36"/>
      <c r="FZN37" s="36"/>
      <c r="FZO37" s="36"/>
      <c r="FZP37" s="36"/>
      <c r="FZQ37" s="36"/>
      <c r="FZR37" s="36"/>
      <c r="FZS37" s="36"/>
      <c r="FZT37" s="36"/>
      <c r="FZU37" s="36"/>
      <c r="FZV37" s="36"/>
      <c r="FZW37" s="36"/>
      <c r="FZX37" s="36"/>
      <c r="FZY37" s="36"/>
      <c r="FZZ37" s="36"/>
      <c r="GAA37" s="36"/>
      <c r="GAB37" s="36"/>
      <c r="GAC37" s="36"/>
      <c r="GAD37" s="36"/>
      <c r="GAE37" s="36"/>
      <c r="GAF37" s="36"/>
      <c r="GAG37" s="36"/>
      <c r="GAH37" s="36"/>
      <c r="GAI37" s="36"/>
      <c r="GAJ37" s="36"/>
      <c r="GAK37" s="36"/>
      <c r="GAL37" s="36"/>
      <c r="GAM37" s="36"/>
      <c r="GAN37" s="36"/>
      <c r="GAO37" s="36"/>
      <c r="GAP37" s="36"/>
      <c r="GAQ37" s="36"/>
      <c r="GAR37" s="36"/>
      <c r="GAS37" s="36"/>
      <c r="GAT37" s="36"/>
      <c r="GAU37" s="36"/>
      <c r="GAV37" s="36"/>
      <c r="GAW37" s="36"/>
      <c r="GAX37" s="36"/>
      <c r="GAY37" s="36"/>
      <c r="GAZ37" s="36"/>
      <c r="GBA37" s="36"/>
      <c r="GBB37" s="36"/>
      <c r="GBC37" s="36"/>
      <c r="GBD37" s="36"/>
      <c r="GBE37" s="36"/>
      <c r="GBF37" s="36"/>
      <c r="GBG37" s="36"/>
      <c r="GBH37" s="36"/>
      <c r="GBI37" s="36"/>
      <c r="GBJ37" s="36"/>
      <c r="GBK37" s="36"/>
      <c r="GBL37" s="36"/>
      <c r="GBM37" s="36"/>
      <c r="GBN37" s="36"/>
      <c r="GBO37" s="36"/>
      <c r="GBP37" s="36"/>
      <c r="GBQ37" s="36"/>
      <c r="GBR37" s="36"/>
      <c r="GBS37" s="36"/>
      <c r="GBT37" s="36"/>
      <c r="GBU37" s="36"/>
      <c r="GBV37" s="36"/>
      <c r="GBW37" s="36"/>
      <c r="GBX37" s="36"/>
      <c r="GBY37" s="36"/>
      <c r="GBZ37" s="36"/>
      <c r="GCA37" s="36"/>
      <c r="GCB37" s="36"/>
      <c r="GCC37" s="36"/>
      <c r="GCD37" s="36"/>
      <c r="GCE37" s="36"/>
      <c r="GCF37" s="36"/>
      <c r="GCG37" s="36"/>
      <c r="GCH37" s="36"/>
      <c r="GCI37" s="36"/>
      <c r="GCJ37" s="36"/>
      <c r="GCK37" s="36"/>
      <c r="GCL37" s="36"/>
      <c r="GCM37" s="36"/>
      <c r="GCN37" s="36"/>
      <c r="GCO37" s="36"/>
      <c r="GCP37" s="36"/>
      <c r="GCQ37" s="36"/>
      <c r="GCR37" s="36"/>
      <c r="GCS37" s="36"/>
      <c r="GCT37" s="36"/>
      <c r="GCU37" s="36"/>
      <c r="GCV37" s="36"/>
      <c r="GCW37" s="36"/>
      <c r="GCX37" s="36"/>
      <c r="GCY37" s="36"/>
      <c r="GCZ37" s="36"/>
      <c r="GDA37" s="36"/>
      <c r="GDB37" s="36"/>
      <c r="GDC37" s="36"/>
      <c r="GDD37" s="36"/>
      <c r="GDE37" s="36"/>
      <c r="GDF37" s="36"/>
      <c r="GDG37" s="36"/>
      <c r="GDH37" s="36"/>
      <c r="GDI37" s="36"/>
      <c r="GDJ37" s="36"/>
      <c r="GDK37" s="36"/>
      <c r="GDL37" s="36"/>
      <c r="GDM37" s="36"/>
      <c r="GDN37" s="36"/>
      <c r="GDO37" s="36"/>
      <c r="GDP37" s="36"/>
      <c r="GDQ37" s="36"/>
      <c r="GDR37" s="36"/>
      <c r="GDS37" s="36"/>
      <c r="GDT37" s="36"/>
      <c r="GDU37" s="36"/>
      <c r="GDV37" s="36"/>
      <c r="GDW37" s="36"/>
      <c r="GDX37" s="36"/>
      <c r="GDY37" s="36"/>
      <c r="GDZ37" s="36"/>
      <c r="GEA37" s="36"/>
      <c r="GEB37" s="36"/>
      <c r="GEC37" s="36"/>
      <c r="GED37" s="36"/>
      <c r="GEE37" s="36"/>
      <c r="GEF37" s="36"/>
      <c r="GEG37" s="36"/>
      <c r="GEH37" s="36"/>
      <c r="GEI37" s="36"/>
      <c r="GEJ37" s="36"/>
      <c r="GEK37" s="36"/>
      <c r="GEL37" s="36"/>
      <c r="GEM37" s="36"/>
      <c r="GEN37" s="36"/>
      <c r="GEO37" s="36"/>
      <c r="GEP37" s="36"/>
      <c r="GEQ37" s="36"/>
      <c r="GER37" s="36"/>
      <c r="GES37" s="36"/>
      <c r="GET37" s="36"/>
      <c r="GEU37" s="36"/>
      <c r="GEV37" s="36"/>
      <c r="GEW37" s="36"/>
      <c r="GEX37" s="36"/>
      <c r="GEY37" s="36"/>
      <c r="GEZ37" s="36"/>
      <c r="GFA37" s="36"/>
      <c r="GFB37" s="36"/>
      <c r="GFC37" s="36"/>
      <c r="GFD37" s="36"/>
      <c r="GFE37" s="36"/>
      <c r="GFF37" s="36"/>
      <c r="GFG37" s="36"/>
      <c r="GFH37" s="36"/>
      <c r="GFI37" s="36"/>
      <c r="GFJ37" s="36"/>
      <c r="GFK37" s="36"/>
      <c r="GFL37" s="36"/>
      <c r="GFM37" s="36"/>
      <c r="GFN37" s="36"/>
      <c r="GFO37" s="36"/>
      <c r="GFP37" s="36"/>
      <c r="GFQ37" s="36"/>
      <c r="GFR37" s="36"/>
      <c r="GFS37" s="36"/>
      <c r="GFT37" s="36"/>
      <c r="GFU37" s="36"/>
      <c r="GFV37" s="36"/>
      <c r="GFW37" s="36"/>
      <c r="GFX37" s="36"/>
      <c r="GFY37" s="36"/>
      <c r="GFZ37" s="36"/>
      <c r="GGA37" s="36"/>
      <c r="GGB37" s="36"/>
      <c r="GGC37" s="36"/>
      <c r="GGD37" s="36"/>
      <c r="GGE37" s="36"/>
      <c r="GGF37" s="36"/>
      <c r="GGG37" s="36"/>
      <c r="GGH37" s="36"/>
      <c r="GGI37" s="36"/>
      <c r="GGJ37" s="36"/>
      <c r="GGK37" s="36"/>
      <c r="GGL37" s="36"/>
      <c r="GGM37" s="36"/>
      <c r="GGN37" s="36"/>
      <c r="GGO37" s="36"/>
      <c r="GGP37" s="36"/>
      <c r="GGQ37" s="36"/>
      <c r="GGR37" s="36"/>
      <c r="GGS37" s="36"/>
      <c r="GGT37" s="36"/>
      <c r="GGU37" s="36"/>
      <c r="GGV37" s="36"/>
      <c r="GGW37" s="36"/>
      <c r="GGX37" s="36"/>
      <c r="GGY37" s="36"/>
      <c r="GGZ37" s="36"/>
      <c r="GHA37" s="36"/>
      <c r="GHB37" s="36"/>
      <c r="GHC37" s="36"/>
      <c r="GHD37" s="36"/>
      <c r="GHE37" s="36"/>
      <c r="GHF37" s="36"/>
      <c r="GHG37" s="36"/>
      <c r="GHH37" s="36"/>
      <c r="GHI37" s="36"/>
      <c r="GHJ37" s="36"/>
      <c r="GHK37" s="36"/>
      <c r="GHL37" s="36"/>
      <c r="GHM37" s="36"/>
      <c r="GHN37" s="36"/>
      <c r="GHO37" s="36"/>
      <c r="GHP37" s="36"/>
      <c r="GHQ37" s="36"/>
      <c r="GHR37" s="36"/>
      <c r="GHS37" s="36"/>
      <c r="GHT37" s="36"/>
      <c r="GHU37" s="36"/>
      <c r="GHV37" s="36"/>
      <c r="GHW37" s="36"/>
      <c r="GHX37" s="36"/>
      <c r="GHY37" s="36"/>
      <c r="GHZ37" s="36"/>
      <c r="GIA37" s="36"/>
      <c r="GIB37" s="36"/>
      <c r="GIC37" s="36"/>
      <c r="GID37" s="36"/>
      <c r="GIE37" s="36"/>
      <c r="GIF37" s="36"/>
      <c r="GIG37" s="36"/>
      <c r="GIH37" s="36"/>
      <c r="GII37" s="36"/>
      <c r="GIJ37" s="36"/>
      <c r="GIK37" s="36"/>
      <c r="GIL37" s="36"/>
      <c r="GIM37" s="36"/>
      <c r="GIN37" s="36"/>
      <c r="GIO37" s="36"/>
      <c r="GIP37" s="36"/>
      <c r="GIQ37" s="36"/>
      <c r="GIR37" s="36"/>
      <c r="GIS37" s="36"/>
      <c r="GIT37" s="36"/>
      <c r="GIU37" s="36"/>
      <c r="GIV37" s="36"/>
      <c r="GIW37" s="36"/>
      <c r="GIX37" s="36"/>
      <c r="GIY37" s="36"/>
      <c r="GIZ37" s="36"/>
      <c r="GJA37" s="36"/>
      <c r="GJB37" s="36"/>
      <c r="GJC37" s="36"/>
      <c r="GJD37" s="36"/>
      <c r="GJE37" s="36"/>
      <c r="GJF37" s="36"/>
      <c r="GJG37" s="36"/>
      <c r="GJH37" s="36"/>
      <c r="GJI37" s="36"/>
      <c r="GJJ37" s="36"/>
      <c r="GJK37" s="36"/>
      <c r="GJL37" s="36"/>
      <c r="GJM37" s="36"/>
      <c r="GJN37" s="36"/>
      <c r="GJO37" s="36"/>
      <c r="GJP37" s="36"/>
      <c r="GJQ37" s="36"/>
      <c r="GJR37" s="36"/>
      <c r="GJS37" s="36"/>
      <c r="GJT37" s="36"/>
      <c r="GJU37" s="36"/>
      <c r="GJV37" s="36"/>
      <c r="GJW37" s="36"/>
      <c r="GJX37" s="36"/>
      <c r="GJY37" s="36"/>
      <c r="GJZ37" s="36"/>
      <c r="GKA37" s="36"/>
      <c r="GKB37" s="36"/>
      <c r="GKC37" s="36"/>
      <c r="GKD37" s="36"/>
      <c r="GKE37" s="36"/>
      <c r="GKF37" s="36"/>
      <c r="GKG37" s="36"/>
      <c r="GKH37" s="36"/>
      <c r="GKI37" s="36"/>
      <c r="GKJ37" s="36"/>
      <c r="GKK37" s="36"/>
      <c r="GKL37" s="36"/>
      <c r="GKM37" s="36"/>
      <c r="GKN37" s="36"/>
      <c r="GKO37" s="36"/>
      <c r="GKP37" s="36"/>
      <c r="GKQ37" s="36"/>
      <c r="GKR37" s="36"/>
      <c r="GKS37" s="36"/>
      <c r="GKT37" s="36"/>
      <c r="GKU37" s="36"/>
      <c r="GKV37" s="36"/>
      <c r="GKW37" s="36"/>
      <c r="GKX37" s="36"/>
      <c r="GKY37" s="36"/>
      <c r="GKZ37" s="36"/>
      <c r="GLA37" s="36"/>
      <c r="GLB37" s="36"/>
      <c r="GLC37" s="36"/>
      <c r="GLD37" s="36"/>
      <c r="GLE37" s="36"/>
      <c r="GLF37" s="36"/>
      <c r="GLG37" s="36"/>
      <c r="GLH37" s="36"/>
      <c r="GLI37" s="36"/>
      <c r="GLJ37" s="36"/>
      <c r="GLK37" s="36"/>
      <c r="GLL37" s="36"/>
      <c r="GLM37" s="36"/>
      <c r="GLN37" s="36"/>
      <c r="GLO37" s="36"/>
      <c r="GLP37" s="36"/>
      <c r="GLQ37" s="36"/>
      <c r="GLR37" s="36"/>
      <c r="GLS37" s="36"/>
      <c r="GLT37" s="36"/>
      <c r="GLU37" s="36"/>
      <c r="GLV37" s="36"/>
      <c r="GLW37" s="36"/>
      <c r="GLX37" s="36"/>
      <c r="GLY37" s="36"/>
      <c r="GLZ37" s="36"/>
      <c r="GMA37" s="36"/>
      <c r="GMB37" s="36"/>
      <c r="GMC37" s="36"/>
      <c r="GMD37" s="36"/>
      <c r="GME37" s="36"/>
      <c r="GMF37" s="36"/>
      <c r="GMG37" s="36"/>
      <c r="GMH37" s="36"/>
      <c r="GMI37" s="36"/>
      <c r="GMJ37" s="36"/>
      <c r="GMK37" s="36"/>
      <c r="GML37" s="36"/>
      <c r="GMM37" s="36"/>
      <c r="GMN37" s="36"/>
      <c r="GMO37" s="36"/>
      <c r="GMP37" s="36"/>
      <c r="GMQ37" s="36"/>
      <c r="GMR37" s="36"/>
      <c r="GMS37" s="36"/>
      <c r="GMT37" s="36"/>
      <c r="GMU37" s="36"/>
      <c r="GMV37" s="36"/>
      <c r="GMW37" s="36"/>
      <c r="GMX37" s="36"/>
      <c r="GMY37" s="36"/>
      <c r="GMZ37" s="36"/>
      <c r="GNA37" s="36"/>
      <c r="GNB37" s="36"/>
      <c r="GNC37" s="36"/>
      <c r="GND37" s="36"/>
      <c r="GNE37" s="36"/>
      <c r="GNF37" s="36"/>
      <c r="GNG37" s="36"/>
      <c r="GNH37" s="36"/>
      <c r="GNI37" s="36"/>
      <c r="GNJ37" s="36"/>
      <c r="GNK37" s="36"/>
      <c r="GNL37" s="36"/>
      <c r="GNM37" s="36"/>
      <c r="GNN37" s="36"/>
      <c r="GNO37" s="36"/>
      <c r="GNP37" s="36"/>
      <c r="GNQ37" s="36"/>
      <c r="GNR37" s="36"/>
      <c r="GNS37" s="36"/>
      <c r="GNT37" s="36"/>
      <c r="GNU37" s="36"/>
      <c r="GNV37" s="36"/>
      <c r="GNW37" s="36"/>
      <c r="GNX37" s="36"/>
      <c r="GNY37" s="36"/>
      <c r="GNZ37" s="36"/>
      <c r="GOA37" s="36"/>
      <c r="GOB37" s="36"/>
      <c r="GOC37" s="36"/>
      <c r="GOD37" s="36"/>
      <c r="GOE37" s="36"/>
      <c r="GOF37" s="36"/>
      <c r="GOG37" s="36"/>
      <c r="GOH37" s="36"/>
      <c r="GOI37" s="36"/>
      <c r="GOJ37" s="36"/>
      <c r="GOK37" s="36"/>
      <c r="GOL37" s="36"/>
      <c r="GOM37" s="36"/>
      <c r="GON37" s="36"/>
      <c r="GOO37" s="36"/>
      <c r="GOP37" s="36"/>
      <c r="GOQ37" s="36"/>
      <c r="GOR37" s="36"/>
      <c r="GOS37" s="36"/>
      <c r="GOT37" s="36"/>
      <c r="GOU37" s="36"/>
      <c r="GOV37" s="36"/>
      <c r="GOW37" s="36"/>
      <c r="GOX37" s="36"/>
      <c r="GOY37" s="36"/>
      <c r="GOZ37" s="36"/>
      <c r="GPA37" s="36"/>
      <c r="GPB37" s="36"/>
      <c r="GPC37" s="36"/>
      <c r="GPD37" s="36"/>
      <c r="GPE37" s="36"/>
      <c r="GPF37" s="36"/>
      <c r="GPG37" s="36"/>
      <c r="GPH37" s="36"/>
      <c r="GPI37" s="36"/>
      <c r="GPJ37" s="36"/>
      <c r="GPK37" s="36"/>
      <c r="GPL37" s="36"/>
      <c r="GPM37" s="36"/>
      <c r="GPN37" s="36"/>
      <c r="GPO37" s="36"/>
      <c r="GPP37" s="36"/>
      <c r="GPQ37" s="36"/>
      <c r="GPR37" s="36"/>
      <c r="GPS37" s="36"/>
      <c r="GPT37" s="36"/>
      <c r="GPU37" s="36"/>
      <c r="GPV37" s="36"/>
      <c r="GPW37" s="36"/>
      <c r="GPX37" s="36"/>
      <c r="GPY37" s="36"/>
      <c r="GPZ37" s="36"/>
      <c r="GQA37" s="36"/>
      <c r="GQB37" s="36"/>
      <c r="GQC37" s="36"/>
      <c r="GQD37" s="36"/>
      <c r="GQE37" s="36"/>
      <c r="GQF37" s="36"/>
      <c r="GQG37" s="36"/>
      <c r="GQH37" s="36"/>
      <c r="GQI37" s="36"/>
      <c r="GQJ37" s="36"/>
      <c r="GQK37" s="36"/>
      <c r="GQL37" s="36"/>
      <c r="GQM37" s="36"/>
      <c r="GQN37" s="36"/>
      <c r="GQO37" s="36"/>
      <c r="GQP37" s="36"/>
      <c r="GQQ37" s="36"/>
      <c r="GQR37" s="36"/>
      <c r="GQS37" s="36"/>
      <c r="GQT37" s="36"/>
      <c r="GQU37" s="36"/>
      <c r="GQV37" s="36"/>
      <c r="GQW37" s="36"/>
      <c r="GQX37" s="36"/>
      <c r="GQY37" s="36"/>
      <c r="GQZ37" s="36"/>
      <c r="GRA37" s="36"/>
      <c r="GRB37" s="36"/>
      <c r="GRC37" s="36"/>
      <c r="GRD37" s="36"/>
      <c r="GRE37" s="36"/>
      <c r="GRF37" s="36"/>
      <c r="GRG37" s="36"/>
      <c r="GRH37" s="36"/>
      <c r="GRI37" s="36"/>
      <c r="GRJ37" s="36"/>
      <c r="GRK37" s="36"/>
      <c r="GRL37" s="36"/>
      <c r="GRM37" s="36"/>
      <c r="GRN37" s="36"/>
      <c r="GRO37" s="36"/>
      <c r="GRP37" s="36"/>
      <c r="GRQ37" s="36"/>
      <c r="GRR37" s="36"/>
      <c r="GRS37" s="36"/>
      <c r="GRT37" s="36"/>
      <c r="GRU37" s="36"/>
      <c r="GRV37" s="36"/>
      <c r="GRW37" s="36"/>
      <c r="GRX37" s="36"/>
      <c r="GRY37" s="36"/>
      <c r="GRZ37" s="36"/>
      <c r="GSA37" s="36"/>
      <c r="GSB37" s="36"/>
      <c r="GSC37" s="36"/>
      <c r="GSD37" s="36"/>
      <c r="GSE37" s="36"/>
      <c r="GSF37" s="36"/>
      <c r="GSG37" s="36"/>
      <c r="GSH37" s="36"/>
      <c r="GSI37" s="36"/>
      <c r="GSJ37" s="36"/>
      <c r="GSK37" s="36"/>
      <c r="GSL37" s="36"/>
      <c r="GSM37" s="36"/>
      <c r="GSN37" s="36"/>
      <c r="GSO37" s="36"/>
      <c r="GSP37" s="36"/>
      <c r="GSQ37" s="36"/>
      <c r="GSR37" s="36"/>
      <c r="GSS37" s="36"/>
      <c r="GST37" s="36"/>
      <c r="GSU37" s="36"/>
      <c r="GSV37" s="36"/>
      <c r="GSW37" s="36"/>
      <c r="GSX37" s="36"/>
      <c r="GSY37" s="36"/>
      <c r="GSZ37" s="36"/>
      <c r="GTA37" s="36"/>
      <c r="GTB37" s="36"/>
      <c r="GTC37" s="36"/>
      <c r="GTD37" s="36"/>
      <c r="GTE37" s="36"/>
      <c r="GTF37" s="36"/>
      <c r="GTG37" s="36"/>
      <c r="GTH37" s="36"/>
      <c r="GTI37" s="36"/>
      <c r="GTJ37" s="36"/>
      <c r="GTK37" s="36"/>
      <c r="GTL37" s="36"/>
      <c r="GTM37" s="36"/>
      <c r="GTN37" s="36"/>
      <c r="GTO37" s="36"/>
      <c r="GTP37" s="36"/>
      <c r="GTQ37" s="36"/>
      <c r="GTR37" s="36"/>
      <c r="GTS37" s="36"/>
      <c r="GTT37" s="36"/>
      <c r="GTU37" s="36"/>
      <c r="GTV37" s="36"/>
      <c r="GTW37" s="36"/>
      <c r="GTX37" s="36"/>
      <c r="GTY37" s="36"/>
      <c r="GTZ37" s="36"/>
      <c r="GUA37" s="36"/>
      <c r="GUB37" s="36"/>
      <c r="GUC37" s="36"/>
      <c r="GUD37" s="36"/>
      <c r="GUE37" s="36"/>
      <c r="GUF37" s="36"/>
      <c r="GUG37" s="36"/>
      <c r="GUH37" s="36"/>
      <c r="GUI37" s="36"/>
      <c r="GUJ37" s="36"/>
      <c r="GUK37" s="36"/>
      <c r="GUL37" s="36"/>
      <c r="GUM37" s="36"/>
      <c r="GUN37" s="36"/>
      <c r="GUO37" s="36"/>
      <c r="GUP37" s="36"/>
      <c r="GUQ37" s="36"/>
      <c r="GUR37" s="36"/>
      <c r="GUS37" s="36"/>
      <c r="GUT37" s="36"/>
      <c r="GUU37" s="36"/>
      <c r="GUV37" s="36"/>
      <c r="GUW37" s="36"/>
      <c r="GUX37" s="36"/>
      <c r="GUY37" s="36"/>
      <c r="GUZ37" s="36"/>
      <c r="GVA37" s="36"/>
      <c r="GVB37" s="36"/>
      <c r="GVC37" s="36"/>
      <c r="GVD37" s="36"/>
      <c r="GVE37" s="36"/>
      <c r="GVF37" s="36"/>
      <c r="GVG37" s="36"/>
      <c r="GVH37" s="36"/>
      <c r="GVI37" s="36"/>
      <c r="GVJ37" s="36"/>
      <c r="GVK37" s="36"/>
      <c r="GVL37" s="36"/>
      <c r="GVM37" s="36"/>
      <c r="GVN37" s="36"/>
      <c r="GVO37" s="36"/>
      <c r="GVP37" s="36"/>
      <c r="GVQ37" s="36"/>
      <c r="GVR37" s="36"/>
      <c r="GVS37" s="36"/>
      <c r="GVT37" s="36"/>
      <c r="GVU37" s="36"/>
      <c r="GVV37" s="36"/>
      <c r="GVW37" s="36"/>
      <c r="GVX37" s="36"/>
      <c r="GVY37" s="36"/>
      <c r="GVZ37" s="36"/>
      <c r="GWA37" s="36"/>
      <c r="GWB37" s="36"/>
      <c r="GWC37" s="36"/>
      <c r="GWD37" s="36"/>
      <c r="GWE37" s="36"/>
      <c r="GWF37" s="36"/>
      <c r="GWG37" s="36"/>
      <c r="GWH37" s="36"/>
      <c r="GWI37" s="36"/>
      <c r="GWJ37" s="36"/>
      <c r="GWK37" s="36"/>
      <c r="GWL37" s="36"/>
      <c r="GWM37" s="36"/>
      <c r="GWN37" s="36"/>
      <c r="GWO37" s="36"/>
      <c r="GWP37" s="36"/>
      <c r="GWQ37" s="36"/>
      <c r="GWR37" s="36"/>
      <c r="GWS37" s="36"/>
      <c r="GWT37" s="36"/>
      <c r="GWU37" s="36"/>
      <c r="GWV37" s="36"/>
      <c r="GWW37" s="36"/>
      <c r="GWX37" s="36"/>
      <c r="GWY37" s="36"/>
      <c r="GWZ37" s="36"/>
      <c r="GXA37" s="36"/>
      <c r="GXB37" s="36"/>
      <c r="GXC37" s="36"/>
      <c r="GXD37" s="36"/>
      <c r="GXE37" s="36"/>
      <c r="GXF37" s="36"/>
      <c r="GXG37" s="36"/>
      <c r="GXH37" s="36"/>
      <c r="GXI37" s="36"/>
      <c r="GXJ37" s="36"/>
      <c r="GXK37" s="36"/>
      <c r="GXL37" s="36"/>
      <c r="GXM37" s="36"/>
      <c r="GXN37" s="36"/>
      <c r="GXO37" s="36"/>
      <c r="GXP37" s="36"/>
      <c r="GXQ37" s="36"/>
      <c r="GXR37" s="36"/>
      <c r="GXS37" s="36"/>
      <c r="GXT37" s="36"/>
      <c r="GXU37" s="36"/>
      <c r="GXV37" s="36"/>
      <c r="GXW37" s="36"/>
      <c r="GXX37" s="36"/>
      <c r="GXY37" s="36"/>
      <c r="GXZ37" s="36"/>
      <c r="GYA37" s="36"/>
      <c r="GYB37" s="36"/>
      <c r="GYC37" s="36"/>
      <c r="GYD37" s="36"/>
      <c r="GYE37" s="36"/>
      <c r="GYF37" s="36"/>
      <c r="GYG37" s="36"/>
      <c r="GYH37" s="36"/>
      <c r="GYI37" s="36"/>
      <c r="GYJ37" s="36"/>
      <c r="GYK37" s="36"/>
      <c r="GYL37" s="36"/>
      <c r="GYM37" s="36"/>
      <c r="GYN37" s="36"/>
      <c r="GYO37" s="36"/>
      <c r="GYP37" s="36"/>
      <c r="GYQ37" s="36"/>
      <c r="GYR37" s="36"/>
      <c r="GYS37" s="36"/>
      <c r="GYT37" s="36"/>
      <c r="GYU37" s="36"/>
      <c r="GYV37" s="36"/>
      <c r="GYW37" s="36"/>
      <c r="GYX37" s="36"/>
      <c r="GYY37" s="36"/>
      <c r="GYZ37" s="36"/>
      <c r="GZA37" s="36"/>
      <c r="GZB37" s="36"/>
      <c r="GZC37" s="36"/>
      <c r="GZD37" s="36"/>
      <c r="GZE37" s="36"/>
      <c r="GZF37" s="36"/>
      <c r="GZG37" s="36"/>
      <c r="GZH37" s="36"/>
      <c r="GZI37" s="36"/>
      <c r="GZJ37" s="36"/>
      <c r="GZK37" s="36"/>
      <c r="GZL37" s="36"/>
      <c r="GZM37" s="36"/>
      <c r="GZN37" s="36"/>
      <c r="GZO37" s="36"/>
      <c r="GZP37" s="36"/>
      <c r="GZQ37" s="36"/>
      <c r="GZR37" s="36"/>
      <c r="GZS37" s="36"/>
      <c r="GZT37" s="36"/>
      <c r="GZU37" s="36"/>
      <c r="GZV37" s="36"/>
      <c r="GZW37" s="36"/>
      <c r="GZX37" s="36"/>
      <c r="GZY37" s="36"/>
      <c r="GZZ37" s="36"/>
      <c r="HAA37" s="36"/>
      <c r="HAB37" s="36"/>
      <c r="HAC37" s="36"/>
      <c r="HAD37" s="36"/>
      <c r="HAE37" s="36"/>
      <c r="HAF37" s="36"/>
      <c r="HAG37" s="36"/>
      <c r="HAH37" s="36"/>
      <c r="HAI37" s="36"/>
      <c r="HAJ37" s="36"/>
      <c r="HAK37" s="36"/>
      <c r="HAL37" s="36"/>
      <c r="HAM37" s="36"/>
      <c r="HAN37" s="36"/>
      <c r="HAO37" s="36"/>
      <c r="HAP37" s="36"/>
      <c r="HAQ37" s="36"/>
      <c r="HAR37" s="36"/>
      <c r="HAS37" s="36"/>
      <c r="HAT37" s="36"/>
      <c r="HAU37" s="36"/>
      <c r="HAV37" s="36"/>
      <c r="HAW37" s="36"/>
      <c r="HAX37" s="36"/>
      <c r="HAY37" s="36"/>
      <c r="HAZ37" s="36"/>
      <c r="HBA37" s="36"/>
      <c r="HBB37" s="36"/>
      <c r="HBC37" s="36"/>
      <c r="HBD37" s="36"/>
      <c r="HBE37" s="36"/>
      <c r="HBF37" s="36"/>
      <c r="HBG37" s="36"/>
      <c r="HBH37" s="36"/>
      <c r="HBI37" s="36"/>
      <c r="HBJ37" s="36"/>
      <c r="HBK37" s="36"/>
      <c r="HBL37" s="36"/>
      <c r="HBM37" s="36"/>
      <c r="HBN37" s="36"/>
      <c r="HBO37" s="36"/>
      <c r="HBP37" s="36"/>
      <c r="HBQ37" s="36"/>
      <c r="HBR37" s="36"/>
      <c r="HBS37" s="36"/>
      <c r="HBT37" s="36"/>
      <c r="HBU37" s="36"/>
      <c r="HBV37" s="36"/>
      <c r="HBW37" s="36"/>
      <c r="HBX37" s="36"/>
      <c r="HBY37" s="36"/>
      <c r="HBZ37" s="36"/>
      <c r="HCA37" s="36"/>
      <c r="HCB37" s="36"/>
      <c r="HCC37" s="36"/>
      <c r="HCD37" s="36"/>
      <c r="HCE37" s="36"/>
      <c r="HCF37" s="36"/>
      <c r="HCG37" s="36"/>
      <c r="HCH37" s="36"/>
      <c r="HCI37" s="36"/>
      <c r="HCJ37" s="36"/>
      <c r="HCK37" s="36"/>
      <c r="HCL37" s="36"/>
      <c r="HCM37" s="36"/>
      <c r="HCN37" s="36"/>
      <c r="HCO37" s="36"/>
      <c r="HCP37" s="36"/>
      <c r="HCQ37" s="36"/>
      <c r="HCR37" s="36"/>
      <c r="HCS37" s="36"/>
      <c r="HCT37" s="36"/>
      <c r="HCU37" s="36"/>
      <c r="HCV37" s="36"/>
      <c r="HCW37" s="36"/>
      <c r="HCX37" s="36"/>
      <c r="HCY37" s="36"/>
      <c r="HCZ37" s="36"/>
      <c r="HDA37" s="36"/>
      <c r="HDB37" s="36"/>
      <c r="HDC37" s="36"/>
      <c r="HDD37" s="36"/>
      <c r="HDE37" s="36"/>
      <c r="HDF37" s="36"/>
      <c r="HDG37" s="36"/>
      <c r="HDH37" s="36"/>
      <c r="HDI37" s="36"/>
      <c r="HDJ37" s="36"/>
      <c r="HDK37" s="36"/>
      <c r="HDL37" s="36"/>
      <c r="HDM37" s="36"/>
      <c r="HDN37" s="36"/>
      <c r="HDO37" s="36"/>
      <c r="HDP37" s="36"/>
      <c r="HDQ37" s="36"/>
      <c r="HDR37" s="36"/>
      <c r="HDS37" s="36"/>
      <c r="HDT37" s="36"/>
      <c r="HDU37" s="36"/>
      <c r="HDV37" s="36"/>
      <c r="HDW37" s="36"/>
      <c r="HDX37" s="36"/>
      <c r="HDY37" s="36"/>
      <c r="HDZ37" s="36"/>
      <c r="HEA37" s="36"/>
      <c r="HEB37" s="36"/>
      <c r="HEC37" s="36"/>
      <c r="HED37" s="36"/>
      <c r="HEE37" s="36"/>
      <c r="HEF37" s="36"/>
      <c r="HEG37" s="36"/>
      <c r="HEH37" s="36"/>
      <c r="HEI37" s="36"/>
      <c r="HEJ37" s="36"/>
      <c r="HEK37" s="36"/>
      <c r="HEL37" s="36"/>
      <c r="HEM37" s="36"/>
      <c r="HEN37" s="36"/>
      <c r="HEO37" s="36"/>
      <c r="HEP37" s="36"/>
      <c r="HEQ37" s="36"/>
      <c r="HER37" s="36"/>
      <c r="HES37" s="36"/>
      <c r="HET37" s="36"/>
      <c r="HEU37" s="36"/>
      <c r="HEV37" s="36"/>
      <c r="HEW37" s="36"/>
      <c r="HEX37" s="36"/>
      <c r="HEY37" s="36"/>
      <c r="HEZ37" s="36"/>
      <c r="HFA37" s="36"/>
      <c r="HFB37" s="36"/>
      <c r="HFC37" s="36"/>
      <c r="HFD37" s="36"/>
      <c r="HFE37" s="36"/>
      <c r="HFF37" s="36"/>
      <c r="HFG37" s="36"/>
      <c r="HFH37" s="36"/>
      <c r="HFI37" s="36"/>
      <c r="HFJ37" s="36"/>
      <c r="HFK37" s="36"/>
      <c r="HFL37" s="36"/>
      <c r="HFM37" s="36"/>
      <c r="HFN37" s="36"/>
      <c r="HFO37" s="36"/>
      <c r="HFP37" s="36"/>
      <c r="HFQ37" s="36"/>
      <c r="HFR37" s="36"/>
      <c r="HFS37" s="36"/>
      <c r="HFT37" s="36"/>
      <c r="HFU37" s="36"/>
      <c r="HFV37" s="36"/>
      <c r="HFW37" s="36"/>
      <c r="HFX37" s="36"/>
      <c r="HFY37" s="36"/>
      <c r="HFZ37" s="36"/>
      <c r="HGA37" s="36"/>
      <c r="HGB37" s="36"/>
      <c r="HGC37" s="36"/>
      <c r="HGD37" s="36"/>
      <c r="HGE37" s="36"/>
      <c r="HGF37" s="36"/>
      <c r="HGG37" s="36"/>
      <c r="HGH37" s="36"/>
      <c r="HGI37" s="36"/>
      <c r="HGJ37" s="36"/>
      <c r="HGK37" s="36"/>
      <c r="HGL37" s="36"/>
      <c r="HGM37" s="36"/>
      <c r="HGN37" s="36"/>
      <c r="HGO37" s="36"/>
      <c r="HGP37" s="36"/>
      <c r="HGQ37" s="36"/>
      <c r="HGR37" s="36"/>
      <c r="HGS37" s="36"/>
      <c r="HGT37" s="36"/>
      <c r="HGU37" s="36"/>
      <c r="HGV37" s="36"/>
      <c r="HGW37" s="36"/>
      <c r="HGX37" s="36"/>
      <c r="HGY37" s="36"/>
      <c r="HGZ37" s="36"/>
      <c r="HHA37" s="36"/>
      <c r="HHB37" s="36"/>
      <c r="HHC37" s="36"/>
      <c r="HHD37" s="36"/>
      <c r="HHE37" s="36"/>
      <c r="HHF37" s="36"/>
      <c r="HHG37" s="36"/>
      <c r="HHH37" s="36"/>
      <c r="HHI37" s="36"/>
      <c r="HHJ37" s="36"/>
      <c r="HHK37" s="36"/>
      <c r="HHL37" s="36"/>
      <c r="HHM37" s="36"/>
      <c r="HHN37" s="36"/>
      <c r="HHO37" s="36"/>
      <c r="HHP37" s="36"/>
      <c r="HHQ37" s="36"/>
      <c r="HHR37" s="36"/>
      <c r="HHS37" s="36"/>
      <c r="HHT37" s="36"/>
      <c r="HHU37" s="36"/>
      <c r="HHV37" s="36"/>
      <c r="HHW37" s="36"/>
      <c r="HHX37" s="36"/>
      <c r="HHY37" s="36"/>
      <c r="HHZ37" s="36"/>
      <c r="HIA37" s="36"/>
      <c r="HIB37" s="36"/>
      <c r="HIC37" s="36"/>
      <c r="HID37" s="36"/>
      <c r="HIE37" s="36"/>
      <c r="HIF37" s="36"/>
      <c r="HIG37" s="36"/>
      <c r="HIH37" s="36"/>
      <c r="HII37" s="36"/>
      <c r="HIJ37" s="36"/>
      <c r="HIK37" s="36"/>
      <c r="HIL37" s="36"/>
      <c r="HIM37" s="36"/>
      <c r="HIN37" s="36"/>
      <c r="HIO37" s="36"/>
      <c r="HIP37" s="36"/>
      <c r="HIQ37" s="36"/>
      <c r="HIR37" s="36"/>
      <c r="HIS37" s="36"/>
      <c r="HIT37" s="36"/>
      <c r="HIU37" s="36"/>
      <c r="HIV37" s="36"/>
      <c r="HIW37" s="36"/>
      <c r="HIX37" s="36"/>
      <c r="HIY37" s="36"/>
      <c r="HIZ37" s="36"/>
      <c r="HJA37" s="36"/>
      <c r="HJB37" s="36"/>
      <c r="HJC37" s="36"/>
      <c r="HJD37" s="36"/>
      <c r="HJE37" s="36"/>
      <c r="HJF37" s="36"/>
      <c r="HJG37" s="36"/>
      <c r="HJH37" s="36"/>
      <c r="HJI37" s="36"/>
      <c r="HJJ37" s="36"/>
      <c r="HJK37" s="36"/>
      <c r="HJL37" s="36"/>
      <c r="HJM37" s="36"/>
      <c r="HJN37" s="36"/>
      <c r="HJO37" s="36"/>
      <c r="HJP37" s="36"/>
      <c r="HJQ37" s="36"/>
      <c r="HJR37" s="36"/>
      <c r="HJS37" s="36"/>
      <c r="HJT37" s="36"/>
      <c r="HJU37" s="36"/>
      <c r="HJV37" s="36"/>
      <c r="HJW37" s="36"/>
      <c r="HJX37" s="36"/>
      <c r="HJY37" s="36"/>
      <c r="HJZ37" s="36"/>
      <c r="HKA37" s="36"/>
      <c r="HKB37" s="36"/>
      <c r="HKC37" s="36"/>
      <c r="HKD37" s="36"/>
      <c r="HKE37" s="36"/>
      <c r="HKF37" s="36"/>
      <c r="HKG37" s="36"/>
      <c r="HKH37" s="36"/>
      <c r="HKI37" s="36"/>
      <c r="HKJ37" s="36"/>
      <c r="HKK37" s="36"/>
      <c r="HKL37" s="36"/>
      <c r="HKM37" s="36"/>
      <c r="HKN37" s="36"/>
      <c r="HKO37" s="36"/>
      <c r="HKP37" s="36"/>
      <c r="HKQ37" s="36"/>
      <c r="HKR37" s="36"/>
      <c r="HKS37" s="36"/>
      <c r="HKT37" s="36"/>
      <c r="HKU37" s="36"/>
      <c r="HKV37" s="36"/>
      <c r="HKW37" s="36"/>
      <c r="HKX37" s="36"/>
      <c r="HKY37" s="36"/>
      <c r="HKZ37" s="36"/>
      <c r="HLA37" s="36"/>
      <c r="HLB37" s="36"/>
      <c r="HLC37" s="36"/>
      <c r="HLD37" s="36"/>
      <c r="HLE37" s="36"/>
      <c r="HLF37" s="36"/>
      <c r="HLG37" s="36"/>
      <c r="HLH37" s="36"/>
      <c r="HLI37" s="36"/>
      <c r="HLJ37" s="36"/>
      <c r="HLK37" s="36"/>
      <c r="HLL37" s="36"/>
      <c r="HLM37" s="36"/>
      <c r="HLN37" s="36"/>
      <c r="HLO37" s="36"/>
      <c r="HLP37" s="36"/>
      <c r="HLQ37" s="36"/>
      <c r="HLR37" s="36"/>
      <c r="HLS37" s="36"/>
      <c r="HLT37" s="36"/>
      <c r="HLU37" s="36"/>
      <c r="HLV37" s="36"/>
      <c r="HLW37" s="36"/>
      <c r="HLX37" s="36"/>
      <c r="HLY37" s="36"/>
      <c r="HLZ37" s="36"/>
      <c r="HMA37" s="36"/>
      <c r="HMB37" s="36"/>
      <c r="HMC37" s="36"/>
      <c r="HMD37" s="36"/>
      <c r="HME37" s="36"/>
      <c r="HMF37" s="36"/>
      <c r="HMG37" s="36"/>
      <c r="HMH37" s="36"/>
      <c r="HMI37" s="36"/>
      <c r="HMJ37" s="36"/>
      <c r="HMK37" s="36"/>
      <c r="HML37" s="36"/>
      <c r="HMM37" s="36"/>
      <c r="HMN37" s="36"/>
      <c r="HMO37" s="36"/>
      <c r="HMP37" s="36"/>
      <c r="HMQ37" s="36"/>
      <c r="HMR37" s="36"/>
      <c r="HMS37" s="36"/>
      <c r="HMT37" s="36"/>
      <c r="HMU37" s="36"/>
      <c r="HMV37" s="36"/>
      <c r="HMW37" s="36"/>
      <c r="HMX37" s="36"/>
      <c r="HMY37" s="36"/>
      <c r="HMZ37" s="36"/>
      <c r="HNA37" s="36"/>
      <c r="HNB37" s="36"/>
      <c r="HNC37" s="36"/>
      <c r="HND37" s="36"/>
      <c r="HNE37" s="36"/>
      <c r="HNF37" s="36"/>
      <c r="HNG37" s="36"/>
      <c r="HNH37" s="36"/>
      <c r="HNI37" s="36"/>
      <c r="HNJ37" s="36"/>
      <c r="HNK37" s="36"/>
      <c r="HNL37" s="36"/>
      <c r="HNM37" s="36"/>
      <c r="HNN37" s="36"/>
      <c r="HNO37" s="36"/>
      <c r="HNP37" s="36"/>
      <c r="HNQ37" s="36"/>
      <c r="HNR37" s="36"/>
      <c r="HNS37" s="36"/>
      <c r="HNT37" s="36"/>
      <c r="HNU37" s="36"/>
      <c r="HNV37" s="36"/>
      <c r="HNW37" s="36"/>
      <c r="HNX37" s="36"/>
      <c r="HNY37" s="36"/>
      <c r="HNZ37" s="36"/>
      <c r="HOA37" s="36"/>
      <c r="HOB37" s="36"/>
      <c r="HOC37" s="36"/>
      <c r="HOD37" s="36"/>
      <c r="HOE37" s="36"/>
      <c r="HOF37" s="36"/>
      <c r="HOG37" s="36"/>
      <c r="HOH37" s="36"/>
      <c r="HOI37" s="36"/>
      <c r="HOJ37" s="36"/>
      <c r="HOK37" s="36"/>
      <c r="HOL37" s="36"/>
      <c r="HOM37" s="36"/>
      <c r="HON37" s="36"/>
      <c r="HOO37" s="36"/>
      <c r="HOP37" s="36"/>
      <c r="HOQ37" s="36"/>
      <c r="HOR37" s="36"/>
      <c r="HOS37" s="36"/>
      <c r="HOT37" s="36"/>
      <c r="HOU37" s="36"/>
      <c r="HOV37" s="36"/>
      <c r="HOW37" s="36"/>
      <c r="HOX37" s="36"/>
      <c r="HOY37" s="36"/>
      <c r="HOZ37" s="36"/>
      <c r="HPA37" s="36"/>
      <c r="HPB37" s="36"/>
      <c r="HPC37" s="36"/>
      <c r="HPD37" s="36"/>
      <c r="HPE37" s="36"/>
      <c r="HPF37" s="36"/>
      <c r="HPG37" s="36"/>
      <c r="HPH37" s="36"/>
      <c r="HPI37" s="36"/>
      <c r="HPJ37" s="36"/>
      <c r="HPK37" s="36"/>
      <c r="HPL37" s="36"/>
      <c r="HPM37" s="36"/>
      <c r="HPN37" s="36"/>
      <c r="HPO37" s="36"/>
      <c r="HPP37" s="36"/>
      <c r="HPQ37" s="36"/>
      <c r="HPR37" s="36"/>
      <c r="HPS37" s="36"/>
      <c r="HPT37" s="36"/>
      <c r="HPU37" s="36"/>
      <c r="HPV37" s="36"/>
      <c r="HPW37" s="36"/>
      <c r="HPX37" s="36"/>
      <c r="HPY37" s="36"/>
      <c r="HPZ37" s="36"/>
      <c r="HQA37" s="36"/>
      <c r="HQB37" s="36"/>
      <c r="HQC37" s="36"/>
      <c r="HQD37" s="36"/>
      <c r="HQE37" s="36"/>
      <c r="HQF37" s="36"/>
      <c r="HQG37" s="36"/>
      <c r="HQH37" s="36"/>
      <c r="HQI37" s="36"/>
      <c r="HQJ37" s="36"/>
      <c r="HQK37" s="36"/>
      <c r="HQL37" s="36"/>
      <c r="HQM37" s="36"/>
      <c r="HQN37" s="36"/>
      <c r="HQO37" s="36"/>
      <c r="HQP37" s="36"/>
      <c r="HQQ37" s="36"/>
      <c r="HQR37" s="36"/>
      <c r="HQS37" s="36"/>
      <c r="HQT37" s="36"/>
      <c r="HQU37" s="36"/>
      <c r="HQV37" s="36"/>
      <c r="HQW37" s="36"/>
      <c r="HQX37" s="36"/>
      <c r="HQY37" s="36"/>
      <c r="HQZ37" s="36"/>
      <c r="HRA37" s="36"/>
      <c r="HRB37" s="36"/>
      <c r="HRC37" s="36"/>
      <c r="HRD37" s="36"/>
      <c r="HRE37" s="36"/>
      <c r="HRF37" s="36"/>
      <c r="HRG37" s="36"/>
      <c r="HRH37" s="36"/>
      <c r="HRI37" s="36"/>
      <c r="HRJ37" s="36"/>
      <c r="HRK37" s="36"/>
      <c r="HRL37" s="36"/>
      <c r="HRM37" s="36"/>
      <c r="HRN37" s="36"/>
      <c r="HRO37" s="36"/>
      <c r="HRP37" s="36"/>
      <c r="HRQ37" s="36"/>
      <c r="HRR37" s="36"/>
      <c r="HRS37" s="36"/>
      <c r="HRT37" s="36"/>
      <c r="HRU37" s="36"/>
      <c r="HRV37" s="36"/>
      <c r="HRW37" s="36"/>
      <c r="HRX37" s="36"/>
      <c r="HRY37" s="36"/>
      <c r="HRZ37" s="36"/>
      <c r="HSA37" s="36"/>
      <c r="HSB37" s="36"/>
      <c r="HSC37" s="36"/>
      <c r="HSD37" s="36"/>
      <c r="HSE37" s="36"/>
      <c r="HSF37" s="36"/>
      <c r="HSG37" s="36"/>
      <c r="HSH37" s="36"/>
      <c r="HSI37" s="36"/>
      <c r="HSJ37" s="36"/>
      <c r="HSK37" s="36"/>
      <c r="HSL37" s="36"/>
      <c r="HSM37" s="36"/>
      <c r="HSN37" s="36"/>
      <c r="HSO37" s="36"/>
      <c r="HSP37" s="36"/>
      <c r="HSQ37" s="36"/>
      <c r="HSR37" s="36"/>
      <c r="HSS37" s="36"/>
      <c r="HST37" s="36"/>
      <c r="HSU37" s="36"/>
      <c r="HSV37" s="36"/>
      <c r="HSW37" s="36"/>
      <c r="HSX37" s="36"/>
      <c r="HSY37" s="36"/>
      <c r="HSZ37" s="36"/>
      <c r="HTA37" s="36"/>
      <c r="HTB37" s="36"/>
      <c r="HTC37" s="36"/>
      <c r="HTD37" s="36"/>
      <c r="HTE37" s="36"/>
      <c r="HTF37" s="36"/>
      <c r="HTG37" s="36"/>
      <c r="HTH37" s="36"/>
      <c r="HTI37" s="36"/>
      <c r="HTJ37" s="36"/>
      <c r="HTK37" s="36"/>
      <c r="HTL37" s="36"/>
      <c r="HTM37" s="36"/>
      <c r="HTN37" s="36"/>
      <c r="HTO37" s="36"/>
      <c r="HTP37" s="36"/>
      <c r="HTQ37" s="36"/>
      <c r="HTR37" s="36"/>
      <c r="HTS37" s="36"/>
      <c r="HTT37" s="36"/>
      <c r="HTU37" s="36"/>
      <c r="HTV37" s="36"/>
      <c r="HTW37" s="36"/>
      <c r="HTX37" s="36"/>
      <c r="HTY37" s="36"/>
      <c r="HTZ37" s="36"/>
      <c r="HUA37" s="36"/>
      <c r="HUB37" s="36"/>
      <c r="HUC37" s="36"/>
      <c r="HUD37" s="36"/>
      <c r="HUE37" s="36"/>
      <c r="HUF37" s="36"/>
      <c r="HUG37" s="36"/>
      <c r="HUH37" s="36"/>
      <c r="HUI37" s="36"/>
      <c r="HUJ37" s="36"/>
      <c r="HUK37" s="36"/>
      <c r="HUL37" s="36"/>
      <c r="HUM37" s="36"/>
      <c r="HUN37" s="36"/>
      <c r="HUO37" s="36"/>
      <c r="HUP37" s="36"/>
      <c r="HUQ37" s="36"/>
      <c r="HUR37" s="36"/>
      <c r="HUS37" s="36"/>
      <c r="HUT37" s="36"/>
      <c r="HUU37" s="36"/>
      <c r="HUV37" s="36"/>
      <c r="HUW37" s="36"/>
      <c r="HUX37" s="36"/>
      <c r="HUY37" s="36"/>
      <c r="HUZ37" s="36"/>
      <c r="HVA37" s="36"/>
      <c r="HVB37" s="36"/>
      <c r="HVC37" s="36"/>
      <c r="HVD37" s="36"/>
      <c r="HVE37" s="36"/>
      <c r="HVF37" s="36"/>
      <c r="HVG37" s="36"/>
      <c r="HVH37" s="36"/>
      <c r="HVI37" s="36"/>
      <c r="HVJ37" s="36"/>
      <c r="HVK37" s="36"/>
      <c r="HVL37" s="36"/>
      <c r="HVM37" s="36"/>
      <c r="HVN37" s="36"/>
      <c r="HVO37" s="36"/>
      <c r="HVP37" s="36"/>
      <c r="HVQ37" s="36"/>
      <c r="HVR37" s="36"/>
      <c r="HVS37" s="36"/>
      <c r="HVT37" s="36"/>
      <c r="HVU37" s="36"/>
      <c r="HVV37" s="36"/>
      <c r="HVW37" s="36"/>
      <c r="HVX37" s="36"/>
      <c r="HVY37" s="36"/>
      <c r="HVZ37" s="36"/>
      <c r="HWA37" s="36"/>
      <c r="HWB37" s="36"/>
      <c r="HWC37" s="36"/>
      <c r="HWD37" s="36"/>
      <c r="HWE37" s="36"/>
      <c r="HWF37" s="36"/>
      <c r="HWG37" s="36"/>
      <c r="HWH37" s="36"/>
      <c r="HWI37" s="36"/>
      <c r="HWJ37" s="36"/>
      <c r="HWK37" s="36"/>
      <c r="HWL37" s="36"/>
      <c r="HWM37" s="36"/>
      <c r="HWN37" s="36"/>
      <c r="HWO37" s="36"/>
      <c r="HWP37" s="36"/>
      <c r="HWQ37" s="36"/>
      <c r="HWR37" s="36"/>
      <c r="HWS37" s="36"/>
      <c r="HWT37" s="36"/>
      <c r="HWU37" s="36"/>
      <c r="HWV37" s="36"/>
      <c r="HWW37" s="36"/>
      <c r="HWX37" s="36"/>
      <c r="HWY37" s="36"/>
      <c r="HWZ37" s="36"/>
      <c r="HXA37" s="36"/>
      <c r="HXB37" s="36"/>
      <c r="HXC37" s="36"/>
      <c r="HXD37" s="36"/>
      <c r="HXE37" s="36"/>
      <c r="HXF37" s="36"/>
      <c r="HXG37" s="36"/>
      <c r="HXH37" s="36"/>
      <c r="HXI37" s="36"/>
      <c r="HXJ37" s="36"/>
      <c r="HXK37" s="36"/>
      <c r="HXL37" s="36"/>
      <c r="HXM37" s="36"/>
      <c r="HXN37" s="36"/>
      <c r="HXO37" s="36"/>
      <c r="HXP37" s="36"/>
      <c r="HXQ37" s="36"/>
      <c r="HXR37" s="36"/>
      <c r="HXS37" s="36"/>
      <c r="HXT37" s="36"/>
      <c r="HXU37" s="36"/>
      <c r="HXV37" s="36"/>
      <c r="HXW37" s="36"/>
      <c r="HXX37" s="36"/>
      <c r="HXY37" s="36"/>
      <c r="HXZ37" s="36"/>
      <c r="HYA37" s="36"/>
      <c r="HYB37" s="36"/>
      <c r="HYC37" s="36"/>
      <c r="HYD37" s="36"/>
      <c r="HYE37" s="36"/>
      <c r="HYF37" s="36"/>
      <c r="HYG37" s="36"/>
      <c r="HYH37" s="36"/>
      <c r="HYI37" s="36"/>
      <c r="HYJ37" s="36"/>
      <c r="HYK37" s="36"/>
      <c r="HYL37" s="36"/>
      <c r="HYM37" s="36"/>
      <c r="HYN37" s="36"/>
      <c r="HYO37" s="36"/>
      <c r="HYP37" s="36"/>
      <c r="HYQ37" s="36"/>
      <c r="HYR37" s="36"/>
      <c r="HYS37" s="36"/>
      <c r="HYT37" s="36"/>
      <c r="HYU37" s="36"/>
      <c r="HYV37" s="36"/>
      <c r="HYW37" s="36"/>
      <c r="HYX37" s="36"/>
      <c r="HYY37" s="36"/>
      <c r="HYZ37" s="36"/>
      <c r="HZA37" s="36"/>
      <c r="HZB37" s="36"/>
      <c r="HZC37" s="36"/>
      <c r="HZD37" s="36"/>
      <c r="HZE37" s="36"/>
      <c r="HZF37" s="36"/>
      <c r="HZG37" s="36"/>
      <c r="HZH37" s="36"/>
      <c r="HZI37" s="36"/>
      <c r="HZJ37" s="36"/>
      <c r="HZK37" s="36"/>
      <c r="HZL37" s="36"/>
      <c r="HZM37" s="36"/>
      <c r="HZN37" s="36"/>
      <c r="HZO37" s="36"/>
      <c r="HZP37" s="36"/>
      <c r="HZQ37" s="36"/>
      <c r="HZR37" s="36"/>
      <c r="HZS37" s="36"/>
      <c r="HZT37" s="36"/>
      <c r="HZU37" s="36"/>
      <c r="HZV37" s="36"/>
      <c r="HZW37" s="36"/>
      <c r="HZX37" s="36"/>
      <c r="HZY37" s="36"/>
      <c r="HZZ37" s="36"/>
      <c r="IAA37" s="36"/>
      <c r="IAB37" s="36"/>
      <c r="IAC37" s="36"/>
      <c r="IAD37" s="36"/>
      <c r="IAE37" s="36"/>
      <c r="IAF37" s="36"/>
      <c r="IAG37" s="36"/>
      <c r="IAH37" s="36"/>
      <c r="IAI37" s="36"/>
      <c r="IAJ37" s="36"/>
      <c r="IAK37" s="36"/>
      <c r="IAL37" s="36"/>
      <c r="IAM37" s="36"/>
      <c r="IAN37" s="36"/>
      <c r="IAO37" s="36"/>
      <c r="IAP37" s="36"/>
      <c r="IAQ37" s="36"/>
      <c r="IAR37" s="36"/>
      <c r="IAS37" s="36"/>
      <c r="IAT37" s="36"/>
      <c r="IAU37" s="36"/>
      <c r="IAV37" s="36"/>
      <c r="IAW37" s="36"/>
      <c r="IAX37" s="36"/>
      <c r="IAY37" s="36"/>
      <c r="IAZ37" s="36"/>
      <c r="IBA37" s="36"/>
      <c r="IBB37" s="36"/>
      <c r="IBC37" s="36"/>
      <c r="IBD37" s="36"/>
      <c r="IBE37" s="36"/>
      <c r="IBF37" s="36"/>
      <c r="IBG37" s="36"/>
      <c r="IBH37" s="36"/>
      <c r="IBI37" s="36"/>
      <c r="IBJ37" s="36"/>
      <c r="IBK37" s="36"/>
      <c r="IBL37" s="36"/>
      <c r="IBM37" s="36"/>
      <c r="IBN37" s="36"/>
      <c r="IBO37" s="36"/>
      <c r="IBP37" s="36"/>
      <c r="IBQ37" s="36"/>
      <c r="IBR37" s="36"/>
      <c r="IBS37" s="36"/>
      <c r="IBT37" s="36"/>
      <c r="IBU37" s="36"/>
      <c r="IBV37" s="36"/>
      <c r="IBW37" s="36"/>
      <c r="IBX37" s="36"/>
      <c r="IBY37" s="36"/>
      <c r="IBZ37" s="36"/>
      <c r="ICA37" s="36"/>
      <c r="ICB37" s="36"/>
      <c r="ICC37" s="36"/>
      <c r="ICD37" s="36"/>
      <c r="ICE37" s="36"/>
      <c r="ICF37" s="36"/>
      <c r="ICG37" s="36"/>
      <c r="ICH37" s="36"/>
      <c r="ICI37" s="36"/>
      <c r="ICJ37" s="36"/>
      <c r="ICK37" s="36"/>
      <c r="ICL37" s="36"/>
      <c r="ICM37" s="36"/>
      <c r="ICN37" s="36"/>
      <c r="ICO37" s="36"/>
      <c r="ICP37" s="36"/>
      <c r="ICQ37" s="36"/>
      <c r="ICR37" s="36"/>
      <c r="ICS37" s="36"/>
      <c r="ICT37" s="36"/>
      <c r="ICU37" s="36"/>
      <c r="ICV37" s="36"/>
      <c r="ICW37" s="36"/>
      <c r="ICX37" s="36"/>
      <c r="ICY37" s="36"/>
      <c r="ICZ37" s="36"/>
      <c r="IDA37" s="36"/>
      <c r="IDB37" s="36"/>
      <c r="IDC37" s="36"/>
      <c r="IDD37" s="36"/>
      <c r="IDE37" s="36"/>
      <c r="IDF37" s="36"/>
      <c r="IDG37" s="36"/>
      <c r="IDH37" s="36"/>
      <c r="IDI37" s="36"/>
      <c r="IDJ37" s="36"/>
      <c r="IDK37" s="36"/>
      <c r="IDL37" s="36"/>
      <c r="IDM37" s="36"/>
      <c r="IDN37" s="36"/>
      <c r="IDO37" s="36"/>
      <c r="IDP37" s="36"/>
      <c r="IDQ37" s="36"/>
      <c r="IDR37" s="36"/>
      <c r="IDS37" s="36"/>
      <c r="IDT37" s="36"/>
      <c r="IDU37" s="36"/>
      <c r="IDV37" s="36"/>
      <c r="IDW37" s="36"/>
      <c r="IDX37" s="36"/>
      <c r="IDY37" s="36"/>
      <c r="IDZ37" s="36"/>
      <c r="IEA37" s="36"/>
      <c r="IEB37" s="36"/>
      <c r="IEC37" s="36"/>
      <c r="IED37" s="36"/>
      <c r="IEE37" s="36"/>
      <c r="IEF37" s="36"/>
      <c r="IEG37" s="36"/>
      <c r="IEH37" s="36"/>
      <c r="IEI37" s="36"/>
      <c r="IEJ37" s="36"/>
      <c r="IEK37" s="36"/>
      <c r="IEL37" s="36"/>
      <c r="IEM37" s="36"/>
      <c r="IEN37" s="36"/>
      <c r="IEO37" s="36"/>
      <c r="IEP37" s="36"/>
      <c r="IEQ37" s="36"/>
      <c r="IER37" s="36"/>
      <c r="IES37" s="36"/>
      <c r="IET37" s="36"/>
      <c r="IEU37" s="36"/>
      <c r="IEV37" s="36"/>
      <c r="IEW37" s="36"/>
      <c r="IEX37" s="36"/>
      <c r="IEY37" s="36"/>
      <c r="IEZ37" s="36"/>
      <c r="IFA37" s="36"/>
      <c r="IFB37" s="36"/>
      <c r="IFC37" s="36"/>
      <c r="IFD37" s="36"/>
      <c r="IFE37" s="36"/>
      <c r="IFF37" s="36"/>
      <c r="IFG37" s="36"/>
      <c r="IFH37" s="36"/>
      <c r="IFI37" s="36"/>
      <c r="IFJ37" s="36"/>
      <c r="IFK37" s="36"/>
      <c r="IFL37" s="36"/>
      <c r="IFM37" s="36"/>
      <c r="IFN37" s="36"/>
      <c r="IFO37" s="36"/>
      <c r="IFP37" s="36"/>
      <c r="IFQ37" s="36"/>
      <c r="IFR37" s="36"/>
      <c r="IFS37" s="36"/>
      <c r="IFT37" s="36"/>
      <c r="IFU37" s="36"/>
      <c r="IFV37" s="36"/>
      <c r="IFW37" s="36"/>
      <c r="IFX37" s="36"/>
      <c r="IFY37" s="36"/>
      <c r="IFZ37" s="36"/>
      <c r="IGA37" s="36"/>
      <c r="IGB37" s="36"/>
      <c r="IGC37" s="36"/>
      <c r="IGD37" s="36"/>
      <c r="IGE37" s="36"/>
      <c r="IGF37" s="36"/>
      <c r="IGG37" s="36"/>
      <c r="IGH37" s="36"/>
      <c r="IGI37" s="36"/>
      <c r="IGJ37" s="36"/>
      <c r="IGK37" s="36"/>
      <c r="IGL37" s="36"/>
      <c r="IGM37" s="36"/>
      <c r="IGN37" s="36"/>
      <c r="IGO37" s="36"/>
      <c r="IGP37" s="36"/>
      <c r="IGQ37" s="36"/>
      <c r="IGR37" s="36"/>
      <c r="IGS37" s="36"/>
      <c r="IGT37" s="36"/>
      <c r="IGU37" s="36"/>
      <c r="IGV37" s="36"/>
      <c r="IGW37" s="36"/>
      <c r="IGX37" s="36"/>
      <c r="IGY37" s="36"/>
      <c r="IGZ37" s="36"/>
      <c r="IHA37" s="36"/>
      <c r="IHB37" s="36"/>
      <c r="IHC37" s="36"/>
      <c r="IHD37" s="36"/>
      <c r="IHE37" s="36"/>
      <c r="IHF37" s="36"/>
      <c r="IHG37" s="36"/>
      <c r="IHH37" s="36"/>
      <c r="IHI37" s="36"/>
      <c r="IHJ37" s="36"/>
      <c r="IHK37" s="36"/>
      <c r="IHL37" s="36"/>
      <c r="IHM37" s="36"/>
      <c r="IHN37" s="36"/>
      <c r="IHO37" s="36"/>
      <c r="IHP37" s="36"/>
      <c r="IHQ37" s="36"/>
      <c r="IHR37" s="36"/>
      <c r="IHS37" s="36"/>
      <c r="IHT37" s="36"/>
      <c r="IHU37" s="36"/>
      <c r="IHV37" s="36"/>
      <c r="IHW37" s="36"/>
      <c r="IHX37" s="36"/>
      <c r="IHY37" s="36"/>
      <c r="IHZ37" s="36"/>
      <c r="IIA37" s="36"/>
      <c r="IIB37" s="36"/>
      <c r="IIC37" s="36"/>
      <c r="IID37" s="36"/>
      <c r="IIE37" s="36"/>
      <c r="IIF37" s="36"/>
      <c r="IIG37" s="36"/>
      <c r="IIH37" s="36"/>
      <c r="III37" s="36"/>
      <c r="IIJ37" s="36"/>
      <c r="IIK37" s="36"/>
      <c r="IIL37" s="36"/>
      <c r="IIM37" s="36"/>
      <c r="IIN37" s="36"/>
      <c r="IIO37" s="36"/>
      <c r="IIP37" s="36"/>
      <c r="IIQ37" s="36"/>
      <c r="IIR37" s="36"/>
      <c r="IIS37" s="36"/>
      <c r="IIT37" s="36"/>
      <c r="IIU37" s="36"/>
      <c r="IIV37" s="36"/>
      <c r="IIW37" s="36"/>
      <c r="IIX37" s="36"/>
      <c r="IIY37" s="36"/>
      <c r="IIZ37" s="36"/>
      <c r="IJA37" s="36"/>
      <c r="IJB37" s="36"/>
      <c r="IJC37" s="36"/>
      <c r="IJD37" s="36"/>
      <c r="IJE37" s="36"/>
      <c r="IJF37" s="36"/>
      <c r="IJG37" s="36"/>
      <c r="IJH37" s="36"/>
      <c r="IJI37" s="36"/>
      <c r="IJJ37" s="36"/>
      <c r="IJK37" s="36"/>
      <c r="IJL37" s="36"/>
      <c r="IJM37" s="36"/>
      <c r="IJN37" s="36"/>
      <c r="IJO37" s="36"/>
      <c r="IJP37" s="36"/>
      <c r="IJQ37" s="36"/>
      <c r="IJR37" s="36"/>
      <c r="IJS37" s="36"/>
      <c r="IJT37" s="36"/>
      <c r="IJU37" s="36"/>
      <c r="IJV37" s="36"/>
      <c r="IJW37" s="36"/>
      <c r="IJX37" s="36"/>
      <c r="IJY37" s="36"/>
      <c r="IJZ37" s="36"/>
      <c r="IKA37" s="36"/>
      <c r="IKB37" s="36"/>
      <c r="IKC37" s="36"/>
      <c r="IKD37" s="36"/>
      <c r="IKE37" s="36"/>
      <c r="IKF37" s="36"/>
      <c r="IKG37" s="36"/>
      <c r="IKH37" s="36"/>
      <c r="IKI37" s="36"/>
      <c r="IKJ37" s="36"/>
      <c r="IKK37" s="36"/>
      <c r="IKL37" s="36"/>
      <c r="IKM37" s="36"/>
      <c r="IKN37" s="36"/>
      <c r="IKO37" s="36"/>
      <c r="IKP37" s="36"/>
      <c r="IKQ37" s="36"/>
      <c r="IKR37" s="36"/>
      <c r="IKS37" s="36"/>
      <c r="IKT37" s="36"/>
      <c r="IKU37" s="36"/>
      <c r="IKV37" s="36"/>
      <c r="IKW37" s="36"/>
      <c r="IKX37" s="36"/>
      <c r="IKY37" s="36"/>
      <c r="IKZ37" s="36"/>
      <c r="ILA37" s="36"/>
      <c r="ILB37" s="36"/>
      <c r="ILC37" s="36"/>
      <c r="ILD37" s="36"/>
      <c r="ILE37" s="36"/>
      <c r="ILF37" s="36"/>
      <c r="ILG37" s="36"/>
      <c r="ILH37" s="36"/>
      <c r="ILI37" s="36"/>
      <c r="ILJ37" s="36"/>
      <c r="ILK37" s="36"/>
      <c r="ILL37" s="36"/>
      <c r="ILM37" s="36"/>
      <c r="ILN37" s="36"/>
      <c r="ILO37" s="36"/>
      <c r="ILP37" s="36"/>
      <c r="ILQ37" s="36"/>
      <c r="ILR37" s="36"/>
      <c r="ILS37" s="36"/>
      <c r="ILT37" s="36"/>
      <c r="ILU37" s="36"/>
      <c r="ILV37" s="36"/>
      <c r="ILW37" s="36"/>
      <c r="ILX37" s="36"/>
      <c r="ILY37" s="36"/>
      <c r="ILZ37" s="36"/>
      <c r="IMA37" s="36"/>
      <c r="IMB37" s="36"/>
      <c r="IMC37" s="36"/>
      <c r="IMD37" s="36"/>
      <c r="IME37" s="36"/>
      <c r="IMF37" s="36"/>
      <c r="IMG37" s="36"/>
      <c r="IMH37" s="36"/>
      <c r="IMI37" s="36"/>
      <c r="IMJ37" s="36"/>
      <c r="IMK37" s="36"/>
      <c r="IML37" s="36"/>
      <c r="IMM37" s="36"/>
      <c r="IMN37" s="36"/>
      <c r="IMO37" s="36"/>
      <c r="IMP37" s="36"/>
      <c r="IMQ37" s="36"/>
      <c r="IMR37" s="36"/>
      <c r="IMS37" s="36"/>
      <c r="IMT37" s="36"/>
      <c r="IMU37" s="36"/>
      <c r="IMV37" s="36"/>
      <c r="IMW37" s="36"/>
      <c r="IMX37" s="36"/>
      <c r="IMY37" s="36"/>
      <c r="IMZ37" s="36"/>
      <c r="INA37" s="36"/>
      <c r="INB37" s="36"/>
      <c r="INC37" s="36"/>
      <c r="IND37" s="36"/>
      <c r="INE37" s="36"/>
      <c r="INF37" s="36"/>
      <c r="ING37" s="36"/>
      <c r="INH37" s="36"/>
      <c r="INI37" s="36"/>
      <c r="INJ37" s="36"/>
      <c r="INK37" s="36"/>
      <c r="INL37" s="36"/>
      <c r="INM37" s="36"/>
      <c r="INN37" s="36"/>
      <c r="INO37" s="36"/>
      <c r="INP37" s="36"/>
      <c r="INQ37" s="36"/>
      <c r="INR37" s="36"/>
      <c r="INS37" s="36"/>
      <c r="INT37" s="36"/>
      <c r="INU37" s="36"/>
      <c r="INV37" s="36"/>
      <c r="INW37" s="36"/>
      <c r="INX37" s="36"/>
      <c r="INY37" s="36"/>
      <c r="INZ37" s="36"/>
      <c r="IOA37" s="36"/>
      <c r="IOB37" s="36"/>
      <c r="IOC37" s="36"/>
      <c r="IOD37" s="36"/>
      <c r="IOE37" s="36"/>
      <c r="IOF37" s="36"/>
      <c r="IOG37" s="36"/>
      <c r="IOH37" s="36"/>
      <c r="IOI37" s="36"/>
      <c r="IOJ37" s="36"/>
      <c r="IOK37" s="36"/>
      <c r="IOL37" s="36"/>
      <c r="IOM37" s="36"/>
      <c r="ION37" s="36"/>
      <c r="IOO37" s="36"/>
      <c r="IOP37" s="36"/>
      <c r="IOQ37" s="36"/>
      <c r="IOR37" s="36"/>
      <c r="IOS37" s="36"/>
      <c r="IOT37" s="36"/>
      <c r="IOU37" s="36"/>
      <c r="IOV37" s="36"/>
      <c r="IOW37" s="36"/>
      <c r="IOX37" s="36"/>
      <c r="IOY37" s="36"/>
      <c r="IOZ37" s="36"/>
      <c r="IPA37" s="36"/>
      <c r="IPB37" s="36"/>
      <c r="IPC37" s="36"/>
      <c r="IPD37" s="36"/>
      <c r="IPE37" s="36"/>
      <c r="IPF37" s="36"/>
      <c r="IPG37" s="36"/>
      <c r="IPH37" s="36"/>
      <c r="IPI37" s="36"/>
      <c r="IPJ37" s="36"/>
      <c r="IPK37" s="36"/>
      <c r="IPL37" s="36"/>
      <c r="IPM37" s="36"/>
      <c r="IPN37" s="36"/>
      <c r="IPO37" s="36"/>
      <c r="IPP37" s="36"/>
      <c r="IPQ37" s="36"/>
      <c r="IPR37" s="36"/>
      <c r="IPS37" s="36"/>
      <c r="IPT37" s="36"/>
      <c r="IPU37" s="36"/>
      <c r="IPV37" s="36"/>
      <c r="IPW37" s="36"/>
      <c r="IPX37" s="36"/>
      <c r="IPY37" s="36"/>
      <c r="IPZ37" s="36"/>
      <c r="IQA37" s="36"/>
      <c r="IQB37" s="36"/>
      <c r="IQC37" s="36"/>
      <c r="IQD37" s="36"/>
      <c r="IQE37" s="36"/>
      <c r="IQF37" s="36"/>
      <c r="IQG37" s="36"/>
      <c r="IQH37" s="36"/>
      <c r="IQI37" s="36"/>
      <c r="IQJ37" s="36"/>
      <c r="IQK37" s="36"/>
      <c r="IQL37" s="36"/>
      <c r="IQM37" s="36"/>
      <c r="IQN37" s="36"/>
      <c r="IQO37" s="36"/>
      <c r="IQP37" s="36"/>
      <c r="IQQ37" s="36"/>
      <c r="IQR37" s="36"/>
      <c r="IQS37" s="36"/>
      <c r="IQT37" s="36"/>
      <c r="IQU37" s="36"/>
      <c r="IQV37" s="36"/>
      <c r="IQW37" s="36"/>
      <c r="IQX37" s="36"/>
      <c r="IQY37" s="36"/>
      <c r="IQZ37" s="36"/>
      <c r="IRA37" s="36"/>
      <c r="IRB37" s="36"/>
      <c r="IRC37" s="36"/>
      <c r="IRD37" s="36"/>
      <c r="IRE37" s="36"/>
      <c r="IRF37" s="36"/>
      <c r="IRG37" s="36"/>
      <c r="IRH37" s="36"/>
      <c r="IRI37" s="36"/>
      <c r="IRJ37" s="36"/>
      <c r="IRK37" s="36"/>
      <c r="IRL37" s="36"/>
      <c r="IRM37" s="36"/>
      <c r="IRN37" s="36"/>
      <c r="IRO37" s="36"/>
      <c r="IRP37" s="36"/>
      <c r="IRQ37" s="36"/>
      <c r="IRR37" s="36"/>
      <c r="IRS37" s="36"/>
      <c r="IRT37" s="36"/>
      <c r="IRU37" s="36"/>
      <c r="IRV37" s="36"/>
      <c r="IRW37" s="36"/>
      <c r="IRX37" s="36"/>
      <c r="IRY37" s="36"/>
      <c r="IRZ37" s="36"/>
      <c r="ISA37" s="36"/>
      <c r="ISB37" s="36"/>
      <c r="ISC37" s="36"/>
      <c r="ISD37" s="36"/>
      <c r="ISE37" s="36"/>
      <c r="ISF37" s="36"/>
      <c r="ISG37" s="36"/>
      <c r="ISH37" s="36"/>
      <c r="ISI37" s="36"/>
      <c r="ISJ37" s="36"/>
      <c r="ISK37" s="36"/>
      <c r="ISL37" s="36"/>
      <c r="ISM37" s="36"/>
      <c r="ISN37" s="36"/>
      <c r="ISO37" s="36"/>
      <c r="ISP37" s="36"/>
      <c r="ISQ37" s="36"/>
      <c r="ISR37" s="36"/>
      <c r="ISS37" s="36"/>
      <c r="IST37" s="36"/>
      <c r="ISU37" s="36"/>
      <c r="ISV37" s="36"/>
      <c r="ISW37" s="36"/>
      <c r="ISX37" s="36"/>
      <c r="ISY37" s="36"/>
      <c r="ISZ37" s="36"/>
      <c r="ITA37" s="36"/>
      <c r="ITB37" s="36"/>
      <c r="ITC37" s="36"/>
      <c r="ITD37" s="36"/>
      <c r="ITE37" s="36"/>
      <c r="ITF37" s="36"/>
      <c r="ITG37" s="36"/>
      <c r="ITH37" s="36"/>
      <c r="ITI37" s="36"/>
      <c r="ITJ37" s="36"/>
      <c r="ITK37" s="36"/>
      <c r="ITL37" s="36"/>
      <c r="ITM37" s="36"/>
      <c r="ITN37" s="36"/>
      <c r="ITO37" s="36"/>
      <c r="ITP37" s="36"/>
      <c r="ITQ37" s="36"/>
      <c r="ITR37" s="36"/>
      <c r="ITS37" s="36"/>
      <c r="ITT37" s="36"/>
      <c r="ITU37" s="36"/>
      <c r="ITV37" s="36"/>
      <c r="ITW37" s="36"/>
      <c r="ITX37" s="36"/>
      <c r="ITY37" s="36"/>
      <c r="ITZ37" s="36"/>
      <c r="IUA37" s="36"/>
      <c r="IUB37" s="36"/>
      <c r="IUC37" s="36"/>
      <c r="IUD37" s="36"/>
      <c r="IUE37" s="36"/>
      <c r="IUF37" s="36"/>
      <c r="IUG37" s="36"/>
      <c r="IUH37" s="36"/>
      <c r="IUI37" s="36"/>
      <c r="IUJ37" s="36"/>
      <c r="IUK37" s="36"/>
      <c r="IUL37" s="36"/>
      <c r="IUM37" s="36"/>
      <c r="IUN37" s="36"/>
      <c r="IUO37" s="36"/>
      <c r="IUP37" s="36"/>
      <c r="IUQ37" s="36"/>
      <c r="IUR37" s="36"/>
      <c r="IUS37" s="36"/>
      <c r="IUT37" s="36"/>
      <c r="IUU37" s="36"/>
      <c r="IUV37" s="36"/>
      <c r="IUW37" s="36"/>
      <c r="IUX37" s="36"/>
      <c r="IUY37" s="36"/>
      <c r="IUZ37" s="36"/>
      <c r="IVA37" s="36"/>
      <c r="IVB37" s="36"/>
      <c r="IVC37" s="36"/>
      <c r="IVD37" s="36"/>
      <c r="IVE37" s="36"/>
      <c r="IVF37" s="36"/>
      <c r="IVG37" s="36"/>
      <c r="IVH37" s="36"/>
      <c r="IVI37" s="36"/>
      <c r="IVJ37" s="36"/>
      <c r="IVK37" s="36"/>
      <c r="IVL37" s="36"/>
      <c r="IVM37" s="36"/>
      <c r="IVN37" s="36"/>
      <c r="IVO37" s="36"/>
      <c r="IVP37" s="36"/>
      <c r="IVQ37" s="36"/>
      <c r="IVR37" s="36"/>
      <c r="IVS37" s="36"/>
      <c r="IVT37" s="36"/>
      <c r="IVU37" s="36"/>
      <c r="IVV37" s="36"/>
      <c r="IVW37" s="36"/>
      <c r="IVX37" s="36"/>
      <c r="IVY37" s="36"/>
      <c r="IVZ37" s="36"/>
      <c r="IWA37" s="36"/>
      <c r="IWB37" s="36"/>
      <c r="IWC37" s="36"/>
      <c r="IWD37" s="36"/>
      <c r="IWE37" s="36"/>
      <c r="IWF37" s="36"/>
      <c r="IWG37" s="36"/>
      <c r="IWH37" s="36"/>
      <c r="IWI37" s="36"/>
      <c r="IWJ37" s="36"/>
      <c r="IWK37" s="36"/>
      <c r="IWL37" s="36"/>
      <c r="IWM37" s="36"/>
      <c r="IWN37" s="36"/>
      <c r="IWO37" s="36"/>
      <c r="IWP37" s="36"/>
      <c r="IWQ37" s="36"/>
      <c r="IWR37" s="36"/>
      <c r="IWS37" s="36"/>
      <c r="IWT37" s="36"/>
      <c r="IWU37" s="36"/>
      <c r="IWV37" s="36"/>
      <c r="IWW37" s="36"/>
      <c r="IWX37" s="36"/>
      <c r="IWY37" s="36"/>
      <c r="IWZ37" s="36"/>
      <c r="IXA37" s="36"/>
      <c r="IXB37" s="36"/>
      <c r="IXC37" s="36"/>
      <c r="IXD37" s="36"/>
      <c r="IXE37" s="36"/>
      <c r="IXF37" s="36"/>
      <c r="IXG37" s="36"/>
      <c r="IXH37" s="36"/>
      <c r="IXI37" s="36"/>
      <c r="IXJ37" s="36"/>
      <c r="IXK37" s="36"/>
      <c r="IXL37" s="36"/>
      <c r="IXM37" s="36"/>
      <c r="IXN37" s="36"/>
      <c r="IXO37" s="36"/>
      <c r="IXP37" s="36"/>
      <c r="IXQ37" s="36"/>
      <c r="IXR37" s="36"/>
      <c r="IXS37" s="36"/>
      <c r="IXT37" s="36"/>
      <c r="IXU37" s="36"/>
      <c r="IXV37" s="36"/>
      <c r="IXW37" s="36"/>
      <c r="IXX37" s="36"/>
      <c r="IXY37" s="36"/>
      <c r="IXZ37" s="36"/>
      <c r="IYA37" s="36"/>
      <c r="IYB37" s="36"/>
      <c r="IYC37" s="36"/>
      <c r="IYD37" s="36"/>
      <c r="IYE37" s="36"/>
      <c r="IYF37" s="36"/>
      <c r="IYG37" s="36"/>
      <c r="IYH37" s="36"/>
      <c r="IYI37" s="36"/>
      <c r="IYJ37" s="36"/>
      <c r="IYK37" s="36"/>
      <c r="IYL37" s="36"/>
      <c r="IYM37" s="36"/>
      <c r="IYN37" s="36"/>
      <c r="IYO37" s="36"/>
      <c r="IYP37" s="36"/>
      <c r="IYQ37" s="36"/>
      <c r="IYR37" s="36"/>
      <c r="IYS37" s="36"/>
      <c r="IYT37" s="36"/>
      <c r="IYU37" s="36"/>
      <c r="IYV37" s="36"/>
      <c r="IYW37" s="36"/>
      <c r="IYX37" s="36"/>
      <c r="IYY37" s="36"/>
      <c r="IYZ37" s="36"/>
      <c r="IZA37" s="36"/>
      <c r="IZB37" s="36"/>
      <c r="IZC37" s="36"/>
      <c r="IZD37" s="36"/>
      <c r="IZE37" s="36"/>
      <c r="IZF37" s="36"/>
      <c r="IZG37" s="36"/>
      <c r="IZH37" s="36"/>
      <c r="IZI37" s="36"/>
      <c r="IZJ37" s="36"/>
      <c r="IZK37" s="36"/>
      <c r="IZL37" s="36"/>
      <c r="IZM37" s="36"/>
      <c r="IZN37" s="36"/>
      <c r="IZO37" s="36"/>
      <c r="IZP37" s="36"/>
      <c r="IZQ37" s="36"/>
      <c r="IZR37" s="36"/>
      <c r="IZS37" s="36"/>
      <c r="IZT37" s="36"/>
      <c r="IZU37" s="36"/>
      <c r="IZV37" s="36"/>
      <c r="IZW37" s="36"/>
      <c r="IZX37" s="36"/>
      <c r="IZY37" s="36"/>
      <c r="IZZ37" s="36"/>
      <c r="JAA37" s="36"/>
      <c r="JAB37" s="36"/>
      <c r="JAC37" s="36"/>
      <c r="JAD37" s="36"/>
      <c r="JAE37" s="36"/>
      <c r="JAF37" s="36"/>
      <c r="JAG37" s="36"/>
      <c r="JAH37" s="36"/>
      <c r="JAI37" s="36"/>
      <c r="JAJ37" s="36"/>
      <c r="JAK37" s="36"/>
      <c r="JAL37" s="36"/>
      <c r="JAM37" s="36"/>
      <c r="JAN37" s="36"/>
      <c r="JAO37" s="36"/>
      <c r="JAP37" s="36"/>
      <c r="JAQ37" s="36"/>
      <c r="JAR37" s="36"/>
      <c r="JAS37" s="36"/>
      <c r="JAT37" s="36"/>
      <c r="JAU37" s="36"/>
      <c r="JAV37" s="36"/>
      <c r="JAW37" s="36"/>
      <c r="JAX37" s="36"/>
      <c r="JAY37" s="36"/>
      <c r="JAZ37" s="36"/>
      <c r="JBA37" s="36"/>
      <c r="JBB37" s="36"/>
      <c r="JBC37" s="36"/>
      <c r="JBD37" s="36"/>
      <c r="JBE37" s="36"/>
      <c r="JBF37" s="36"/>
      <c r="JBG37" s="36"/>
      <c r="JBH37" s="36"/>
      <c r="JBI37" s="36"/>
      <c r="JBJ37" s="36"/>
      <c r="JBK37" s="36"/>
      <c r="JBL37" s="36"/>
      <c r="JBM37" s="36"/>
      <c r="JBN37" s="36"/>
      <c r="JBO37" s="36"/>
      <c r="JBP37" s="36"/>
      <c r="JBQ37" s="36"/>
      <c r="JBR37" s="36"/>
      <c r="JBS37" s="36"/>
      <c r="JBT37" s="36"/>
      <c r="JBU37" s="36"/>
      <c r="JBV37" s="36"/>
      <c r="JBW37" s="36"/>
      <c r="JBX37" s="36"/>
      <c r="JBY37" s="36"/>
      <c r="JBZ37" s="36"/>
      <c r="JCA37" s="36"/>
      <c r="JCB37" s="36"/>
      <c r="JCC37" s="36"/>
      <c r="JCD37" s="36"/>
      <c r="JCE37" s="36"/>
      <c r="JCF37" s="36"/>
      <c r="JCG37" s="36"/>
      <c r="JCH37" s="36"/>
      <c r="JCI37" s="36"/>
      <c r="JCJ37" s="36"/>
      <c r="JCK37" s="36"/>
      <c r="JCL37" s="36"/>
      <c r="JCM37" s="36"/>
      <c r="JCN37" s="36"/>
      <c r="JCO37" s="36"/>
      <c r="JCP37" s="36"/>
      <c r="JCQ37" s="36"/>
      <c r="JCR37" s="36"/>
      <c r="JCS37" s="36"/>
      <c r="JCT37" s="36"/>
      <c r="JCU37" s="36"/>
      <c r="JCV37" s="36"/>
      <c r="JCW37" s="36"/>
      <c r="JCX37" s="36"/>
      <c r="JCY37" s="36"/>
      <c r="JCZ37" s="36"/>
      <c r="JDA37" s="36"/>
      <c r="JDB37" s="36"/>
      <c r="JDC37" s="36"/>
      <c r="JDD37" s="36"/>
      <c r="JDE37" s="36"/>
      <c r="JDF37" s="36"/>
      <c r="JDG37" s="36"/>
      <c r="JDH37" s="36"/>
      <c r="JDI37" s="36"/>
      <c r="JDJ37" s="36"/>
      <c r="JDK37" s="36"/>
      <c r="JDL37" s="36"/>
      <c r="JDM37" s="36"/>
      <c r="JDN37" s="36"/>
      <c r="JDO37" s="36"/>
      <c r="JDP37" s="36"/>
      <c r="JDQ37" s="36"/>
      <c r="JDR37" s="36"/>
      <c r="JDS37" s="36"/>
      <c r="JDT37" s="36"/>
      <c r="JDU37" s="36"/>
      <c r="JDV37" s="36"/>
      <c r="JDW37" s="36"/>
      <c r="JDX37" s="36"/>
      <c r="JDY37" s="36"/>
      <c r="JDZ37" s="36"/>
      <c r="JEA37" s="36"/>
      <c r="JEB37" s="36"/>
      <c r="JEC37" s="36"/>
      <c r="JED37" s="36"/>
      <c r="JEE37" s="36"/>
      <c r="JEF37" s="36"/>
      <c r="JEG37" s="36"/>
      <c r="JEH37" s="36"/>
      <c r="JEI37" s="36"/>
      <c r="JEJ37" s="36"/>
      <c r="JEK37" s="36"/>
      <c r="JEL37" s="36"/>
      <c r="JEM37" s="36"/>
      <c r="JEN37" s="36"/>
      <c r="JEO37" s="36"/>
      <c r="JEP37" s="36"/>
      <c r="JEQ37" s="36"/>
      <c r="JER37" s="36"/>
      <c r="JES37" s="36"/>
      <c r="JET37" s="36"/>
      <c r="JEU37" s="36"/>
      <c r="JEV37" s="36"/>
      <c r="JEW37" s="36"/>
      <c r="JEX37" s="36"/>
      <c r="JEY37" s="36"/>
      <c r="JEZ37" s="36"/>
      <c r="JFA37" s="36"/>
      <c r="JFB37" s="36"/>
      <c r="JFC37" s="36"/>
      <c r="JFD37" s="36"/>
      <c r="JFE37" s="36"/>
      <c r="JFF37" s="36"/>
      <c r="JFG37" s="36"/>
      <c r="JFH37" s="36"/>
      <c r="JFI37" s="36"/>
      <c r="JFJ37" s="36"/>
      <c r="JFK37" s="36"/>
      <c r="JFL37" s="36"/>
      <c r="JFM37" s="36"/>
      <c r="JFN37" s="36"/>
      <c r="JFO37" s="36"/>
      <c r="JFP37" s="36"/>
      <c r="JFQ37" s="36"/>
      <c r="JFR37" s="36"/>
      <c r="JFS37" s="36"/>
      <c r="JFT37" s="36"/>
      <c r="JFU37" s="36"/>
      <c r="JFV37" s="36"/>
      <c r="JFW37" s="36"/>
      <c r="JFX37" s="36"/>
      <c r="JFY37" s="36"/>
      <c r="JFZ37" s="36"/>
      <c r="JGA37" s="36"/>
      <c r="JGB37" s="36"/>
      <c r="JGC37" s="36"/>
      <c r="JGD37" s="36"/>
      <c r="JGE37" s="36"/>
      <c r="JGF37" s="36"/>
      <c r="JGG37" s="36"/>
      <c r="JGH37" s="36"/>
      <c r="JGI37" s="36"/>
      <c r="JGJ37" s="36"/>
      <c r="JGK37" s="36"/>
      <c r="JGL37" s="36"/>
      <c r="JGM37" s="36"/>
      <c r="JGN37" s="36"/>
      <c r="JGO37" s="36"/>
      <c r="JGP37" s="36"/>
      <c r="JGQ37" s="36"/>
      <c r="JGR37" s="36"/>
      <c r="JGS37" s="36"/>
      <c r="JGT37" s="36"/>
      <c r="JGU37" s="36"/>
      <c r="JGV37" s="36"/>
      <c r="JGW37" s="36"/>
      <c r="JGX37" s="36"/>
      <c r="JGY37" s="36"/>
      <c r="JGZ37" s="36"/>
      <c r="JHA37" s="36"/>
      <c r="JHB37" s="36"/>
      <c r="JHC37" s="36"/>
      <c r="JHD37" s="36"/>
      <c r="JHE37" s="36"/>
      <c r="JHF37" s="36"/>
      <c r="JHG37" s="36"/>
      <c r="JHH37" s="36"/>
      <c r="JHI37" s="36"/>
      <c r="JHJ37" s="36"/>
      <c r="JHK37" s="36"/>
      <c r="JHL37" s="36"/>
      <c r="JHM37" s="36"/>
      <c r="JHN37" s="36"/>
      <c r="JHO37" s="36"/>
      <c r="JHP37" s="36"/>
      <c r="JHQ37" s="36"/>
      <c r="JHR37" s="36"/>
      <c r="JHS37" s="36"/>
      <c r="JHT37" s="36"/>
      <c r="JHU37" s="36"/>
      <c r="JHV37" s="36"/>
      <c r="JHW37" s="36"/>
      <c r="JHX37" s="36"/>
      <c r="JHY37" s="36"/>
      <c r="JHZ37" s="36"/>
      <c r="JIA37" s="36"/>
      <c r="JIB37" s="36"/>
      <c r="JIC37" s="36"/>
      <c r="JID37" s="36"/>
      <c r="JIE37" s="36"/>
      <c r="JIF37" s="36"/>
      <c r="JIG37" s="36"/>
      <c r="JIH37" s="36"/>
      <c r="JII37" s="36"/>
      <c r="JIJ37" s="36"/>
      <c r="JIK37" s="36"/>
      <c r="JIL37" s="36"/>
      <c r="JIM37" s="36"/>
      <c r="JIN37" s="36"/>
      <c r="JIO37" s="36"/>
      <c r="JIP37" s="36"/>
      <c r="JIQ37" s="36"/>
      <c r="JIR37" s="36"/>
      <c r="JIS37" s="36"/>
      <c r="JIT37" s="36"/>
      <c r="JIU37" s="36"/>
      <c r="JIV37" s="36"/>
      <c r="JIW37" s="36"/>
      <c r="JIX37" s="36"/>
      <c r="JIY37" s="36"/>
      <c r="JIZ37" s="36"/>
      <c r="JJA37" s="36"/>
      <c r="JJB37" s="36"/>
      <c r="JJC37" s="36"/>
      <c r="JJD37" s="36"/>
      <c r="JJE37" s="36"/>
      <c r="JJF37" s="36"/>
      <c r="JJG37" s="36"/>
      <c r="JJH37" s="36"/>
      <c r="JJI37" s="36"/>
      <c r="JJJ37" s="36"/>
      <c r="JJK37" s="36"/>
      <c r="JJL37" s="36"/>
      <c r="JJM37" s="36"/>
      <c r="JJN37" s="36"/>
      <c r="JJO37" s="36"/>
      <c r="JJP37" s="36"/>
      <c r="JJQ37" s="36"/>
      <c r="JJR37" s="36"/>
      <c r="JJS37" s="36"/>
      <c r="JJT37" s="36"/>
      <c r="JJU37" s="36"/>
      <c r="JJV37" s="36"/>
      <c r="JJW37" s="36"/>
      <c r="JJX37" s="36"/>
      <c r="JJY37" s="36"/>
      <c r="JJZ37" s="36"/>
      <c r="JKA37" s="36"/>
      <c r="JKB37" s="36"/>
      <c r="JKC37" s="36"/>
      <c r="JKD37" s="36"/>
      <c r="JKE37" s="36"/>
      <c r="JKF37" s="36"/>
      <c r="JKG37" s="36"/>
      <c r="JKH37" s="36"/>
      <c r="JKI37" s="36"/>
      <c r="JKJ37" s="36"/>
      <c r="JKK37" s="36"/>
      <c r="JKL37" s="36"/>
      <c r="JKM37" s="36"/>
      <c r="JKN37" s="36"/>
      <c r="JKO37" s="36"/>
      <c r="JKP37" s="36"/>
      <c r="JKQ37" s="36"/>
      <c r="JKR37" s="36"/>
      <c r="JKS37" s="36"/>
      <c r="JKT37" s="36"/>
      <c r="JKU37" s="36"/>
      <c r="JKV37" s="36"/>
      <c r="JKW37" s="36"/>
      <c r="JKX37" s="36"/>
      <c r="JKY37" s="36"/>
      <c r="JKZ37" s="36"/>
      <c r="JLA37" s="36"/>
      <c r="JLB37" s="36"/>
      <c r="JLC37" s="36"/>
      <c r="JLD37" s="36"/>
      <c r="JLE37" s="36"/>
      <c r="JLF37" s="36"/>
      <c r="JLG37" s="36"/>
      <c r="JLH37" s="36"/>
      <c r="JLI37" s="36"/>
      <c r="JLJ37" s="36"/>
      <c r="JLK37" s="36"/>
      <c r="JLL37" s="36"/>
      <c r="JLM37" s="36"/>
      <c r="JLN37" s="36"/>
      <c r="JLO37" s="36"/>
      <c r="JLP37" s="36"/>
      <c r="JLQ37" s="36"/>
      <c r="JLR37" s="36"/>
      <c r="JLS37" s="36"/>
      <c r="JLT37" s="36"/>
      <c r="JLU37" s="36"/>
      <c r="JLV37" s="36"/>
      <c r="JLW37" s="36"/>
      <c r="JLX37" s="36"/>
      <c r="JLY37" s="36"/>
      <c r="JLZ37" s="36"/>
      <c r="JMA37" s="36"/>
      <c r="JMB37" s="36"/>
      <c r="JMC37" s="36"/>
      <c r="JMD37" s="36"/>
      <c r="JME37" s="36"/>
      <c r="JMF37" s="36"/>
      <c r="JMG37" s="36"/>
      <c r="JMH37" s="36"/>
      <c r="JMI37" s="36"/>
      <c r="JMJ37" s="36"/>
      <c r="JMK37" s="36"/>
      <c r="JML37" s="36"/>
      <c r="JMM37" s="36"/>
      <c r="JMN37" s="36"/>
      <c r="JMO37" s="36"/>
      <c r="JMP37" s="36"/>
      <c r="JMQ37" s="36"/>
      <c r="JMR37" s="36"/>
      <c r="JMS37" s="36"/>
      <c r="JMT37" s="36"/>
      <c r="JMU37" s="36"/>
      <c r="JMV37" s="36"/>
      <c r="JMW37" s="36"/>
      <c r="JMX37" s="36"/>
      <c r="JMY37" s="36"/>
      <c r="JMZ37" s="36"/>
      <c r="JNA37" s="36"/>
      <c r="JNB37" s="36"/>
      <c r="JNC37" s="36"/>
      <c r="JND37" s="36"/>
      <c r="JNE37" s="36"/>
      <c r="JNF37" s="36"/>
      <c r="JNG37" s="36"/>
      <c r="JNH37" s="36"/>
      <c r="JNI37" s="36"/>
      <c r="JNJ37" s="36"/>
      <c r="JNK37" s="36"/>
      <c r="JNL37" s="36"/>
      <c r="JNM37" s="36"/>
      <c r="JNN37" s="36"/>
      <c r="JNO37" s="36"/>
      <c r="JNP37" s="36"/>
      <c r="JNQ37" s="36"/>
      <c r="JNR37" s="36"/>
      <c r="JNS37" s="36"/>
      <c r="JNT37" s="36"/>
      <c r="JNU37" s="36"/>
      <c r="JNV37" s="36"/>
      <c r="JNW37" s="36"/>
      <c r="JNX37" s="36"/>
      <c r="JNY37" s="36"/>
      <c r="JNZ37" s="36"/>
      <c r="JOA37" s="36"/>
      <c r="JOB37" s="36"/>
      <c r="JOC37" s="36"/>
      <c r="JOD37" s="36"/>
      <c r="JOE37" s="36"/>
      <c r="JOF37" s="36"/>
      <c r="JOG37" s="36"/>
      <c r="JOH37" s="36"/>
      <c r="JOI37" s="36"/>
      <c r="JOJ37" s="36"/>
      <c r="JOK37" s="36"/>
      <c r="JOL37" s="36"/>
      <c r="JOM37" s="36"/>
      <c r="JON37" s="36"/>
      <c r="JOO37" s="36"/>
      <c r="JOP37" s="36"/>
      <c r="JOQ37" s="36"/>
      <c r="JOR37" s="36"/>
      <c r="JOS37" s="36"/>
      <c r="JOT37" s="36"/>
      <c r="JOU37" s="36"/>
      <c r="JOV37" s="36"/>
      <c r="JOW37" s="36"/>
      <c r="JOX37" s="36"/>
      <c r="JOY37" s="36"/>
      <c r="JOZ37" s="36"/>
      <c r="JPA37" s="36"/>
      <c r="JPB37" s="36"/>
      <c r="JPC37" s="36"/>
      <c r="JPD37" s="36"/>
      <c r="JPE37" s="36"/>
      <c r="JPF37" s="36"/>
      <c r="JPG37" s="36"/>
      <c r="JPH37" s="36"/>
      <c r="JPI37" s="36"/>
      <c r="JPJ37" s="36"/>
      <c r="JPK37" s="36"/>
      <c r="JPL37" s="36"/>
      <c r="JPM37" s="36"/>
      <c r="JPN37" s="36"/>
      <c r="JPO37" s="36"/>
      <c r="JPP37" s="36"/>
      <c r="JPQ37" s="36"/>
      <c r="JPR37" s="36"/>
      <c r="JPS37" s="36"/>
      <c r="JPT37" s="36"/>
      <c r="JPU37" s="36"/>
      <c r="JPV37" s="36"/>
      <c r="JPW37" s="36"/>
      <c r="JPX37" s="36"/>
      <c r="JPY37" s="36"/>
      <c r="JPZ37" s="36"/>
      <c r="JQA37" s="36"/>
      <c r="JQB37" s="36"/>
      <c r="JQC37" s="36"/>
      <c r="JQD37" s="36"/>
      <c r="JQE37" s="36"/>
      <c r="JQF37" s="36"/>
      <c r="JQG37" s="36"/>
      <c r="JQH37" s="36"/>
      <c r="JQI37" s="36"/>
      <c r="JQJ37" s="36"/>
      <c r="JQK37" s="36"/>
      <c r="JQL37" s="36"/>
      <c r="JQM37" s="36"/>
      <c r="JQN37" s="36"/>
      <c r="JQO37" s="36"/>
      <c r="JQP37" s="36"/>
      <c r="JQQ37" s="36"/>
      <c r="JQR37" s="36"/>
      <c r="JQS37" s="36"/>
      <c r="JQT37" s="36"/>
      <c r="JQU37" s="36"/>
      <c r="JQV37" s="36"/>
      <c r="JQW37" s="36"/>
      <c r="JQX37" s="36"/>
      <c r="JQY37" s="36"/>
      <c r="JQZ37" s="36"/>
      <c r="JRA37" s="36"/>
      <c r="JRB37" s="36"/>
      <c r="JRC37" s="36"/>
      <c r="JRD37" s="36"/>
      <c r="JRE37" s="36"/>
      <c r="JRF37" s="36"/>
      <c r="JRG37" s="36"/>
      <c r="JRH37" s="36"/>
      <c r="JRI37" s="36"/>
      <c r="JRJ37" s="36"/>
      <c r="JRK37" s="36"/>
      <c r="JRL37" s="36"/>
      <c r="JRM37" s="36"/>
      <c r="JRN37" s="36"/>
      <c r="JRO37" s="36"/>
      <c r="JRP37" s="36"/>
      <c r="JRQ37" s="36"/>
      <c r="JRR37" s="36"/>
      <c r="JRS37" s="36"/>
      <c r="JRT37" s="36"/>
      <c r="JRU37" s="36"/>
      <c r="JRV37" s="36"/>
      <c r="JRW37" s="36"/>
      <c r="JRX37" s="36"/>
      <c r="JRY37" s="36"/>
      <c r="JRZ37" s="36"/>
      <c r="JSA37" s="36"/>
      <c r="JSB37" s="36"/>
      <c r="JSC37" s="36"/>
      <c r="JSD37" s="36"/>
      <c r="JSE37" s="36"/>
      <c r="JSF37" s="36"/>
      <c r="JSG37" s="36"/>
      <c r="JSH37" s="36"/>
      <c r="JSI37" s="36"/>
      <c r="JSJ37" s="36"/>
      <c r="JSK37" s="36"/>
      <c r="JSL37" s="36"/>
      <c r="JSM37" s="36"/>
      <c r="JSN37" s="36"/>
      <c r="JSO37" s="36"/>
      <c r="JSP37" s="36"/>
      <c r="JSQ37" s="36"/>
      <c r="JSR37" s="36"/>
      <c r="JSS37" s="36"/>
      <c r="JST37" s="36"/>
      <c r="JSU37" s="36"/>
      <c r="JSV37" s="36"/>
      <c r="JSW37" s="36"/>
      <c r="JSX37" s="36"/>
      <c r="JSY37" s="36"/>
      <c r="JSZ37" s="36"/>
      <c r="JTA37" s="36"/>
      <c r="JTB37" s="36"/>
      <c r="JTC37" s="36"/>
      <c r="JTD37" s="36"/>
      <c r="JTE37" s="36"/>
      <c r="JTF37" s="36"/>
      <c r="JTG37" s="36"/>
      <c r="JTH37" s="36"/>
      <c r="JTI37" s="36"/>
      <c r="JTJ37" s="36"/>
      <c r="JTK37" s="36"/>
      <c r="JTL37" s="36"/>
      <c r="JTM37" s="36"/>
      <c r="JTN37" s="36"/>
      <c r="JTO37" s="36"/>
      <c r="JTP37" s="36"/>
      <c r="JTQ37" s="36"/>
      <c r="JTR37" s="36"/>
      <c r="JTS37" s="36"/>
      <c r="JTT37" s="36"/>
      <c r="JTU37" s="36"/>
      <c r="JTV37" s="36"/>
      <c r="JTW37" s="36"/>
      <c r="JTX37" s="36"/>
      <c r="JTY37" s="36"/>
      <c r="JTZ37" s="36"/>
      <c r="JUA37" s="36"/>
      <c r="JUB37" s="36"/>
      <c r="JUC37" s="36"/>
      <c r="JUD37" s="36"/>
      <c r="JUE37" s="36"/>
      <c r="JUF37" s="36"/>
      <c r="JUG37" s="36"/>
      <c r="JUH37" s="36"/>
      <c r="JUI37" s="36"/>
      <c r="JUJ37" s="36"/>
      <c r="JUK37" s="36"/>
      <c r="JUL37" s="36"/>
      <c r="JUM37" s="36"/>
      <c r="JUN37" s="36"/>
      <c r="JUO37" s="36"/>
      <c r="JUP37" s="36"/>
      <c r="JUQ37" s="36"/>
      <c r="JUR37" s="36"/>
      <c r="JUS37" s="36"/>
      <c r="JUT37" s="36"/>
      <c r="JUU37" s="36"/>
      <c r="JUV37" s="36"/>
      <c r="JUW37" s="36"/>
      <c r="JUX37" s="36"/>
      <c r="JUY37" s="36"/>
      <c r="JUZ37" s="36"/>
      <c r="JVA37" s="36"/>
      <c r="JVB37" s="36"/>
      <c r="JVC37" s="36"/>
      <c r="JVD37" s="36"/>
      <c r="JVE37" s="36"/>
      <c r="JVF37" s="36"/>
      <c r="JVG37" s="36"/>
      <c r="JVH37" s="36"/>
      <c r="JVI37" s="36"/>
      <c r="JVJ37" s="36"/>
      <c r="JVK37" s="36"/>
      <c r="JVL37" s="36"/>
      <c r="JVM37" s="36"/>
      <c r="JVN37" s="36"/>
      <c r="JVO37" s="36"/>
      <c r="JVP37" s="36"/>
      <c r="JVQ37" s="36"/>
      <c r="JVR37" s="36"/>
      <c r="JVS37" s="36"/>
      <c r="JVT37" s="36"/>
      <c r="JVU37" s="36"/>
      <c r="JVV37" s="36"/>
      <c r="JVW37" s="36"/>
      <c r="JVX37" s="36"/>
      <c r="JVY37" s="36"/>
      <c r="JVZ37" s="36"/>
      <c r="JWA37" s="36"/>
      <c r="JWB37" s="36"/>
      <c r="JWC37" s="36"/>
      <c r="JWD37" s="36"/>
      <c r="JWE37" s="36"/>
      <c r="JWF37" s="36"/>
      <c r="JWG37" s="36"/>
      <c r="JWH37" s="36"/>
      <c r="JWI37" s="36"/>
      <c r="JWJ37" s="36"/>
      <c r="JWK37" s="36"/>
      <c r="JWL37" s="36"/>
      <c r="JWM37" s="36"/>
      <c r="JWN37" s="36"/>
      <c r="JWO37" s="36"/>
      <c r="JWP37" s="36"/>
      <c r="JWQ37" s="36"/>
      <c r="JWR37" s="36"/>
      <c r="JWS37" s="36"/>
      <c r="JWT37" s="36"/>
      <c r="JWU37" s="36"/>
      <c r="JWV37" s="36"/>
      <c r="JWW37" s="36"/>
      <c r="JWX37" s="36"/>
      <c r="JWY37" s="36"/>
      <c r="JWZ37" s="36"/>
      <c r="JXA37" s="36"/>
      <c r="JXB37" s="36"/>
      <c r="JXC37" s="36"/>
      <c r="JXD37" s="36"/>
      <c r="JXE37" s="36"/>
      <c r="JXF37" s="36"/>
      <c r="JXG37" s="36"/>
      <c r="JXH37" s="36"/>
      <c r="JXI37" s="36"/>
      <c r="JXJ37" s="36"/>
      <c r="JXK37" s="36"/>
      <c r="JXL37" s="36"/>
      <c r="JXM37" s="36"/>
      <c r="JXN37" s="36"/>
      <c r="JXO37" s="36"/>
      <c r="JXP37" s="36"/>
      <c r="JXQ37" s="36"/>
      <c r="JXR37" s="36"/>
      <c r="JXS37" s="36"/>
      <c r="JXT37" s="36"/>
      <c r="JXU37" s="36"/>
      <c r="JXV37" s="36"/>
      <c r="JXW37" s="36"/>
      <c r="JXX37" s="36"/>
      <c r="JXY37" s="36"/>
      <c r="JXZ37" s="36"/>
      <c r="JYA37" s="36"/>
      <c r="JYB37" s="36"/>
      <c r="JYC37" s="36"/>
      <c r="JYD37" s="36"/>
      <c r="JYE37" s="36"/>
      <c r="JYF37" s="36"/>
      <c r="JYG37" s="36"/>
      <c r="JYH37" s="36"/>
      <c r="JYI37" s="36"/>
      <c r="JYJ37" s="36"/>
      <c r="JYK37" s="36"/>
      <c r="JYL37" s="36"/>
      <c r="JYM37" s="36"/>
      <c r="JYN37" s="36"/>
      <c r="JYO37" s="36"/>
      <c r="JYP37" s="36"/>
      <c r="JYQ37" s="36"/>
      <c r="JYR37" s="36"/>
      <c r="JYS37" s="36"/>
      <c r="JYT37" s="36"/>
      <c r="JYU37" s="36"/>
      <c r="JYV37" s="36"/>
      <c r="JYW37" s="36"/>
      <c r="JYX37" s="36"/>
      <c r="JYY37" s="36"/>
      <c r="JYZ37" s="36"/>
      <c r="JZA37" s="36"/>
      <c r="JZB37" s="36"/>
      <c r="JZC37" s="36"/>
      <c r="JZD37" s="36"/>
      <c r="JZE37" s="36"/>
      <c r="JZF37" s="36"/>
      <c r="JZG37" s="36"/>
      <c r="JZH37" s="36"/>
      <c r="JZI37" s="36"/>
      <c r="JZJ37" s="36"/>
      <c r="JZK37" s="36"/>
      <c r="JZL37" s="36"/>
      <c r="JZM37" s="36"/>
      <c r="JZN37" s="36"/>
      <c r="JZO37" s="36"/>
      <c r="JZP37" s="36"/>
      <c r="JZQ37" s="36"/>
      <c r="JZR37" s="36"/>
      <c r="JZS37" s="36"/>
      <c r="JZT37" s="36"/>
      <c r="JZU37" s="36"/>
      <c r="JZV37" s="36"/>
      <c r="JZW37" s="36"/>
      <c r="JZX37" s="36"/>
      <c r="JZY37" s="36"/>
      <c r="JZZ37" s="36"/>
      <c r="KAA37" s="36"/>
      <c r="KAB37" s="36"/>
      <c r="KAC37" s="36"/>
      <c r="KAD37" s="36"/>
      <c r="KAE37" s="36"/>
      <c r="KAF37" s="36"/>
      <c r="KAG37" s="36"/>
      <c r="KAH37" s="36"/>
      <c r="KAI37" s="36"/>
      <c r="KAJ37" s="36"/>
      <c r="KAK37" s="36"/>
      <c r="KAL37" s="36"/>
      <c r="KAM37" s="36"/>
      <c r="KAN37" s="36"/>
      <c r="KAO37" s="36"/>
      <c r="KAP37" s="36"/>
      <c r="KAQ37" s="36"/>
      <c r="KAR37" s="36"/>
      <c r="KAS37" s="36"/>
      <c r="KAT37" s="36"/>
      <c r="KAU37" s="36"/>
      <c r="KAV37" s="36"/>
      <c r="KAW37" s="36"/>
      <c r="KAX37" s="36"/>
      <c r="KAY37" s="36"/>
      <c r="KAZ37" s="36"/>
      <c r="KBA37" s="36"/>
      <c r="KBB37" s="36"/>
      <c r="KBC37" s="36"/>
      <c r="KBD37" s="36"/>
      <c r="KBE37" s="36"/>
      <c r="KBF37" s="36"/>
      <c r="KBG37" s="36"/>
      <c r="KBH37" s="36"/>
      <c r="KBI37" s="36"/>
      <c r="KBJ37" s="36"/>
      <c r="KBK37" s="36"/>
      <c r="KBL37" s="36"/>
      <c r="KBM37" s="36"/>
      <c r="KBN37" s="36"/>
      <c r="KBO37" s="36"/>
      <c r="KBP37" s="36"/>
      <c r="KBQ37" s="36"/>
      <c r="KBR37" s="36"/>
      <c r="KBS37" s="36"/>
      <c r="KBT37" s="36"/>
      <c r="KBU37" s="36"/>
      <c r="KBV37" s="36"/>
      <c r="KBW37" s="36"/>
      <c r="KBX37" s="36"/>
      <c r="KBY37" s="36"/>
      <c r="KBZ37" s="36"/>
      <c r="KCA37" s="36"/>
      <c r="KCB37" s="36"/>
      <c r="KCC37" s="36"/>
      <c r="KCD37" s="36"/>
      <c r="KCE37" s="36"/>
      <c r="KCF37" s="36"/>
      <c r="KCG37" s="36"/>
      <c r="KCH37" s="36"/>
      <c r="KCI37" s="36"/>
      <c r="KCJ37" s="36"/>
      <c r="KCK37" s="36"/>
      <c r="KCL37" s="36"/>
      <c r="KCM37" s="36"/>
      <c r="KCN37" s="36"/>
      <c r="KCO37" s="36"/>
      <c r="KCP37" s="36"/>
      <c r="KCQ37" s="36"/>
      <c r="KCR37" s="36"/>
      <c r="KCS37" s="36"/>
      <c r="KCT37" s="36"/>
      <c r="KCU37" s="36"/>
      <c r="KCV37" s="36"/>
      <c r="KCW37" s="36"/>
      <c r="KCX37" s="36"/>
      <c r="KCY37" s="36"/>
      <c r="KCZ37" s="36"/>
      <c r="KDA37" s="36"/>
      <c r="KDB37" s="36"/>
      <c r="KDC37" s="36"/>
      <c r="KDD37" s="36"/>
      <c r="KDE37" s="36"/>
      <c r="KDF37" s="36"/>
      <c r="KDG37" s="36"/>
      <c r="KDH37" s="36"/>
      <c r="KDI37" s="36"/>
      <c r="KDJ37" s="36"/>
      <c r="KDK37" s="36"/>
      <c r="KDL37" s="36"/>
      <c r="KDM37" s="36"/>
      <c r="KDN37" s="36"/>
      <c r="KDO37" s="36"/>
      <c r="KDP37" s="36"/>
      <c r="KDQ37" s="36"/>
      <c r="KDR37" s="36"/>
      <c r="KDS37" s="36"/>
      <c r="KDT37" s="36"/>
      <c r="KDU37" s="36"/>
      <c r="KDV37" s="36"/>
      <c r="KDW37" s="36"/>
      <c r="KDX37" s="36"/>
      <c r="KDY37" s="36"/>
      <c r="KDZ37" s="36"/>
      <c r="KEA37" s="36"/>
      <c r="KEB37" s="36"/>
      <c r="KEC37" s="36"/>
      <c r="KED37" s="36"/>
      <c r="KEE37" s="36"/>
      <c r="KEF37" s="36"/>
      <c r="KEG37" s="36"/>
      <c r="KEH37" s="36"/>
      <c r="KEI37" s="36"/>
      <c r="KEJ37" s="36"/>
      <c r="KEK37" s="36"/>
      <c r="KEL37" s="36"/>
      <c r="KEM37" s="36"/>
      <c r="KEN37" s="36"/>
      <c r="KEO37" s="36"/>
      <c r="KEP37" s="36"/>
      <c r="KEQ37" s="36"/>
      <c r="KER37" s="36"/>
      <c r="KES37" s="36"/>
      <c r="KET37" s="36"/>
      <c r="KEU37" s="36"/>
      <c r="KEV37" s="36"/>
      <c r="KEW37" s="36"/>
      <c r="KEX37" s="36"/>
      <c r="KEY37" s="36"/>
      <c r="KEZ37" s="36"/>
      <c r="KFA37" s="36"/>
      <c r="KFB37" s="36"/>
      <c r="KFC37" s="36"/>
      <c r="KFD37" s="36"/>
      <c r="KFE37" s="36"/>
      <c r="KFF37" s="36"/>
      <c r="KFG37" s="36"/>
      <c r="KFH37" s="36"/>
      <c r="KFI37" s="36"/>
      <c r="KFJ37" s="36"/>
      <c r="KFK37" s="36"/>
      <c r="KFL37" s="36"/>
      <c r="KFM37" s="36"/>
      <c r="KFN37" s="36"/>
      <c r="KFO37" s="36"/>
      <c r="KFP37" s="36"/>
      <c r="KFQ37" s="36"/>
      <c r="KFR37" s="36"/>
      <c r="KFS37" s="36"/>
      <c r="KFT37" s="36"/>
      <c r="KFU37" s="36"/>
      <c r="KFV37" s="36"/>
      <c r="KFW37" s="36"/>
      <c r="KFX37" s="36"/>
      <c r="KFY37" s="36"/>
      <c r="KFZ37" s="36"/>
      <c r="KGA37" s="36"/>
      <c r="KGB37" s="36"/>
      <c r="KGC37" s="36"/>
      <c r="KGD37" s="36"/>
      <c r="KGE37" s="36"/>
      <c r="KGF37" s="36"/>
      <c r="KGG37" s="36"/>
      <c r="KGH37" s="36"/>
      <c r="KGI37" s="36"/>
      <c r="KGJ37" s="36"/>
      <c r="KGK37" s="36"/>
      <c r="KGL37" s="36"/>
      <c r="KGM37" s="36"/>
      <c r="KGN37" s="36"/>
      <c r="KGO37" s="36"/>
      <c r="KGP37" s="36"/>
      <c r="KGQ37" s="36"/>
      <c r="KGR37" s="36"/>
      <c r="KGS37" s="36"/>
      <c r="KGT37" s="36"/>
      <c r="KGU37" s="36"/>
      <c r="KGV37" s="36"/>
      <c r="KGW37" s="36"/>
      <c r="KGX37" s="36"/>
      <c r="KGY37" s="36"/>
      <c r="KGZ37" s="36"/>
      <c r="KHA37" s="36"/>
      <c r="KHB37" s="36"/>
      <c r="KHC37" s="36"/>
      <c r="KHD37" s="36"/>
      <c r="KHE37" s="36"/>
      <c r="KHF37" s="36"/>
      <c r="KHG37" s="36"/>
      <c r="KHH37" s="36"/>
      <c r="KHI37" s="36"/>
      <c r="KHJ37" s="36"/>
      <c r="KHK37" s="36"/>
      <c r="KHL37" s="36"/>
      <c r="KHM37" s="36"/>
      <c r="KHN37" s="36"/>
      <c r="KHO37" s="36"/>
      <c r="KHP37" s="36"/>
      <c r="KHQ37" s="36"/>
      <c r="KHR37" s="36"/>
      <c r="KHS37" s="36"/>
      <c r="KHT37" s="36"/>
      <c r="KHU37" s="36"/>
      <c r="KHV37" s="36"/>
      <c r="KHW37" s="36"/>
      <c r="KHX37" s="36"/>
      <c r="KHY37" s="36"/>
      <c r="KHZ37" s="36"/>
      <c r="KIA37" s="36"/>
      <c r="KIB37" s="36"/>
      <c r="KIC37" s="36"/>
      <c r="KID37" s="36"/>
      <c r="KIE37" s="36"/>
      <c r="KIF37" s="36"/>
      <c r="KIG37" s="36"/>
      <c r="KIH37" s="36"/>
      <c r="KII37" s="36"/>
      <c r="KIJ37" s="36"/>
      <c r="KIK37" s="36"/>
      <c r="KIL37" s="36"/>
      <c r="KIM37" s="36"/>
      <c r="KIN37" s="36"/>
      <c r="KIO37" s="36"/>
      <c r="KIP37" s="36"/>
      <c r="KIQ37" s="36"/>
      <c r="KIR37" s="36"/>
      <c r="KIS37" s="36"/>
      <c r="KIT37" s="36"/>
      <c r="KIU37" s="36"/>
      <c r="KIV37" s="36"/>
      <c r="KIW37" s="36"/>
      <c r="KIX37" s="36"/>
      <c r="KIY37" s="36"/>
      <c r="KIZ37" s="36"/>
      <c r="KJA37" s="36"/>
      <c r="KJB37" s="36"/>
      <c r="KJC37" s="36"/>
      <c r="KJD37" s="36"/>
      <c r="KJE37" s="36"/>
      <c r="KJF37" s="36"/>
      <c r="KJG37" s="36"/>
      <c r="KJH37" s="36"/>
      <c r="KJI37" s="36"/>
      <c r="KJJ37" s="36"/>
      <c r="KJK37" s="36"/>
      <c r="KJL37" s="36"/>
      <c r="KJM37" s="36"/>
      <c r="KJN37" s="36"/>
      <c r="KJO37" s="36"/>
      <c r="KJP37" s="36"/>
      <c r="KJQ37" s="36"/>
      <c r="KJR37" s="36"/>
      <c r="KJS37" s="36"/>
      <c r="KJT37" s="36"/>
      <c r="KJU37" s="36"/>
      <c r="KJV37" s="36"/>
      <c r="KJW37" s="36"/>
      <c r="KJX37" s="36"/>
      <c r="KJY37" s="36"/>
      <c r="KJZ37" s="36"/>
      <c r="KKA37" s="36"/>
      <c r="KKB37" s="36"/>
      <c r="KKC37" s="36"/>
      <c r="KKD37" s="36"/>
      <c r="KKE37" s="36"/>
      <c r="KKF37" s="36"/>
      <c r="KKG37" s="36"/>
      <c r="KKH37" s="36"/>
      <c r="KKI37" s="36"/>
      <c r="KKJ37" s="36"/>
      <c r="KKK37" s="36"/>
      <c r="KKL37" s="36"/>
      <c r="KKM37" s="36"/>
      <c r="KKN37" s="36"/>
      <c r="KKO37" s="36"/>
      <c r="KKP37" s="36"/>
      <c r="KKQ37" s="36"/>
      <c r="KKR37" s="36"/>
      <c r="KKS37" s="36"/>
      <c r="KKT37" s="36"/>
      <c r="KKU37" s="36"/>
      <c r="KKV37" s="36"/>
      <c r="KKW37" s="36"/>
      <c r="KKX37" s="36"/>
      <c r="KKY37" s="36"/>
      <c r="KKZ37" s="36"/>
      <c r="KLA37" s="36"/>
      <c r="KLB37" s="36"/>
      <c r="KLC37" s="36"/>
      <c r="KLD37" s="36"/>
      <c r="KLE37" s="36"/>
      <c r="KLF37" s="36"/>
      <c r="KLG37" s="36"/>
      <c r="KLH37" s="36"/>
      <c r="KLI37" s="36"/>
      <c r="KLJ37" s="36"/>
      <c r="KLK37" s="36"/>
      <c r="KLL37" s="36"/>
      <c r="KLM37" s="36"/>
      <c r="KLN37" s="36"/>
      <c r="KLO37" s="36"/>
      <c r="KLP37" s="36"/>
      <c r="KLQ37" s="36"/>
      <c r="KLR37" s="36"/>
      <c r="KLS37" s="36"/>
      <c r="KLT37" s="36"/>
      <c r="KLU37" s="36"/>
      <c r="KLV37" s="36"/>
      <c r="KLW37" s="36"/>
      <c r="KLX37" s="36"/>
      <c r="KLY37" s="36"/>
      <c r="KLZ37" s="36"/>
      <c r="KMA37" s="36"/>
      <c r="KMB37" s="36"/>
      <c r="KMC37" s="36"/>
      <c r="KMD37" s="36"/>
      <c r="KME37" s="36"/>
      <c r="KMF37" s="36"/>
      <c r="KMG37" s="36"/>
      <c r="KMH37" s="36"/>
      <c r="KMI37" s="36"/>
      <c r="KMJ37" s="36"/>
      <c r="KMK37" s="36"/>
      <c r="KML37" s="36"/>
      <c r="KMM37" s="36"/>
      <c r="KMN37" s="36"/>
      <c r="KMO37" s="36"/>
      <c r="KMP37" s="36"/>
      <c r="KMQ37" s="36"/>
      <c r="KMR37" s="36"/>
      <c r="KMS37" s="36"/>
      <c r="KMT37" s="36"/>
      <c r="KMU37" s="36"/>
      <c r="KMV37" s="36"/>
      <c r="KMW37" s="36"/>
      <c r="KMX37" s="36"/>
      <c r="KMY37" s="36"/>
      <c r="KMZ37" s="36"/>
      <c r="KNA37" s="36"/>
      <c r="KNB37" s="36"/>
      <c r="KNC37" s="36"/>
      <c r="KND37" s="36"/>
      <c r="KNE37" s="36"/>
      <c r="KNF37" s="36"/>
      <c r="KNG37" s="36"/>
      <c r="KNH37" s="36"/>
      <c r="KNI37" s="36"/>
      <c r="KNJ37" s="36"/>
      <c r="KNK37" s="36"/>
      <c r="KNL37" s="36"/>
      <c r="KNM37" s="36"/>
      <c r="KNN37" s="36"/>
      <c r="KNO37" s="36"/>
      <c r="KNP37" s="36"/>
      <c r="KNQ37" s="36"/>
      <c r="KNR37" s="36"/>
      <c r="KNS37" s="36"/>
      <c r="KNT37" s="36"/>
      <c r="KNU37" s="36"/>
      <c r="KNV37" s="36"/>
      <c r="KNW37" s="36"/>
      <c r="KNX37" s="36"/>
      <c r="KNY37" s="36"/>
      <c r="KNZ37" s="36"/>
      <c r="KOA37" s="36"/>
      <c r="KOB37" s="36"/>
      <c r="KOC37" s="36"/>
      <c r="KOD37" s="36"/>
      <c r="KOE37" s="36"/>
      <c r="KOF37" s="36"/>
      <c r="KOG37" s="36"/>
      <c r="KOH37" s="36"/>
      <c r="KOI37" s="36"/>
      <c r="KOJ37" s="36"/>
      <c r="KOK37" s="36"/>
      <c r="KOL37" s="36"/>
      <c r="KOM37" s="36"/>
      <c r="KON37" s="36"/>
      <c r="KOO37" s="36"/>
      <c r="KOP37" s="36"/>
      <c r="KOQ37" s="36"/>
      <c r="KOR37" s="36"/>
      <c r="KOS37" s="36"/>
      <c r="KOT37" s="36"/>
      <c r="KOU37" s="36"/>
      <c r="KOV37" s="36"/>
      <c r="KOW37" s="36"/>
      <c r="KOX37" s="36"/>
      <c r="KOY37" s="36"/>
      <c r="KOZ37" s="36"/>
      <c r="KPA37" s="36"/>
      <c r="KPB37" s="36"/>
      <c r="KPC37" s="36"/>
      <c r="KPD37" s="36"/>
      <c r="KPE37" s="36"/>
      <c r="KPF37" s="36"/>
      <c r="KPG37" s="36"/>
      <c r="KPH37" s="36"/>
      <c r="KPI37" s="36"/>
      <c r="KPJ37" s="36"/>
      <c r="KPK37" s="36"/>
      <c r="KPL37" s="36"/>
      <c r="KPM37" s="36"/>
      <c r="KPN37" s="36"/>
      <c r="KPO37" s="36"/>
      <c r="KPP37" s="36"/>
      <c r="KPQ37" s="36"/>
      <c r="KPR37" s="36"/>
      <c r="KPS37" s="36"/>
      <c r="KPT37" s="36"/>
      <c r="KPU37" s="36"/>
      <c r="KPV37" s="36"/>
      <c r="KPW37" s="36"/>
      <c r="KPX37" s="36"/>
      <c r="KPY37" s="36"/>
      <c r="KPZ37" s="36"/>
      <c r="KQA37" s="36"/>
      <c r="KQB37" s="36"/>
      <c r="KQC37" s="36"/>
      <c r="KQD37" s="36"/>
      <c r="KQE37" s="36"/>
      <c r="KQF37" s="36"/>
      <c r="KQG37" s="36"/>
      <c r="KQH37" s="36"/>
      <c r="KQI37" s="36"/>
      <c r="KQJ37" s="36"/>
      <c r="KQK37" s="36"/>
      <c r="KQL37" s="36"/>
      <c r="KQM37" s="36"/>
      <c r="KQN37" s="36"/>
      <c r="KQO37" s="36"/>
      <c r="KQP37" s="36"/>
      <c r="KQQ37" s="36"/>
      <c r="KQR37" s="36"/>
      <c r="KQS37" s="36"/>
      <c r="KQT37" s="36"/>
      <c r="KQU37" s="36"/>
      <c r="KQV37" s="36"/>
      <c r="KQW37" s="36"/>
      <c r="KQX37" s="36"/>
      <c r="KQY37" s="36"/>
      <c r="KQZ37" s="36"/>
      <c r="KRA37" s="36"/>
      <c r="KRB37" s="36"/>
      <c r="KRC37" s="36"/>
      <c r="KRD37" s="36"/>
      <c r="KRE37" s="36"/>
      <c r="KRF37" s="36"/>
      <c r="KRG37" s="36"/>
      <c r="KRH37" s="36"/>
      <c r="KRI37" s="36"/>
      <c r="KRJ37" s="36"/>
      <c r="KRK37" s="36"/>
      <c r="KRL37" s="36"/>
      <c r="KRM37" s="36"/>
      <c r="KRN37" s="36"/>
      <c r="KRO37" s="36"/>
      <c r="KRP37" s="36"/>
      <c r="KRQ37" s="36"/>
      <c r="KRR37" s="36"/>
      <c r="KRS37" s="36"/>
      <c r="KRT37" s="36"/>
      <c r="KRU37" s="36"/>
      <c r="KRV37" s="36"/>
      <c r="KRW37" s="36"/>
      <c r="KRX37" s="36"/>
      <c r="KRY37" s="36"/>
      <c r="KRZ37" s="36"/>
      <c r="KSA37" s="36"/>
      <c r="KSB37" s="36"/>
      <c r="KSC37" s="36"/>
      <c r="KSD37" s="36"/>
      <c r="KSE37" s="36"/>
      <c r="KSF37" s="36"/>
      <c r="KSG37" s="36"/>
      <c r="KSH37" s="36"/>
      <c r="KSI37" s="36"/>
      <c r="KSJ37" s="36"/>
      <c r="KSK37" s="36"/>
      <c r="KSL37" s="36"/>
      <c r="KSM37" s="36"/>
      <c r="KSN37" s="36"/>
      <c r="KSO37" s="36"/>
      <c r="KSP37" s="36"/>
      <c r="KSQ37" s="36"/>
      <c r="KSR37" s="36"/>
      <c r="KSS37" s="36"/>
      <c r="KST37" s="36"/>
      <c r="KSU37" s="36"/>
      <c r="KSV37" s="36"/>
      <c r="KSW37" s="36"/>
      <c r="KSX37" s="36"/>
      <c r="KSY37" s="36"/>
      <c r="KSZ37" s="36"/>
      <c r="KTA37" s="36"/>
      <c r="KTB37" s="36"/>
      <c r="KTC37" s="36"/>
      <c r="KTD37" s="36"/>
      <c r="KTE37" s="36"/>
      <c r="KTF37" s="36"/>
      <c r="KTG37" s="36"/>
      <c r="KTH37" s="36"/>
      <c r="KTI37" s="36"/>
      <c r="KTJ37" s="36"/>
      <c r="KTK37" s="36"/>
      <c r="KTL37" s="36"/>
      <c r="KTM37" s="36"/>
      <c r="KTN37" s="36"/>
      <c r="KTO37" s="36"/>
      <c r="KTP37" s="36"/>
      <c r="KTQ37" s="36"/>
      <c r="KTR37" s="36"/>
      <c r="KTS37" s="36"/>
      <c r="KTT37" s="36"/>
      <c r="KTU37" s="36"/>
      <c r="KTV37" s="36"/>
      <c r="KTW37" s="36"/>
      <c r="KTX37" s="36"/>
      <c r="KTY37" s="36"/>
      <c r="KTZ37" s="36"/>
      <c r="KUA37" s="36"/>
      <c r="KUB37" s="36"/>
      <c r="KUC37" s="36"/>
      <c r="KUD37" s="36"/>
      <c r="KUE37" s="36"/>
      <c r="KUF37" s="36"/>
      <c r="KUG37" s="36"/>
      <c r="KUH37" s="36"/>
      <c r="KUI37" s="36"/>
      <c r="KUJ37" s="36"/>
      <c r="KUK37" s="36"/>
      <c r="KUL37" s="36"/>
      <c r="KUM37" s="36"/>
      <c r="KUN37" s="36"/>
      <c r="KUO37" s="36"/>
      <c r="KUP37" s="36"/>
      <c r="KUQ37" s="36"/>
      <c r="KUR37" s="36"/>
      <c r="KUS37" s="36"/>
      <c r="KUT37" s="36"/>
      <c r="KUU37" s="36"/>
      <c r="KUV37" s="36"/>
      <c r="KUW37" s="36"/>
      <c r="KUX37" s="36"/>
      <c r="KUY37" s="36"/>
      <c r="KUZ37" s="36"/>
      <c r="KVA37" s="36"/>
      <c r="KVB37" s="36"/>
      <c r="KVC37" s="36"/>
      <c r="KVD37" s="36"/>
      <c r="KVE37" s="36"/>
      <c r="KVF37" s="36"/>
      <c r="KVG37" s="36"/>
      <c r="KVH37" s="36"/>
      <c r="KVI37" s="36"/>
      <c r="KVJ37" s="36"/>
      <c r="KVK37" s="36"/>
      <c r="KVL37" s="36"/>
      <c r="KVM37" s="36"/>
      <c r="KVN37" s="36"/>
      <c r="KVO37" s="36"/>
      <c r="KVP37" s="36"/>
      <c r="KVQ37" s="36"/>
      <c r="KVR37" s="36"/>
      <c r="KVS37" s="36"/>
      <c r="KVT37" s="36"/>
      <c r="KVU37" s="36"/>
      <c r="KVV37" s="36"/>
      <c r="KVW37" s="36"/>
      <c r="KVX37" s="36"/>
      <c r="KVY37" s="36"/>
      <c r="KVZ37" s="36"/>
      <c r="KWA37" s="36"/>
      <c r="KWB37" s="36"/>
      <c r="KWC37" s="36"/>
      <c r="KWD37" s="36"/>
      <c r="KWE37" s="36"/>
      <c r="KWF37" s="36"/>
      <c r="KWG37" s="36"/>
      <c r="KWH37" s="36"/>
      <c r="KWI37" s="36"/>
      <c r="KWJ37" s="36"/>
      <c r="KWK37" s="36"/>
      <c r="KWL37" s="36"/>
      <c r="KWM37" s="36"/>
      <c r="KWN37" s="36"/>
      <c r="KWO37" s="36"/>
      <c r="KWP37" s="36"/>
      <c r="KWQ37" s="36"/>
      <c r="KWR37" s="36"/>
      <c r="KWS37" s="36"/>
      <c r="KWT37" s="36"/>
      <c r="KWU37" s="36"/>
      <c r="KWV37" s="36"/>
      <c r="KWW37" s="36"/>
      <c r="KWX37" s="36"/>
      <c r="KWY37" s="36"/>
      <c r="KWZ37" s="36"/>
      <c r="KXA37" s="36"/>
      <c r="KXB37" s="36"/>
      <c r="KXC37" s="36"/>
      <c r="KXD37" s="36"/>
      <c r="KXE37" s="36"/>
      <c r="KXF37" s="36"/>
      <c r="KXG37" s="36"/>
      <c r="KXH37" s="36"/>
      <c r="KXI37" s="36"/>
      <c r="KXJ37" s="36"/>
      <c r="KXK37" s="36"/>
      <c r="KXL37" s="36"/>
      <c r="KXM37" s="36"/>
      <c r="KXN37" s="36"/>
      <c r="KXO37" s="36"/>
      <c r="KXP37" s="36"/>
      <c r="KXQ37" s="36"/>
      <c r="KXR37" s="36"/>
      <c r="KXS37" s="36"/>
      <c r="KXT37" s="36"/>
      <c r="KXU37" s="36"/>
      <c r="KXV37" s="36"/>
      <c r="KXW37" s="36"/>
      <c r="KXX37" s="36"/>
      <c r="KXY37" s="36"/>
      <c r="KXZ37" s="36"/>
      <c r="KYA37" s="36"/>
      <c r="KYB37" s="36"/>
      <c r="KYC37" s="36"/>
      <c r="KYD37" s="36"/>
      <c r="KYE37" s="36"/>
      <c r="KYF37" s="36"/>
      <c r="KYG37" s="36"/>
      <c r="KYH37" s="36"/>
      <c r="KYI37" s="36"/>
      <c r="KYJ37" s="36"/>
      <c r="KYK37" s="36"/>
      <c r="KYL37" s="36"/>
      <c r="KYM37" s="36"/>
      <c r="KYN37" s="36"/>
      <c r="KYO37" s="36"/>
      <c r="KYP37" s="36"/>
      <c r="KYQ37" s="36"/>
      <c r="KYR37" s="36"/>
      <c r="KYS37" s="36"/>
      <c r="KYT37" s="36"/>
      <c r="KYU37" s="36"/>
      <c r="KYV37" s="36"/>
      <c r="KYW37" s="36"/>
      <c r="KYX37" s="36"/>
      <c r="KYY37" s="36"/>
      <c r="KYZ37" s="36"/>
      <c r="KZA37" s="36"/>
      <c r="KZB37" s="36"/>
      <c r="KZC37" s="36"/>
      <c r="KZD37" s="36"/>
      <c r="KZE37" s="36"/>
      <c r="KZF37" s="36"/>
      <c r="KZG37" s="36"/>
      <c r="KZH37" s="36"/>
      <c r="KZI37" s="36"/>
      <c r="KZJ37" s="36"/>
      <c r="KZK37" s="36"/>
      <c r="KZL37" s="36"/>
      <c r="KZM37" s="36"/>
      <c r="KZN37" s="36"/>
      <c r="KZO37" s="36"/>
      <c r="KZP37" s="36"/>
      <c r="KZQ37" s="36"/>
      <c r="KZR37" s="36"/>
      <c r="KZS37" s="36"/>
      <c r="KZT37" s="36"/>
      <c r="KZU37" s="36"/>
      <c r="KZV37" s="36"/>
      <c r="KZW37" s="36"/>
      <c r="KZX37" s="36"/>
      <c r="KZY37" s="36"/>
      <c r="KZZ37" s="36"/>
      <c r="LAA37" s="36"/>
      <c r="LAB37" s="36"/>
      <c r="LAC37" s="36"/>
      <c r="LAD37" s="36"/>
      <c r="LAE37" s="36"/>
      <c r="LAF37" s="36"/>
      <c r="LAG37" s="36"/>
      <c r="LAH37" s="36"/>
      <c r="LAI37" s="36"/>
      <c r="LAJ37" s="36"/>
      <c r="LAK37" s="36"/>
      <c r="LAL37" s="36"/>
      <c r="LAM37" s="36"/>
      <c r="LAN37" s="36"/>
      <c r="LAO37" s="36"/>
      <c r="LAP37" s="36"/>
      <c r="LAQ37" s="36"/>
      <c r="LAR37" s="36"/>
      <c r="LAS37" s="36"/>
      <c r="LAT37" s="36"/>
      <c r="LAU37" s="36"/>
      <c r="LAV37" s="36"/>
      <c r="LAW37" s="36"/>
      <c r="LAX37" s="36"/>
      <c r="LAY37" s="36"/>
      <c r="LAZ37" s="36"/>
      <c r="LBA37" s="36"/>
      <c r="LBB37" s="36"/>
      <c r="LBC37" s="36"/>
      <c r="LBD37" s="36"/>
      <c r="LBE37" s="36"/>
      <c r="LBF37" s="36"/>
      <c r="LBG37" s="36"/>
      <c r="LBH37" s="36"/>
      <c r="LBI37" s="36"/>
      <c r="LBJ37" s="36"/>
      <c r="LBK37" s="36"/>
      <c r="LBL37" s="36"/>
      <c r="LBM37" s="36"/>
      <c r="LBN37" s="36"/>
      <c r="LBO37" s="36"/>
      <c r="LBP37" s="36"/>
      <c r="LBQ37" s="36"/>
      <c r="LBR37" s="36"/>
      <c r="LBS37" s="36"/>
      <c r="LBT37" s="36"/>
      <c r="LBU37" s="36"/>
      <c r="LBV37" s="36"/>
      <c r="LBW37" s="36"/>
      <c r="LBX37" s="36"/>
      <c r="LBY37" s="36"/>
      <c r="LBZ37" s="36"/>
      <c r="LCA37" s="36"/>
      <c r="LCB37" s="36"/>
      <c r="LCC37" s="36"/>
      <c r="LCD37" s="36"/>
      <c r="LCE37" s="36"/>
      <c r="LCF37" s="36"/>
      <c r="LCG37" s="36"/>
      <c r="LCH37" s="36"/>
      <c r="LCI37" s="36"/>
      <c r="LCJ37" s="36"/>
      <c r="LCK37" s="36"/>
      <c r="LCL37" s="36"/>
      <c r="LCM37" s="36"/>
      <c r="LCN37" s="36"/>
      <c r="LCO37" s="36"/>
      <c r="LCP37" s="36"/>
      <c r="LCQ37" s="36"/>
      <c r="LCR37" s="36"/>
      <c r="LCS37" s="36"/>
      <c r="LCT37" s="36"/>
      <c r="LCU37" s="36"/>
      <c r="LCV37" s="36"/>
      <c r="LCW37" s="36"/>
      <c r="LCX37" s="36"/>
      <c r="LCY37" s="36"/>
      <c r="LCZ37" s="36"/>
      <c r="LDA37" s="36"/>
      <c r="LDB37" s="36"/>
      <c r="LDC37" s="36"/>
      <c r="LDD37" s="36"/>
      <c r="LDE37" s="36"/>
      <c r="LDF37" s="36"/>
      <c r="LDG37" s="36"/>
      <c r="LDH37" s="36"/>
      <c r="LDI37" s="36"/>
      <c r="LDJ37" s="36"/>
      <c r="LDK37" s="36"/>
      <c r="LDL37" s="36"/>
      <c r="LDM37" s="36"/>
      <c r="LDN37" s="36"/>
      <c r="LDO37" s="36"/>
      <c r="LDP37" s="36"/>
      <c r="LDQ37" s="36"/>
      <c r="LDR37" s="36"/>
      <c r="LDS37" s="36"/>
      <c r="LDT37" s="36"/>
      <c r="LDU37" s="36"/>
      <c r="LDV37" s="36"/>
      <c r="LDW37" s="36"/>
      <c r="LDX37" s="36"/>
      <c r="LDY37" s="36"/>
      <c r="LDZ37" s="36"/>
      <c r="LEA37" s="36"/>
      <c r="LEB37" s="36"/>
      <c r="LEC37" s="36"/>
      <c r="LED37" s="36"/>
      <c r="LEE37" s="36"/>
      <c r="LEF37" s="36"/>
      <c r="LEG37" s="36"/>
      <c r="LEH37" s="36"/>
      <c r="LEI37" s="36"/>
      <c r="LEJ37" s="36"/>
      <c r="LEK37" s="36"/>
      <c r="LEL37" s="36"/>
      <c r="LEM37" s="36"/>
      <c r="LEN37" s="36"/>
      <c r="LEO37" s="36"/>
      <c r="LEP37" s="36"/>
      <c r="LEQ37" s="36"/>
      <c r="LER37" s="36"/>
      <c r="LES37" s="36"/>
      <c r="LET37" s="36"/>
      <c r="LEU37" s="36"/>
      <c r="LEV37" s="36"/>
      <c r="LEW37" s="36"/>
      <c r="LEX37" s="36"/>
      <c r="LEY37" s="36"/>
      <c r="LEZ37" s="36"/>
      <c r="LFA37" s="36"/>
      <c r="LFB37" s="36"/>
      <c r="LFC37" s="36"/>
      <c r="LFD37" s="36"/>
      <c r="LFE37" s="36"/>
      <c r="LFF37" s="36"/>
      <c r="LFG37" s="36"/>
      <c r="LFH37" s="36"/>
      <c r="LFI37" s="36"/>
      <c r="LFJ37" s="36"/>
      <c r="LFK37" s="36"/>
      <c r="LFL37" s="36"/>
      <c r="LFM37" s="36"/>
      <c r="LFN37" s="36"/>
      <c r="LFO37" s="36"/>
      <c r="LFP37" s="36"/>
      <c r="LFQ37" s="36"/>
      <c r="LFR37" s="36"/>
      <c r="LFS37" s="36"/>
      <c r="LFT37" s="36"/>
      <c r="LFU37" s="36"/>
      <c r="LFV37" s="36"/>
      <c r="LFW37" s="36"/>
      <c r="LFX37" s="36"/>
      <c r="LFY37" s="36"/>
      <c r="LFZ37" s="36"/>
      <c r="LGA37" s="36"/>
      <c r="LGB37" s="36"/>
      <c r="LGC37" s="36"/>
      <c r="LGD37" s="36"/>
      <c r="LGE37" s="36"/>
      <c r="LGF37" s="36"/>
      <c r="LGG37" s="36"/>
      <c r="LGH37" s="36"/>
      <c r="LGI37" s="36"/>
      <c r="LGJ37" s="36"/>
      <c r="LGK37" s="36"/>
      <c r="LGL37" s="36"/>
      <c r="LGM37" s="36"/>
      <c r="LGN37" s="36"/>
      <c r="LGO37" s="36"/>
      <c r="LGP37" s="36"/>
      <c r="LGQ37" s="36"/>
      <c r="LGR37" s="36"/>
      <c r="LGS37" s="36"/>
      <c r="LGT37" s="36"/>
      <c r="LGU37" s="36"/>
      <c r="LGV37" s="36"/>
      <c r="LGW37" s="36"/>
      <c r="LGX37" s="36"/>
      <c r="LGY37" s="36"/>
      <c r="LGZ37" s="36"/>
      <c r="LHA37" s="36"/>
      <c r="LHB37" s="36"/>
      <c r="LHC37" s="36"/>
      <c r="LHD37" s="36"/>
      <c r="LHE37" s="36"/>
      <c r="LHF37" s="36"/>
      <c r="LHG37" s="36"/>
      <c r="LHH37" s="36"/>
      <c r="LHI37" s="36"/>
      <c r="LHJ37" s="36"/>
      <c r="LHK37" s="36"/>
      <c r="LHL37" s="36"/>
      <c r="LHM37" s="36"/>
      <c r="LHN37" s="36"/>
      <c r="LHO37" s="36"/>
      <c r="LHP37" s="36"/>
      <c r="LHQ37" s="36"/>
      <c r="LHR37" s="36"/>
      <c r="LHS37" s="36"/>
      <c r="LHT37" s="36"/>
      <c r="LHU37" s="36"/>
      <c r="LHV37" s="36"/>
      <c r="LHW37" s="36"/>
      <c r="LHX37" s="36"/>
      <c r="LHY37" s="36"/>
      <c r="LHZ37" s="36"/>
      <c r="LIA37" s="36"/>
      <c r="LIB37" s="36"/>
      <c r="LIC37" s="36"/>
      <c r="LID37" s="36"/>
      <c r="LIE37" s="36"/>
      <c r="LIF37" s="36"/>
      <c r="LIG37" s="36"/>
      <c r="LIH37" s="36"/>
      <c r="LII37" s="36"/>
      <c r="LIJ37" s="36"/>
      <c r="LIK37" s="36"/>
      <c r="LIL37" s="36"/>
      <c r="LIM37" s="36"/>
      <c r="LIN37" s="36"/>
      <c r="LIO37" s="36"/>
      <c r="LIP37" s="36"/>
      <c r="LIQ37" s="36"/>
      <c r="LIR37" s="36"/>
      <c r="LIS37" s="36"/>
      <c r="LIT37" s="36"/>
      <c r="LIU37" s="36"/>
      <c r="LIV37" s="36"/>
      <c r="LIW37" s="36"/>
      <c r="LIX37" s="36"/>
      <c r="LIY37" s="36"/>
      <c r="LIZ37" s="36"/>
      <c r="LJA37" s="36"/>
      <c r="LJB37" s="36"/>
      <c r="LJC37" s="36"/>
      <c r="LJD37" s="36"/>
      <c r="LJE37" s="36"/>
      <c r="LJF37" s="36"/>
      <c r="LJG37" s="36"/>
      <c r="LJH37" s="36"/>
      <c r="LJI37" s="36"/>
      <c r="LJJ37" s="36"/>
      <c r="LJK37" s="36"/>
      <c r="LJL37" s="36"/>
      <c r="LJM37" s="36"/>
      <c r="LJN37" s="36"/>
      <c r="LJO37" s="36"/>
      <c r="LJP37" s="36"/>
      <c r="LJQ37" s="36"/>
      <c r="LJR37" s="36"/>
      <c r="LJS37" s="36"/>
      <c r="LJT37" s="36"/>
      <c r="LJU37" s="36"/>
      <c r="LJV37" s="36"/>
      <c r="LJW37" s="36"/>
      <c r="LJX37" s="36"/>
      <c r="LJY37" s="36"/>
      <c r="LJZ37" s="36"/>
      <c r="LKA37" s="36"/>
      <c r="LKB37" s="36"/>
      <c r="LKC37" s="36"/>
      <c r="LKD37" s="36"/>
      <c r="LKE37" s="36"/>
      <c r="LKF37" s="36"/>
      <c r="LKG37" s="36"/>
      <c r="LKH37" s="36"/>
      <c r="LKI37" s="36"/>
      <c r="LKJ37" s="36"/>
      <c r="LKK37" s="36"/>
      <c r="LKL37" s="36"/>
      <c r="LKM37" s="36"/>
      <c r="LKN37" s="36"/>
      <c r="LKO37" s="36"/>
      <c r="LKP37" s="36"/>
      <c r="LKQ37" s="36"/>
      <c r="LKR37" s="36"/>
      <c r="LKS37" s="36"/>
      <c r="LKT37" s="36"/>
      <c r="LKU37" s="36"/>
      <c r="LKV37" s="36"/>
      <c r="LKW37" s="36"/>
      <c r="LKX37" s="36"/>
      <c r="LKY37" s="36"/>
      <c r="LKZ37" s="36"/>
      <c r="LLA37" s="36"/>
      <c r="LLB37" s="36"/>
      <c r="LLC37" s="36"/>
      <c r="LLD37" s="36"/>
      <c r="LLE37" s="36"/>
      <c r="LLF37" s="36"/>
      <c r="LLG37" s="36"/>
      <c r="LLH37" s="36"/>
      <c r="LLI37" s="36"/>
      <c r="LLJ37" s="36"/>
      <c r="LLK37" s="36"/>
      <c r="LLL37" s="36"/>
      <c r="LLM37" s="36"/>
      <c r="LLN37" s="36"/>
      <c r="LLO37" s="36"/>
      <c r="LLP37" s="36"/>
      <c r="LLQ37" s="36"/>
      <c r="LLR37" s="36"/>
      <c r="LLS37" s="36"/>
      <c r="LLT37" s="36"/>
      <c r="LLU37" s="36"/>
      <c r="LLV37" s="36"/>
      <c r="LLW37" s="36"/>
      <c r="LLX37" s="36"/>
      <c r="LLY37" s="36"/>
      <c r="LLZ37" s="36"/>
      <c r="LMA37" s="36"/>
      <c r="LMB37" s="36"/>
      <c r="LMC37" s="36"/>
      <c r="LMD37" s="36"/>
      <c r="LME37" s="36"/>
      <c r="LMF37" s="36"/>
      <c r="LMG37" s="36"/>
      <c r="LMH37" s="36"/>
      <c r="LMI37" s="36"/>
      <c r="LMJ37" s="36"/>
      <c r="LMK37" s="36"/>
      <c r="LML37" s="36"/>
      <c r="LMM37" s="36"/>
      <c r="LMN37" s="36"/>
      <c r="LMO37" s="36"/>
      <c r="LMP37" s="36"/>
      <c r="LMQ37" s="36"/>
      <c r="LMR37" s="36"/>
      <c r="LMS37" s="36"/>
      <c r="LMT37" s="36"/>
      <c r="LMU37" s="36"/>
      <c r="LMV37" s="36"/>
      <c r="LMW37" s="36"/>
      <c r="LMX37" s="36"/>
      <c r="LMY37" s="36"/>
      <c r="LMZ37" s="36"/>
      <c r="LNA37" s="36"/>
      <c r="LNB37" s="36"/>
      <c r="LNC37" s="36"/>
      <c r="LND37" s="36"/>
      <c r="LNE37" s="36"/>
      <c r="LNF37" s="36"/>
      <c r="LNG37" s="36"/>
      <c r="LNH37" s="36"/>
      <c r="LNI37" s="36"/>
      <c r="LNJ37" s="36"/>
      <c r="LNK37" s="36"/>
      <c r="LNL37" s="36"/>
      <c r="LNM37" s="36"/>
      <c r="LNN37" s="36"/>
      <c r="LNO37" s="36"/>
      <c r="LNP37" s="36"/>
      <c r="LNQ37" s="36"/>
      <c r="LNR37" s="36"/>
      <c r="LNS37" s="36"/>
      <c r="LNT37" s="36"/>
      <c r="LNU37" s="36"/>
      <c r="LNV37" s="36"/>
      <c r="LNW37" s="36"/>
      <c r="LNX37" s="36"/>
      <c r="LNY37" s="36"/>
      <c r="LNZ37" s="36"/>
      <c r="LOA37" s="36"/>
      <c r="LOB37" s="36"/>
      <c r="LOC37" s="36"/>
      <c r="LOD37" s="36"/>
      <c r="LOE37" s="36"/>
      <c r="LOF37" s="36"/>
      <c r="LOG37" s="36"/>
      <c r="LOH37" s="36"/>
      <c r="LOI37" s="36"/>
      <c r="LOJ37" s="36"/>
      <c r="LOK37" s="36"/>
      <c r="LOL37" s="36"/>
      <c r="LOM37" s="36"/>
      <c r="LON37" s="36"/>
      <c r="LOO37" s="36"/>
      <c r="LOP37" s="36"/>
      <c r="LOQ37" s="36"/>
      <c r="LOR37" s="36"/>
      <c r="LOS37" s="36"/>
      <c r="LOT37" s="36"/>
      <c r="LOU37" s="36"/>
      <c r="LOV37" s="36"/>
      <c r="LOW37" s="36"/>
      <c r="LOX37" s="36"/>
      <c r="LOY37" s="36"/>
      <c r="LOZ37" s="36"/>
      <c r="LPA37" s="36"/>
      <c r="LPB37" s="36"/>
      <c r="LPC37" s="36"/>
      <c r="LPD37" s="36"/>
      <c r="LPE37" s="36"/>
      <c r="LPF37" s="36"/>
      <c r="LPG37" s="36"/>
      <c r="LPH37" s="36"/>
      <c r="LPI37" s="36"/>
      <c r="LPJ37" s="36"/>
      <c r="LPK37" s="36"/>
      <c r="LPL37" s="36"/>
      <c r="LPM37" s="36"/>
      <c r="LPN37" s="36"/>
      <c r="LPO37" s="36"/>
      <c r="LPP37" s="36"/>
      <c r="LPQ37" s="36"/>
      <c r="LPR37" s="36"/>
      <c r="LPS37" s="36"/>
      <c r="LPT37" s="36"/>
      <c r="LPU37" s="36"/>
      <c r="LPV37" s="36"/>
      <c r="LPW37" s="36"/>
      <c r="LPX37" s="36"/>
      <c r="LPY37" s="36"/>
      <c r="LPZ37" s="36"/>
      <c r="LQA37" s="36"/>
      <c r="LQB37" s="36"/>
      <c r="LQC37" s="36"/>
      <c r="LQD37" s="36"/>
      <c r="LQE37" s="36"/>
      <c r="LQF37" s="36"/>
      <c r="LQG37" s="36"/>
      <c r="LQH37" s="36"/>
      <c r="LQI37" s="36"/>
      <c r="LQJ37" s="36"/>
      <c r="LQK37" s="36"/>
      <c r="LQL37" s="36"/>
      <c r="LQM37" s="36"/>
      <c r="LQN37" s="36"/>
      <c r="LQO37" s="36"/>
      <c r="LQP37" s="36"/>
      <c r="LQQ37" s="36"/>
      <c r="LQR37" s="36"/>
      <c r="LQS37" s="36"/>
      <c r="LQT37" s="36"/>
      <c r="LQU37" s="36"/>
      <c r="LQV37" s="36"/>
      <c r="LQW37" s="36"/>
      <c r="LQX37" s="36"/>
      <c r="LQY37" s="36"/>
      <c r="LQZ37" s="36"/>
      <c r="LRA37" s="36"/>
      <c r="LRB37" s="36"/>
      <c r="LRC37" s="36"/>
      <c r="LRD37" s="36"/>
      <c r="LRE37" s="36"/>
      <c r="LRF37" s="36"/>
      <c r="LRG37" s="36"/>
      <c r="LRH37" s="36"/>
      <c r="LRI37" s="36"/>
      <c r="LRJ37" s="36"/>
      <c r="LRK37" s="36"/>
      <c r="LRL37" s="36"/>
      <c r="LRM37" s="36"/>
      <c r="LRN37" s="36"/>
      <c r="LRO37" s="36"/>
      <c r="LRP37" s="36"/>
      <c r="LRQ37" s="36"/>
      <c r="LRR37" s="36"/>
      <c r="LRS37" s="36"/>
      <c r="LRT37" s="36"/>
      <c r="LRU37" s="36"/>
      <c r="LRV37" s="36"/>
      <c r="LRW37" s="36"/>
      <c r="LRX37" s="36"/>
      <c r="LRY37" s="36"/>
      <c r="LRZ37" s="36"/>
      <c r="LSA37" s="36"/>
      <c r="LSB37" s="36"/>
      <c r="LSC37" s="36"/>
      <c r="LSD37" s="36"/>
      <c r="LSE37" s="36"/>
      <c r="LSF37" s="36"/>
      <c r="LSG37" s="36"/>
      <c r="LSH37" s="36"/>
      <c r="LSI37" s="36"/>
      <c r="LSJ37" s="36"/>
      <c r="LSK37" s="36"/>
      <c r="LSL37" s="36"/>
      <c r="LSM37" s="36"/>
      <c r="LSN37" s="36"/>
      <c r="LSO37" s="36"/>
      <c r="LSP37" s="36"/>
      <c r="LSQ37" s="36"/>
      <c r="LSR37" s="36"/>
      <c r="LSS37" s="36"/>
      <c r="LST37" s="36"/>
      <c r="LSU37" s="36"/>
      <c r="LSV37" s="36"/>
      <c r="LSW37" s="36"/>
      <c r="LSX37" s="36"/>
      <c r="LSY37" s="36"/>
      <c r="LSZ37" s="36"/>
      <c r="LTA37" s="36"/>
      <c r="LTB37" s="36"/>
      <c r="LTC37" s="36"/>
      <c r="LTD37" s="36"/>
      <c r="LTE37" s="36"/>
      <c r="LTF37" s="36"/>
      <c r="LTG37" s="36"/>
      <c r="LTH37" s="36"/>
      <c r="LTI37" s="36"/>
      <c r="LTJ37" s="36"/>
      <c r="LTK37" s="36"/>
      <c r="LTL37" s="36"/>
      <c r="LTM37" s="36"/>
      <c r="LTN37" s="36"/>
      <c r="LTO37" s="36"/>
      <c r="LTP37" s="36"/>
      <c r="LTQ37" s="36"/>
      <c r="LTR37" s="36"/>
      <c r="LTS37" s="36"/>
      <c r="LTT37" s="36"/>
      <c r="LTU37" s="36"/>
      <c r="LTV37" s="36"/>
      <c r="LTW37" s="36"/>
      <c r="LTX37" s="36"/>
      <c r="LTY37" s="36"/>
      <c r="LTZ37" s="36"/>
      <c r="LUA37" s="36"/>
      <c r="LUB37" s="36"/>
      <c r="LUC37" s="36"/>
      <c r="LUD37" s="36"/>
      <c r="LUE37" s="36"/>
      <c r="LUF37" s="36"/>
      <c r="LUG37" s="36"/>
      <c r="LUH37" s="36"/>
      <c r="LUI37" s="36"/>
      <c r="LUJ37" s="36"/>
      <c r="LUK37" s="36"/>
      <c r="LUL37" s="36"/>
      <c r="LUM37" s="36"/>
      <c r="LUN37" s="36"/>
      <c r="LUO37" s="36"/>
      <c r="LUP37" s="36"/>
      <c r="LUQ37" s="36"/>
      <c r="LUR37" s="36"/>
      <c r="LUS37" s="36"/>
      <c r="LUT37" s="36"/>
      <c r="LUU37" s="36"/>
      <c r="LUV37" s="36"/>
      <c r="LUW37" s="36"/>
      <c r="LUX37" s="36"/>
      <c r="LUY37" s="36"/>
      <c r="LUZ37" s="36"/>
      <c r="LVA37" s="36"/>
      <c r="LVB37" s="36"/>
      <c r="LVC37" s="36"/>
      <c r="LVD37" s="36"/>
      <c r="LVE37" s="36"/>
      <c r="LVF37" s="36"/>
      <c r="LVG37" s="36"/>
      <c r="LVH37" s="36"/>
      <c r="LVI37" s="36"/>
      <c r="LVJ37" s="36"/>
      <c r="LVK37" s="36"/>
      <c r="LVL37" s="36"/>
      <c r="LVM37" s="36"/>
      <c r="LVN37" s="36"/>
      <c r="LVO37" s="36"/>
      <c r="LVP37" s="36"/>
      <c r="LVQ37" s="36"/>
      <c r="LVR37" s="36"/>
      <c r="LVS37" s="36"/>
      <c r="LVT37" s="36"/>
      <c r="LVU37" s="36"/>
      <c r="LVV37" s="36"/>
      <c r="LVW37" s="36"/>
      <c r="LVX37" s="36"/>
      <c r="LVY37" s="36"/>
      <c r="LVZ37" s="36"/>
      <c r="LWA37" s="36"/>
      <c r="LWB37" s="36"/>
      <c r="LWC37" s="36"/>
      <c r="LWD37" s="36"/>
      <c r="LWE37" s="36"/>
      <c r="LWF37" s="36"/>
      <c r="LWG37" s="36"/>
      <c r="LWH37" s="36"/>
      <c r="LWI37" s="36"/>
      <c r="LWJ37" s="36"/>
      <c r="LWK37" s="36"/>
      <c r="LWL37" s="36"/>
      <c r="LWM37" s="36"/>
      <c r="LWN37" s="36"/>
      <c r="LWO37" s="36"/>
      <c r="LWP37" s="36"/>
      <c r="LWQ37" s="36"/>
      <c r="LWR37" s="36"/>
      <c r="LWS37" s="36"/>
      <c r="LWT37" s="36"/>
      <c r="LWU37" s="36"/>
      <c r="LWV37" s="36"/>
      <c r="LWW37" s="36"/>
      <c r="LWX37" s="36"/>
      <c r="LWY37" s="36"/>
      <c r="LWZ37" s="36"/>
      <c r="LXA37" s="36"/>
      <c r="LXB37" s="36"/>
      <c r="LXC37" s="36"/>
      <c r="LXD37" s="36"/>
      <c r="LXE37" s="36"/>
      <c r="LXF37" s="36"/>
      <c r="LXG37" s="36"/>
      <c r="LXH37" s="36"/>
      <c r="LXI37" s="36"/>
      <c r="LXJ37" s="36"/>
      <c r="LXK37" s="36"/>
      <c r="LXL37" s="36"/>
      <c r="LXM37" s="36"/>
      <c r="LXN37" s="36"/>
      <c r="LXO37" s="36"/>
      <c r="LXP37" s="36"/>
      <c r="LXQ37" s="36"/>
      <c r="LXR37" s="36"/>
      <c r="LXS37" s="36"/>
      <c r="LXT37" s="36"/>
      <c r="LXU37" s="36"/>
      <c r="LXV37" s="36"/>
      <c r="LXW37" s="36"/>
      <c r="LXX37" s="36"/>
      <c r="LXY37" s="36"/>
      <c r="LXZ37" s="36"/>
      <c r="LYA37" s="36"/>
      <c r="LYB37" s="36"/>
      <c r="LYC37" s="36"/>
      <c r="LYD37" s="36"/>
      <c r="LYE37" s="36"/>
      <c r="LYF37" s="36"/>
      <c r="LYG37" s="36"/>
      <c r="LYH37" s="36"/>
      <c r="LYI37" s="36"/>
      <c r="LYJ37" s="36"/>
      <c r="LYK37" s="36"/>
      <c r="LYL37" s="36"/>
      <c r="LYM37" s="36"/>
      <c r="LYN37" s="36"/>
      <c r="LYO37" s="36"/>
      <c r="LYP37" s="36"/>
      <c r="LYQ37" s="36"/>
      <c r="LYR37" s="36"/>
      <c r="LYS37" s="36"/>
      <c r="LYT37" s="36"/>
      <c r="LYU37" s="36"/>
      <c r="LYV37" s="36"/>
      <c r="LYW37" s="36"/>
      <c r="LYX37" s="36"/>
      <c r="LYY37" s="36"/>
      <c r="LYZ37" s="36"/>
      <c r="LZA37" s="36"/>
      <c r="LZB37" s="36"/>
      <c r="LZC37" s="36"/>
      <c r="LZD37" s="36"/>
      <c r="LZE37" s="36"/>
      <c r="LZF37" s="36"/>
      <c r="LZG37" s="36"/>
      <c r="LZH37" s="36"/>
      <c r="LZI37" s="36"/>
      <c r="LZJ37" s="36"/>
      <c r="LZK37" s="36"/>
      <c r="LZL37" s="36"/>
      <c r="LZM37" s="36"/>
      <c r="LZN37" s="36"/>
      <c r="LZO37" s="36"/>
      <c r="LZP37" s="36"/>
      <c r="LZQ37" s="36"/>
      <c r="LZR37" s="36"/>
      <c r="LZS37" s="36"/>
      <c r="LZT37" s="36"/>
      <c r="LZU37" s="36"/>
      <c r="LZV37" s="36"/>
      <c r="LZW37" s="36"/>
      <c r="LZX37" s="36"/>
      <c r="LZY37" s="36"/>
      <c r="LZZ37" s="36"/>
      <c r="MAA37" s="36"/>
      <c r="MAB37" s="36"/>
      <c r="MAC37" s="36"/>
      <c r="MAD37" s="36"/>
      <c r="MAE37" s="36"/>
      <c r="MAF37" s="36"/>
      <c r="MAG37" s="36"/>
      <c r="MAH37" s="36"/>
      <c r="MAI37" s="36"/>
      <c r="MAJ37" s="36"/>
      <c r="MAK37" s="36"/>
      <c r="MAL37" s="36"/>
      <c r="MAM37" s="36"/>
      <c r="MAN37" s="36"/>
      <c r="MAO37" s="36"/>
      <c r="MAP37" s="36"/>
      <c r="MAQ37" s="36"/>
      <c r="MAR37" s="36"/>
      <c r="MAS37" s="36"/>
      <c r="MAT37" s="36"/>
      <c r="MAU37" s="36"/>
      <c r="MAV37" s="36"/>
      <c r="MAW37" s="36"/>
      <c r="MAX37" s="36"/>
      <c r="MAY37" s="36"/>
      <c r="MAZ37" s="36"/>
      <c r="MBA37" s="36"/>
      <c r="MBB37" s="36"/>
      <c r="MBC37" s="36"/>
      <c r="MBD37" s="36"/>
      <c r="MBE37" s="36"/>
      <c r="MBF37" s="36"/>
      <c r="MBG37" s="36"/>
      <c r="MBH37" s="36"/>
      <c r="MBI37" s="36"/>
      <c r="MBJ37" s="36"/>
      <c r="MBK37" s="36"/>
      <c r="MBL37" s="36"/>
      <c r="MBM37" s="36"/>
      <c r="MBN37" s="36"/>
      <c r="MBO37" s="36"/>
      <c r="MBP37" s="36"/>
      <c r="MBQ37" s="36"/>
      <c r="MBR37" s="36"/>
      <c r="MBS37" s="36"/>
      <c r="MBT37" s="36"/>
      <c r="MBU37" s="36"/>
      <c r="MBV37" s="36"/>
      <c r="MBW37" s="36"/>
      <c r="MBX37" s="36"/>
      <c r="MBY37" s="36"/>
      <c r="MBZ37" s="36"/>
      <c r="MCA37" s="36"/>
      <c r="MCB37" s="36"/>
      <c r="MCC37" s="36"/>
      <c r="MCD37" s="36"/>
      <c r="MCE37" s="36"/>
      <c r="MCF37" s="36"/>
      <c r="MCG37" s="36"/>
      <c r="MCH37" s="36"/>
      <c r="MCI37" s="36"/>
      <c r="MCJ37" s="36"/>
      <c r="MCK37" s="36"/>
      <c r="MCL37" s="36"/>
      <c r="MCM37" s="36"/>
      <c r="MCN37" s="36"/>
      <c r="MCO37" s="36"/>
      <c r="MCP37" s="36"/>
      <c r="MCQ37" s="36"/>
      <c r="MCR37" s="36"/>
      <c r="MCS37" s="36"/>
      <c r="MCT37" s="36"/>
      <c r="MCU37" s="36"/>
      <c r="MCV37" s="36"/>
      <c r="MCW37" s="36"/>
      <c r="MCX37" s="36"/>
      <c r="MCY37" s="36"/>
      <c r="MCZ37" s="36"/>
      <c r="MDA37" s="36"/>
      <c r="MDB37" s="36"/>
      <c r="MDC37" s="36"/>
      <c r="MDD37" s="36"/>
      <c r="MDE37" s="36"/>
      <c r="MDF37" s="36"/>
      <c r="MDG37" s="36"/>
      <c r="MDH37" s="36"/>
      <c r="MDI37" s="36"/>
      <c r="MDJ37" s="36"/>
      <c r="MDK37" s="36"/>
      <c r="MDL37" s="36"/>
      <c r="MDM37" s="36"/>
      <c r="MDN37" s="36"/>
      <c r="MDO37" s="36"/>
      <c r="MDP37" s="36"/>
      <c r="MDQ37" s="36"/>
      <c r="MDR37" s="36"/>
      <c r="MDS37" s="36"/>
      <c r="MDT37" s="36"/>
      <c r="MDU37" s="36"/>
      <c r="MDV37" s="36"/>
      <c r="MDW37" s="36"/>
      <c r="MDX37" s="36"/>
      <c r="MDY37" s="36"/>
      <c r="MDZ37" s="36"/>
      <c r="MEA37" s="36"/>
      <c r="MEB37" s="36"/>
      <c r="MEC37" s="36"/>
      <c r="MED37" s="36"/>
      <c r="MEE37" s="36"/>
      <c r="MEF37" s="36"/>
      <c r="MEG37" s="36"/>
      <c r="MEH37" s="36"/>
      <c r="MEI37" s="36"/>
      <c r="MEJ37" s="36"/>
      <c r="MEK37" s="36"/>
      <c r="MEL37" s="36"/>
      <c r="MEM37" s="36"/>
      <c r="MEN37" s="36"/>
      <c r="MEO37" s="36"/>
      <c r="MEP37" s="36"/>
      <c r="MEQ37" s="36"/>
      <c r="MER37" s="36"/>
      <c r="MES37" s="36"/>
      <c r="MET37" s="36"/>
      <c r="MEU37" s="36"/>
      <c r="MEV37" s="36"/>
      <c r="MEW37" s="36"/>
      <c r="MEX37" s="36"/>
      <c r="MEY37" s="36"/>
      <c r="MEZ37" s="36"/>
      <c r="MFA37" s="36"/>
      <c r="MFB37" s="36"/>
      <c r="MFC37" s="36"/>
      <c r="MFD37" s="36"/>
      <c r="MFE37" s="36"/>
      <c r="MFF37" s="36"/>
      <c r="MFG37" s="36"/>
      <c r="MFH37" s="36"/>
      <c r="MFI37" s="36"/>
      <c r="MFJ37" s="36"/>
      <c r="MFK37" s="36"/>
      <c r="MFL37" s="36"/>
      <c r="MFM37" s="36"/>
      <c r="MFN37" s="36"/>
      <c r="MFO37" s="36"/>
      <c r="MFP37" s="36"/>
      <c r="MFQ37" s="36"/>
      <c r="MFR37" s="36"/>
      <c r="MFS37" s="36"/>
      <c r="MFT37" s="36"/>
      <c r="MFU37" s="36"/>
      <c r="MFV37" s="36"/>
      <c r="MFW37" s="36"/>
      <c r="MFX37" s="36"/>
      <c r="MFY37" s="36"/>
      <c r="MFZ37" s="36"/>
      <c r="MGA37" s="36"/>
      <c r="MGB37" s="36"/>
      <c r="MGC37" s="36"/>
      <c r="MGD37" s="36"/>
      <c r="MGE37" s="36"/>
      <c r="MGF37" s="36"/>
      <c r="MGG37" s="36"/>
      <c r="MGH37" s="36"/>
      <c r="MGI37" s="36"/>
      <c r="MGJ37" s="36"/>
      <c r="MGK37" s="36"/>
      <c r="MGL37" s="36"/>
      <c r="MGM37" s="36"/>
      <c r="MGN37" s="36"/>
      <c r="MGO37" s="36"/>
      <c r="MGP37" s="36"/>
      <c r="MGQ37" s="36"/>
      <c r="MGR37" s="36"/>
      <c r="MGS37" s="36"/>
      <c r="MGT37" s="36"/>
      <c r="MGU37" s="36"/>
      <c r="MGV37" s="36"/>
      <c r="MGW37" s="36"/>
      <c r="MGX37" s="36"/>
      <c r="MGY37" s="36"/>
      <c r="MGZ37" s="36"/>
      <c r="MHA37" s="36"/>
      <c r="MHB37" s="36"/>
      <c r="MHC37" s="36"/>
      <c r="MHD37" s="36"/>
      <c r="MHE37" s="36"/>
      <c r="MHF37" s="36"/>
      <c r="MHG37" s="36"/>
      <c r="MHH37" s="36"/>
      <c r="MHI37" s="36"/>
      <c r="MHJ37" s="36"/>
      <c r="MHK37" s="36"/>
      <c r="MHL37" s="36"/>
      <c r="MHM37" s="36"/>
      <c r="MHN37" s="36"/>
      <c r="MHO37" s="36"/>
      <c r="MHP37" s="36"/>
      <c r="MHQ37" s="36"/>
      <c r="MHR37" s="36"/>
      <c r="MHS37" s="36"/>
      <c r="MHT37" s="36"/>
      <c r="MHU37" s="36"/>
      <c r="MHV37" s="36"/>
      <c r="MHW37" s="36"/>
      <c r="MHX37" s="36"/>
      <c r="MHY37" s="36"/>
      <c r="MHZ37" s="36"/>
      <c r="MIA37" s="36"/>
      <c r="MIB37" s="36"/>
      <c r="MIC37" s="36"/>
      <c r="MID37" s="36"/>
      <c r="MIE37" s="36"/>
      <c r="MIF37" s="36"/>
      <c r="MIG37" s="36"/>
      <c r="MIH37" s="36"/>
      <c r="MII37" s="36"/>
      <c r="MIJ37" s="36"/>
      <c r="MIK37" s="36"/>
      <c r="MIL37" s="36"/>
      <c r="MIM37" s="36"/>
      <c r="MIN37" s="36"/>
      <c r="MIO37" s="36"/>
      <c r="MIP37" s="36"/>
      <c r="MIQ37" s="36"/>
      <c r="MIR37" s="36"/>
      <c r="MIS37" s="36"/>
      <c r="MIT37" s="36"/>
      <c r="MIU37" s="36"/>
      <c r="MIV37" s="36"/>
      <c r="MIW37" s="36"/>
      <c r="MIX37" s="36"/>
      <c r="MIY37" s="36"/>
      <c r="MIZ37" s="36"/>
      <c r="MJA37" s="36"/>
      <c r="MJB37" s="36"/>
      <c r="MJC37" s="36"/>
      <c r="MJD37" s="36"/>
      <c r="MJE37" s="36"/>
      <c r="MJF37" s="36"/>
      <c r="MJG37" s="36"/>
      <c r="MJH37" s="36"/>
      <c r="MJI37" s="36"/>
      <c r="MJJ37" s="36"/>
      <c r="MJK37" s="36"/>
      <c r="MJL37" s="36"/>
      <c r="MJM37" s="36"/>
      <c r="MJN37" s="36"/>
      <c r="MJO37" s="36"/>
      <c r="MJP37" s="36"/>
      <c r="MJQ37" s="36"/>
      <c r="MJR37" s="36"/>
      <c r="MJS37" s="36"/>
      <c r="MJT37" s="36"/>
      <c r="MJU37" s="36"/>
      <c r="MJV37" s="36"/>
      <c r="MJW37" s="36"/>
      <c r="MJX37" s="36"/>
      <c r="MJY37" s="36"/>
      <c r="MJZ37" s="36"/>
      <c r="MKA37" s="36"/>
      <c r="MKB37" s="36"/>
      <c r="MKC37" s="36"/>
      <c r="MKD37" s="36"/>
      <c r="MKE37" s="36"/>
      <c r="MKF37" s="36"/>
      <c r="MKG37" s="36"/>
      <c r="MKH37" s="36"/>
      <c r="MKI37" s="36"/>
      <c r="MKJ37" s="36"/>
      <c r="MKK37" s="36"/>
      <c r="MKL37" s="36"/>
      <c r="MKM37" s="36"/>
      <c r="MKN37" s="36"/>
      <c r="MKO37" s="36"/>
      <c r="MKP37" s="36"/>
      <c r="MKQ37" s="36"/>
      <c r="MKR37" s="36"/>
      <c r="MKS37" s="36"/>
      <c r="MKT37" s="36"/>
      <c r="MKU37" s="36"/>
      <c r="MKV37" s="36"/>
      <c r="MKW37" s="36"/>
      <c r="MKX37" s="36"/>
      <c r="MKY37" s="36"/>
      <c r="MKZ37" s="36"/>
      <c r="MLA37" s="36"/>
      <c r="MLB37" s="36"/>
      <c r="MLC37" s="36"/>
      <c r="MLD37" s="36"/>
      <c r="MLE37" s="36"/>
      <c r="MLF37" s="36"/>
      <c r="MLG37" s="36"/>
      <c r="MLH37" s="36"/>
      <c r="MLI37" s="36"/>
      <c r="MLJ37" s="36"/>
      <c r="MLK37" s="36"/>
      <c r="MLL37" s="36"/>
      <c r="MLM37" s="36"/>
      <c r="MLN37" s="36"/>
      <c r="MLO37" s="36"/>
      <c r="MLP37" s="36"/>
      <c r="MLQ37" s="36"/>
      <c r="MLR37" s="36"/>
      <c r="MLS37" s="36"/>
      <c r="MLT37" s="36"/>
      <c r="MLU37" s="36"/>
      <c r="MLV37" s="36"/>
      <c r="MLW37" s="36"/>
      <c r="MLX37" s="36"/>
      <c r="MLY37" s="36"/>
      <c r="MLZ37" s="36"/>
      <c r="MMA37" s="36"/>
      <c r="MMB37" s="36"/>
      <c r="MMC37" s="36"/>
      <c r="MMD37" s="36"/>
      <c r="MME37" s="36"/>
      <c r="MMF37" s="36"/>
      <c r="MMG37" s="36"/>
      <c r="MMH37" s="36"/>
      <c r="MMI37" s="36"/>
      <c r="MMJ37" s="36"/>
      <c r="MMK37" s="36"/>
      <c r="MML37" s="36"/>
      <c r="MMM37" s="36"/>
      <c r="MMN37" s="36"/>
      <c r="MMO37" s="36"/>
      <c r="MMP37" s="36"/>
      <c r="MMQ37" s="36"/>
      <c r="MMR37" s="36"/>
      <c r="MMS37" s="36"/>
      <c r="MMT37" s="36"/>
      <c r="MMU37" s="36"/>
      <c r="MMV37" s="36"/>
      <c r="MMW37" s="36"/>
      <c r="MMX37" s="36"/>
      <c r="MMY37" s="36"/>
      <c r="MMZ37" s="36"/>
      <c r="MNA37" s="36"/>
      <c r="MNB37" s="36"/>
      <c r="MNC37" s="36"/>
      <c r="MND37" s="36"/>
      <c r="MNE37" s="36"/>
      <c r="MNF37" s="36"/>
      <c r="MNG37" s="36"/>
      <c r="MNH37" s="36"/>
      <c r="MNI37" s="36"/>
      <c r="MNJ37" s="36"/>
      <c r="MNK37" s="36"/>
      <c r="MNL37" s="36"/>
      <c r="MNM37" s="36"/>
      <c r="MNN37" s="36"/>
      <c r="MNO37" s="36"/>
      <c r="MNP37" s="36"/>
      <c r="MNQ37" s="36"/>
      <c r="MNR37" s="36"/>
      <c r="MNS37" s="36"/>
      <c r="MNT37" s="36"/>
      <c r="MNU37" s="36"/>
      <c r="MNV37" s="36"/>
      <c r="MNW37" s="36"/>
      <c r="MNX37" s="36"/>
      <c r="MNY37" s="36"/>
      <c r="MNZ37" s="36"/>
      <c r="MOA37" s="36"/>
      <c r="MOB37" s="36"/>
      <c r="MOC37" s="36"/>
      <c r="MOD37" s="36"/>
      <c r="MOE37" s="36"/>
      <c r="MOF37" s="36"/>
      <c r="MOG37" s="36"/>
      <c r="MOH37" s="36"/>
      <c r="MOI37" s="36"/>
      <c r="MOJ37" s="36"/>
      <c r="MOK37" s="36"/>
      <c r="MOL37" s="36"/>
      <c r="MOM37" s="36"/>
      <c r="MON37" s="36"/>
      <c r="MOO37" s="36"/>
      <c r="MOP37" s="36"/>
      <c r="MOQ37" s="36"/>
      <c r="MOR37" s="36"/>
      <c r="MOS37" s="36"/>
      <c r="MOT37" s="36"/>
      <c r="MOU37" s="36"/>
      <c r="MOV37" s="36"/>
      <c r="MOW37" s="36"/>
      <c r="MOX37" s="36"/>
      <c r="MOY37" s="36"/>
      <c r="MOZ37" s="36"/>
      <c r="MPA37" s="36"/>
      <c r="MPB37" s="36"/>
      <c r="MPC37" s="36"/>
      <c r="MPD37" s="36"/>
      <c r="MPE37" s="36"/>
      <c r="MPF37" s="36"/>
      <c r="MPG37" s="36"/>
      <c r="MPH37" s="36"/>
      <c r="MPI37" s="36"/>
      <c r="MPJ37" s="36"/>
      <c r="MPK37" s="36"/>
      <c r="MPL37" s="36"/>
      <c r="MPM37" s="36"/>
      <c r="MPN37" s="36"/>
      <c r="MPO37" s="36"/>
      <c r="MPP37" s="36"/>
      <c r="MPQ37" s="36"/>
      <c r="MPR37" s="36"/>
      <c r="MPS37" s="36"/>
      <c r="MPT37" s="36"/>
      <c r="MPU37" s="36"/>
      <c r="MPV37" s="36"/>
      <c r="MPW37" s="36"/>
      <c r="MPX37" s="36"/>
      <c r="MPY37" s="36"/>
      <c r="MPZ37" s="36"/>
      <c r="MQA37" s="36"/>
      <c r="MQB37" s="36"/>
      <c r="MQC37" s="36"/>
      <c r="MQD37" s="36"/>
      <c r="MQE37" s="36"/>
      <c r="MQF37" s="36"/>
      <c r="MQG37" s="36"/>
      <c r="MQH37" s="36"/>
      <c r="MQI37" s="36"/>
      <c r="MQJ37" s="36"/>
      <c r="MQK37" s="36"/>
      <c r="MQL37" s="36"/>
      <c r="MQM37" s="36"/>
      <c r="MQN37" s="36"/>
      <c r="MQO37" s="36"/>
      <c r="MQP37" s="36"/>
      <c r="MQQ37" s="36"/>
      <c r="MQR37" s="36"/>
      <c r="MQS37" s="36"/>
      <c r="MQT37" s="36"/>
      <c r="MQU37" s="36"/>
      <c r="MQV37" s="36"/>
      <c r="MQW37" s="36"/>
      <c r="MQX37" s="36"/>
      <c r="MQY37" s="36"/>
      <c r="MQZ37" s="36"/>
      <c r="MRA37" s="36"/>
      <c r="MRB37" s="36"/>
      <c r="MRC37" s="36"/>
      <c r="MRD37" s="36"/>
      <c r="MRE37" s="36"/>
      <c r="MRF37" s="36"/>
      <c r="MRG37" s="36"/>
      <c r="MRH37" s="36"/>
      <c r="MRI37" s="36"/>
      <c r="MRJ37" s="36"/>
      <c r="MRK37" s="36"/>
      <c r="MRL37" s="36"/>
      <c r="MRM37" s="36"/>
      <c r="MRN37" s="36"/>
      <c r="MRO37" s="36"/>
      <c r="MRP37" s="36"/>
      <c r="MRQ37" s="36"/>
      <c r="MRR37" s="36"/>
      <c r="MRS37" s="36"/>
      <c r="MRT37" s="36"/>
      <c r="MRU37" s="36"/>
      <c r="MRV37" s="36"/>
      <c r="MRW37" s="36"/>
      <c r="MRX37" s="36"/>
      <c r="MRY37" s="36"/>
      <c r="MRZ37" s="36"/>
      <c r="MSA37" s="36"/>
      <c r="MSB37" s="36"/>
      <c r="MSC37" s="36"/>
      <c r="MSD37" s="36"/>
      <c r="MSE37" s="36"/>
      <c r="MSF37" s="36"/>
      <c r="MSG37" s="36"/>
      <c r="MSH37" s="36"/>
      <c r="MSI37" s="36"/>
      <c r="MSJ37" s="36"/>
      <c r="MSK37" s="36"/>
      <c r="MSL37" s="36"/>
      <c r="MSM37" s="36"/>
      <c r="MSN37" s="36"/>
      <c r="MSO37" s="36"/>
      <c r="MSP37" s="36"/>
      <c r="MSQ37" s="36"/>
      <c r="MSR37" s="36"/>
      <c r="MSS37" s="36"/>
      <c r="MST37" s="36"/>
      <c r="MSU37" s="36"/>
      <c r="MSV37" s="36"/>
      <c r="MSW37" s="36"/>
      <c r="MSX37" s="36"/>
      <c r="MSY37" s="36"/>
      <c r="MSZ37" s="36"/>
      <c r="MTA37" s="36"/>
      <c r="MTB37" s="36"/>
      <c r="MTC37" s="36"/>
      <c r="MTD37" s="36"/>
      <c r="MTE37" s="36"/>
      <c r="MTF37" s="36"/>
      <c r="MTG37" s="36"/>
      <c r="MTH37" s="36"/>
      <c r="MTI37" s="36"/>
      <c r="MTJ37" s="36"/>
      <c r="MTK37" s="36"/>
      <c r="MTL37" s="36"/>
      <c r="MTM37" s="36"/>
      <c r="MTN37" s="36"/>
      <c r="MTO37" s="36"/>
      <c r="MTP37" s="36"/>
      <c r="MTQ37" s="36"/>
      <c r="MTR37" s="36"/>
      <c r="MTS37" s="36"/>
      <c r="MTT37" s="36"/>
      <c r="MTU37" s="36"/>
      <c r="MTV37" s="36"/>
      <c r="MTW37" s="36"/>
      <c r="MTX37" s="36"/>
      <c r="MTY37" s="36"/>
      <c r="MTZ37" s="36"/>
      <c r="MUA37" s="36"/>
      <c r="MUB37" s="36"/>
      <c r="MUC37" s="36"/>
      <c r="MUD37" s="36"/>
      <c r="MUE37" s="36"/>
      <c r="MUF37" s="36"/>
      <c r="MUG37" s="36"/>
      <c r="MUH37" s="36"/>
      <c r="MUI37" s="36"/>
      <c r="MUJ37" s="36"/>
      <c r="MUK37" s="36"/>
      <c r="MUL37" s="36"/>
      <c r="MUM37" s="36"/>
      <c r="MUN37" s="36"/>
      <c r="MUO37" s="36"/>
      <c r="MUP37" s="36"/>
      <c r="MUQ37" s="36"/>
      <c r="MUR37" s="36"/>
      <c r="MUS37" s="36"/>
      <c r="MUT37" s="36"/>
      <c r="MUU37" s="36"/>
      <c r="MUV37" s="36"/>
      <c r="MUW37" s="36"/>
      <c r="MUX37" s="36"/>
      <c r="MUY37" s="36"/>
      <c r="MUZ37" s="36"/>
      <c r="MVA37" s="36"/>
      <c r="MVB37" s="36"/>
      <c r="MVC37" s="36"/>
      <c r="MVD37" s="36"/>
      <c r="MVE37" s="36"/>
      <c r="MVF37" s="36"/>
      <c r="MVG37" s="36"/>
      <c r="MVH37" s="36"/>
      <c r="MVI37" s="36"/>
      <c r="MVJ37" s="36"/>
      <c r="MVK37" s="36"/>
      <c r="MVL37" s="36"/>
      <c r="MVM37" s="36"/>
      <c r="MVN37" s="36"/>
      <c r="MVO37" s="36"/>
      <c r="MVP37" s="36"/>
      <c r="MVQ37" s="36"/>
      <c r="MVR37" s="36"/>
      <c r="MVS37" s="36"/>
      <c r="MVT37" s="36"/>
      <c r="MVU37" s="36"/>
      <c r="MVV37" s="36"/>
      <c r="MVW37" s="36"/>
      <c r="MVX37" s="36"/>
      <c r="MVY37" s="36"/>
      <c r="MVZ37" s="36"/>
      <c r="MWA37" s="36"/>
      <c r="MWB37" s="36"/>
      <c r="MWC37" s="36"/>
      <c r="MWD37" s="36"/>
      <c r="MWE37" s="36"/>
      <c r="MWF37" s="36"/>
      <c r="MWG37" s="36"/>
      <c r="MWH37" s="36"/>
      <c r="MWI37" s="36"/>
      <c r="MWJ37" s="36"/>
      <c r="MWK37" s="36"/>
      <c r="MWL37" s="36"/>
      <c r="MWM37" s="36"/>
      <c r="MWN37" s="36"/>
      <c r="MWO37" s="36"/>
      <c r="MWP37" s="36"/>
      <c r="MWQ37" s="36"/>
      <c r="MWR37" s="36"/>
      <c r="MWS37" s="36"/>
      <c r="MWT37" s="36"/>
      <c r="MWU37" s="36"/>
      <c r="MWV37" s="36"/>
      <c r="MWW37" s="36"/>
      <c r="MWX37" s="36"/>
      <c r="MWY37" s="36"/>
      <c r="MWZ37" s="36"/>
      <c r="MXA37" s="36"/>
      <c r="MXB37" s="36"/>
      <c r="MXC37" s="36"/>
      <c r="MXD37" s="36"/>
      <c r="MXE37" s="36"/>
      <c r="MXF37" s="36"/>
      <c r="MXG37" s="36"/>
      <c r="MXH37" s="36"/>
      <c r="MXI37" s="36"/>
      <c r="MXJ37" s="36"/>
      <c r="MXK37" s="36"/>
      <c r="MXL37" s="36"/>
      <c r="MXM37" s="36"/>
      <c r="MXN37" s="36"/>
      <c r="MXO37" s="36"/>
      <c r="MXP37" s="36"/>
      <c r="MXQ37" s="36"/>
      <c r="MXR37" s="36"/>
      <c r="MXS37" s="36"/>
      <c r="MXT37" s="36"/>
      <c r="MXU37" s="36"/>
      <c r="MXV37" s="36"/>
      <c r="MXW37" s="36"/>
      <c r="MXX37" s="36"/>
      <c r="MXY37" s="36"/>
      <c r="MXZ37" s="36"/>
      <c r="MYA37" s="36"/>
      <c r="MYB37" s="36"/>
      <c r="MYC37" s="36"/>
      <c r="MYD37" s="36"/>
      <c r="MYE37" s="36"/>
      <c r="MYF37" s="36"/>
      <c r="MYG37" s="36"/>
      <c r="MYH37" s="36"/>
      <c r="MYI37" s="36"/>
      <c r="MYJ37" s="36"/>
      <c r="MYK37" s="36"/>
      <c r="MYL37" s="36"/>
      <c r="MYM37" s="36"/>
      <c r="MYN37" s="36"/>
      <c r="MYO37" s="36"/>
      <c r="MYP37" s="36"/>
      <c r="MYQ37" s="36"/>
      <c r="MYR37" s="36"/>
      <c r="MYS37" s="36"/>
      <c r="MYT37" s="36"/>
      <c r="MYU37" s="36"/>
      <c r="MYV37" s="36"/>
      <c r="MYW37" s="36"/>
      <c r="MYX37" s="36"/>
      <c r="MYY37" s="36"/>
      <c r="MYZ37" s="36"/>
      <c r="MZA37" s="36"/>
      <c r="MZB37" s="36"/>
      <c r="MZC37" s="36"/>
      <c r="MZD37" s="36"/>
      <c r="MZE37" s="36"/>
      <c r="MZF37" s="36"/>
      <c r="MZG37" s="36"/>
      <c r="MZH37" s="36"/>
      <c r="MZI37" s="36"/>
      <c r="MZJ37" s="36"/>
      <c r="MZK37" s="36"/>
      <c r="MZL37" s="36"/>
      <c r="MZM37" s="36"/>
      <c r="MZN37" s="36"/>
      <c r="MZO37" s="36"/>
      <c r="MZP37" s="36"/>
      <c r="MZQ37" s="36"/>
      <c r="MZR37" s="36"/>
      <c r="MZS37" s="36"/>
      <c r="MZT37" s="36"/>
      <c r="MZU37" s="36"/>
      <c r="MZV37" s="36"/>
      <c r="MZW37" s="36"/>
      <c r="MZX37" s="36"/>
      <c r="MZY37" s="36"/>
      <c r="MZZ37" s="36"/>
      <c r="NAA37" s="36"/>
      <c r="NAB37" s="36"/>
      <c r="NAC37" s="36"/>
      <c r="NAD37" s="36"/>
      <c r="NAE37" s="36"/>
      <c r="NAF37" s="36"/>
      <c r="NAG37" s="36"/>
      <c r="NAH37" s="36"/>
      <c r="NAI37" s="36"/>
      <c r="NAJ37" s="36"/>
      <c r="NAK37" s="36"/>
      <c r="NAL37" s="36"/>
      <c r="NAM37" s="36"/>
      <c r="NAN37" s="36"/>
      <c r="NAO37" s="36"/>
      <c r="NAP37" s="36"/>
      <c r="NAQ37" s="36"/>
      <c r="NAR37" s="36"/>
      <c r="NAS37" s="36"/>
      <c r="NAT37" s="36"/>
      <c r="NAU37" s="36"/>
      <c r="NAV37" s="36"/>
      <c r="NAW37" s="36"/>
      <c r="NAX37" s="36"/>
      <c r="NAY37" s="36"/>
      <c r="NAZ37" s="36"/>
      <c r="NBA37" s="36"/>
      <c r="NBB37" s="36"/>
      <c r="NBC37" s="36"/>
      <c r="NBD37" s="36"/>
      <c r="NBE37" s="36"/>
      <c r="NBF37" s="36"/>
      <c r="NBG37" s="36"/>
      <c r="NBH37" s="36"/>
      <c r="NBI37" s="36"/>
      <c r="NBJ37" s="36"/>
      <c r="NBK37" s="36"/>
      <c r="NBL37" s="36"/>
      <c r="NBM37" s="36"/>
      <c r="NBN37" s="36"/>
      <c r="NBO37" s="36"/>
      <c r="NBP37" s="36"/>
      <c r="NBQ37" s="36"/>
      <c r="NBR37" s="36"/>
      <c r="NBS37" s="36"/>
      <c r="NBT37" s="36"/>
      <c r="NBU37" s="36"/>
      <c r="NBV37" s="36"/>
      <c r="NBW37" s="36"/>
      <c r="NBX37" s="36"/>
      <c r="NBY37" s="36"/>
      <c r="NBZ37" s="36"/>
      <c r="NCA37" s="36"/>
      <c r="NCB37" s="36"/>
      <c r="NCC37" s="36"/>
      <c r="NCD37" s="36"/>
      <c r="NCE37" s="36"/>
      <c r="NCF37" s="36"/>
      <c r="NCG37" s="36"/>
      <c r="NCH37" s="36"/>
      <c r="NCI37" s="36"/>
      <c r="NCJ37" s="36"/>
      <c r="NCK37" s="36"/>
      <c r="NCL37" s="36"/>
      <c r="NCM37" s="36"/>
      <c r="NCN37" s="36"/>
      <c r="NCO37" s="36"/>
      <c r="NCP37" s="36"/>
      <c r="NCQ37" s="36"/>
      <c r="NCR37" s="36"/>
      <c r="NCS37" s="36"/>
      <c r="NCT37" s="36"/>
      <c r="NCU37" s="36"/>
      <c r="NCV37" s="36"/>
      <c r="NCW37" s="36"/>
      <c r="NCX37" s="36"/>
      <c r="NCY37" s="36"/>
      <c r="NCZ37" s="36"/>
      <c r="NDA37" s="36"/>
      <c r="NDB37" s="36"/>
      <c r="NDC37" s="36"/>
      <c r="NDD37" s="36"/>
      <c r="NDE37" s="36"/>
      <c r="NDF37" s="36"/>
      <c r="NDG37" s="36"/>
      <c r="NDH37" s="36"/>
      <c r="NDI37" s="36"/>
      <c r="NDJ37" s="36"/>
      <c r="NDK37" s="36"/>
      <c r="NDL37" s="36"/>
      <c r="NDM37" s="36"/>
      <c r="NDN37" s="36"/>
      <c r="NDO37" s="36"/>
      <c r="NDP37" s="36"/>
      <c r="NDQ37" s="36"/>
      <c r="NDR37" s="36"/>
      <c r="NDS37" s="36"/>
      <c r="NDT37" s="36"/>
      <c r="NDU37" s="36"/>
      <c r="NDV37" s="36"/>
      <c r="NDW37" s="36"/>
      <c r="NDX37" s="36"/>
      <c r="NDY37" s="36"/>
      <c r="NDZ37" s="36"/>
      <c r="NEA37" s="36"/>
      <c r="NEB37" s="36"/>
      <c r="NEC37" s="36"/>
      <c r="NED37" s="36"/>
      <c r="NEE37" s="36"/>
      <c r="NEF37" s="36"/>
      <c r="NEG37" s="36"/>
      <c r="NEH37" s="36"/>
      <c r="NEI37" s="36"/>
      <c r="NEJ37" s="36"/>
      <c r="NEK37" s="36"/>
      <c r="NEL37" s="36"/>
      <c r="NEM37" s="36"/>
      <c r="NEN37" s="36"/>
      <c r="NEO37" s="36"/>
      <c r="NEP37" s="36"/>
      <c r="NEQ37" s="36"/>
      <c r="NER37" s="36"/>
      <c r="NES37" s="36"/>
      <c r="NET37" s="36"/>
      <c r="NEU37" s="36"/>
      <c r="NEV37" s="36"/>
      <c r="NEW37" s="36"/>
      <c r="NEX37" s="36"/>
      <c r="NEY37" s="36"/>
      <c r="NEZ37" s="36"/>
      <c r="NFA37" s="36"/>
      <c r="NFB37" s="36"/>
      <c r="NFC37" s="36"/>
      <c r="NFD37" s="36"/>
      <c r="NFE37" s="36"/>
      <c r="NFF37" s="36"/>
      <c r="NFG37" s="36"/>
      <c r="NFH37" s="36"/>
      <c r="NFI37" s="36"/>
      <c r="NFJ37" s="36"/>
      <c r="NFK37" s="36"/>
      <c r="NFL37" s="36"/>
      <c r="NFM37" s="36"/>
      <c r="NFN37" s="36"/>
      <c r="NFO37" s="36"/>
      <c r="NFP37" s="36"/>
      <c r="NFQ37" s="36"/>
      <c r="NFR37" s="36"/>
      <c r="NFS37" s="36"/>
      <c r="NFT37" s="36"/>
      <c r="NFU37" s="36"/>
      <c r="NFV37" s="36"/>
      <c r="NFW37" s="36"/>
      <c r="NFX37" s="36"/>
      <c r="NFY37" s="36"/>
      <c r="NFZ37" s="36"/>
      <c r="NGA37" s="36"/>
      <c r="NGB37" s="36"/>
      <c r="NGC37" s="36"/>
      <c r="NGD37" s="36"/>
      <c r="NGE37" s="36"/>
      <c r="NGF37" s="36"/>
      <c r="NGG37" s="36"/>
      <c r="NGH37" s="36"/>
      <c r="NGI37" s="36"/>
      <c r="NGJ37" s="36"/>
      <c r="NGK37" s="36"/>
      <c r="NGL37" s="36"/>
      <c r="NGM37" s="36"/>
      <c r="NGN37" s="36"/>
      <c r="NGO37" s="36"/>
      <c r="NGP37" s="36"/>
      <c r="NGQ37" s="36"/>
      <c r="NGR37" s="36"/>
      <c r="NGS37" s="36"/>
      <c r="NGT37" s="36"/>
      <c r="NGU37" s="36"/>
      <c r="NGV37" s="36"/>
      <c r="NGW37" s="36"/>
      <c r="NGX37" s="36"/>
      <c r="NGY37" s="36"/>
      <c r="NGZ37" s="36"/>
      <c r="NHA37" s="36"/>
      <c r="NHB37" s="36"/>
      <c r="NHC37" s="36"/>
      <c r="NHD37" s="36"/>
      <c r="NHE37" s="36"/>
      <c r="NHF37" s="36"/>
      <c r="NHG37" s="36"/>
      <c r="NHH37" s="36"/>
      <c r="NHI37" s="36"/>
      <c r="NHJ37" s="36"/>
      <c r="NHK37" s="36"/>
      <c r="NHL37" s="36"/>
      <c r="NHM37" s="36"/>
      <c r="NHN37" s="36"/>
      <c r="NHO37" s="36"/>
      <c r="NHP37" s="36"/>
      <c r="NHQ37" s="36"/>
      <c r="NHR37" s="36"/>
      <c r="NHS37" s="36"/>
      <c r="NHT37" s="36"/>
      <c r="NHU37" s="36"/>
      <c r="NHV37" s="36"/>
      <c r="NHW37" s="36"/>
      <c r="NHX37" s="36"/>
      <c r="NHY37" s="36"/>
      <c r="NHZ37" s="36"/>
      <c r="NIA37" s="36"/>
      <c r="NIB37" s="36"/>
      <c r="NIC37" s="36"/>
      <c r="NID37" s="36"/>
      <c r="NIE37" s="36"/>
      <c r="NIF37" s="36"/>
      <c r="NIG37" s="36"/>
      <c r="NIH37" s="36"/>
      <c r="NII37" s="36"/>
      <c r="NIJ37" s="36"/>
      <c r="NIK37" s="36"/>
      <c r="NIL37" s="36"/>
      <c r="NIM37" s="36"/>
      <c r="NIN37" s="36"/>
      <c r="NIO37" s="36"/>
      <c r="NIP37" s="36"/>
      <c r="NIQ37" s="36"/>
      <c r="NIR37" s="36"/>
      <c r="NIS37" s="36"/>
      <c r="NIT37" s="36"/>
      <c r="NIU37" s="36"/>
      <c r="NIV37" s="36"/>
      <c r="NIW37" s="36"/>
      <c r="NIX37" s="36"/>
      <c r="NIY37" s="36"/>
      <c r="NIZ37" s="36"/>
      <c r="NJA37" s="36"/>
      <c r="NJB37" s="36"/>
      <c r="NJC37" s="36"/>
      <c r="NJD37" s="36"/>
      <c r="NJE37" s="36"/>
      <c r="NJF37" s="36"/>
      <c r="NJG37" s="36"/>
      <c r="NJH37" s="36"/>
      <c r="NJI37" s="36"/>
      <c r="NJJ37" s="36"/>
      <c r="NJK37" s="36"/>
      <c r="NJL37" s="36"/>
      <c r="NJM37" s="36"/>
      <c r="NJN37" s="36"/>
      <c r="NJO37" s="36"/>
      <c r="NJP37" s="36"/>
      <c r="NJQ37" s="36"/>
      <c r="NJR37" s="36"/>
      <c r="NJS37" s="36"/>
      <c r="NJT37" s="36"/>
      <c r="NJU37" s="36"/>
      <c r="NJV37" s="36"/>
      <c r="NJW37" s="36"/>
      <c r="NJX37" s="36"/>
      <c r="NJY37" s="36"/>
      <c r="NJZ37" s="36"/>
      <c r="NKA37" s="36"/>
      <c r="NKB37" s="36"/>
      <c r="NKC37" s="36"/>
      <c r="NKD37" s="36"/>
      <c r="NKE37" s="36"/>
      <c r="NKF37" s="36"/>
      <c r="NKG37" s="36"/>
      <c r="NKH37" s="36"/>
      <c r="NKI37" s="36"/>
      <c r="NKJ37" s="36"/>
      <c r="NKK37" s="36"/>
      <c r="NKL37" s="36"/>
      <c r="NKM37" s="36"/>
      <c r="NKN37" s="36"/>
      <c r="NKO37" s="36"/>
      <c r="NKP37" s="36"/>
      <c r="NKQ37" s="36"/>
      <c r="NKR37" s="36"/>
      <c r="NKS37" s="36"/>
      <c r="NKT37" s="36"/>
      <c r="NKU37" s="36"/>
      <c r="NKV37" s="36"/>
      <c r="NKW37" s="36"/>
      <c r="NKX37" s="36"/>
      <c r="NKY37" s="36"/>
      <c r="NKZ37" s="36"/>
      <c r="NLA37" s="36"/>
      <c r="NLB37" s="36"/>
      <c r="NLC37" s="36"/>
      <c r="NLD37" s="36"/>
      <c r="NLE37" s="36"/>
      <c r="NLF37" s="36"/>
      <c r="NLG37" s="36"/>
      <c r="NLH37" s="36"/>
      <c r="NLI37" s="36"/>
      <c r="NLJ37" s="36"/>
      <c r="NLK37" s="36"/>
      <c r="NLL37" s="36"/>
      <c r="NLM37" s="36"/>
      <c r="NLN37" s="36"/>
      <c r="NLO37" s="36"/>
      <c r="NLP37" s="36"/>
      <c r="NLQ37" s="36"/>
      <c r="NLR37" s="36"/>
      <c r="NLS37" s="36"/>
      <c r="NLT37" s="36"/>
      <c r="NLU37" s="36"/>
      <c r="NLV37" s="36"/>
      <c r="NLW37" s="36"/>
      <c r="NLX37" s="36"/>
      <c r="NLY37" s="36"/>
      <c r="NLZ37" s="36"/>
      <c r="NMA37" s="36"/>
      <c r="NMB37" s="36"/>
      <c r="NMC37" s="36"/>
      <c r="NMD37" s="36"/>
      <c r="NME37" s="36"/>
      <c r="NMF37" s="36"/>
      <c r="NMG37" s="36"/>
      <c r="NMH37" s="36"/>
      <c r="NMI37" s="36"/>
      <c r="NMJ37" s="36"/>
      <c r="NMK37" s="36"/>
      <c r="NML37" s="36"/>
      <c r="NMM37" s="36"/>
      <c r="NMN37" s="36"/>
      <c r="NMO37" s="36"/>
      <c r="NMP37" s="36"/>
      <c r="NMQ37" s="36"/>
      <c r="NMR37" s="36"/>
      <c r="NMS37" s="36"/>
      <c r="NMT37" s="36"/>
      <c r="NMU37" s="36"/>
      <c r="NMV37" s="36"/>
      <c r="NMW37" s="36"/>
      <c r="NMX37" s="36"/>
      <c r="NMY37" s="36"/>
      <c r="NMZ37" s="36"/>
      <c r="NNA37" s="36"/>
      <c r="NNB37" s="36"/>
      <c r="NNC37" s="36"/>
      <c r="NND37" s="36"/>
      <c r="NNE37" s="36"/>
      <c r="NNF37" s="36"/>
      <c r="NNG37" s="36"/>
      <c r="NNH37" s="36"/>
      <c r="NNI37" s="36"/>
      <c r="NNJ37" s="36"/>
      <c r="NNK37" s="36"/>
      <c r="NNL37" s="36"/>
      <c r="NNM37" s="36"/>
      <c r="NNN37" s="36"/>
      <c r="NNO37" s="36"/>
      <c r="NNP37" s="36"/>
      <c r="NNQ37" s="36"/>
      <c r="NNR37" s="36"/>
      <c r="NNS37" s="36"/>
      <c r="NNT37" s="36"/>
      <c r="NNU37" s="36"/>
      <c r="NNV37" s="36"/>
      <c r="NNW37" s="36"/>
      <c r="NNX37" s="36"/>
      <c r="NNY37" s="36"/>
      <c r="NNZ37" s="36"/>
      <c r="NOA37" s="36"/>
      <c r="NOB37" s="36"/>
      <c r="NOC37" s="36"/>
      <c r="NOD37" s="36"/>
      <c r="NOE37" s="36"/>
      <c r="NOF37" s="36"/>
      <c r="NOG37" s="36"/>
      <c r="NOH37" s="36"/>
      <c r="NOI37" s="36"/>
      <c r="NOJ37" s="36"/>
      <c r="NOK37" s="36"/>
      <c r="NOL37" s="36"/>
      <c r="NOM37" s="36"/>
      <c r="NON37" s="36"/>
      <c r="NOO37" s="36"/>
      <c r="NOP37" s="36"/>
      <c r="NOQ37" s="36"/>
      <c r="NOR37" s="36"/>
      <c r="NOS37" s="36"/>
      <c r="NOT37" s="36"/>
      <c r="NOU37" s="36"/>
      <c r="NOV37" s="36"/>
      <c r="NOW37" s="36"/>
      <c r="NOX37" s="36"/>
      <c r="NOY37" s="36"/>
      <c r="NOZ37" s="36"/>
      <c r="NPA37" s="36"/>
      <c r="NPB37" s="36"/>
      <c r="NPC37" s="36"/>
      <c r="NPD37" s="36"/>
      <c r="NPE37" s="36"/>
      <c r="NPF37" s="36"/>
      <c r="NPG37" s="36"/>
      <c r="NPH37" s="36"/>
      <c r="NPI37" s="36"/>
      <c r="NPJ37" s="36"/>
      <c r="NPK37" s="36"/>
      <c r="NPL37" s="36"/>
      <c r="NPM37" s="36"/>
      <c r="NPN37" s="36"/>
      <c r="NPO37" s="36"/>
      <c r="NPP37" s="36"/>
      <c r="NPQ37" s="36"/>
      <c r="NPR37" s="36"/>
      <c r="NPS37" s="36"/>
      <c r="NPT37" s="36"/>
      <c r="NPU37" s="36"/>
      <c r="NPV37" s="36"/>
      <c r="NPW37" s="36"/>
      <c r="NPX37" s="36"/>
      <c r="NPY37" s="36"/>
      <c r="NPZ37" s="36"/>
      <c r="NQA37" s="36"/>
      <c r="NQB37" s="36"/>
      <c r="NQC37" s="36"/>
      <c r="NQD37" s="36"/>
      <c r="NQE37" s="36"/>
      <c r="NQF37" s="36"/>
      <c r="NQG37" s="36"/>
      <c r="NQH37" s="36"/>
      <c r="NQI37" s="36"/>
      <c r="NQJ37" s="36"/>
      <c r="NQK37" s="36"/>
      <c r="NQL37" s="36"/>
      <c r="NQM37" s="36"/>
      <c r="NQN37" s="36"/>
      <c r="NQO37" s="36"/>
      <c r="NQP37" s="36"/>
      <c r="NQQ37" s="36"/>
      <c r="NQR37" s="36"/>
      <c r="NQS37" s="36"/>
      <c r="NQT37" s="36"/>
      <c r="NQU37" s="36"/>
      <c r="NQV37" s="36"/>
      <c r="NQW37" s="36"/>
      <c r="NQX37" s="36"/>
      <c r="NQY37" s="36"/>
      <c r="NQZ37" s="36"/>
      <c r="NRA37" s="36"/>
      <c r="NRB37" s="36"/>
      <c r="NRC37" s="36"/>
      <c r="NRD37" s="36"/>
      <c r="NRE37" s="36"/>
      <c r="NRF37" s="36"/>
      <c r="NRG37" s="36"/>
      <c r="NRH37" s="36"/>
      <c r="NRI37" s="36"/>
      <c r="NRJ37" s="36"/>
      <c r="NRK37" s="36"/>
      <c r="NRL37" s="36"/>
      <c r="NRM37" s="36"/>
      <c r="NRN37" s="36"/>
      <c r="NRO37" s="36"/>
      <c r="NRP37" s="36"/>
      <c r="NRQ37" s="36"/>
      <c r="NRR37" s="36"/>
      <c r="NRS37" s="36"/>
      <c r="NRT37" s="36"/>
      <c r="NRU37" s="36"/>
      <c r="NRV37" s="36"/>
      <c r="NRW37" s="36"/>
      <c r="NRX37" s="36"/>
      <c r="NRY37" s="36"/>
      <c r="NRZ37" s="36"/>
      <c r="NSA37" s="36"/>
      <c r="NSB37" s="36"/>
      <c r="NSC37" s="36"/>
      <c r="NSD37" s="36"/>
      <c r="NSE37" s="36"/>
      <c r="NSF37" s="36"/>
      <c r="NSG37" s="36"/>
      <c r="NSH37" s="36"/>
      <c r="NSI37" s="36"/>
      <c r="NSJ37" s="36"/>
      <c r="NSK37" s="36"/>
      <c r="NSL37" s="36"/>
      <c r="NSM37" s="36"/>
      <c r="NSN37" s="36"/>
      <c r="NSO37" s="36"/>
      <c r="NSP37" s="36"/>
      <c r="NSQ37" s="36"/>
      <c r="NSR37" s="36"/>
      <c r="NSS37" s="36"/>
      <c r="NST37" s="36"/>
      <c r="NSU37" s="36"/>
      <c r="NSV37" s="36"/>
      <c r="NSW37" s="36"/>
      <c r="NSX37" s="36"/>
      <c r="NSY37" s="36"/>
      <c r="NSZ37" s="36"/>
      <c r="NTA37" s="36"/>
      <c r="NTB37" s="36"/>
      <c r="NTC37" s="36"/>
      <c r="NTD37" s="36"/>
      <c r="NTE37" s="36"/>
      <c r="NTF37" s="36"/>
      <c r="NTG37" s="36"/>
      <c r="NTH37" s="36"/>
      <c r="NTI37" s="36"/>
      <c r="NTJ37" s="36"/>
      <c r="NTK37" s="36"/>
      <c r="NTL37" s="36"/>
      <c r="NTM37" s="36"/>
      <c r="NTN37" s="36"/>
      <c r="NTO37" s="36"/>
      <c r="NTP37" s="36"/>
      <c r="NTQ37" s="36"/>
      <c r="NTR37" s="36"/>
      <c r="NTS37" s="36"/>
      <c r="NTT37" s="36"/>
      <c r="NTU37" s="36"/>
      <c r="NTV37" s="36"/>
      <c r="NTW37" s="36"/>
      <c r="NTX37" s="36"/>
      <c r="NTY37" s="36"/>
      <c r="NTZ37" s="36"/>
      <c r="NUA37" s="36"/>
      <c r="NUB37" s="36"/>
      <c r="NUC37" s="36"/>
      <c r="NUD37" s="36"/>
      <c r="NUE37" s="36"/>
      <c r="NUF37" s="36"/>
      <c r="NUG37" s="36"/>
      <c r="NUH37" s="36"/>
      <c r="NUI37" s="36"/>
      <c r="NUJ37" s="36"/>
      <c r="NUK37" s="36"/>
      <c r="NUL37" s="36"/>
      <c r="NUM37" s="36"/>
      <c r="NUN37" s="36"/>
      <c r="NUO37" s="36"/>
      <c r="NUP37" s="36"/>
      <c r="NUQ37" s="36"/>
      <c r="NUR37" s="36"/>
      <c r="NUS37" s="36"/>
      <c r="NUT37" s="36"/>
      <c r="NUU37" s="36"/>
      <c r="NUV37" s="36"/>
      <c r="NUW37" s="36"/>
      <c r="NUX37" s="36"/>
      <c r="NUY37" s="36"/>
      <c r="NUZ37" s="36"/>
      <c r="NVA37" s="36"/>
      <c r="NVB37" s="36"/>
      <c r="NVC37" s="36"/>
      <c r="NVD37" s="36"/>
      <c r="NVE37" s="36"/>
      <c r="NVF37" s="36"/>
      <c r="NVG37" s="36"/>
      <c r="NVH37" s="36"/>
      <c r="NVI37" s="36"/>
      <c r="NVJ37" s="36"/>
      <c r="NVK37" s="36"/>
      <c r="NVL37" s="36"/>
      <c r="NVM37" s="36"/>
      <c r="NVN37" s="36"/>
      <c r="NVO37" s="36"/>
      <c r="NVP37" s="36"/>
      <c r="NVQ37" s="36"/>
      <c r="NVR37" s="36"/>
      <c r="NVS37" s="36"/>
      <c r="NVT37" s="36"/>
      <c r="NVU37" s="36"/>
      <c r="NVV37" s="36"/>
      <c r="NVW37" s="36"/>
      <c r="NVX37" s="36"/>
      <c r="NVY37" s="36"/>
      <c r="NVZ37" s="36"/>
      <c r="NWA37" s="36"/>
      <c r="NWB37" s="36"/>
      <c r="NWC37" s="36"/>
      <c r="NWD37" s="36"/>
      <c r="NWE37" s="36"/>
      <c r="NWF37" s="36"/>
      <c r="NWG37" s="36"/>
      <c r="NWH37" s="36"/>
      <c r="NWI37" s="36"/>
      <c r="NWJ37" s="36"/>
      <c r="NWK37" s="36"/>
      <c r="NWL37" s="36"/>
      <c r="NWM37" s="36"/>
      <c r="NWN37" s="36"/>
      <c r="NWO37" s="36"/>
      <c r="NWP37" s="36"/>
      <c r="NWQ37" s="36"/>
      <c r="NWR37" s="36"/>
      <c r="NWS37" s="36"/>
      <c r="NWT37" s="36"/>
      <c r="NWU37" s="36"/>
      <c r="NWV37" s="36"/>
      <c r="NWW37" s="36"/>
      <c r="NWX37" s="36"/>
      <c r="NWY37" s="36"/>
      <c r="NWZ37" s="36"/>
      <c r="NXA37" s="36"/>
      <c r="NXB37" s="36"/>
      <c r="NXC37" s="36"/>
      <c r="NXD37" s="36"/>
      <c r="NXE37" s="36"/>
      <c r="NXF37" s="36"/>
      <c r="NXG37" s="36"/>
      <c r="NXH37" s="36"/>
      <c r="NXI37" s="36"/>
      <c r="NXJ37" s="36"/>
      <c r="NXK37" s="36"/>
      <c r="NXL37" s="36"/>
      <c r="NXM37" s="36"/>
      <c r="NXN37" s="36"/>
      <c r="NXO37" s="36"/>
      <c r="NXP37" s="36"/>
      <c r="NXQ37" s="36"/>
      <c r="NXR37" s="36"/>
      <c r="NXS37" s="36"/>
      <c r="NXT37" s="36"/>
      <c r="NXU37" s="36"/>
      <c r="NXV37" s="36"/>
      <c r="NXW37" s="36"/>
      <c r="NXX37" s="36"/>
      <c r="NXY37" s="36"/>
      <c r="NXZ37" s="36"/>
      <c r="NYA37" s="36"/>
      <c r="NYB37" s="36"/>
      <c r="NYC37" s="36"/>
      <c r="NYD37" s="36"/>
      <c r="NYE37" s="36"/>
      <c r="NYF37" s="36"/>
      <c r="NYG37" s="36"/>
      <c r="NYH37" s="36"/>
      <c r="NYI37" s="36"/>
      <c r="NYJ37" s="36"/>
      <c r="NYK37" s="36"/>
      <c r="NYL37" s="36"/>
      <c r="NYM37" s="36"/>
      <c r="NYN37" s="36"/>
      <c r="NYO37" s="36"/>
      <c r="NYP37" s="36"/>
      <c r="NYQ37" s="36"/>
      <c r="NYR37" s="36"/>
      <c r="NYS37" s="36"/>
      <c r="NYT37" s="36"/>
      <c r="NYU37" s="36"/>
      <c r="NYV37" s="36"/>
      <c r="NYW37" s="36"/>
      <c r="NYX37" s="36"/>
      <c r="NYY37" s="36"/>
      <c r="NYZ37" s="36"/>
      <c r="NZA37" s="36"/>
      <c r="NZB37" s="36"/>
      <c r="NZC37" s="36"/>
      <c r="NZD37" s="36"/>
      <c r="NZE37" s="36"/>
      <c r="NZF37" s="36"/>
      <c r="NZG37" s="36"/>
      <c r="NZH37" s="36"/>
      <c r="NZI37" s="36"/>
      <c r="NZJ37" s="36"/>
      <c r="NZK37" s="36"/>
      <c r="NZL37" s="36"/>
      <c r="NZM37" s="36"/>
      <c r="NZN37" s="36"/>
      <c r="NZO37" s="36"/>
      <c r="NZP37" s="36"/>
      <c r="NZQ37" s="36"/>
      <c r="NZR37" s="36"/>
      <c r="NZS37" s="36"/>
      <c r="NZT37" s="36"/>
      <c r="NZU37" s="36"/>
      <c r="NZV37" s="36"/>
      <c r="NZW37" s="36"/>
      <c r="NZX37" s="36"/>
      <c r="NZY37" s="36"/>
      <c r="NZZ37" s="36"/>
      <c r="OAA37" s="36"/>
      <c r="OAB37" s="36"/>
      <c r="OAC37" s="36"/>
      <c r="OAD37" s="36"/>
      <c r="OAE37" s="36"/>
      <c r="OAF37" s="36"/>
      <c r="OAG37" s="36"/>
      <c r="OAH37" s="36"/>
      <c r="OAI37" s="36"/>
      <c r="OAJ37" s="36"/>
      <c r="OAK37" s="36"/>
      <c r="OAL37" s="36"/>
      <c r="OAM37" s="36"/>
      <c r="OAN37" s="36"/>
      <c r="OAO37" s="36"/>
      <c r="OAP37" s="36"/>
      <c r="OAQ37" s="36"/>
      <c r="OAR37" s="36"/>
      <c r="OAS37" s="36"/>
      <c r="OAT37" s="36"/>
      <c r="OAU37" s="36"/>
      <c r="OAV37" s="36"/>
      <c r="OAW37" s="36"/>
      <c r="OAX37" s="36"/>
      <c r="OAY37" s="36"/>
      <c r="OAZ37" s="36"/>
      <c r="OBA37" s="36"/>
      <c r="OBB37" s="36"/>
      <c r="OBC37" s="36"/>
      <c r="OBD37" s="36"/>
      <c r="OBE37" s="36"/>
      <c r="OBF37" s="36"/>
      <c r="OBG37" s="36"/>
      <c r="OBH37" s="36"/>
      <c r="OBI37" s="36"/>
      <c r="OBJ37" s="36"/>
      <c r="OBK37" s="36"/>
      <c r="OBL37" s="36"/>
      <c r="OBM37" s="36"/>
      <c r="OBN37" s="36"/>
      <c r="OBO37" s="36"/>
      <c r="OBP37" s="36"/>
      <c r="OBQ37" s="36"/>
      <c r="OBR37" s="36"/>
      <c r="OBS37" s="36"/>
      <c r="OBT37" s="36"/>
      <c r="OBU37" s="36"/>
      <c r="OBV37" s="36"/>
      <c r="OBW37" s="36"/>
      <c r="OBX37" s="36"/>
      <c r="OBY37" s="36"/>
      <c r="OBZ37" s="36"/>
      <c r="OCA37" s="36"/>
      <c r="OCB37" s="36"/>
      <c r="OCC37" s="36"/>
      <c r="OCD37" s="36"/>
      <c r="OCE37" s="36"/>
      <c r="OCF37" s="36"/>
      <c r="OCG37" s="36"/>
      <c r="OCH37" s="36"/>
      <c r="OCI37" s="36"/>
      <c r="OCJ37" s="36"/>
      <c r="OCK37" s="36"/>
      <c r="OCL37" s="36"/>
      <c r="OCM37" s="36"/>
      <c r="OCN37" s="36"/>
      <c r="OCO37" s="36"/>
      <c r="OCP37" s="36"/>
      <c r="OCQ37" s="36"/>
      <c r="OCR37" s="36"/>
      <c r="OCS37" s="36"/>
      <c r="OCT37" s="36"/>
      <c r="OCU37" s="36"/>
      <c r="OCV37" s="36"/>
      <c r="OCW37" s="36"/>
      <c r="OCX37" s="36"/>
      <c r="OCY37" s="36"/>
      <c r="OCZ37" s="36"/>
      <c r="ODA37" s="36"/>
      <c r="ODB37" s="36"/>
      <c r="ODC37" s="36"/>
      <c r="ODD37" s="36"/>
      <c r="ODE37" s="36"/>
      <c r="ODF37" s="36"/>
      <c r="ODG37" s="36"/>
      <c r="ODH37" s="36"/>
      <c r="ODI37" s="36"/>
      <c r="ODJ37" s="36"/>
      <c r="ODK37" s="36"/>
      <c r="ODL37" s="36"/>
      <c r="ODM37" s="36"/>
      <c r="ODN37" s="36"/>
      <c r="ODO37" s="36"/>
      <c r="ODP37" s="36"/>
      <c r="ODQ37" s="36"/>
      <c r="ODR37" s="36"/>
      <c r="ODS37" s="36"/>
      <c r="ODT37" s="36"/>
      <c r="ODU37" s="36"/>
      <c r="ODV37" s="36"/>
      <c r="ODW37" s="36"/>
      <c r="ODX37" s="36"/>
      <c r="ODY37" s="36"/>
      <c r="ODZ37" s="36"/>
      <c r="OEA37" s="36"/>
      <c r="OEB37" s="36"/>
      <c r="OEC37" s="36"/>
      <c r="OED37" s="36"/>
      <c r="OEE37" s="36"/>
      <c r="OEF37" s="36"/>
      <c r="OEG37" s="36"/>
      <c r="OEH37" s="36"/>
      <c r="OEI37" s="36"/>
      <c r="OEJ37" s="36"/>
      <c r="OEK37" s="36"/>
      <c r="OEL37" s="36"/>
      <c r="OEM37" s="36"/>
      <c r="OEN37" s="36"/>
      <c r="OEO37" s="36"/>
      <c r="OEP37" s="36"/>
      <c r="OEQ37" s="36"/>
      <c r="OER37" s="36"/>
      <c r="OES37" s="36"/>
      <c r="OET37" s="36"/>
      <c r="OEU37" s="36"/>
      <c r="OEV37" s="36"/>
      <c r="OEW37" s="36"/>
      <c r="OEX37" s="36"/>
      <c r="OEY37" s="36"/>
      <c r="OEZ37" s="36"/>
      <c r="OFA37" s="36"/>
      <c r="OFB37" s="36"/>
      <c r="OFC37" s="36"/>
      <c r="OFD37" s="36"/>
      <c r="OFE37" s="36"/>
      <c r="OFF37" s="36"/>
      <c r="OFG37" s="36"/>
      <c r="OFH37" s="36"/>
      <c r="OFI37" s="36"/>
      <c r="OFJ37" s="36"/>
      <c r="OFK37" s="36"/>
      <c r="OFL37" s="36"/>
      <c r="OFM37" s="36"/>
      <c r="OFN37" s="36"/>
      <c r="OFO37" s="36"/>
      <c r="OFP37" s="36"/>
      <c r="OFQ37" s="36"/>
      <c r="OFR37" s="36"/>
      <c r="OFS37" s="36"/>
      <c r="OFT37" s="36"/>
      <c r="OFU37" s="36"/>
      <c r="OFV37" s="36"/>
      <c r="OFW37" s="36"/>
      <c r="OFX37" s="36"/>
      <c r="OFY37" s="36"/>
      <c r="OFZ37" s="36"/>
      <c r="OGA37" s="36"/>
      <c r="OGB37" s="36"/>
      <c r="OGC37" s="36"/>
      <c r="OGD37" s="36"/>
      <c r="OGE37" s="36"/>
      <c r="OGF37" s="36"/>
      <c r="OGG37" s="36"/>
      <c r="OGH37" s="36"/>
      <c r="OGI37" s="36"/>
      <c r="OGJ37" s="36"/>
      <c r="OGK37" s="36"/>
      <c r="OGL37" s="36"/>
      <c r="OGM37" s="36"/>
      <c r="OGN37" s="36"/>
      <c r="OGO37" s="36"/>
      <c r="OGP37" s="36"/>
      <c r="OGQ37" s="36"/>
      <c r="OGR37" s="36"/>
      <c r="OGS37" s="36"/>
      <c r="OGT37" s="36"/>
      <c r="OGU37" s="36"/>
      <c r="OGV37" s="36"/>
      <c r="OGW37" s="36"/>
      <c r="OGX37" s="36"/>
      <c r="OGY37" s="36"/>
      <c r="OGZ37" s="36"/>
      <c r="OHA37" s="36"/>
      <c r="OHB37" s="36"/>
      <c r="OHC37" s="36"/>
      <c r="OHD37" s="36"/>
      <c r="OHE37" s="36"/>
      <c r="OHF37" s="36"/>
      <c r="OHG37" s="36"/>
      <c r="OHH37" s="36"/>
      <c r="OHI37" s="36"/>
      <c r="OHJ37" s="36"/>
      <c r="OHK37" s="36"/>
      <c r="OHL37" s="36"/>
      <c r="OHM37" s="36"/>
      <c r="OHN37" s="36"/>
      <c r="OHO37" s="36"/>
      <c r="OHP37" s="36"/>
      <c r="OHQ37" s="36"/>
      <c r="OHR37" s="36"/>
      <c r="OHS37" s="36"/>
      <c r="OHT37" s="36"/>
      <c r="OHU37" s="36"/>
      <c r="OHV37" s="36"/>
      <c r="OHW37" s="36"/>
      <c r="OHX37" s="36"/>
      <c r="OHY37" s="36"/>
      <c r="OHZ37" s="36"/>
      <c r="OIA37" s="36"/>
      <c r="OIB37" s="36"/>
      <c r="OIC37" s="36"/>
      <c r="OID37" s="36"/>
      <c r="OIE37" s="36"/>
      <c r="OIF37" s="36"/>
      <c r="OIG37" s="36"/>
      <c r="OIH37" s="36"/>
      <c r="OII37" s="36"/>
      <c r="OIJ37" s="36"/>
      <c r="OIK37" s="36"/>
      <c r="OIL37" s="36"/>
      <c r="OIM37" s="36"/>
      <c r="OIN37" s="36"/>
      <c r="OIO37" s="36"/>
      <c r="OIP37" s="36"/>
      <c r="OIQ37" s="36"/>
      <c r="OIR37" s="36"/>
      <c r="OIS37" s="36"/>
      <c r="OIT37" s="36"/>
      <c r="OIU37" s="36"/>
      <c r="OIV37" s="36"/>
      <c r="OIW37" s="36"/>
      <c r="OIX37" s="36"/>
      <c r="OIY37" s="36"/>
      <c r="OIZ37" s="36"/>
      <c r="OJA37" s="36"/>
      <c r="OJB37" s="36"/>
      <c r="OJC37" s="36"/>
      <c r="OJD37" s="36"/>
      <c r="OJE37" s="36"/>
      <c r="OJF37" s="36"/>
      <c r="OJG37" s="36"/>
      <c r="OJH37" s="36"/>
      <c r="OJI37" s="36"/>
      <c r="OJJ37" s="36"/>
      <c r="OJK37" s="36"/>
      <c r="OJL37" s="36"/>
      <c r="OJM37" s="36"/>
      <c r="OJN37" s="36"/>
      <c r="OJO37" s="36"/>
      <c r="OJP37" s="36"/>
      <c r="OJQ37" s="36"/>
      <c r="OJR37" s="36"/>
      <c r="OJS37" s="36"/>
      <c r="OJT37" s="36"/>
      <c r="OJU37" s="36"/>
      <c r="OJV37" s="36"/>
      <c r="OJW37" s="36"/>
      <c r="OJX37" s="36"/>
      <c r="OJY37" s="36"/>
      <c r="OJZ37" s="36"/>
      <c r="OKA37" s="36"/>
      <c r="OKB37" s="36"/>
      <c r="OKC37" s="36"/>
      <c r="OKD37" s="36"/>
      <c r="OKE37" s="36"/>
      <c r="OKF37" s="36"/>
      <c r="OKG37" s="36"/>
      <c r="OKH37" s="36"/>
      <c r="OKI37" s="36"/>
      <c r="OKJ37" s="36"/>
      <c r="OKK37" s="36"/>
      <c r="OKL37" s="36"/>
      <c r="OKM37" s="36"/>
      <c r="OKN37" s="36"/>
      <c r="OKO37" s="36"/>
      <c r="OKP37" s="36"/>
      <c r="OKQ37" s="36"/>
      <c r="OKR37" s="36"/>
      <c r="OKS37" s="36"/>
      <c r="OKT37" s="36"/>
      <c r="OKU37" s="36"/>
      <c r="OKV37" s="36"/>
      <c r="OKW37" s="36"/>
      <c r="OKX37" s="36"/>
      <c r="OKY37" s="36"/>
      <c r="OKZ37" s="36"/>
      <c r="OLA37" s="36"/>
      <c r="OLB37" s="36"/>
      <c r="OLC37" s="36"/>
      <c r="OLD37" s="36"/>
      <c r="OLE37" s="36"/>
      <c r="OLF37" s="36"/>
      <c r="OLG37" s="36"/>
      <c r="OLH37" s="36"/>
      <c r="OLI37" s="36"/>
      <c r="OLJ37" s="36"/>
      <c r="OLK37" s="36"/>
      <c r="OLL37" s="36"/>
      <c r="OLM37" s="36"/>
      <c r="OLN37" s="36"/>
      <c r="OLO37" s="36"/>
      <c r="OLP37" s="36"/>
      <c r="OLQ37" s="36"/>
      <c r="OLR37" s="36"/>
      <c r="OLS37" s="36"/>
      <c r="OLT37" s="36"/>
      <c r="OLU37" s="36"/>
      <c r="OLV37" s="36"/>
      <c r="OLW37" s="36"/>
      <c r="OLX37" s="36"/>
      <c r="OLY37" s="36"/>
      <c r="OLZ37" s="36"/>
      <c r="OMA37" s="36"/>
      <c r="OMB37" s="36"/>
      <c r="OMC37" s="36"/>
      <c r="OMD37" s="36"/>
      <c r="OME37" s="36"/>
      <c r="OMF37" s="36"/>
      <c r="OMG37" s="36"/>
      <c r="OMH37" s="36"/>
      <c r="OMI37" s="36"/>
      <c r="OMJ37" s="36"/>
      <c r="OMK37" s="36"/>
      <c r="OML37" s="36"/>
      <c r="OMM37" s="36"/>
      <c r="OMN37" s="36"/>
      <c r="OMO37" s="36"/>
      <c r="OMP37" s="36"/>
      <c r="OMQ37" s="36"/>
      <c r="OMR37" s="36"/>
      <c r="OMS37" s="36"/>
      <c r="OMT37" s="36"/>
      <c r="OMU37" s="36"/>
      <c r="OMV37" s="36"/>
      <c r="OMW37" s="36"/>
      <c r="OMX37" s="36"/>
      <c r="OMY37" s="36"/>
      <c r="OMZ37" s="36"/>
      <c r="ONA37" s="36"/>
      <c r="ONB37" s="36"/>
      <c r="ONC37" s="36"/>
      <c r="OND37" s="36"/>
      <c r="ONE37" s="36"/>
      <c r="ONF37" s="36"/>
      <c r="ONG37" s="36"/>
      <c r="ONH37" s="36"/>
      <c r="ONI37" s="36"/>
      <c r="ONJ37" s="36"/>
      <c r="ONK37" s="36"/>
      <c r="ONL37" s="36"/>
      <c r="ONM37" s="36"/>
      <c r="ONN37" s="36"/>
      <c r="ONO37" s="36"/>
      <c r="ONP37" s="36"/>
      <c r="ONQ37" s="36"/>
      <c r="ONR37" s="36"/>
      <c r="ONS37" s="36"/>
      <c r="ONT37" s="36"/>
      <c r="ONU37" s="36"/>
      <c r="ONV37" s="36"/>
      <c r="ONW37" s="36"/>
      <c r="ONX37" s="36"/>
      <c r="ONY37" s="36"/>
      <c r="ONZ37" s="36"/>
      <c r="OOA37" s="36"/>
      <c r="OOB37" s="36"/>
      <c r="OOC37" s="36"/>
      <c r="OOD37" s="36"/>
      <c r="OOE37" s="36"/>
      <c r="OOF37" s="36"/>
      <c r="OOG37" s="36"/>
      <c r="OOH37" s="36"/>
      <c r="OOI37" s="36"/>
      <c r="OOJ37" s="36"/>
      <c r="OOK37" s="36"/>
      <c r="OOL37" s="36"/>
      <c r="OOM37" s="36"/>
      <c r="OON37" s="36"/>
      <c r="OOO37" s="36"/>
      <c r="OOP37" s="36"/>
      <c r="OOQ37" s="36"/>
      <c r="OOR37" s="36"/>
      <c r="OOS37" s="36"/>
      <c r="OOT37" s="36"/>
      <c r="OOU37" s="36"/>
      <c r="OOV37" s="36"/>
      <c r="OOW37" s="36"/>
      <c r="OOX37" s="36"/>
      <c r="OOY37" s="36"/>
      <c r="OOZ37" s="36"/>
      <c r="OPA37" s="36"/>
      <c r="OPB37" s="36"/>
      <c r="OPC37" s="36"/>
      <c r="OPD37" s="36"/>
      <c r="OPE37" s="36"/>
      <c r="OPF37" s="36"/>
      <c r="OPG37" s="36"/>
      <c r="OPH37" s="36"/>
      <c r="OPI37" s="36"/>
      <c r="OPJ37" s="36"/>
      <c r="OPK37" s="36"/>
      <c r="OPL37" s="36"/>
      <c r="OPM37" s="36"/>
      <c r="OPN37" s="36"/>
      <c r="OPO37" s="36"/>
      <c r="OPP37" s="36"/>
      <c r="OPQ37" s="36"/>
      <c r="OPR37" s="36"/>
      <c r="OPS37" s="36"/>
      <c r="OPT37" s="36"/>
      <c r="OPU37" s="36"/>
      <c r="OPV37" s="36"/>
      <c r="OPW37" s="36"/>
      <c r="OPX37" s="36"/>
      <c r="OPY37" s="36"/>
      <c r="OPZ37" s="36"/>
      <c r="OQA37" s="36"/>
      <c r="OQB37" s="36"/>
      <c r="OQC37" s="36"/>
      <c r="OQD37" s="36"/>
      <c r="OQE37" s="36"/>
      <c r="OQF37" s="36"/>
      <c r="OQG37" s="36"/>
      <c r="OQH37" s="36"/>
      <c r="OQI37" s="36"/>
      <c r="OQJ37" s="36"/>
      <c r="OQK37" s="36"/>
      <c r="OQL37" s="36"/>
      <c r="OQM37" s="36"/>
      <c r="OQN37" s="36"/>
      <c r="OQO37" s="36"/>
      <c r="OQP37" s="36"/>
      <c r="OQQ37" s="36"/>
      <c r="OQR37" s="36"/>
      <c r="OQS37" s="36"/>
      <c r="OQT37" s="36"/>
      <c r="OQU37" s="36"/>
      <c r="OQV37" s="36"/>
      <c r="OQW37" s="36"/>
      <c r="OQX37" s="36"/>
      <c r="OQY37" s="36"/>
      <c r="OQZ37" s="36"/>
      <c r="ORA37" s="36"/>
      <c r="ORB37" s="36"/>
      <c r="ORC37" s="36"/>
      <c r="ORD37" s="36"/>
      <c r="ORE37" s="36"/>
      <c r="ORF37" s="36"/>
      <c r="ORG37" s="36"/>
      <c r="ORH37" s="36"/>
      <c r="ORI37" s="36"/>
      <c r="ORJ37" s="36"/>
      <c r="ORK37" s="36"/>
      <c r="ORL37" s="36"/>
      <c r="ORM37" s="36"/>
      <c r="ORN37" s="36"/>
      <c r="ORO37" s="36"/>
      <c r="ORP37" s="36"/>
      <c r="ORQ37" s="36"/>
      <c r="ORR37" s="36"/>
      <c r="ORS37" s="36"/>
      <c r="ORT37" s="36"/>
      <c r="ORU37" s="36"/>
      <c r="ORV37" s="36"/>
      <c r="ORW37" s="36"/>
      <c r="ORX37" s="36"/>
      <c r="ORY37" s="36"/>
      <c r="ORZ37" s="36"/>
      <c r="OSA37" s="36"/>
      <c r="OSB37" s="36"/>
      <c r="OSC37" s="36"/>
      <c r="OSD37" s="36"/>
      <c r="OSE37" s="36"/>
      <c r="OSF37" s="36"/>
      <c r="OSG37" s="36"/>
      <c r="OSH37" s="36"/>
      <c r="OSI37" s="36"/>
      <c r="OSJ37" s="36"/>
      <c r="OSK37" s="36"/>
      <c r="OSL37" s="36"/>
      <c r="OSM37" s="36"/>
      <c r="OSN37" s="36"/>
      <c r="OSO37" s="36"/>
      <c r="OSP37" s="36"/>
      <c r="OSQ37" s="36"/>
      <c r="OSR37" s="36"/>
      <c r="OSS37" s="36"/>
      <c r="OST37" s="36"/>
      <c r="OSU37" s="36"/>
      <c r="OSV37" s="36"/>
      <c r="OSW37" s="36"/>
      <c r="OSX37" s="36"/>
      <c r="OSY37" s="36"/>
      <c r="OSZ37" s="36"/>
      <c r="OTA37" s="36"/>
      <c r="OTB37" s="36"/>
      <c r="OTC37" s="36"/>
      <c r="OTD37" s="36"/>
      <c r="OTE37" s="36"/>
      <c r="OTF37" s="36"/>
      <c r="OTG37" s="36"/>
      <c r="OTH37" s="36"/>
      <c r="OTI37" s="36"/>
      <c r="OTJ37" s="36"/>
      <c r="OTK37" s="36"/>
      <c r="OTL37" s="36"/>
      <c r="OTM37" s="36"/>
      <c r="OTN37" s="36"/>
      <c r="OTO37" s="36"/>
      <c r="OTP37" s="36"/>
      <c r="OTQ37" s="36"/>
      <c r="OTR37" s="36"/>
      <c r="OTS37" s="36"/>
      <c r="OTT37" s="36"/>
      <c r="OTU37" s="36"/>
      <c r="OTV37" s="36"/>
      <c r="OTW37" s="36"/>
      <c r="OTX37" s="36"/>
      <c r="OTY37" s="36"/>
      <c r="OTZ37" s="36"/>
      <c r="OUA37" s="36"/>
      <c r="OUB37" s="36"/>
      <c r="OUC37" s="36"/>
      <c r="OUD37" s="36"/>
      <c r="OUE37" s="36"/>
      <c r="OUF37" s="36"/>
      <c r="OUG37" s="36"/>
      <c r="OUH37" s="36"/>
      <c r="OUI37" s="36"/>
      <c r="OUJ37" s="36"/>
      <c r="OUK37" s="36"/>
      <c r="OUL37" s="36"/>
      <c r="OUM37" s="36"/>
      <c r="OUN37" s="36"/>
      <c r="OUO37" s="36"/>
      <c r="OUP37" s="36"/>
      <c r="OUQ37" s="36"/>
      <c r="OUR37" s="36"/>
      <c r="OUS37" s="36"/>
      <c r="OUT37" s="36"/>
      <c r="OUU37" s="36"/>
      <c r="OUV37" s="36"/>
      <c r="OUW37" s="36"/>
      <c r="OUX37" s="36"/>
      <c r="OUY37" s="36"/>
      <c r="OUZ37" s="36"/>
      <c r="OVA37" s="36"/>
      <c r="OVB37" s="36"/>
      <c r="OVC37" s="36"/>
      <c r="OVD37" s="36"/>
      <c r="OVE37" s="36"/>
      <c r="OVF37" s="36"/>
      <c r="OVG37" s="36"/>
      <c r="OVH37" s="36"/>
      <c r="OVI37" s="36"/>
      <c r="OVJ37" s="36"/>
      <c r="OVK37" s="36"/>
      <c r="OVL37" s="36"/>
      <c r="OVM37" s="36"/>
      <c r="OVN37" s="36"/>
      <c r="OVO37" s="36"/>
      <c r="OVP37" s="36"/>
      <c r="OVQ37" s="36"/>
      <c r="OVR37" s="36"/>
      <c r="OVS37" s="36"/>
      <c r="OVT37" s="36"/>
      <c r="OVU37" s="36"/>
      <c r="OVV37" s="36"/>
      <c r="OVW37" s="36"/>
      <c r="OVX37" s="36"/>
      <c r="OVY37" s="36"/>
      <c r="OVZ37" s="36"/>
      <c r="OWA37" s="36"/>
      <c r="OWB37" s="36"/>
      <c r="OWC37" s="36"/>
      <c r="OWD37" s="36"/>
      <c r="OWE37" s="36"/>
      <c r="OWF37" s="36"/>
      <c r="OWG37" s="36"/>
      <c r="OWH37" s="36"/>
      <c r="OWI37" s="36"/>
      <c r="OWJ37" s="36"/>
      <c r="OWK37" s="36"/>
      <c r="OWL37" s="36"/>
      <c r="OWM37" s="36"/>
      <c r="OWN37" s="36"/>
      <c r="OWO37" s="36"/>
      <c r="OWP37" s="36"/>
      <c r="OWQ37" s="36"/>
      <c r="OWR37" s="36"/>
      <c r="OWS37" s="36"/>
      <c r="OWT37" s="36"/>
      <c r="OWU37" s="36"/>
      <c r="OWV37" s="36"/>
      <c r="OWW37" s="36"/>
      <c r="OWX37" s="36"/>
      <c r="OWY37" s="36"/>
      <c r="OWZ37" s="36"/>
      <c r="OXA37" s="36"/>
      <c r="OXB37" s="36"/>
      <c r="OXC37" s="36"/>
      <c r="OXD37" s="36"/>
      <c r="OXE37" s="36"/>
      <c r="OXF37" s="36"/>
      <c r="OXG37" s="36"/>
      <c r="OXH37" s="36"/>
      <c r="OXI37" s="36"/>
      <c r="OXJ37" s="36"/>
      <c r="OXK37" s="36"/>
      <c r="OXL37" s="36"/>
      <c r="OXM37" s="36"/>
      <c r="OXN37" s="36"/>
      <c r="OXO37" s="36"/>
      <c r="OXP37" s="36"/>
      <c r="OXQ37" s="36"/>
      <c r="OXR37" s="36"/>
      <c r="OXS37" s="36"/>
      <c r="OXT37" s="36"/>
      <c r="OXU37" s="36"/>
      <c r="OXV37" s="36"/>
      <c r="OXW37" s="36"/>
      <c r="OXX37" s="36"/>
      <c r="OXY37" s="36"/>
      <c r="OXZ37" s="36"/>
      <c r="OYA37" s="36"/>
      <c r="OYB37" s="36"/>
      <c r="OYC37" s="36"/>
      <c r="OYD37" s="36"/>
      <c r="OYE37" s="36"/>
      <c r="OYF37" s="36"/>
      <c r="OYG37" s="36"/>
      <c r="OYH37" s="36"/>
      <c r="OYI37" s="36"/>
      <c r="OYJ37" s="36"/>
      <c r="OYK37" s="36"/>
      <c r="OYL37" s="36"/>
      <c r="OYM37" s="36"/>
      <c r="OYN37" s="36"/>
      <c r="OYO37" s="36"/>
      <c r="OYP37" s="36"/>
      <c r="OYQ37" s="36"/>
      <c r="OYR37" s="36"/>
      <c r="OYS37" s="36"/>
      <c r="OYT37" s="36"/>
      <c r="OYU37" s="36"/>
      <c r="OYV37" s="36"/>
      <c r="OYW37" s="36"/>
      <c r="OYX37" s="36"/>
      <c r="OYY37" s="36"/>
      <c r="OYZ37" s="36"/>
      <c r="OZA37" s="36"/>
      <c r="OZB37" s="36"/>
      <c r="OZC37" s="36"/>
      <c r="OZD37" s="36"/>
      <c r="OZE37" s="36"/>
      <c r="OZF37" s="36"/>
      <c r="OZG37" s="36"/>
      <c r="OZH37" s="36"/>
      <c r="OZI37" s="36"/>
      <c r="OZJ37" s="36"/>
      <c r="OZK37" s="36"/>
      <c r="OZL37" s="36"/>
      <c r="OZM37" s="36"/>
      <c r="OZN37" s="36"/>
      <c r="OZO37" s="36"/>
      <c r="OZP37" s="36"/>
      <c r="OZQ37" s="36"/>
      <c r="OZR37" s="36"/>
      <c r="OZS37" s="36"/>
      <c r="OZT37" s="36"/>
      <c r="OZU37" s="36"/>
      <c r="OZV37" s="36"/>
      <c r="OZW37" s="36"/>
      <c r="OZX37" s="36"/>
      <c r="OZY37" s="36"/>
      <c r="OZZ37" s="36"/>
      <c r="PAA37" s="36"/>
      <c r="PAB37" s="36"/>
      <c r="PAC37" s="36"/>
      <c r="PAD37" s="36"/>
      <c r="PAE37" s="36"/>
      <c r="PAF37" s="36"/>
      <c r="PAG37" s="36"/>
      <c r="PAH37" s="36"/>
      <c r="PAI37" s="36"/>
      <c r="PAJ37" s="36"/>
      <c r="PAK37" s="36"/>
      <c r="PAL37" s="36"/>
      <c r="PAM37" s="36"/>
      <c r="PAN37" s="36"/>
      <c r="PAO37" s="36"/>
      <c r="PAP37" s="36"/>
      <c r="PAQ37" s="36"/>
      <c r="PAR37" s="36"/>
      <c r="PAS37" s="36"/>
      <c r="PAT37" s="36"/>
      <c r="PAU37" s="36"/>
      <c r="PAV37" s="36"/>
      <c r="PAW37" s="36"/>
      <c r="PAX37" s="36"/>
      <c r="PAY37" s="36"/>
      <c r="PAZ37" s="36"/>
      <c r="PBA37" s="36"/>
      <c r="PBB37" s="36"/>
      <c r="PBC37" s="36"/>
      <c r="PBD37" s="36"/>
      <c r="PBE37" s="36"/>
      <c r="PBF37" s="36"/>
      <c r="PBG37" s="36"/>
      <c r="PBH37" s="36"/>
      <c r="PBI37" s="36"/>
      <c r="PBJ37" s="36"/>
      <c r="PBK37" s="36"/>
      <c r="PBL37" s="36"/>
      <c r="PBM37" s="36"/>
      <c r="PBN37" s="36"/>
      <c r="PBO37" s="36"/>
      <c r="PBP37" s="36"/>
      <c r="PBQ37" s="36"/>
      <c r="PBR37" s="36"/>
      <c r="PBS37" s="36"/>
      <c r="PBT37" s="36"/>
      <c r="PBU37" s="36"/>
      <c r="PBV37" s="36"/>
      <c r="PBW37" s="36"/>
      <c r="PBX37" s="36"/>
      <c r="PBY37" s="36"/>
      <c r="PBZ37" s="36"/>
      <c r="PCA37" s="36"/>
      <c r="PCB37" s="36"/>
      <c r="PCC37" s="36"/>
      <c r="PCD37" s="36"/>
      <c r="PCE37" s="36"/>
      <c r="PCF37" s="36"/>
      <c r="PCG37" s="36"/>
      <c r="PCH37" s="36"/>
      <c r="PCI37" s="36"/>
      <c r="PCJ37" s="36"/>
      <c r="PCK37" s="36"/>
      <c r="PCL37" s="36"/>
      <c r="PCM37" s="36"/>
      <c r="PCN37" s="36"/>
      <c r="PCO37" s="36"/>
      <c r="PCP37" s="36"/>
      <c r="PCQ37" s="36"/>
      <c r="PCR37" s="36"/>
      <c r="PCS37" s="36"/>
      <c r="PCT37" s="36"/>
      <c r="PCU37" s="36"/>
      <c r="PCV37" s="36"/>
      <c r="PCW37" s="36"/>
      <c r="PCX37" s="36"/>
      <c r="PCY37" s="36"/>
      <c r="PCZ37" s="36"/>
      <c r="PDA37" s="36"/>
      <c r="PDB37" s="36"/>
      <c r="PDC37" s="36"/>
      <c r="PDD37" s="36"/>
      <c r="PDE37" s="36"/>
      <c r="PDF37" s="36"/>
      <c r="PDG37" s="36"/>
      <c r="PDH37" s="36"/>
      <c r="PDI37" s="36"/>
      <c r="PDJ37" s="36"/>
      <c r="PDK37" s="36"/>
      <c r="PDL37" s="36"/>
      <c r="PDM37" s="36"/>
      <c r="PDN37" s="36"/>
      <c r="PDO37" s="36"/>
      <c r="PDP37" s="36"/>
      <c r="PDQ37" s="36"/>
      <c r="PDR37" s="36"/>
      <c r="PDS37" s="36"/>
      <c r="PDT37" s="36"/>
      <c r="PDU37" s="36"/>
      <c r="PDV37" s="36"/>
      <c r="PDW37" s="36"/>
      <c r="PDX37" s="36"/>
      <c r="PDY37" s="36"/>
      <c r="PDZ37" s="36"/>
      <c r="PEA37" s="36"/>
      <c r="PEB37" s="36"/>
      <c r="PEC37" s="36"/>
      <c r="PED37" s="36"/>
      <c r="PEE37" s="36"/>
      <c r="PEF37" s="36"/>
      <c r="PEG37" s="36"/>
      <c r="PEH37" s="36"/>
      <c r="PEI37" s="36"/>
      <c r="PEJ37" s="36"/>
      <c r="PEK37" s="36"/>
      <c r="PEL37" s="36"/>
      <c r="PEM37" s="36"/>
      <c r="PEN37" s="36"/>
      <c r="PEO37" s="36"/>
      <c r="PEP37" s="36"/>
      <c r="PEQ37" s="36"/>
      <c r="PER37" s="36"/>
      <c r="PES37" s="36"/>
      <c r="PET37" s="36"/>
      <c r="PEU37" s="36"/>
      <c r="PEV37" s="36"/>
      <c r="PEW37" s="36"/>
      <c r="PEX37" s="36"/>
      <c r="PEY37" s="36"/>
      <c r="PEZ37" s="36"/>
      <c r="PFA37" s="36"/>
      <c r="PFB37" s="36"/>
      <c r="PFC37" s="36"/>
      <c r="PFD37" s="36"/>
      <c r="PFE37" s="36"/>
      <c r="PFF37" s="36"/>
      <c r="PFG37" s="36"/>
      <c r="PFH37" s="36"/>
      <c r="PFI37" s="36"/>
      <c r="PFJ37" s="36"/>
      <c r="PFK37" s="36"/>
      <c r="PFL37" s="36"/>
      <c r="PFM37" s="36"/>
      <c r="PFN37" s="36"/>
      <c r="PFO37" s="36"/>
      <c r="PFP37" s="36"/>
      <c r="PFQ37" s="36"/>
      <c r="PFR37" s="36"/>
      <c r="PFS37" s="36"/>
      <c r="PFT37" s="36"/>
      <c r="PFU37" s="36"/>
      <c r="PFV37" s="36"/>
      <c r="PFW37" s="36"/>
      <c r="PFX37" s="36"/>
      <c r="PFY37" s="36"/>
      <c r="PFZ37" s="36"/>
      <c r="PGA37" s="36"/>
      <c r="PGB37" s="36"/>
      <c r="PGC37" s="36"/>
      <c r="PGD37" s="36"/>
      <c r="PGE37" s="36"/>
      <c r="PGF37" s="36"/>
      <c r="PGG37" s="36"/>
      <c r="PGH37" s="36"/>
      <c r="PGI37" s="36"/>
      <c r="PGJ37" s="36"/>
      <c r="PGK37" s="36"/>
      <c r="PGL37" s="36"/>
      <c r="PGM37" s="36"/>
      <c r="PGN37" s="36"/>
      <c r="PGO37" s="36"/>
      <c r="PGP37" s="36"/>
      <c r="PGQ37" s="36"/>
      <c r="PGR37" s="36"/>
      <c r="PGS37" s="36"/>
      <c r="PGT37" s="36"/>
      <c r="PGU37" s="36"/>
      <c r="PGV37" s="36"/>
      <c r="PGW37" s="36"/>
      <c r="PGX37" s="36"/>
      <c r="PGY37" s="36"/>
      <c r="PGZ37" s="36"/>
      <c r="PHA37" s="36"/>
      <c r="PHB37" s="36"/>
      <c r="PHC37" s="36"/>
      <c r="PHD37" s="36"/>
      <c r="PHE37" s="36"/>
      <c r="PHF37" s="36"/>
      <c r="PHG37" s="36"/>
      <c r="PHH37" s="36"/>
      <c r="PHI37" s="36"/>
      <c r="PHJ37" s="36"/>
      <c r="PHK37" s="36"/>
      <c r="PHL37" s="36"/>
      <c r="PHM37" s="36"/>
      <c r="PHN37" s="36"/>
      <c r="PHO37" s="36"/>
      <c r="PHP37" s="36"/>
      <c r="PHQ37" s="36"/>
      <c r="PHR37" s="36"/>
      <c r="PHS37" s="36"/>
      <c r="PHT37" s="36"/>
      <c r="PHU37" s="36"/>
      <c r="PHV37" s="36"/>
      <c r="PHW37" s="36"/>
      <c r="PHX37" s="36"/>
      <c r="PHY37" s="36"/>
      <c r="PHZ37" s="36"/>
      <c r="PIA37" s="36"/>
      <c r="PIB37" s="36"/>
      <c r="PIC37" s="36"/>
      <c r="PID37" s="36"/>
      <c r="PIE37" s="36"/>
      <c r="PIF37" s="36"/>
      <c r="PIG37" s="36"/>
      <c r="PIH37" s="36"/>
      <c r="PII37" s="36"/>
      <c r="PIJ37" s="36"/>
      <c r="PIK37" s="36"/>
      <c r="PIL37" s="36"/>
      <c r="PIM37" s="36"/>
      <c r="PIN37" s="36"/>
      <c r="PIO37" s="36"/>
      <c r="PIP37" s="36"/>
      <c r="PIQ37" s="36"/>
      <c r="PIR37" s="36"/>
      <c r="PIS37" s="36"/>
      <c r="PIT37" s="36"/>
      <c r="PIU37" s="36"/>
      <c r="PIV37" s="36"/>
      <c r="PIW37" s="36"/>
      <c r="PIX37" s="36"/>
      <c r="PIY37" s="36"/>
      <c r="PIZ37" s="36"/>
      <c r="PJA37" s="36"/>
      <c r="PJB37" s="36"/>
      <c r="PJC37" s="36"/>
      <c r="PJD37" s="36"/>
      <c r="PJE37" s="36"/>
      <c r="PJF37" s="36"/>
      <c r="PJG37" s="36"/>
      <c r="PJH37" s="36"/>
      <c r="PJI37" s="36"/>
      <c r="PJJ37" s="36"/>
      <c r="PJK37" s="36"/>
      <c r="PJL37" s="36"/>
      <c r="PJM37" s="36"/>
      <c r="PJN37" s="36"/>
      <c r="PJO37" s="36"/>
      <c r="PJP37" s="36"/>
      <c r="PJQ37" s="36"/>
      <c r="PJR37" s="36"/>
      <c r="PJS37" s="36"/>
      <c r="PJT37" s="36"/>
      <c r="PJU37" s="36"/>
      <c r="PJV37" s="36"/>
      <c r="PJW37" s="36"/>
      <c r="PJX37" s="36"/>
      <c r="PJY37" s="36"/>
      <c r="PJZ37" s="36"/>
      <c r="PKA37" s="36"/>
      <c r="PKB37" s="36"/>
      <c r="PKC37" s="36"/>
      <c r="PKD37" s="36"/>
      <c r="PKE37" s="36"/>
      <c r="PKF37" s="36"/>
      <c r="PKG37" s="36"/>
      <c r="PKH37" s="36"/>
      <c r="PKI37" s="36"/>
      <c r="PKJ37" s="36"/>
      <c r="PKK37" s="36"/>
      <c r="PKL37" s="36"/>
      <c r="PKM37" s="36"/>
      <c r="PKN37" s="36"/>
      <c r="PKO37" s="36"/>
      <c r="PKP37" s="36"/>
      <c r="PKQ37" s="36"/>
      <c r="PKR37" s="36"/>
      <c r="PKS37" s="36"/>
      <c r="PKT37" s="36"/>
      <c r="PKU37" s="36"/>
      <c r="PKV37" s="36"/>
      <c r="PKW37" s="36"/>
      <c r="PKX37" s="36"/>
      <c r="PKY37" s="36"/>
      <c r="PKZ37" s="36"/>
      <c r="PLA37" s="36"/>
      <c r="PLB37" s="36"/>
      <c r="PLC37" s="36"/>
      <c r="PLD37" s="36"/>
      <c r="PLE37" s="36"/>
      <c r="PLF37" s="36"/>
      <c r="PLG37" s="36"/>
      <c r="PLH37" s="36"/>
      <c r="PLI37" s="36"/>
      <c r="PLJ37" s="36"/>
      <c r="PLK37" s="36"/>
      <c r="PLL37" s="36"/>
      <c r="PLM37" s="36"/>
      <c r="PLN37" s="36"/>
      <c r="PLO37" s="36"/>
      <c r="PLP37" s="36"/>
      <c r="PLQ37" s="36"/>
      <c r="PLR37" s="36"/>
      <c r="PLS37" s="36"/>
      <c r="PLT37" s="36"/>
      <c r="PLU37" s="36"/>
      <c r="PLV37" s="36"/>
      <c r="PLW37" s="36"/>
      <c r="PLX37" s="36"/>
      <c r="PLY37" s="36"/>
      <c r="PLZ37" s="36"/>
      <c r="PMA37" s="36"/>
      <c r="PMB37" s="36"/>
      <c r="PMC37" s="36"/>
      <c r="PMD37" s="36"/>
      <c r="PME37" s="36"/>
      <c r="PMF37" s="36"/>
      <c r="PMG37" s="36"/>
      <c r="PMH37" s="36"/>
      <c r="PMI37" s="36"/>
      <c r="PMJ37" s="36"/>
      <c r="PMK37" s="36"/>
      <c r="PML37" s="36"/>
      <c r="PMM37" s="36"/>
      <c r="PMN37" s="36"/>
      <c r="PMO37" s="36"/>
      <c r="PMP37" s="36"/>
      <c r="PMQ37" s="36"/>
      <c r="PMR37" s="36"/>
      <c r="PMS37" s="36"/>
      <c r="PMT37" s="36"/>
      <c r="PMU37" s="36"/>
      <c r="PMV37" s="36"/>
      <c r="PMW37" s="36"/>
      <c r="PMX37" s="36"/>
      <c r="PMY37" s="36"/>
      <c r="PMZ37" s="36"/>
      <c r="PNA37" s="36"/>
      <c r="PNB37" s="36"/>
      <c r="PNC37" s="36"/>
      <c r="PND37" s="36"/>
      <c r="PNE37" s="36"/>
      <c r="PNF37" s="36"/>
      <c r="PNG37" s="36"/>
      <c r="PNH37" s="36"/>
      <c r="PNI37" s="36"/>
      <c r="PNJ37" s="36"/>
      <c r="PNK37" s="36"/>
      <c r="PNL37" s="36"/>
      <c r="PNM37" s="36"/>
      <c r="PNN37" s="36"/>
      <c r="PNO37" s="36"/>
      <c r="PNP37" s="36"/>
      <c r="PNQ37" s="36"/>
      <c r="PNR37" s="36"/>
      <c r="PNS37" s="36"/>
      <c r="PNT37" s="36"/>
      <c r="PNU37" s="36"/>
      <c r="PNV37" s="36"/>
      <c r="PNW37" s="36"/>
      <c r="PNX37" s="36"/>
      <c r="PNY37" s="36"/>
      <c r="PNZ37" s="36"/>
      <c r="POA37" s="36"/>
      <c r="POB37" s="36"/>
      <c r="POC37" s="36"/>
      <c r="POD37" s="36"/>
      <c r="POE37" s="36"/>
      <c r="POF37" s="36"/>
      <c r="POG37" s="36"/>
      <c r="POH37" s="36"/>
      <c r="POI37" s="36"/>
      <c r="POJ37" s="36"/>
      <c r="POK37" s="36"/>
      <c r="POL37" s="36"/>
      <c r="POM37" s="36"/>
      <c r="PON37" s="36"/>
      <c r="POO37" s="36"/>
      <c r="POP37" s="36"/>
      <c r="POQ37" s="36"/>
      <c r="POR37" s="36"/>
      <c r="POS37" s="36"/>
      <c r="POT37" s="36"/>
      <c r="POU37" s="36"/>
      <c r="POV37" s="36"/>
      <c r="POW37" s="36"/>
      <c r="POX37" s="36"/>
      <c r="POY37" s="36"/>
      <c r="POZ37" s="36"/>
      <c r="PPA37" s="36"/>
      <c r="PPB37" s="36"/>
      <c r="PPC37" s="36"/>
      <c r="PPD37" s="36"/>
      <c r="PPE37" s="36"/>
      <c r="PPF37" s="36"/>
      <c r="PPG37" s="36"/>
      <c r="PPH37" s="36"/>
      <c r="PPI37" s="36"/>
      <c r="PPJ37" s="36"/>
      <c r="PPK37" s="36"/>
      <c r="PPL37" s="36"/>
      <c r="PPM37" s="36"/>
      <c r="PPN37" s="36"/>
      <c r="PPO37" s="36"/>
      <c r="PPP37" s="36"/>
      <c r="PPQ37" s="36"/>
      <c r="PPR37" s="36"/>
      <c r="PPS37" s="36"/>
      <c r="PPT37" s="36"/>
      <c r="PPU37" s="36"/>
      <c r="PPV37" s="36"/>
      <c r="PPW37" s="36"/>
      <c r="PPX37" s="36"/>
      <c r="PPY37" s="36"/>
      <c r="PPZ37" s="36"/>
      <c r="PQA37" s="36"/>
      <c r="PQB37" s="36"/>
      <c r="PQC37" s="36"/>
      <c r="PQD37" s="36"/>
      <c r="PQE37" s="36"/>
      <c r="PQF37" s="36"/>
      <c r="PQG37" s="36"/>
      <c r="PQH37" s="36"/>
      <c r="PQI37" s="36"/>
      <c r="PQJ37" s="36"/>
      <c r="PQK37" s="36"/>
      <c r="PQL37" s="36"/>
      <c r="PQM37" s="36"/>
      <c r="PQN37" s="36"/>
      <c r="PQO37" s="36"/>
      <c r="PQP37" s="36"/>
      <c r="PQQ37" s="36"/>
      <c r="PQR37" s="36"/>
      <c r="PQS37" s="36"/>
      <c r="PQT37" s="36"/>
      <c r="PQU37" s="36"/>
      <c r="PQV37" s="36"/>
      <c r="PQW37" s="36"/>
      <c r="PQX37" s="36"/>
      <c r="PQY37" s="36"/>
      <c r="PQZ37" s="36"/>
      <c r="PRA37" s="36"/>
      <c r="PRB37" s="36"/>
      <c r="PRC37" s="36"/>
      <c r="PRD37" s="36"/>
      <c r="PRE37" s="36"/>
      <c r="PRF37" s="36"/>
      <c r="PRG37" s="36"/>
      <c r="PRH37" s="36"/>
      <c r="PRI37" s="36"/>
      <c r="PRJ37" s="36"/>
      <c r="PRK37" s="36"/>
      <c r="PRL37" s="36"/>
      <c r="PRM37" s="36"/>
      <c r="PRN37" s="36"/>
      <c r="PRO37" s="36"/>
      <c r="PRP37" s="36"/>
      <c r="PRQ37" s="36"/>
      <c r="PRR37" s="36"/>
      <c r="PRS37" s="36"/>
      <c r="PRT37" s="36"/>
      <c r="PRU37" s="36"/>
      <c r="PRV37" s="36"/>
      <c r="PRW37" s="36"/>
      <c r="PRX37" s="36"/>
      <c r="PRY37" s="36"/>
      <c r="PRZ37" s="36"/>
      <c r="PSA37" s="36"/>
      <c r="PSB37" s="36"/>
      <c r="PSC37" s="36"/>
      <c r="PSD37" s="36"/>
      <c r="PSE37" s="36"/>
      <c r="PSF37" s="36"/>
      <c r="PSG37" s="36"/>
      <c r="PSH37" s="36"/>
      <c r="PSI37" s="36"/>
      <c r="PSJ37" s="36"/>
      <c r="PSK37" s="36"/>
      <c r="PSL37" s="36"/>
      <c r="PSM37" s="36"/>
      <c r="PSN37" s="36"/>
      <c r="PSO37" s="36"/>
      <c r="PSP37" s="36"/>
      <c r="PSQ37" s="36"/>
      <c r="PSR37" s="36"/>
      <c r="PSS37" s="36"/>
      <c r="PST37" s="36"/>
      <c r="PSU37" s="36"/>
      <c r="PSV37" s="36"/>
      <c r="PSW37" s="36"/>
      <c r="PSX37" s="36"/>
      <c r="PSY37" s="36"/>
      <c r="PSZ37" s="36"/>
      <c r="PTA37" s="36"/>
      <c r="PTB37" s="36"/>
      <c r="PTC37" s="36"/>
      <c r="PTD37" s="36"/>
      <c r="PTE37" s="36"/>
      <c r="PTF37" s="36"/>
      <c r="PTG37" s="36"/>
      <c r="PTH37" s="36"/>
      <c r="PTI37" s="36"/>
      <c r="PTJ37" s="36"/>
      <c r="PTK37" s="36"/>
      <c r="PTL37" s="36"/>
      <c r="PTM37" s="36"/>
      <c r="PTN37" s="36"/>
      <c r="PTO37" s="36"/>
      <c r="PTP37" s="36"/>
      <c r="PTQ37" s="36"/>
      <c r="PTR37" s="36"/>
      <c r="PTS37" s="36"/>
      <c r="PTT37" s="36"/>
      <c r="PTU37" s="36"/>
      <c r="PTV37" s="36"/>
      <c r="PTW37" s="36"/>
      <c r="PTX37" s="36"/>
      <c r="PTY37" s="36"/>
      <c r="PTZ37" s="36"/>
      <c r="PUA37" s="36"/>
      <c r="PUB37" s="36"/>
      <c r="PUC37" s="36"/>
      <c r="PUD37" s="36"/>
      <c r="PUE37" s="36"/>
      <c r="PUF37" s="36"/>
      <c r="PUG37" s="36"/>
      <c r="PUH37" s="36"/>
      <c r="PUI37" s="36"/>
      <c r="PUJ37" s="36"/>
      <c r="PUK37" s="36"/>
      <c r="PUL37" s="36"/>
      <c r="PUM37" s="36"/>
      <c r="PUN37" s="36"/>
      <c r="PUO37" s="36"/>
      <c r="PUP37" s="36"/>
      <c r="PUQ37" s="36"/>
      <c r="PUR37" s="36"/>
      <c r="PUS37" s="36"/>
      <c r="PUT37" s="36"/>
      <c r="PUU37" s="36"/>
      <c r="PUV37" s="36"/>
      <c r="PUW37" s="36"/>
      <c r="PUX37" s="36"/>
      <c r="PUY37" s="36"/>
      <c r="PUZ37" s="36"/>
      <c r="PVA37" s="36"/>
      <c r="PVB37" s="36"/>
      <c r="PVC37" s="36"/>
      <c r="PVD37" s="36"/>
      <c r="PVE37" s="36"/>
      <c r="PVF37" s="36"/>
      <c r="PVG37" s="36"/>
      <c r="PVH37" s="36"/>
      <c r="PVI37" s="36"/>
      <c r="PVJ37" s="36"/>
      <c r="PVK37" s="36"/>
      <c r="PVL37" s="36"/>
      <c r="PVM37" s="36"/>
      <c r="PVN37" s="36"/>
      <c r="PVO37" s="36"/>
      <c r="PVP37" s="36"/>
      <c r="PVQ37" s="36"/>
      <c r="PVR37" s="36"/>
      <c r="PVS37" s="36"/>
      <c r="PVT37" s="36"/>
      <c r="PVU37" s="36"/>
      <c r="PVV37" s="36"/>
      <c r="PVW37" s="36"/>
      <c r="PVX37" s="36"/>
      <c r="PVY37" s="36"/>
      <c r="PVZ37" s="36"/>
      <c r="PWA37" s="36"/>
      <c r="PWB37" s="36"/>
      <c r="PWC37" s="36"/>
      <c r="PWD37" s="36"/>
      <c r="PWE37" s="36"/>
      <c r="PWF37" s="36"/>
      <c r="PWG37" s="36"/>
      <c r="PWH37" s="36"/>
      <c r="PWI37" s="36"/>
      <c r="PWJ37" s="36"/>
      <c r="PWK37" s="36"/>
      <c r="PWL37" s="36"/>
      <c r="PWM37" s="36"/>
      <c r="PWN37" s="36"/>
      <c r="PWO37" s="36"/>
      <c r="PWP37" s="36"/>
      <c r="PWQ37" s="36"/>
      <c r="PWR37" s="36"/>
      <c r="PWS37" s="36"/>
      <c r="PWT37" s="36"/>
      <c r="PWU37" s="36"/>
      <c r="PWV37" s="36"/>
      <c r="PWW37" s="36"/>
      <c r="PWX37" s="36"/>
      <c r="PWY37" s="36"/>
      <c r="PWZ37" s="36"/>
      <c r="PXA37" s="36"/>
      <c r="PXB37" s="36"/>
      <c r="PXC37" s="36"/>
      <c r="PXD37" s="36"/>
      <c r="PXE37" s="36"/>
      <c r="PXF37" s="36"/>
      <c r="PXG37" s="36"/>
      <c r="PXH37" s="36"/>
      <c r="PXI37" s="36"/>
      <c r="PXJ37" s="36"/>
      <c r="PXK37" s="36"/>
      <c r="PXL37" s="36"/>
      <c r="PXM37" s="36"/>
      <c r="PXN37" s="36"/>
      <c r="PXO37" s="36"/>
      <c r="PXP37" s="36"/>
      <c r="PXQ37" s="36"/>
      <c r="PXR37" s="36"/>
      <c r="PXS37" s="36"/>
      <c r="PXT37" s="36"/>
      <c r="PXU37" s="36"/>
      <c r="PXV37" s="36"/>
      <c r="PXW37" s="36"/>
      <c r="PXX37" s="36"/>
      <c r="PXY37" s="36"/>
      <c r="PXZ37" s="36"/>
      <c r="PYA37" s="36"/>
      <c r="PYB37" s="36"/>
      <c r="PYC37" s="36"/>
      <c r="PYD37" s="36"/>
      <c r="PYE37" s="36"/>
      <c r="PYF37" s="36"/>
      <c r="PYG37" s="36"/>
      <c r="PYH37" s="36"/>
      <c r="PYI37" s="36"/>
      <c r="PYJ37" s="36"/>
      <c r="PYK37" s="36"/>
      <c r="PYL37" s="36"/>
      <c r="PYM37" s="36"/>
      <c r="PYN37" s="36"/>
      <c r="PYO37" s="36"/>
      <c r="PYP37" s="36"/>
      <c r="PYQ37" s="36"/>
      <c r="PYR37" s="36"/>
      <c r="PYS37" s="36"/>
      <c r="PYT37" s="36"/>
      <c r="PYU37" s="36"/>
      <c r="PYV37" s="36"/>
      <c r="PYW37" s="36"/>
      <c r="PYX37" s="36"/>
      <c r="PYY37" s="36"/>
      <c r="PYZ37" s="36"/>
      <c r="PZA37" s="36"/>
      <c r="PZB37" s="36"/>
      <c r="PZC37" s="36"/>
      <c r="PZD37" s="36"/>
      <c r="PZE37" s="36"/>
      <c r="PZF37" s="36"/>
      <c r="PZG37" s="36"/>
      <c r="PZH37" s="36"/>
      <c r="PZI37" s="36"/>
      <c r="PZJ37" s="36"/>
      <c r="PZK37" s="36"/>
      <c r="PZL37" s="36"/>
      <c r="PZM37" s="36"/>
      <c r="PZN37" s="36"/>
      <c r="PZO37" s="36"/>
      <c r="PZP37" s="36"/>
      <c r="PZQ37" s="36"/>
      <c r="PZR37" s="36"/>
      <c r="PZS37" s="36"/>
      <c r="PZT37" s="36"/>
      <c r="PZU37" s="36"/>
      <c r="PZV37" s="36"/>
      <c r="PZW37" s="36"/>
      <c r="PZX37" s="36"/>
      <c r="PZY37" s="36"/>
      <c r="PZZ37" s="36"/>
      <c r="QAA37" s="36"/>
      <c r="QAB37" s="36"/>
      <c r="QAC37" s="36"/>
      <c r="QAD37" s="36"/>
      <c r="QAE37" s="36"/>
      <c r="QAF37" s="36"/>
      <c r="QAG37" s="36"/>
      <c r="QAH37" s="36"/>
      <c r="QAI37" s="36"/>
      <c r="QAJ37" s="36"/>
      <c r="QAK37" s="36"/>
      <c r="QAL37" s="36"/>
      <c r="QAM37" s="36"/>
      <c r="QAN37" s="36"/>
      <c r="QAO37" s="36"/>
      <c r="QAP37" s="36"/>
      <c r="QAQ37" s="36"/>
      <c r="QAR37" s="36"/>
      <c r="QAS37" s="36"/>
      <c r="QAT37" s="36"/>
      <c r="QAU37" s="36"/>
      <c r="QAV37" s="36"/>
      <c r="QAW37" s="36"/>
      <c r="QAX37" s="36"/>
      <c r="QAY37" s="36"/>
      <c r="QAZ37" s="36"/>
      <c r="QBA37" s="36"/>
      <c r="QBB37" s="36"/>
      <c r="QBC37" s="36"/>
      <c r="QBD37" s="36"/>
      <c r="QBE37" s="36"/>
      <c r="QBF37" s="36"/>
      <c r="QBG37" s="36"/>
      <c r="QBH37" s="36"/>
      <c r="QBI37" s="36"/>
      <c r="QBJ37" s="36"/>
      <c r="QBK37" s="36"/>
      <c r="QBL37" s="36"/>
      <c r="QBM37" s="36"/>
      <c r="QBN37" s="36"/>
      <c r="QBO37" s="36"/>
      <c r="QBP37" s="36"/>
      <c r="QBQ37" s="36"/>
      <c r="QBR37" s="36"/>
      <c r="QBS37" s="36"/>
      <c r="QBT37" s="36"/>
      <c r="QBU37" s="36"/>
      <c r="QBV37" s="36"/>
      <c r="QBW37" s="36"/>
      <c r="QBX37" s="36"/>
      <c r="QBY37" s="36"/>
      <c r="QBZ37" s="36"/>
      <c r="QCA37" s="36"/>
      <c r="QCB37" s="36"/>
      <c r="QCC37" s="36"/>
      <c r="QCD37" s="36"/>
      <c r="QCE37" s="36"/>
      <c r="QCF37" s="36"/>
      <c r="QCG37" s="36"/>
      <c r="QCH37" s="36"/>
      <c r="QCI37" s="36"/>
      <c r="QCJ37" s="36"/>
      <c r="QCK37" s="36"/>
      <c r="QCL37" s="36"/>
      <c r="QCM37" s="36"/>
      <c r="QCN37" s="36"/>
      <c r="QCO37" s="36"/>
      <c r="QCP37" s="36"/>
      <c r="QCQ37" s="36"/>
      <c r="QCR37" s="36"/>
      <c r="QCS37" s="36"/>
      <c r="QCT37" s="36"/>
      <c r="QCU37" s="36"/>
      <c r="QCV37" s="36"/>
      <c r="QCW37" s="36"/>
      <c r="QCX37" s="36"/>
      <c r="QCY37" s="36"/>
      <c r="QCZ37" s="36"/>
      <c r="QDA37" s="36"/>
      <c r="QDB37" s="36"/>
      <c r="QDC37" s="36"/>
      <c r="QDD37" s="36"/>
      <c r="QDE37" s="36"/>
      <c r="QDF37" s="36"/>
      <c r="QDG37" s="36"/>
      <c r="QDH37" s="36"/>
      <c r="QDI37" s="36"/>
      <c r="QDJ37" s="36"/>
      <c r="QDK37" s="36"/>
      <c r="QDL37" s="36"/>
      <c r="QDM37" s="36"/>
      <c r="QDN37" s="36"/>
      <c r="QDO37" s="36"/>
      <c r="QDP37" s="36"/>
      <c r="QDQ37" s="36"/>
      <c r="QDR37" s="36"/>
      <c r="QDS37" s="36"/>
      <c r="QDT37" s="36"/>
      <c r="QDU37" s="36"/>
      <c r="QDV37" s="36"/>
      <c r="QDW37" s="36"/>
      <c r="QDX37" s="36"/>
      <c r="QDY37" s="36"/>
      <c r="QDZ37" s="36"/>
      <c r="QEA37" s="36"/>
      <c r="QEB37" s="36"/>
      <c r="QEC37" s="36"/>
      <c r="QED37" s="36"/>
      <c r="QEE37" s="36"/>
      <c r="QEF37" s="36"/>
      <c r="QEG37" s="36"/>
      <c r="QEH37" s="36"/>
      <c r="QEI37" s="36"/>
      <c r="QEJ37" s="36"/>
      <c r="QEK37" s="36"/>
      <c r="QEL37" s="36"/>
      <c r="QEM37" s="36"/>
      <c r="QEN37" s="36"/>
      <c r="QEO37" s="36"/>
      <c r="QEP37" s="36"/>
      <c r="QEQ37" s="36"/>
      <c r="QER37" s="36"/>
      <c r="QES37" s="36"/>
      <c r="QET37" s="36"/>
      <c r="QEU37" s="36"/>
      <c r="QEV37" s="36"/>
      <c r="QEW37" s="36"/>
      <c r="QEX37" s="36"/>
      <c r="QEY37" s="36"/>
      <c r="QEZ37" s="36"/>
      <c r="QFA37" s="36"/>
      <c r="QFB37" s="36"/>
      <c r="QFC37" s="36"/>
      <c r="QFD37" s="36"/>
      <c r="QFE37" s="36"/>
      <c r="QFF37" s="36"/>
      <c r="QFG37" s="36"/>
      <c r="QFH37" s="36"/>
      <c r="QFI37" s="36"/>
      <c r="QFJ37" s="36"/>
      <c r="QFK37" s="36"/>
      <c r="QFL37" s="36"/>
      <c r="QFM37" s="36"/>
      <c r="QFN37" s="36"/>
      <c r="QFO37" s="36"/>
      <c r="QFP37" s="36"/>
      <c r="QFQ37" s="36"/>
      <c r="QFR37" s="36"/>
      <c r="QFS37" s="36"/>
      <c r="QFT37" s="36"/>
      <c r="QFU37" s="36"/>
      <c r="QFV37" s="36"/>
      <c r="QFW37" s="36"/>
      <c r="QFX37" s="36"/>
      <c r="QFY37" s="36"/>
      <c r="QFZ37" s="36"/>
      <c r="QGA37" s="36"/>
      <c r="QGB37" s="36"/>
      <c r="QGC37" s="36"/>
      <c r="QGD37" s="36"/>
      <c r="QGE37" s="36"/>
      <c r="QGF37" s="36"/>
      <c r="QGG37" s="36"/>
      <c r="QGH37" s="36"/>
      <c r="QGI37" s="36"/>
      <c r="QGJ37" s="36"/>
      <c r="QGK37" s="36"/>
      <c r="QGL37" s="36"/>
      <c r="QGM37" s="36"/>
      <c r="QGN37" s="36"/>
      <c r="QGO37" s="36"/>
      <c r="QGP37" s="36"/>
      <c r="QGQ37" s="36"/>
      <c r="QGR37" s="36"/>
      <c r="QGS37" s="36"/>
      <c r="QGT37" s="36"/>
      <c r="QGU37" s="36"/>
      <c r="QGV37" s="36"/>
      <c r="QGW37" s="36"/>
      <c r="QGX37" s="36"/>
      <c r="QGY37" s="36"/>
      <c r="QGZ37" s="36"/>
      <c r="QHA37" s="36"/>
      <c r="QHB37" s="36"/>
      <c r="QHC37" s="36"/>
      <c r="QHD37" s="36"/>
      <c r="QHE37" s="36"/>
      <c r="QHF37" s="36"/>
      <c r="QHG37" s="36"/>
      <c r="QHH37" s="36"/>
      <c r="QHI37" s="36"/>
      <c r="QHJ37" s="36"/>
      <c r="QHK37" s="36"/>
      <c r="QHL37" s="36"/>
      <c r="QHM37" s="36"/>
      <c r="QHN37" s="36"/>
      <c r="QHO37" s="36"/>
      <c r="QHP37" s="36"/>
      <c r="QHQ37" s="36"/>
      <c r="QHR37" s="36"/>
      <c r="QHS37" s="36"/>
      <c r="QHT37" s="36"/>
      <c r="QHU37" s="36"/>
      <c r="QHV37" s="36"/>
      <c r="QHW37" s="36"/>
      <c r="QHX37" s="36"/>
      <c r="QHY37" s="36"/>
      <c r="QHZ37" s="36"/>
      <c r="QIA37" s="36"/>
      <c r="QIB37" s="36"/>
      <c r="QIC37" s="36"/>
      <c r="QID37" s="36"/>
      <c r="QIE37" s="36"/>
      <c r="QIF37" s="36"/>
      <c r="QIG37" s="36"/>
      <c r="QIH37" s="36"/>
      <c r="QII37" s="36"/>
      <c r="QIJ37" s="36"/>
      <c r="QIK37" s="36"/>
      <c r="QIL37" s="36"/>
      <c r="QIM37" s="36"/>
      <c r="QIN37" s="36"/>
      <c r="QIO37" s="36"/>
      <c r="QIP37" s="36"/>
      <c r="QIQ37" s="36"/>
      <c r="QIR37" s="36"/>
      <c r="QIS37" s="36"/>
      <c r="QIT37" s="36"/>
      <c r="QIU37" s="36"/>
      <c r="QIV37" s="36"/>
      <c r="QIW37" s="36"/>
      <c r="QIX37" s="36"/>
      <c r="QIY37" s="36"/>
      <c r="QIZ37" s="36"/>
      <c r="QJA37" s="36"/>
      <c r="QJB37" s="36"/>
      <c r="QJC37" s="36"/>
      <c r="QJD37" s="36"/>
      <c r="QJE37" s="36"/>
      <c r="QJF37" s="36"/>
      <c r="QJG37" s="36"/>
      <c r="QJH37" s="36"/>
      <c r="QJI37" s="36"/>
      <c r="QJJ37" s="36"/>
      <c r="QJK37" s="36"/>
      <c r="QJL37" s="36"/>
      <c r="QJM37" s="36"/>
      <c r="QJN37" s="36"/>
      <c r="QJO37" s="36"/>
      <c r="QJP37" s="36"/>
      <c r="QJQ37" s="36"/>
      <c r="QJR37" s="36"/>
      <c r="QJS37" s="36"/>
      <c r="QJT37" s="36"/>
      <c r="QJU37" s="36"/>
      <c r="QJV37" s="36"/>
      <c r="QJW37" s="36"/>
      <c r="QJX37" s="36"/>
      <c r="QJY37" s="36"/>
      <c r="QJZ37" s="36"/>
      <c r="QKA37" s="36"/>
      <c r="QKB37" s="36"/>
      <c r="QKC37" s="36"/>
      <c r="QKD37" s="36"/>
      <c r="QKE37" s="36"/>
      <c r="QKF37" s="36"/>
      <c r="QKG37" s="36"/>
      <c r="QKH37" s="36"/>
      <c r="QKI37" s="36"/>
      <c r="QKJ37" s="36"/>
      <c r="QKK37" s="36"/>
      <c r="QKL37" s="36"/>
      <c r="QKM37" s="36"/>
      <c r="QKN37" s="36"/>
      <c r="QKO37" s="36"/>
      <c r="QKP37" s="36"/>
      <c r="QKQ37" s="36"/>
      <c r="QKR37" s="36"/>
      <c r="QKS37" s="36"/>
      <c r="QKT37" s="36"/>
      <c r="QKU37" s="36"/>
      <c r="QKV37" s="36"/>
      <c r="QKW37" s="36"/>
      <c r="QKX37" s="36"/>
      <c r="QKY37" s="36"/>
      <c r="QKZ37" s="36"/>
      <c r="QLA37" s="36"/>
      <c r="QLB37" s="36"/>
      <c r="QLC37" s="36"/>
      <c r="QLD37" s="36"/>
      <c r="QLE37" s="36"/>
      <c r="QLF37" s="36"/>
      <c r="QLG37" s="36"/>
      <c r="QLH37" s="36"/>
      <c r="QLI37" s="36"/>
      <c r="QLJ37" s="36"/>
      <c r="QLK37" s="36"/>
      <c r="QLL37" s="36"/>
      <c r="QLM37" s="36"/>
      <c r="QLN37" s="36"/>
      <c r="QLO37" s="36"/>
      <c r="QLP37" s="36"/>
      <c r="QLQ37" s="36"/>
      <c r="QLR37" s="36"/>
      <c r="QLS37" s="36"/>
      <c r="QLT37" s="36"/>
      <c r="QLU37" s="36"/>
      <c r="QLV37" s="36"/>
      <c r="QLW37" s="36"/>
      <c r="QLX37" s="36"/>
      <c r="QLY37" s="36"/>
      <c r="QLZ37" s="36"/>
      <c r="QMA37" s="36"/>
      <c r="QMB37" s="36"/>
      <c r="QMC37" s="36"/>
      <c r="QMD37" s="36"/>
      <c r="QME37" s="36"/>
      <c r="QMF37" s="36"/>
      <c r="QMG37" s="36"/>
      <c r="QMH37" s="36"/>
      <c r="QMI37" s="36"/>
      <c r="QMJ37" s="36"/>
      <c r="QMK37" s="36"/>
      <c r="QML37" s="36"/>
      <c r="QMM37" s="36"/>
      <c r="QMN37" s="36"/>
      <c r="QMO37" s="36"/>
      <c r="QMP37" s="36"/>
      <c r="QMQ37" s="36"/>
      <c r="QMR37" s="36"/>
      <c r="QMS37" s="36"/>
      <c r="QMT37" s="36"/>
      <c r="QMU37" s="36"/>
      <c r="QMV37" s="36"/>
      <c r="QMW37" s="36"/>
      <c r="QMX37" s="36"/>
      <c r="QMY37" s="36"/>
      <c r="QMZ37" s="36"/>
      <c r="QNA37" s="36"/>
      <c r="QNB37" s="36"/>
      <c r="QNC37" s="36"/>
      <c r="QND37" s="36"/>
      <c r="QNE37" s="36"/>
      <c r="QNF37" s="36"/>
      <c r="QNG37" s="36"/>
      <c r="QNH37" s="36"/>
      <c r="QNI37" s="36"/>
      <c r="QNJ37" s="36"/>
      <c r="QNK37" s="36"/>
      <c r="QNL37" s="36"/>
      <c r="QNM37" s="36"/>
      <c r="QNN37" s="36"/>
      <c r="QNO37" s="36"/>
      <c r="QNP37" s="36"/>
      <c r="QNQ37" s="36"/>
      <c r="QNR37" s="36"/>
      <c r="QNS37" s="36"/>
      <c r="QNT37" s="36"/>
      <c r="QNU37" s="36"/>
      <c r="QNV37" s="36"/>
      <c r="QNW37" s="36"/>
      <c r="QNX37" s="36"/>
      <c r="QNY37" s="36"/>
      <c r="QNZ37" s="36"/>
      <c r="QOA37" s="36"/>
      <c r="QOB37" s="36"/>
      <c r="QOC37" s="36"/>
      <c r="QOD37" s="36"/>
      <c r="QOE37" s="36"/>
      <c r="QOF37" s="36"/>
      <c r="QOG37" s="36"/>
      <c r="QOH37" s="36"/>
      <c r="QOI37" s="36"/>
      <c r="QOJ37" s="36"/>
      <c r="QOK37" s="36"/>
      <c r="QOL37" s="36"/>
      <c r="QOM37" s="36"/>
      <c r="QON37" s="36"/>
      <c r="QOO37" s="36"/>
      <c r="QOP37" s="36"/>
      <c r="QOQ37" s="36"/>
      <c r="QOR37" s="36"/>
      <c r="QOS37" s="36"/>
      <c r="QOT37" s="36"/>
      <c r="QOU37" s="36"/>
      <c r="QOV37" s="36"/>
      <c r="QOW37" s="36"/>
      <c r="QOX37" s="36"/>
      <c r="QOY37" s="36"/>
      <c r="QOZ37" s="36"/>
      <c r="QPA37" s="36"/>
      <c r="QPB37" s="36"/>
      <c r="QPC37" s="36"/>
      <c r="QPD37" s="36"/>
      <c r="QPE37" s="36"/>
      <c r="QPF37" s="36"/>
      <c r="QPG37" s="36"/>
      <c r="QPH37" s="36"/>
      <c r="QPI37" s="36"/>
      <c r="QPJ37" s="36"/>
      <c r="QPK37" s="36"/>
      <c r="QPL37" s="36"/>
      <c r="QPM37" s="36"/>
      <c r="QPN37" s="36"/>
      <c r="QPO37" s="36"/>
      <c r="QPP37" s="36"/>
      <c r="QPQ37" s="36"/>
      <c r="QPR37" s="36"/>
      <c r="QPS37" s="36"/>
      <c r="QPT37" s="36"/>
      <c r="QPU37" s="36"/>
      <c r="QPV37" s="36"/>
      <c r="QPW37" s="36"/>
      <c r="QPX37" s="36"/>
      <c r="QPY37" s="36"/>
      <c r="QPZ37" s="36"/>
      <c r="QQA37" s="36"/>
      <c r="QQB37" s="36"/>
      <c r="QQC37" s="36"/>
      <c r="QQD37" s="36"/>
      <c r="QQE37" s="36"/>
      <c r="QQF37" s="36"/>
      <c r="QQG37" s="36"/>
      <c r="QQH37" s="36"/>
      <c r="QQI37" s="36"/>
      <c r="QQJ37" s="36"/>
      <c r="QQK37" s="36"/>
      <c r="QQL37" s="36"/>
      <c r="QQM37" s="36"/>
      <c r="QQN37" s="36"/>
      <c r="QQO37" s="36"/>
      <c r="QQP37" s="36"/>
      <c r="QQQ37" s="36"/>
      <c r="QQR37" s="36"/>
      <c r="QQS37" s="36"/>
      <c r="QQT37" s="36"/>
      <c r="QQU37" s="36"/>
      <c r="QQV37" s="36"/>
      <c r="QQW37" s="36"/>
      <c r="QQX37" s="36"/>
      <c r="QQY37" s="36"/>
      <c r="QQZ37" s="36"/>
      <c r="QRA37" s="36"/>
      <c r="QRB37" s="36"/>
      <c r="QRC37" s="36"/>
      <c r="QRD37" s="36"/>
      <c r="QRE37" s="36"/>
      <c r="QRF37" s="36"/>
      <c r="QRG37" s="36"/>
      <c r="QRH37" s="36"/>
      <c r="QRI37" s="36"/>
      <c r="QRJ37" s="36"/>
      <c r="QRK37" s="36"/>
      <c r="QRL37" s="36"/>
      <c r="QRM37" s="36"/>
      <c r="QRN37" s="36"/>
      <c r="QRO37" s="36"/>
      <c r="QRP37" s="36"/>
      <c r="QRQ37" s="36"/>
      <c r="QRR37" s="36"/>
      <c r="QRS37" s="36"/>
      <c r="QRT37" s="36"/>
      <c r="QRU37" s="36"/>
      <c r="QRV37" s="36"/>
      <c r="QRW37" s="36"/>
      <c r="QRX37" s="36"/>
      <c r="QRY37" s="36"/>
      <c r="QRZ37" s="36"/>
      <c r="QSA37" s="36"/>
      <c r="QSB37" s="36"/>
      <c r="QSC37" s="36"/>
      <c r="QSD37" s="36"/>
      <c r="QSE37" s="36"/>
      <c r="QSF37" s="36"/>
      <c r="QSG37" s="36"/>
      <c r="QSH37" s="36"/>
      <c r="QSI37" s="36"/>
      <c r="QSJ37" s="36"/>
      <c r="QSK37" s="36"/>
      <c r="QSL37" s="36"/>
      <c r="QSM37" s="36"/>
      <c r="QSN37" s="36"/>
      <c r="QSO37" s="36"/>
      <c r="QSP37" s="36"/>
      <c r="QSQ37" s="36"/>
      <c r="QSR37" s="36"/>
      <c r="QSS37" s="36"/>
      <c r="QST37" s="36"/>
      <c r="QSU37" s="36"/>
      <c r="QSV37" s="36"/>
      <c r="QSW37" s="36"/>
      <c r="QSX37" s="36"/>
      <c r="QSY37" s="36"/>
      <c r="QSZ37" s="36"/>
      <c r="QTA37" s="36"/>
      <c r="QTB37" s="36"/>
      <c r="QTC37" s="36"/>
      <c r="QTD37" s="36"/>
      <c r="QTE37" s="36"/>
      <c r="QTF37" s="36"/>
      <c r="QTG37" s="36"/>
      <c r="QTH37" s="36"/>
      <c r="QTI37" s="36"/>
      <c r="QTJ37" s="36"/>
      <c r="QTK37" s="36"/>
      <c r="QTL37" s="36"/>
      <c r="QTM37" s="36"/>
      <c r="QTN37" s="36"/>
      <c r="QTO37" s="36"/>
      <c r="QTP37" s="36"/>
      <c r="QTQ37" s="36"/>
      <c r="QTR37" s="36"/>
      <c r="QTS37" s="36"/>
      <c r="QTT37" s="36"/>
      <c r="QTU37" s="36"/>
      <c r="QTV37" s="36"/>
      <c r="QTW37" s="36"/>
      <c r="QTX37" s="36"/>
      <c r="QTY37" s="36"/>
      <c r="QTZ37" s="36"/>
      <c r="QUA37" s="36"/>
      <c r="QUB37" s="36"/>
      <c r="QUC37" s="36"/>
      <c r="QUD37" s="36"/>
      <c r="QUE37" s="36"/>
      <c r="QUF37" s="36"/>
      <c r="QUG37" s="36"/>
      <c r="QUH37" s="36"/>
      <c r="QUI37" s="36"/>
      <c r="QUJ37" s="36"/>
      <c r="QUK37" s="36"/>
      <c r="QUL37" s="36"/>
      <c r="QUM37" s="36"/>
      <c r="QUN37" s="36"/>
      <c r="QUO37" s="36"/>
      <c r="QUP37" s="36"/>
      <c r="QUQ37" s="36"/>
      <c r="QUR37" s="36"/>
      <c r="QUS37" s="36"/>
      <c r="QUT37" s="36"/>
      <c r="QUU37" s="36"/>
      <c r="QUV37" s="36"/>
      <c r="QUW37" s="36"/>
      <c r="QUX37" s="36"/>
      <c r="QUY37" s="36"/>
      <c r="QUZ37" s="36"/>
      <c r="QVA37" s="36"/>
      <c r="QVB37" s="36"/>
      <c r="QVC37" s="36"/>
      <c r="QVD37" s="36"/>
      <c r="QVE37" s="36"/>
      <c r="QVF37" s="36"/>
      <c r="QVG37" s="36"/>
      <c r="QVH37" s="36"/>
      <c r="QVI37" s="36"/>
      <c r="QVJ37" s="36"/>
      <c r="QVK37" s="36"/>
      <c r="QVL37" s="36"/>
      <c r="QVM37" s="36"/>
      <c r="QVN37" s="36"/>
      <c r="QVO37" s="36"/>
      <c r="QVP37" s="36"/>
      <c r="QVQ37" s="36"/>
      <c r="QVR37" s="36"/>
      <c r="QVS37" s="36"/>
      <c r="QVT37" s="36"/>
      <c r="QVU37" s="36"/>
      <c r="QVV37" s="36"/>
      <c r="QVW37" s="36"/>
      <c r="QVX37" s="36"/>
      <c r="QVY37" s="36"/>
      <c r="QVZ37" s="36"/>
      <c r="QWA37" s="36"/>
      <c r="QWB37" s="36"/>
      <c r="QWC37" s="36"/>
      <c r="QWD37" s="36"/>
      <c r="QWE37" s="36"/>
      <c r="QWF37" s="36"/>
      <c r="QWG37" s="36"/>
      <c r="QWH37" s="36"/>
      <c r="QWI37" s="36"/>
      <c r="QWJ37" s="36"/>
      <c r="QWK37" s="36"/>
      <c r="QWL37" s="36"/>
      <c r="QWM37" s="36"/>
      <c r="QWN37" s="36"/>
      <c r="QWO37" s="36"/>
      <c r="QWP37" s="36"/>
      <c r="QWQ37" s="36"/>
      <c r="QWR37" s="36"/>
      <c r="QWS37" s="36"/>
      <c r="QWT37" s="36"/>
      <c r="QWU37" s="36"/>
      <c r="QWV37" s="36"/>
      <c r="QWW37" s="36"/>
      <c r="QWX37" s="36"/>
      <c r="QWY37" s="36"/>
      <c r="QWZ37" s="36"/>
      <c r="QXA37" s="36"/>
      <c r="QXB37" s="36"/>
      <c r="QXC37" s="36"/>
      <c r="QXD37" s="36"/>
      <c r="QXE37" s="36"/>
      <c r="QXF37" s="36"/>
      <c r="QXG37" s="36"/>
      <c r="QXH37" s="36"/>
      <c r="QXI37" s="36"/>
      <c r="QXJ37" s="36"/>
      <c r="QXK37" s="36"/>
      <c r="QXL37" s="36"/>
      <c r="QXM37" s="36"/>
      <c r="QXN37" s="36"/>
      <c r="QXO37" s="36"/>
      <c r="QXP37" s="36"/>
      <c r="QXQ37" s="36"/>
      <c r="QXR37" s="36"/>
      <c r="QXS37" s="36"/>
      <c r="QXT37" s="36"/>
      <c r="QXU37" s="36"/>
      <c r="QXV37" s="36"/>
      <c r="QXW37" s="36"/>
      <c r="QXX37" s="36"/>
      <c r="QXY37" s="36"/>
      <c r="QXZ37" s="36"/>
      <c r="QYA37" s="36"/>
      <c r="QYB37" s="36"/>
      <c r="QYC37" s="36"/>
      <c r="QYD37" s="36"/>
      <c r="QYE37" s="36"/>
      <c r="QYF37" s="36"/>
      <c r="QYG37" s="36"/>
      <c r="QYH37" s="36"/>
      <c r="QYI37" s="36"/>
      <c r="QYJ37" s="36"/>
      <c r="QYK37" s="36"/>
      <c r="QYL37" s="36"/>
      <c r="QYM37" s="36"/>
      <c r="QYN37" s="36"/>
      <c r="QYO37" s="36"/>
      <c r="QYP37" s="36"/>
      <c r="QYQ37" s="36"/>
      <c r="QYR37" s="36"/>
      <c r="QYS37" s="36"/>
      <c r="QYT37" s="36"/>
      <c r="QYU37" s="36"/>
      <c r="QYV37" s="36"/>
      <c r="QYW37" s="36"/>
      <c r="QYX37" s="36"/>
      <c r="QYY37" s="36"/>
      <c r="QYZ37" s="36"/>
      <c r="QZA37" s="36"/>
      <c r="QZB37" s="36"/>
      <c r="QZC37" s="36"/>
      <c r="QZD37" s="36"/>
      <c r="QZE37" s="36"/>
      <c r="QZF37" s="36"/>
      <c r="QZG37" s="36"/>
      <c r="QZH37" s="36"/>
      <c r="QZI37" s="36"/>
      <c r="QZJ37" s="36"/>
      <c r="QZK37" s="36"/>
      <c r="QZL37" s="36"/>
      <c r="QZM37" s="36"/>
      <c r="QZN37" s="36"/>
      <c r="QZO37" s="36"/>
      <c r="QZP37" s="36"/>
      <c r="QZQ37" s="36"/>
      <c r="QZR37" s="36"/>
      <c r="QZS37" s="36"/>
      <c r="QZT37" s="36"/>
      <c r="QZU37" s="36"/>
      <c r="QZV37" s="36"/>
      <c r="QZW37" s="36"/>
      <c r="QZX37" s="36"/>
      <c r="QZY37" s="36"/>
      <c r="QZZ37" s="36"/>
      <c r="RAA37" s="36"/>
      <c r="RAB37" s="36"/>
      <c r="RAC37" s="36"/>
      <c r="RAD37" s="36"/>
      <c r="RAE37" s="36"/>
      <c r="RAF37" s="36"/>
      <c r="RAG37" s="36"/>
      <c r="RAH37" s="36"/>
      <c r="RAI37" s="36"/>
      <c r="RAJ37" s="36"/>
      <c r="RAK37" s="36"/>
      <c r="RAL37" s="36"/>
      <c r="RAM37" s="36"/>
      <c r="RAN37" s="36"/>
      <c r="RAO37" s="36"/>
      <c r="RAP37" s="36"/>
      <c r="RAQ37" s="36"/>
      <c r="RAR37" s="36"/>
      <c r="RAS37" s="36"/>
      <c r="RAT37" s="36"/>
      <c r="RAU37" s="36"/>
      <c r="RAV37" s="36"/>
      <c r="RAW37" s="36"/>
      <c r="RAX37" s="36"/>
      <c r="RAY37" s="36"/>
      <c r="RAZ37" s="36"/>
      <c r="RBA37" s="36"/>
      <c r="RBB37" s="36"/>
      <c r="RBC37" s="36"/>
      <c r="RBD37" s="36"/>
      <c r="RBE37" s="36"/>
      <c r="RBF37" s="36"/>
      <c r="RBG37" s="36"/>
      <c r="RBH37" s="36"/>
      <c r="RBI37" s="36"/>
      <c r="RBJ37" s="36"/>
      <c r="RBK37" s="36"/>
      <c r="RBL37" s="36"/>
      <c r="RBM37" s="36"/>
      <c r="RBN37" s="36"/>
      <c r="RBO37" s="36"/>
      <c r="RBP37" s="36"/>
      <c r="RBQ37" s="36"/>
      <c r="RBR37" s="36"/>
      <c r="RBS37" s="36"/>
      <c r="RBT37" s="36"/>
      <c r="RBU37" s="36"/>
      <c r="RBV37" s="36"/>
      <c r="RBW37" s="36"/>
      <c r="RBX37" s="36"/>
      <c r="RBY37" s="36"/>
      <c r="RBZ37" s="36"/>
      <c r="RCA37" s="36"/>
      <c r="RCB37" s="36"/>
      <c r="RCC37" s="36"/>
      <c r="RCD37" s="36"/>
      <c r="RCE37" s="36"/>
      <c r="RCF37" s="36"/>
      <c r="RCG37" s="36"/>
      <c r="RCH37" s="36"/>
      <c r="RCI37" s="36"/>
      <c r="RCJ37" s="36"/>
      <c r="RCK37" s="36"/>
      <c r="RCL37" s="36"/>
      <c r="RCM37" s="36"/>
      <c r="RCN37" s="36"/>
      <c r="RCO37" s="36"/>
      <c r="RCP37" s="36"/>
      <c r="RCQ37" s="36"/>
      <c r="RCR37" s="36"/>
      <c r="RCS37" s="36"/>
      <c r="RCT37" s="36"/>
      <c r="RCU37" s="36"/>
      <c r="RCV37" s="36"/>
      <c r="RCW37" s="36"/>
      <c r="RCX37" s="36"/>
      <c r="RCY37" s="36"/>
      <c r="RCZ37" s="36"/>
      <c r="RDA37" s="36"/>
      <c r="RDB37" s="36"/>
      <c r="RDC37" s="36"/>
      <c r="RDD37" s="36"/>
      <c r="RDE37" s="36"/>
      <c r="RDF37" s="36"/>
      <c r="RDG37" s="36"/>
      <c r="RDH37" s="36"/>
      <c r="RDI37" s="36"/>
      <c r="RDJ37" s="36"/>
      <c r="RDK37" s="36"/>
      <c r="RDL37" s="36"/>
      <c r="RDM37" s="36"/>
      <c r="RDN37" s="36"/>
      <c r="RDO37" s="36"/>
      <c r="RDP37" s="36"/>
      <c r="RDQ37" s="36"/>
      <c r="RDR37" s="36"/>
      <c r="RDS37" s="36"/>
      <c r="RDT37" s="36"/>
      <c r="RDU37" s="36"/>
      <c r="RDV37" s="36"/>
      <c r="RDW37" s="36"/>
      <c r="RDX37" s="36"/>
      <c r="RDY37" s="36"/>
      <c r="RDZ37" s="36"/>
      <c r="REA37" s="36"/>
      <c r="REB37" s="36"/>
      <c r="REC37" s="36"/>
      <c r="RED37" s="36"/>
      <c r="REE37" s="36"/>
      <c r="REF37" s="36"/>
      <c r="REG37" s="36"/>
      <c r="REH37" s="36"/>
      <c r="REI37" s="36"/>
      <c r="REJ37" s="36"/>
      <c r="REK37" s="36"/>
      <c r="REL37" s="36"/>
      <c r="REM37" s="36"/>
      <c r="REN37" s="36"/>
      <c r="REO37" s="36"/>
      <c r="REP37" s="36"/>
      <c r="REQ37" s="36"/>
      <c r="RER37" s="36"/>
      <c r="RES37" s="36"/>
      <c r="RET37" s="36"/>
      <c r="REU37" s="36"/>
      <c r="REV37" s="36"/>
      <c r="REW37" s="36"/>
      <c r="REX37" s="36"/>
      <c r="REY37" s="36"/>
      <c r="REZ37" s="36"/>
      <c r="RFA37" s="36"/>
      <c r="RFB37" s="36"/>
      <c r="RFC37" s="36"/>
      <c r="RFD37" s="36"/>
      <c r="RFE37" s="36"/>
      <c r="RFF37" s="36"/>
      <c r="RFG37" s="36"/>
      <c r="RFH37" s="36"/>
      <c r="RFI37" s="36"/>
      <c r="RFJ37" s="36"/>
      <c r="RFK37" s="36"/>
      <c r="RFL37" s="36"/>
      <c r="RFM37" s="36"/>
      <c r="RFN37" s="36"/>
      <c r="RFO37" s="36"/>
      <c r="RFP37" s="36"/>
      <c r="RFQ37" s="36"/>
      <c r="RFR37" s="36"/>
      <c r="RFS37" s="36"/>
      <c r="RFT37" s="36"/>
      <c r="RFU37" s="36"/>
      <c r="RFV37" s="36"/>
      <c r="RFW37" s="36"/>
      <c r="RFX37" s="36"/>
      <c r="RFY37" s="36"/>
      <c r="RFZ37" s="36"/>
      <c r="RGA37" s="36"/>
      <c r="RGB37" s="36"/>
      <c r="RGC37" s="36"/>
      <c r="RGD37" s="36"/>
      <c r="RGE37" s="36"/>
      <c r="RGF37" s="36"/>
      <c r="RGG37" s="36"/>
      <c r="RGH37" s="36"/>
      <c r="RGI37" s="36"/>
      <c r="RGJ37" s="36"/>
      <c r="RGK37" s="36"/>
      <c r="RGL37" s="36"/>
      <c r="RGM37" s="36"/>
      <c r="RGN37" s="36"/>
      <c r="RGO37" s="36"/>
      <c r="RGP37" s="36"/>
      <c r="RGQ37" s="36"/>
      <c r="RGR37" s="36"/>
      <c r="RGS37" s="36"/>
      <c r="RGT37" s="36"/>
      <c r="RGU37" s="36"/>
      <c r="RGV37" s="36"/>
      <c r="RGW37" s="36"/>
      <c r="RGX37" s="36"/>
      <c r="RGY37" s="36"/>
      <c r="RGZ37" s="36"/>
      <c r="RHA37" s="36"/>
      <c r="RHB37" s="36"/>
      <c r="RHC37" s="36"/>
      <c r="RHD37" s="36"/>
      <c r="RHE37" s="36"/>
      <c r="RHF37" s="36"/>
      <c r="RHG37" s="36"/>
      <c r="RHH37" s="36"/>
      <c r="RHI37" s="36"/>
      <c r="RHJ37" s="36"/>
      <c r="RHK37" s="36"/>
      <c r="RHL37" s="36"/>
      <c r="RHM37" s="36"/>
      <c r="RHN37" s="36"/>
      <c r="RHO37" s="36"/>
      <c r="RHP37" s="36"/>
      <c r="RHQ37" s="36"/>
      <c r="RHR37" s="36"/>
      <c r="RHS37" s="36"/>
      <c r="RHT37" s="36"/>
      <c r="RHU37" s="36"/>
      <c r="RHV37" s="36"/>
      <c r="RHW37" s="36"/>
      <c r="RHX37" s="36"/>
      <c r="RHY37" s="36"/>
      <c r="RHZ37" s="36"/>
      <c r="RIA37" s="36"/>
      <c r="RIB37" s="36"/>
      <c r="RIC37" s="36"/>
      <c r="RID37" s="36"/>
      <c r="RIE37" s="36"/>
      <c r="RIF37" s="36"/>
      <c r="RIG37" s="36"/>
      <c r="RIH37" s="36"/>
      <c r="RII37" s="36"/>
      <c r="RIJ37" s="36"/>
      <c r="RIK37" s="36"/>
      <c r="RIL37" s="36"/>
      <c r="RIM37" s="36"/>
      <c r="RIN37" s="36"/>
      <c r="RIO37" s="36"/>
      <c r="RIP37" s="36"/>
      <c r="RIQ37" s="36"/>
      <c r="RIR37" s="36"/>
      <c r="RIS37" s="36"/>
      <c r="RIT37" s="36"/>
      <c r="RIU37" s="36"/>
      <c r="RIV37" s="36"/>
      <c r="RIW37" s="36"/>
      <c r="RIX37" s="36"/>
      <c r="RIY37" s="36"/>
      <c r="RIZ37" s="36"/>
      <c r="RJA37" s="36"/>
      <c r="RJB37" s="36"/>
      <c r="RJC37" s="36"/>
      <c r="RJD37" s="36"/>
      <c r="RJE37" s="36"/>
      <c r="RJF37" s="36"/>
      <c r="RJG37" s="36"/>
      <c r="RJH37" s="36"/>
      <c r="RJI37" s="36"/>
      <c r="RJJ37" s="36"/>
      <c r="RJK37" s="36"/>
      <c r="RJL37" s="36"/>
      <c r="RJM37" s="36"/>
      <c r="RJN37" s="36"/>
      <c r="RJO37" s="36"/>
      <c r="RJP37" s="36"/>
      <c r="RJQ37" s="36"/>
      <c r="RJR37" s="36"/>
      <c r="RJS37" s="36"/>
      <c r="RJT37" s="36"/>
      <c r="RJU37" s="36"/>
      <c r="RJV37" s="36"/>
      <c r="RJW37" s="36"/>
      <c r="RJX37" s="36"/>
      <c r="RJY37" s="36"/>
      <c r="RJZ37" s="36"/>
      <c r="RKA37" s="36"/>
      <c r="RKB37" s="36"/>
      <c r="RKC37" s="36"/>
      <c r="RKD37" s="36"/>
      <c r="RKE37" s="36"/>
      <c r="RKF37" s="36"/>
      <c r="RKG37" s="36"/>
      <c r="RKH37" s="36"/>
      <c r="RKI37" s="36"/>
      <c r="RKJ37" s="36"/>
      <c r="RKK37" s="36"/>
      <c r="RKL37" s="36"/>
      <c r="RKM37" s="36"/>
      <c r="RKN37" s="36"/>
      <c r="RKO37" s="36"/>
      <c r="RKP37" s="36"/>
      <c r="RKQ37" s="36"/>
      <c r="RKR37" s="36"/>
      <c r="RKS37" s="36"/>
      <c r="RKT37" s="36"/>
      <c r="RKU37" s="36"/>
      <c r="RKV37" s="36"/>
      <c r="RKW37" s="36"/>
      <c r="RKX37" s="36"/>
      <c r="RKY37" s="36"/>
      <c r="RKZ37" s="36"/>
      <c r="RLA37" s="36"/>
      <c r="RLB37" s="36"/>
      <c r="RLC37" s="36"/>
      <c r="RLD37" s="36"/>
      <c r="RLE37" s="36"/>
      <c r="RLF37" s="36"/>
      <c r="RLG37" s="36"/>
      <c r="RLH37" s="36"/>
      <c r="RLI37" s="36"/>
      <c r="RLJ37" s="36"/>
      <c r="RLK37" s="36"/>
      <c r="RLL37" s="36"/>
      <c r="RLM37" s="36"/>
      <c r="RLN37" s="36"/>
      <c r="RLO37" s="36"/>
      <c r="RLP37" s="36"/>
      <c r="RLQ37" s="36"/>
      <c r="RLR37" s="36"/>
      <c r="RLS37" s="36"/>
      <c r="RLT37" s="36"/>
      <c r="RLU37" s="36"/>
      <c r="RLV37" s="36"/>
      <c r="RLW37" s="36"/>
      <c r="RLX37" s="36"/>
      <c r="RLY37" s="36"/>
      <c r="RLZ37" s="36"/>
      <c r="RMA37" s="36"/>
      <c r="RMB37" s="36"/>
      <c r="RMC37" s="36"/>
      <c r="RMD37" s="36"/>
      <c r="RME37" s="36"/>
      <c r="RMF37" s="36"/>
      <c r="RMG37" s="36"/>
      <c r="RMH37" s="36"/>
      <c r="RMI37" s="36"/>
      <c r="RMJ37" s="36"/>
      <c r="RMK37" s="36"/>
      <c r="RML37" s="36"/>
      <c r="RMM37" s="36"/>
      <c r="RMN37" s="36"/>
      <c r="RMO37" s="36"/>
      <c r="RMP37" s="36"/>
      <c r="RMQ37" s="36"/>
      <c r="RMR37" s="36"/>
      <c r="RMS37" s="36"/>
      <c r="RMT37" s="36"/>
      <c r="RMU37" s="36"/>
      <c r="RMV37" s="36"/>
      <c r="RMW37" s="36"/>
      <c r="RMX37" s="36"/>
      <c r="RMY37" s="36"/>
      <c r="RMZ37" s="36"/>
      <c r="RNA37" s="36"/>
      <c r="RNB37" s="36"/>
      <c r="RNC37" s="36"/>
      <c r="RND37" s="36"/>
      <c r="RNE37" s="36"/>
      <c r="RNF37" s="36"/>
      <c r="RNG37" s="36"/>
      <c r="RNH37" s="36"/>
      <c r="RNI37" s="36"/>
      <c r="RNJ37" s="36"/>
      <c r="RNK37" s="36"/>
      <c r="RNL37" s="36"/>
      <c r="RNM37" s="36"/>
      <c r="RNN37" s="36"/>
      <c r="RNO37" s="36"/>
      <c r="RNP37" s="36"/>
      <c r="RNQ37" s="36"/>
      <c r="RNR37" s="36"/>
      <c r="RNS37" s="36"/>
      <c r="RNT37" s="36"/>
      <c r="RNU37" s="36"/>
      <c r="RNV37" s="36"/>
      <c r="RNW37" s="36"/>
      <c r="RNX37" s="36"/>
      <c r="RNY37" s="36"/>
      <c r="RNZ37" s="36"/>
      <c r="ROA37" s="36"/>
      <c r="ROB37" s="36"/>
      <c r="ROC37" s="36"/>
      <c r="ROD37" s="36"/>
      <c r="ROE37" s="36"/>
      <c r="ROF37" s="36"/>
      <c r="ROG37" s="36"/>
      <c r="ROH37" s="36"/>
      <c r="ROI37" s="36"/>
      <c r="ROJ37" s="36"/>
      <c r="ROK37" s="36"/>
      <c r="ROL37" s="36"/>
      <c r="ROM37" s="36"/>
      <c r="RON37" s="36"/>
      <c r="ROO37" s="36"/>
      <c r="ROP37" s="36"/>
      <c r="ROQ37" s="36"/>
      <c r="ROR37" s="36"/>
      <c r="ROS37" s="36"/>
      <c r="ROT37" s="36"/>
      <c r="ROU37" s="36"/>
      <c r="ROV37" s="36"/>
      <c r="ROW37" s="36"/>
      <c r="ROX37" s="36"/>
      <c r="ROY37" s="36"/>
      <c r="ROZ37" s="36"/>
      <c r="RPA37" s="36"/>
      <c r="RPB37" s="36"/>
      <c r="RPC37" s="36"/>
      <c r="RPD37" s="36"/>
      <c r="RPE37" s="36"/>
      <c r="RPF37" s="36"/>
      <c r="RPG37" s="36"/>
      <c r="RPH37" s="36"/>
      <c r="RPI37" s="36"/>
      <c r="RPJ37" s="36"/>
      <c r="RPK37" s="36"/>
      <c r="RPL37" s="36"/>
      <c r="RPM37" s="36"/>
      <c r="RPN37" s="36"/>
      <c r="RPO37" s="36"/>
      <c r="RPP37" s="36"/>
      <c r="RPQ37" s="36"/>
      <c r="RPR37" s="36"/>
      <c r="RPS37" s="36"/>
      <c r="RPT37" s="36"/>
      <c r="RPU37" s="36"/>
      <c r="RPV37" s="36"/>
      <c r="RPW37" s="36"/>
      <c r="RPX37" s="36"/>
      <c r="RPY37" s="36"/>
      <c r="RPZ37" s="36"/>
      <c r="RQA37" s="36"/>
      <c r="RQB37" s="36"/>
      <c r="RQC37" s="36"/>
      <c r="RQD37" s="36"/>
      <c r="RQE37" s="36"/>
      <c r="RQF37" s="36"/>
      <c r="RQG37" s="36"/>
      <c r="RQH37" s="36"/>
      <c r="RQI37" s="36"/>
      <c r="RQJ37" s="36"/>
      <c r="RQK37" s="36"/>
      <c r="RQL37" s="36"/>
      <c r="RQM37" s="36"/>
      <c r="RQN37" s="36"/>
      <c r="RQO37" s="36"/>
      <c r="RQP37" s="36"/>
      <c r="RQQ37" s="36"/>
      <c r="RQR37" s="36"/>
      <c r="RQS37" s="36"/>
      <c r="RQT37" s="36"/>
      <c r="RQU37" s="36"/>
      <c r="RQV37" s="36"/>
      <c r="RQW37" s="36"/>
      <c r="RQX37" s="36"/>
      <c r="RQY37" s="36"/>
      <c r="RQZ37" s="36"/>
      <c r="RRA37" s="36"/>
      <c r="RRB37" s="36"/>
      <c r="RRC37" s="36"/>
      <c r="RRD37" s="36"/>
      <c r="RRE37" s="36"/>
      <c r="RRF37" s="36"/>
      <c r="RRG37" s="36"/>
      <c r="RRH37" s="36"/>
      <c r="RRI37" s="36"/>
      <c r="RRJ37" s="36"/>
      <c r="RRK37" s="36"/>
      <c r="RRL37" s="36"/>
      <c r="RRM37" s="36"/>
      <c r="RRN37" s="36"/>
      <c r="RRO37" s="36"/>
      <c r="RRP37" s="36"/>
      <c r="RRQ37" s="36"/>
      <c r="RRR37" s="36"/>
      <c r="RRS37" s="36"/>
      <c r="RRT37" s="36"/>
      <c r="RRU37" s="36"/>
      <c r="RRV37" s="36"/>
      <c r="RRW37" s="36"/>
      <c r="RRX37" s="36"/>
      <c r="RRY37" s="36"/>
      <c r="RRZ37" s="36"/>
      <c r="RSA37" s="36"/>
      <c r="RSB37" s="36"/>
      <c r="RSC37" s="36"/>
      <c r="RSD37" s="36"/>
      <c r="RSE37" s="36"/>
      <c r="RSF37" s="36"/>
      <c r="RSG37" s="36"/>
      <c r="RSH37" s="36"/>
      <c r="RSI37" s="36"/>
      <c r="RSJ37" s="36"/>
      <c r="RSK37" s="36"/>
      <c r="RSL37" s="36"/>
      <c r="RSM37" s="36"/>
      <c r="RSN37" s="36"/>
      <c r="RSO37" s="36"/>
      <c r="RSP37" s="36"/>
      <c r="RSQ37" s="36"/>
      <c r="RSR37" s="36"/>
      <c r="RSS37" s="36"/>
      <c r="RST37" s="36"/>
      <c r="RSU37" s="36"/>
      <c r="RSV37" s="36"/>
      <c r="RSW37" s="36"/>
      <c r="RSX37" s="36"/>
      <c r="RSY37" s="36"/>
      <c r="RSZ37" s="36"/>
      <c r="RTA37" s="36"/>
      <c r="RTB37" s="36"/>
      <c r="RTC37" s="36"/>
      <c r="RTD37" s="36"/>
      <c r="RTE37" s="36"/>
      <c r="RTF37" s="36"/>
      <c r="RTG37" s="36"/>
      <c r="RTH37" s="36"/>
      <c r="RTI37" s="36"/>
      <c r="RTJ37" s="36"/>
      <c r="RTK37" s="36"/>
      <c r="RTL37" s="36"/>
      <c r="RTM37" s="36"/>
      <c r="RTN37" s="36"/>
      <c r="RTO37" s="36"/>
      <c r="RTP37" s="36"/>
      <c r="RTQ37" s="36"/>
      <c r="RTR37" s="36"/>
      <c r="RTS37" s="36"/>
      <c r="RTT37" s="36"/>
      <c r="RTU37" s="36"/>
      <c r="RTV37" s="36"/>
      <c r="RTW37" s="36"/>
      <c r="RTX37" s="36"/>
      <c r="RTY37" s="36"/>
      <c r="RTZ37" s="36"/>
      <c r="RUA37" s="36"/>
      <c r="RUB37" s="36"/>
      <c r="RUC37" s="36"/>
      <c r="RUD37" s="36"/>
      <c r="RUE37" s="36"/>
      <c r="RUF37" s="36"/>
      <c r="RUG37" s="36"/>
      <c r="RUH37" s="36"/>
      <c r="RUI37" s="36"/>
      <c r="RUJ37" s="36"/>
      <c r="RUK37" s="36"/>
      <c r="RUL37" s="36"/>
      <c r="RUM37" s="36"/>
      <c r="RUN37" s="36"/>
      <c r="RUO37" s="36"/>
      <c r="RUP37" s="36"/>
      <c r="RUQ37" s="36"/>
      <c r="RUR37" s="36"/>
      <c r="RUS37" s="36"/>
      <c r="RUT37" s="36"/>
      <c r="RUU37" s="36"/>
      <c r="RUV37" s="36"/>
      <c r="RUW37" s="36"/>
      <c r="RUX37" s="36"/>
      <c r="RUY37" s="36"/>
      <c r="RUZ37" s="36"/>
      <c r="RVA37" s="36"/>
      <c r="RVB37" s="36"/>
      <c r="RVC37" s="36"/>
      <c r="RVD37" s="36"/>
      <c r="RVE37" s="36"/>
      <c r="RVF37" s="36"/>
      <c r="RVG37" s="36"/>
      <c r="RVH37" s="36"/>
      <c r="RVI37" s="36"/>
      <c r="RVJ37" s="36"/>
      <c r="RVK37" s="36"/>
      <c r="RVL37" s="36"/>
      <c r="RVM37" s="36"/>
      <c r="RVN37" s="36"/>
      <c r="RVO37" s="36"/>
      <c r="RVP37" s="36"/>
      <c r="RVQ37" s="36"/>
      <c r="RVR37" s="36"/>
      <c r="RVS37" s="36"/>
      <c r="RVT37" s="36"/>
      <c r="RVU37" s="36"/>
      <c r="RVV37" s="36"/>
      <c r="RVW37" s="36"/>
      <c r="RVX37" s="36"/>
      <c r="RVY37" s="36"/>
      <c r="RVZ37" s="36"/>
      <c r="RWA37" s="36"/>
      <c r="RWB37" s="36"/>
      <c r="RWC37" s="36"/>
      <c r="RWD37" s="36"/>
      <c r="RWE37" s="36"/>
      <c r="RWF37" s="36"/>
      <c r="RWG37" s="36"/>
      <c r="RWH37" s="36"/>
      <c r="RWI37" s="36"/>
      <c r="RWJ37" s="36"/>
      <c r="RWK37" s="36"/>
      <c r="RWL37" s="36"/>
      <c r="RWM37" s="36"/>
      <c r="RWN37" s="36"/>
      <c r="RWO37" s="36"/>
      <c r="RWP37" s="36"/>
      <c r="RWQ37" s="36"/>
      <c r="RWR37" s="36"/>
      <c r="RWS37" s="36"/>
      <c r="RWT37" s="36"/>
      <c r="RWU37" s="36"/>
      <c r="RWV37" s="36"/>
      <c r="RWW37" s="36"/>
      <c r="RWX37" s="36"/>
      <c r="RWY37" s="36"/>
      <c r="RWZ37" s="36"/>
      <c r="RXA37" s="36"/>
      <c r="RXB37" s="36"/>
      <c r="RXC37" s="36"/>
      <c r="RXD37" s="36"/>
      <c r="RXE37" s="36"/>
      <c r="RXF37" s="36"/>
      <c r="RXG37" s="36"/>
      <c r="RXH37" s="36"/>
      <c r="RXI37" s="36"/>
      <c r="RXJ37" s="36"/>
      <c r="RXK37" s="36"/>
      <c r="RXL37" s="36"/>
      <c r="RXM37" s="36"/>
      <c r="RXN37" s="36"/>
      <c r="RXO37" s="36"/>
      <c r="RXP37" s="36"/>
      <c r="RXQ37" s="36"/>
      <c r="RXR37" s="36"/>
      <c r="RXS37" s="36"/>
      <c r="RXT37" s="36"/>
      <c r="RXU37" s="36"/>
      <c r="RXV37" s="36"/>
      <c r="RXW37" s="36"/>
      <c r="RXX37" s="36"/>
      <c r="RXY37" s="36"/>
      <c r="RXZ37" s="36"/>
      <c r="RYA37" s="36"/>
      <c r="RYB37" s="36"/>
      <c r="RYC37" s="36"/>
      <c r="RYD37" s="36"/>
      <c r="RYE37" s="36"/>
      <c r="RYF37" s="36"/>
      <c r="RYG37" s="36"/>
      <c r="RYH37" s="36"/>
      <c r="RYI37" s="36"/>
      <c r="RYJ37" s="36"/>
      <c r="RYK37" s="36"/>
      <c r="RYL37" s="36"/>
      <c r="RYM37" s="36"/>
      <c r="RYN37" s="36"/>
      <c r="RYO37" s="36"/>
      <c r="RYP37" s="36"/>
      <c r="RYQ37" s="36"/>
      <c r="RYR37" s="36"/>
      <c r="RYS37" s="36"/>
      <c r="RYT37" s="36"/>
      <c r="RYU37" s="36"/>
      <c r="RYV37" s="36"/>
      <c r="RYW37" s="36"/>
      <c r="RYX37" s="36"/>
      <c r="RYY37" s="36"/>
      <c r="RYZ37" s="36"/>
      <c r="RZA37" s="36"/>
      <c r="RZB37" s="36"/>
      <c r="RZC37" s="36"/>
      <c r="RZD37" s="36"/>
      <c r="RZE37" s="36"/>
      <c r="RZF37" s="36"/>
      <c r="RZG37" s="36"/>
      <c r="RZH37" s="36"/>
      <c r="RZI37" s="36"/>
      <c r="RZJ37" s="36"/>
      <c r="RZK37" s="36"/>
      <c r="RZL37" s="36"/>
      <c r="RZM37" s="36"/>
      <c r="RZN37" s="36"/>
      <c r="RZO37" s="36"/>
      <c r="RZP37" s="36"/>
      <c r="RZQ37" s="36"/>
      <c r="RZR37" s="36"/>
      <c r="RZS37" s="36"/>
      <c r="RZT37" s="36"/>
      <c r="RZU37" s="36"/>
      <c r="RZV37" s="36"/>
      <c r="RZW37" s="36"/>
      <c r="RZX37" s="36"/>
      <c r="RZY37" s="36"/>
      <c r="RZZ37" s="36"/>
      <c r="SAA37" s="36"/>
      <c r="SAB37" s="36"/>
      <c r="SAC37" s="36"/>
      <c r="SAD37" s="36"/>
      <c r="SAE37" s="36"/>
      <c r="SAF37" s="36"/>
      <c r="SAG37" s="36"/>
      <c r="SAH37" s="36"/>
      <c r="SAI37" s="36"/>
      <c r="SAJ37" s="36"/>
      <c r="SAK37" s="36"/>
      <c r="SAL37" s="36"/>
      <c r="SAM37" s="36"/>
      <c r="SAN37" s="36"/>
      <c r="SAO37" s="36"/>
      <c r="SAP37" s="36"/>
      <c r="SAQ37" s="36"/>
      <c r="SAR37" s="36"/>
      <c r="SAS37" s="36"/>
      <c r="SAT37" s="36"/>
      <c r="SAU37" s="36"/>
      <c r="SAV37" s="36"/>
      <c r="SAW37" s="36"/>
      <c r="SAX37" s="36"/>
      <c r="SAY37" s="36"/>
      <c r="SAZ37" s="36"/>
      <c r="SBA37" s="36"/>
      <c r="SBB37" s="36"/>
      <c r="SBC37" s="36"/>
      <c r="SBD37" s="36"/>
      <c r="SBE37" s="36"/>
      <c r="SBF37" s="36"/>
      <c r="SBG37" s="36"/>
      <c r="SBH37" s="36"/>
      <c r="SBI37" s="36"/>
      <c r="SBJ37" s="36"/>
      <c r="SBK37" s="36"/>
      <c r="SBL37" s="36"/>
      <c r="SBM37" s="36"/>
      <c r="SBN37" s="36"/>
      <c r="SBO37" s="36"/>
      <c r="SBP37" s="36"/>
      <c r="SBQ37" s="36"/>
      <c r="SBR37" s="36"/>
      <c r="SBS37" s="36"/>
      <c r="SBT37" s="36"/>
      <c r="SBU37" s="36"/>
      <c r="SBV37" s="36"/>
      <c r="SBW37" s="36"/>
      <c r="SBX37" s="36"/>
      <c r="SBY37" s="36"/>
      <c r="SBZ37" s="36"/>
      <c r="SCA37" s="36"/>
      <c r="SCB37" s="36"/>
      <c r="SCC37" s="36"/>
      <c r="SCD37" s="36"/>
      <c r="SCE37" s="36"/>
      <c r="SCF37" s="36"/>
      <c r="SCG37" s="36"/>
      <c r="SCH37" s="36"/>
      <c r="SCI37" s="36"/>
      <c r="SCJ37" s="36"/>
      <c r="SCK37" s="36"/>
      <c r="SCL37" s="36"/>
      <c r="SCM37" s="36"/>
      <c r="SCN37" s="36"/>
      <c r="SCO37" s="36"/>
      <c r="SCP37" s="36"/>
      <c r="SCQ37" s="36"/>
      <c r="SCR37" s="36"/>
      <c r="SCS37" s="36"/>
      <c r="SCT37" s="36"/>
      <c r="SCU37" s="36"/>
      <c r="SCV37" s="36"/>
      <c r="SCW37" s="36"/>
      <c r="SCX37" s="36"/>
      <c r="SCY37" s="36"/>
      <c r="SCZ37" s="36"/>
      <c r="SDA37" s="36"/>
      <c r="SDB37" s="36"/>
      <c r="SDC37" s="36"/>
      <c r="SDD37" s="36"/>
      <c r="SDE37" s="36"/>
      <c r="SDF37" s="36"/>
      <c r="SDG37" s="36"/>
      <c r="SDH37" s="36"/>
      <c r="SDI37" s="36"/>
      <c r="SDJ37" s="36"/>
      <c r="SDK37" s="36"/>
      <c r="SDL37" s="36"/>
      <c r="SDM37" s="36"/>
      <c r="SDN37" s="36"/>
      <c r="SDO37" s="36"/>
      <c r="SDP37" s="36"/>
      <c r="SDQ37" s="36"/>
      <c r="SDR37" s="36"/>
      <c r="SDS37" s="36"/>
      <c r="SDT37" s="36"/>
      <c r="SDU37" s="36"/>
      <c r="SDV37" s="36"/>
      <c r="SDW37" s="36"/>
      <c r="SDX37" s="36"/>
      <c r="SDY37" s="36"/>
      <c r="SDZ37" s="36"/>
      <c r="SEA37" s="36"/>
      <c r="SEB37" s="36"/>
      <c r="SEC37" s="36"/>
      <c r="SED37" s="36"/>
      <c r="SEE37" s="36"/>
      <c r="SEF37" s="36"/>
      <c r="SEG37" s="36"/>
      <c r="SEH37" s="36"/>
      <c r="SEI37" s="36"/>
      <c r="SEJ37" s="36"/>
      <c r="SEK37" s="36"/>
      <c r="SEL37" s="36"/>
      <c r="SEM37" s="36"/>
      <c r="SEN37" s="36"/>
      <c r="SEO37" s="36"/>
      <c r="SEP37" s="36"/>
      <c r="SEQ37" s="36"/>
      <c r="SER37" s="36"/>
      <c r="SES37" s="36"/>
      <c r="SET37" s="36"/>
      <c r="SEU37" s="36"/>
      <c r="SEV37" s="36"/>
      <c r="SEW37" s="36"/>
      <c r="SEX37" s="36"/>
      <c r="SEY37" s="36"/>
      <c r="SEZ37" s="36"/>
      <c r="SFA37" s="36"/>
      <c r="SFB37" s="36"/>
      <c r="SFC37" s="36"/>
      <c r="SFD37" s="36"/>
      <c r="SFE37" s="36"/>
      <c r="SFF37" s="36"/>
      <c r="SFG37" s="36"/>
      <c r="SFH37" s="36"/>
      <c r="SFI37" s="36"/>
      <c r="SFJ37" s="36"/>
      <c r="SFK37" s="36"/>
      <c r="SFL37" s="36"/>
      <c r="SFM37" s="36"/>
      <c r="SFN37" s="36"/>
      <c r="SFO37" s="36"/>
      <c r="SFP37" s="36"/>
      <c r="SFQ37" s="36"/>
      <c r="SFR37" s="36"/>
      <c r="SFS37" s="36"/>
      <c r="SFT37" s="36"/>
      <c r="SFU37" s="36"/>
      <c r="SFV37" s="36"/>
      <c r="SFW37" s="36"/>
      <c r="SFX37" s="36"/>
      <c r="SFY37" s="36"/>
      <c r="SFZ37" s="36"/>
      <c r="SGA37" s="36"/>
      <c r="SGB37" s="36"/>
      <c r="SGC37" s="36"/>
      <c r="SGD37" s="36"/>
      <c r="SGE37" s="36"/>
      <c r="SGF37" s="36"/>
      <c r="SGG37" s="36"/>
      <c r="SGH37" s="36"/>
      <c r="SGI37" s="36"/>
      <c r="SGJ37" s="36"/>
      <c r="SGK37" s="36"/>
      <c r="SGL37" s="36"/>
      <c r="SGM37" s="36"/>
      <c r="SGN37" s="36"/>
      <c r="SGO37" s="36"/>
      <c r="SGP37" s="36"/>
      <c r="SGQ37" s="36"/>
      <c r="SGR37" s="36"/>
      <c r="SGS37" s="36"/>
      <c r="SGT37" s="36"/>
      <c r="SGU37" s="36"/>
      <c r="SGV37" s="36"/>
      <c r="SGW37" s="36"/>
      <c r="SGX37" s="36"/>
      <c r="SGY37" s="36"/>
      <c r="SGZ37" s="36"/>
      <c r="SHA37" s="36"/>
      <c r="SHB37" s="36"/>
      <c r="SHC37" s="36"/>
      <c r="SHD37" s="36"/>
      <c r="SHE37" s="36"/>
      <c r="SHF37" s="36"/>
      <c r="SHG37" s="36"/>
      <c r="SHH37" s="36"/>
      <c r="SHI37" s="36"/>
      <c r="SHJ37" s="36"/>
      <c r="SHK37" s="36"/>
      <c r="SHL37" s="36"/>
      <c r="SHM37" s="36"/>
      <c r="SHN37" s="36"/>
      <c r="SHO37" s="36"/>
      <c r="SHP37" s="36"/>
      <c r="SHQ37" s="36"/>
      <c r="SHR37" s="36"/>
      <c r="SHS37" s="36"/>
      <c r="SHT37" s="36"/>
      <c r="SHU37" s="36"/>
      <c r="SHV37" s="36"/>
      <c r="SHW37" s="36"/>
      <c r="SHX37" s="36"/>
      <c r="SHY37" s="36"/>
      <c r="SHZ37" s="36"/>
      <c r="SIA37" s="36"/>
      <c r="SIB37" s="36"/>
      <c r="SIC37" s="36"/>
      <c r="SID37" s="36"/>
      <c r="SIE37" s="36"/>
      <c r="SIF37" s="36"/>
      <c r="SIG37" s="36"/>
      <c r="SIH37" s="36"/>
      <c r="SII37" s="36"/>
      <c r="SIJ37" s="36"/>
      <c r="SIK37" s="36"/>
      <c r="SIL37" s="36"/>
      <c r="SIM37" s="36"/>
      <c r="SIN37" s="36"/>
      <c r="SIO37" s="36"/>
      <c r="SIP37" s="36"/>
      <c r="SIQ37" s="36"/>
      <c r="SIR37" s="36"/>
      <c r="SIS37" s="36"/>
      <c r="SIT37" s="36"/>
      <c r="SIU37" s="36"/>
      <c r="SIV37" s="36"/>
      <c r="SIW37" s="36"/>
      <c r="SIX37" s="36"/>
      <c r="SIY37" s="36"/>
      <c r="SIZ37" s="36"/>
      <c r="SJA37" s="36"/>
      <c r="SJB37" s="36"/>
      <c r="SJC37" s="36"/>
      <c r="SJD37" s="36"/>
      <c r="SJE37" s="36"/>
      <c r="SJF37" s="36"/>
      <c r="SJG37" s="36"/>
      <c r="SJH37" s="36"/>
      <c r="SJI37" s="36"/>
      <c r="SJJ37" s="36"/>
      <c r="SJK37" s="36"/>
      <c r="SJL37" s="36"/>
      <c r="SJM37" s="36"/>
      <c r="SJN37" s="36"/>
      <c r="SJO37" s="36"/>
      <c r="SJP37" s="36"/>
      <c r="SJQ37" s="36"/>
      <c r="SJR37" s="36"/>
      <c r="SJS37" s="36"/>
      <c r="SJT37" s="36"/>
      <c r="SJU37" s="36"/>
      <c r="SJV37" s="36"/>
      <c r="SJW37" s="36"/>
      <c r="SJX37" s="36"/>
      <c r="SJY37" s="36"/>
      <c r="SJZ37" s="36"/>
      <c r="SKA37" s="36"/>
      <c r="SKB37" s="36"/>
      <c r="SKC37" s="36"/>
      <c r="SKD37" s="36"/>
      <c r="SKE37" s="36"/>
      <c r="SKF37" s="36"/>
      <c r="SKG37" s="36"/>
      <c r="SKH37" s="36"/>
      <c r="SKI37" s="36"/>
      <c r="SKJ37" s="36"/>
      <c r="SKK37" s="36"/>
      <c r="SKL37" s="36"/>
      <c r="SKM37" s="36"/>
      <c r="SKN37" s="36"/>
      <c r="SKO37" s="36"/>
      <c r="SKP37" s="36"/>
      <c r="SKQ37" s="36"/>
      <c r="SKR37" s="36"/>
      <c r="SKS37" s="36"/>
      <c r="SKT37" s="36"/>
      <c r="SKU37" s="36"/>
      <c r="SKV37" s="36"/>
      <c r="SKW37" s="36"/>
      <c r="SKX37" s="36"/>
      <c r="SKY37" s="36"/>
      <c r="SKZ37" s="36"/>
      <c r="SLA37" s="36"/>
      <c r="SLB37" s="36"/>
      <c r="SLC37" s="36"/>
      <c r="SLD37" s="36"/>
      <c r="SLE37" s="36"/>
      <c r="SLF37" s="36"/>
      <c r="SLG37" s="36"/>
      <c r="SLH37" s="36"/>
      <c r="SLI37" s="36"/>
      <c r="SLJ37" s="36"/>
      <c r="SLK37" s="36"/>
      <c r="SLL37" s="36"/>
      <c r="SLM37" s="36"/>
      <c r="SLN37" s="36"/>
      <c r="SLO37" s="36"/>
      <c r="SLP37" s="36"/>
      <c r="SLQ37" s="36"/>
      <c r="SLR37" s="36"/>
      <c r="SLS37" s="36"/>
      <c r="SLT37" s="36"/>
      <c r="SLU37" s="36"/>
      <c r="SLV37" s="36"/>
      <c r="SLW37" s="36"/>
      <c r="SLX37" s="36"/>
      <c r="SLY37" s="36"/>
      <c r="SLZ37" s="36"/>
      <c r="SMA37" s="36"/>
      <c r="SMB37" s="36"/>
      <c r="SMC37" s="36"/>
      <c r="SMD37" s="36"/>
      <c r="SME37" s="36"/>
      <c r="SMF37" s="36"/>
      <c r="SMG37" s="36"/>
      <c r="SMH37" s="36"/>
      <c r="SMI37" s="36"/>
      <c r="SMJ37" s="36"/>
      <c r="SMK37" s="36"/>
      <c r="SML37" s="36"/>
      <c r="SMM37" s="36"/>
      <c r="SMN37" s="36"/>
      <c r="SMO37" s="36"/>
      <c r="SMP37" s="36"/>
      <c r="SMQ37" s="36"/>
      <c r="SMR37" s="36"/>
      <c r="SMS37" s="36"/>
      <c r="SMT37" s="36"/>
      <c r="SMU37" s="36"/>
      <c r="SMV37" s="36"/>
      <c r="SMW37" s="36"/>
      <c r="SMX37" s="36"/>
      <c r="SMY37" s="36"/>
      <c r="SMZ37" s="36"/>
      <c r="SNA37" s="36"/>
      <c r="SNB37" s="36"/>
      <c r="SNC37" s="36"/>
      <c r="SND37" s="36"/>
      <c r="SNE37" s="36"/>
      <c r="SNF37" s="36"/>
      <c r="SNG37" s="36"/>
      <c r="SNH37" s="36"/>
      <c r="SNI37" s="36"/>
      <c r="SNJ37" s="36"/>
      <c r="SNK37" s="36"/>
      <c r="SNL37" s="36"/>
      <c r="SNM37" s="36"/>
      <c r="SNN37" s="36"/>
      <c r="SNO37" s="36"/>
      <c r="SNP37" s="36"/>
      <c r="SNQ37" s="36"/>
      <c r="SNR37" s="36"/>
      <c r="SNS37" s="36"/>
      <c r="SNT37" s="36"/>
      <c r="SNU37" s="36"/>
      <c r="SNV37" s="36"/>
      <c r="SNW37" s="36"/>
      <c r="SNX37" s="36"/>
      <c r="SNY37" s="36"/>
      <c r="SNZ37" s="36"/>
      <c r="SOA37" s="36"/>
      <c r="SOB37" s="36"/>
      <c r="SOC37" s="36"/>
      <c r="SOD37" s="36"/>
      <c r="SOE37" s="36"/>
      <c r="SOF37" s="36"/>
      <c r="SOG37" s="36"/>
      <c r="SOH37" s="36"/>
      <c r="SOI37" s="36"/>
      <c r="SOJ37" s="36"/>
      <c r="SOK37" s="36"/>
      <c r="SOL37" s="36"/>
      <c r="SOM37" s="36"/>
      <c r="SON37" s="36"/>
      <c r="SOO37" s="36"/>
      <c r="SOP37" s="36"/>
      <c r="SOQ37" s="36"/>
      <c r="SOR37" s="36"/>
      <c r="SOS37" s="36"/>
      <c r="SOT37" s="36"/>
      <c r="SOU37" s="36"/>
      <c r="SOV37" s="36"/>
      <c r="SOW37" s="36"/>
      <c r="SOX37" s="36"/>
      <c r="SOY37" s="36"/>
      <c r="SOZ37" s="36"/>
      <c r="SPA37" s="36"/>
      <c r="SPB37" s="36"/>
      <c r="SPC37" s="36"/>
      <c r="SPD37" s="36"/>
      <c r="SPE37" s="36"/>
      <c r="SPF37" s="36"/>
      <c r="SPG37" s="36"/>
      <c r="SPH37" s="36"/>
      <c r="SPI37" s="36"/>
      <c r="SPJ37" s="36"/>
      <c r="SPK37" s="36"/>
      <c r="SPL37" s="36"/>
      <c r="SPM37" s="36"/>
      <c r="SPN37" s="36"/>
      <c r="SPO37" s="36"/>
      <c r="SPP37" s="36"/>
      <c r="SPQ37" s="36"/>
      <c r="SPR37" s="36"/>
      <c r="SPS37" s="36"/>
      <c r="SPT37" s="36"/>
      <c r="SPU37" s="36"/>
      <c r="SPV37" s="36"/>
      <c r="SPW37" s="36"/>
      <c r="SPX37" s="36"/>
      <c r="SPY37" s="36"/>
      <c r="SPZ37" s="36"/>
      <c r="SQA37" s="36"/>
      <c r="SQB37" s="36"/>
      <c r="SQC37" s="36"/>
      <c r="SQD37" s="36"/>
      <c r="SQE37" s="36"/>
      <c r="SQF37" s="36"/>
      <c r="SQG37" s="36"/>
      <c r="SQH37" s="36"/>
      <c r="SQI37" s="36"/>
      <c r="SQJ37" s="36"/>
      <c r="SQK37" s="36"/>
      <c r="SQL37" s="36"/>
      <c r="SQM37" s="36"/>
      <c r="SQN37" s="36"/>
      <c r="SQO37" s="36"/>
      <c r="SQP37" s="36"/>
      <c r="SQQ37" s="36"/>
      <c r="SQR37" s="36"/>
      <c r="SQS37" s="36"/>
      <c r="SQT37" s="36"/>
      <c r="SQU37" s="36"/>
      <c r="SQV37" s="36"/>
      <c r="SQW37" s="36"/>
      <c r="SQX37" s="36"/>
      <c r="SQY37" s="36"/>
      <c r="SQZ37" s="36"/>
      <c r="SRA37" s="36"/>
      <c r="SRB37" s="36"/>
      <c r="SRC37" s="36"/>
      <c r="SRD37" s="36"/>
      <c r="SRE37" s="36"/>
      <c r="SRF37" s="36"/>
      <c r="SRG37" s="36"/>
      <c r="SRH37" s="36"/>
      <c r="SRI37" s="36"/>
      <c r="SRJ37" s="36"/>
      <c r="SRK37" s="36"/>
      <c r="SRL37" s="36"/>
      <c r="SRM37" s="36"/>
      <c r="SRN37" s="36"/>
      <c r="SRO37" s="36"/>
      <c r="SRP37" s="36"/>
      <c r="SRQ37" s="36"/>
      <c r="SRR37" s="36"/>
      <c r="SRS37" s="36"/>
      <c r="SRT37" s="36"/>
      <c r="SRU37" s="36"/>
      <c r="SRV37" s="36"/>
      <c r="SRW37" s="36"/>
      <c r="SRX37" s="36"/>
      <c r="SRY37" s="36"/>
      <c r="SRZ37" s="36"/>
      <c r="SSA37" s="36"/>
      <c r="SSB37" s="36"/>
      <c r="SSC37" s="36"/>
      <c r="SSD37" s="36"/>
      <c r="SSE37" s="36"/>
      <c r="SSF37" s="36"/>
      <c r="SSG37" s="36"/>
      <c r="SSH37" s="36"/>
      <c r="SSI37" s="36"/>
      <c r="SSJ37" s="36"/>
      <c r="SSK37" s="36"/>
      <c r="SSL37" s="36"/>
      <c r="SSM37" s="36"/>
      <c r="SSN37" s="36"/>
      <c r="SSO37" s="36"/>
      <c r="SSP37" s="36"/>
      <c r="SSQ37" s="36"/>
      <c r="SSR37" s="36"/>
      <c r="SSS37" s="36"/>
      <c r="SST37" s="36"/>
      <c r="SSU37" s="36"/>
      <c r="SSV37" s="36"/>
      <c r="SSW37" s="36"/>
      <c r="SSX37" s="36"/>
      <c r="SSY37" s="36"/>
      <c r="SSZ37" s="36"/>
      <c r="STA37" s="36"/>
      <c r="STB37" s="36"/>
      <c r="STC37" s="36"/>
      <c r="STD37" s="36"/>
      <c r="STE37" s="36"/>
      <c r="STF37" s="36"/>
      <c r="STG37" s="36"/>
      <c r="STH37" s="36"/>
      <c r="STI37" s="36"/>
      <c r="STJ37" s="36"/>
      <c r="STK37" s="36"/>
      <c r="STL37" s="36"/>
      <c r="STM37" s="36"/>
      <c r="STN37" s="36"/>
      <c r="STO37" s="36"/>
      <c r="STP37" s="36"/>
      <c r="STQ37" s="36"/>
      <c r="STR37" s="36"/>
      <c r="STS37" s="36"/>
      <c r="STT37" s="36"/>
      <c r="STU37" s="36"/>
      <c r="STV37" s="36"/>
      <c r="STW37" s="36"/>
      <c r="STX37" s="36"/>
      <c r="STY37" s="36"/>
      <c r="STZ37" s="36"/>
      <c r="SUA37" s="36"/>
      <c r="SUB37" s="36"/>
      <c r="SUC37" s="36"/>
      <c r="SUD37" s="36"/>
      <c r="SUE37" s="36"/>
      <c r="SUF37" s="36"/>
      <c r="SUG37" s="36"/>
      <c r="SUH37" s="36"/>
      <c r="SUI37" s="36"/>
      <c r="SUJ37" s="36"/>
      <c r="SUK37" s="36"/>
      <c r="SUL37" s="36"/>
      <c r="SUM37" s="36"/>
      <c r="SUN37" s="36"/>
      <c r="SUO37" s="36"/>
      <c r="SUP37" s="36"/>
      <c r="SUQ37" s="36"/>
      <c r="SUR37" s="36"/>
      <c r="SUS37" s="36"/>
      <c r="SUT37" s="36"/>
      <c r="SUU37" s="36"/>
      <c r="SUV37" s="36"/>
      <c r="SUW37" s="36"/>
      <c r="SUX37" s="36"/>
      <c r="SUY37" s="36"/>
      <c r="SUZ37" s="36"/>
      <c r="SVA37" s="36"/>
      <c r="SVB37" s="36"/>
      <c r="SVC37" s="36"/>
      <c r="SVD37" s="36"/>
      <c r="SVE37" s="36"/>
      <c r="SVF37" s="36"/>
      <c r="SVG37" s="36"/>
      <c r="SVH37" s="36"/>
      <c r="SVI37" s="36"/>
      <c r="SVJ37" s="36"/>
      <c r="SVK37" s="36"/>
      <c r="SVL37" s="36"/>
      <c r="SVM37" s="36"/>
      <c r="SVN37" s="36"/>
      <c r="SVO37" s="36"/>
      <c r="SVP37" s="36"/>
      <c r="SVQ37" s="36"/>
      <c r="SVR37" s="36"/>
      <c r="SVS37" s="36"/>
      <c r="SVT37" s="36"/>
      <c r="SVU37" s="36"/>
      <c r="SVV37" s="36"/>
      <c r="SVW37" s="36"/>
      <c r="SVX37" s="36"/>
      <c r="SVY37" s="36"/>
      <c r="SVZ37" s="36"/>
      <c r="SWA37" s="36"/>
      <c r="SWB37" s="36"/>
      <c r="SWC37" s="36"/>
      <c r="SWD37" s="36"/>
      <c r="SWE37" s="36"/>
      <c r="SWF37" s="36"/>
      <c r="SWG37" s="36"/>
      <c r="SWH37" s="36"/>
      <c r="SWI37" s="36"/>
      <c r="SWJ37" s="36"/>
      <c r="SWK37" s="36"/>
      <c r="SWL37" s="36"/>
      <c r="SWM37" s="36"/>
      <c r="SWN37" s="36"/>
      <c r="SWO37" s="36"/>
      <c r="SWP37" s="36"/>
      <c r="SWQ37" s="36"/>
      <c r="SWR37" s="36"/>
      <c r="SWS37" s="36"/>
      <c r="SWT37" s="36"/>
      <c r="SWU37" s="36"/>
      <c r="SWV37" s="36"/>
      <c r="SWW37" s="36"/>
      <c r="SWX37" s="36"/>
      <c r="SWY37" s="36"/>
      <c r="SWZ37" s="36"/>
      <c r="SXA37" s="36"/>
      <c r="SXB37" s="36"/>
      <c r="SXC37" s="36"/>
      <c r="SXD37" s="36"/>
      <c r="SXE37" s="36"/>
      <c r="SXF37" s="36"/>
      <c r="SXG37" s="36"/>
      <c r="SXH37" s="36"/>
      <c r="SXI37" s="36"/>
      <c r="SXJ37" s="36"/>
      <c r="SXK37" s="36"/>
      <c r="SXL37" s="36"/>
      <c r="SXM37" s="36"/>
      <c r="SXN37" s="36"/>
      <c r="SXO37" s="36"/>
      <c r="SXP37" s="36"/>
      <c r="SXQ37" s="36"/>
      <c r="SXR37" s="36"/>
      <c r="SXS37" s="36"/>
      <c r="SXT37" s="36"/>
      <c r="SXU37" s="36"/>
      <c r="SXV37" s="36"/>
      <c r="SXW37" s="36"/>
      <c r="SXX37" s="36"/>
      <c r="SXY37" s="36"/>
      <c r="SXZ37" s="36"/>
      <c r="SYA37" s="36"/>
      <c r="SYB37" s="36"/>
      <c r="SYC37" s="36"/>
      <c r="SYD37" s="36"/>
      <c r="SYE37" s="36"/>
      <c r="SYF37" s="36"/>
      <c r="SYG37" s="36"/>
      <c r="SYH37" s="36"/>
      <c r="SYI37" s="36"/>
      <c r="SYJ37" s="36"/>
      <c r="SYK37" s="36"/>
      <c r="SYL37" s="36"/>
      <c r="SYM37" s="36"/>
      <c r="SYN37" s="36"/>
      <c r="SYO37" s="36"/>
      <c r="SYP37" s="36"/>
      <c r="SYQ37" s="36"/>
      <c r="SYR37" s="36"/>
      <c r="SYS37" s="36"/>
      <c r="SYT37" s="36"/>
      <c r="SYU37" s="36"/>
      <c r="SYV37" s="36"/>
      <c r="SYW37" s="36"/>
      <c r="SYX37" s="36"/>
      <c r="SYY37" s="36"/>
      <c r="SYZ37" s="36"/>
      <c r="SZA37" s="36"/>
      <c r="SZB37" s="36"/>
      <c r="SZC37" s="36"/>
      <c r="SZD37" s="36"/>
      <c r="SZE37" s="36"/>
      <c r="SZF37" s="36"/>
      <c r="SZG37" s="36"/>
      <c r="SZH37" s="36"/>
      <c r="SZI37" s="36"/>
      <c r="SZJ37" s="36"/>
      <c r="SZK37" s="36"/>
      <c r="SZL37" s="36"/>
      <c r="SZM37" s="36"/>
      <c r="SZN37" s="36"/>
      <c r="SZO37" s="36"/>
      <c r="SZP37" s="36"/>
      <c r="SZQ37" s="36"/>
      <c r="SZR37" s="36"/>
      <c r="SZS37" s="36"/>
      <c r="SZT37" s="36"/>
      <c r="SZU37" s="36"/>
      <c r="SZV37" s="36"/>
      <c r="SZW37" s="36"/>
      <c r="SZX37" s="36"/>
      <c r="SZY37" s="36"/>
      <c r="SZZ37" s="36"/>
      <c r="TAA37" s="36"/>
      <c r="TAB37" s="36"/>
      <c r="TAC37" s="36"/>
      <c r="TAD37" s="36"/>
      <c r="TAE37" s="36"/>
      <c r="TAF37" s="36"/>
      <c r="TAG37" s="36"/>
      <c r="TAH37" s="36"/>
      <c r="TAI37" s="36"/>
      <c r="TAJ37" s="36"/>
      <c r="TAK37" s="36"/>
      <c r="TAL37" s="36"/>
      <c r="TAM37" s="36"/>
      <c r="TAN37" s="36"/>
      <c r="TAO37" s="36"/>
      <c r="TAP37" s="36"/>
      <c r="TAQ37" s="36"/>
      <c r="TAR37" s="36"/>
      <c r="TAS37" s="36"/>
      <c r="TAT37" s="36"/>
      <c r="TAU37" s="36"/>
      <c r="TAV37" s="36"/>
      <c r="TAW37" s="36"/>
      <c r="TAX37" s="36"/>
      <c r="TAY37" s="36"/>
      <c r="TAZ37" s="36"/>
      <c r="TBA37" s="36"/>
      <c r="TBB37" s="36"/>
      <c r="TBC37" s="36"/>
      <c r="TBD37" s="36"/>
      <c r="TBE37" s="36"/>
      <c r="TBF37" s="36"/>
      <c r="TBG37" s="36"/>
      <c r="TBH37" s="36"/>
      <c r="TBI37" s="36"/>
      <c r="TBJ37" s="36"/>
      <c r="TBK37" s="36"/>
      <c r="TBL37" s="36"/>
      <c r="TBM37" s="36"/>
      <c r="TBN37" s="36"/>
      <c r="TBO37" s="36"/>
      <c r="TBP37" s="36"/>
      <c r="TBQ37" s="36"/>
      <c r="TBR37" s="36"/>
      <c r="TBS37" s="36"/>
      <c r="TBT37" s="36"/>
      <c r="TBU37" s="36"/>
      <c r="TBV37" s="36"/>
      <c r="TBW37" s="36"/>
      <c r="TBX37" s="36"/>
      <c r="TBY37" s="36"/>
      <c r="TBZ37" s="36"/>
      <c r="TCA37" s="36"/>
      <c r="TCB37" s="36"/>
      <c r="TCC37" s="36"/>
      <c r="TCD37" s="36"/>
      <c r="TCE37" s="36"/>
      <c r="TCF37" s="36"/>
      <c r="TCG37" s="36"/>
      <c r="TCH37" s="36"/>
      <c r="TCI37" s="36"/>
      <c r="TCJ37" s="36"/>
      <c r="TCK37" s="36"/>
      <c r="TCL37" s="36"/>
      <c r="TCM37" s="36"/>
      <c r="TCN37" s="36"/>
      <c r="TCO37" s="36"/>
      <c r="TCP37" s="36"/>
      <c r="TCQ37" s="36"/>
      <c r="TCR37" s="36"/>
      <c r="TCS37" s="36"/>
      <c r="TCT37" s="36"/>
      <c r="TCU37" s="36"/>
      <c r="TCV37" s="36"/>
      <c r="TCW37" s="36"/>
      <c r="TCX37" s="36"/>
      <c r="TCY37" s="36"/>
      <c r="TCZ37" s="36"/>
      <c r="TDA37" s="36"/>
      <c r="TDB37" s="36"/>
      <c r="TDC37" s="36"/>
      <c r="TDD37" s="36"/>
      <c r="TDE37" s="36"/>
      <c r="TDF37" s="36"/>
      <c r="TDG37" s="36"/>
      <c r="TDH37" s="36"/>
      <c r="TDI37" s="36"/>
      <c r="TDJ37" s="36"/>
      <c r="TDK37" s="36"/>
      <c r="TDL37" s="36"/>
      <c r="TDM37" s="36"/>
      <c r="TDN37" s="36"/>
      <c r="TDO37" s="36"/>
      <c r="TDP37" s="36"/>
      <c r="TDQ37" s="36"/>
      <c r="TDR37" s="36"/>
      <c r="TDS37" s="36"/>
      <c r="TDT37" s="36"/>
      <c r="TDU37" s="36"/>
      <c r="TDV37" s="36"/>
      <c r="TDW37" s="36"/>
      <c r="TDX37" s="36"/>
      <c r="TDY37" s="36"/>
      <c r="TDZ37" s="36"/>
      <c r="TEA37" s="36"/>
      <c r="TEB37" s="36"/>
      <c r="TEC37" s="36"/>
      <c r="TED37" s="36"/>
      <c r="TEE37" s="36"/>
      <c r="TEF37" s="36"/>
      <c r="TEG37" s="36"/>
      <c r="TEH37" s="36"/>
      <c r="TEI37" s="36"/>
      <c r="TEJ37" s="36"/>
      <c r="TEK37" s="36"/>
      <c r="TEL37" s="36"/>
      <c r="TEM37" s="36"/>
      <c r="TEN37" s="36"/>
      <c r="TEO37" s="36"/>
      <c r="TEP37" s="36"/>
      <c r="TEQ37" s="36"/>
      <c r="TER37" s="36"/>
      <c r="TES37" s="36"/>
      <c r="TET37" s="36"/>
      <c r="TEU37" s="36"/>
      <c r="TEV37" s="36"/>
      <c r="TEW37" s="36"/>
      <c r="TEX37" s="36"/>
      <c r="TEY37" s="36"/>
      <c r="TEZ37" s="36"/>
      <c r="TFA37" s="36"/>
      <c r="TFB37" s="36"/>
      <c r="TFC37" s="36"/>
      <c r="TFD37" s="36"/>
      <c r="TFE37" s="36"/>
      <c r="TFF37" s="36"/>
      <c r="TFG37" s="36"/>
      <c r="TFH37" s="36"/>
      <c r="TFI37" s="36"/>
      <c r="TFJ37" s="36"/>
      <c r="TFK37" s="36"/>
      <c r="TFL37" s="36"/>
      <c r="TFM37" s="36"/>
      <c r="TFN37" s="36"/>
      <c r="TFO37" s="36"/>
      <c r="TFP37" s="36"/>
      <c r="TFQ37" s="36"/>
      <c r="TFR37" s="36"/>
      <c r="TFS37" s="36"/>
      <c r="TFT37" s="36"/>
      <c r="TFU37" s="36"/>
      <c r="TFV37" s="36"/>
      <c r="TFW37" s="36"/>
      <c r="TFX37" s="36"/>
      <c r="TFY37" s="36"/>
      <c r="TFZ37" s="36"/>
      <c r="TGA37" s="36"/>
      <c r="TGB37" s="36"/>
      <c r="TGC37" s="36"/>
      <c r="TGD37" s="36"/>
      <c r="TGE37" s="36"/>
      <c r="TGF37" s="36"/>
      <c r="TGG37" s="36"/>
      <c r="TGH37" s="36"/>
      <c r="TGI37" s="36"/>
      <c r="TGJ37" s="36"/>
      <c r="TGK37" s="36"/>
      <c r="TGL37" s="36"/>
      <c r="TGM37" s="36"/>
      <c r="TGN37" s="36"/>
      <c r="TGO37" s="36"/>
      <c r="TGP37" s="36"/>
      <c r="TGQ37" s="36"/>
      <c r="TGR37" s="36"/>
      <c r="TGS37" s="36"/>
      <c r="TGT37" s="36"/>
      <c r="TGU37" s="36"/>
      <c r="TGV37" s="36"/>
      <c r="TGW37" s="36"/>
      <c r="TGX37" s="36"/>
      <c r="TGY37" s="36"/>
      <c r="TGZ37" s="36"/>
      <c r="THA37" s="36"/>
      <c r="THB37" s="36"/>
      <c r="THC37" s="36"/>
      <c r="THD37" s="36"/>
      <c r="THE37" s="36"/>
      <c r="THF37" s="36"/>
      <c r="THG37" s="36"/>
      <c r="THH37" s="36"/>
      <c r="THI37" s="36"/>
      <c r="THJ37" s="36"/>
      <c r="THK37" s="36"/>
      <c r="THL37" s="36"/>
      <c r="THM37" s="36"/>
      <c r="THN37" s="36"/>
      <c r="THO37" s="36"/>
      <c r="THP37" s="36"/>
      <c r="THQ37" s="36"/>
      <c r="THR37" s="36"/>
      <c r="THS37" s="36"/>
      <c r="THT37" s="36"/>
      <c r="THU37" s="36"/>
      <c r="THV37" s="36"/>
      <c r="THW37" s="36"/>
      <c r="THX37" s="36"/>
      <c r="THY37" s="36"/>
      <c r="THZ37" s="36"/>
      <c r="TIA37" s="36"/>
      <c r="TIB37" s="36"/>
      <c r="TIC37" s="36"/>
      <c r="TID37" s="36"/>
      <c r="TIE37" s="36"/>
      <c r="TIF37" s="36"/>
      <c r="TIG37" s="36"/>
      <c r="TIH37" s="36"/>
      <c r="TII37" s="36"/>
      <c r="TIJ37" s="36"/>
      <c r="TIK37" s="36"/>
      <c r="TIL37" s="36"/>
      <c r="TIM37" s="36"/>
      <c r="TIN37" s="36"/>
      <c r="TIO37" s="36"/>
      <c r="TIP37" s="36"/>
      <c r="TIQ37" s="36"/>
      <c r="TIR37" s="36"/>
      <c r="TIS37" s="36"/>
      <c r="TIT37" s="36"/>
      <c r="TIU37" s="36"/>
      <c r="TIV37" s="36"/>
      <c r="TIW37" s="36"/>
      <c r="TIX37" s="36"/>
      <c r="TIY37" s="36"/>
      <c r="TIZ37" s="36"/>
      <c r="TJA37" s="36"/>
      <c r="TJB37" s="36"/>
      <c r="TJC37" s="36"/>
      <c r="TJD37" s="36"/>
      <c r="TJE37" s="36"/>
      <c r="TJF37" s="36"/>
      <c r="TJG37" s="36"/>
      <c r="TJH37" s="36"/>
      <c r="TJI37" s="36"/>
      <c r="TJJ37" s="36"/>
      <c r="TJK37" s="36"/>
      <c r="TJL37" s="36"/>
      <c r="TJM37" s="36"/>
      <c r="TJN37" s="36"/>
      <c r="TJO37" s="36"/>
      <c r="TJP37" s="36"/>
      <c r="TJQ37" s="36"/>
      <c r="TJR37" s="36"/>
      <c r="TJS37" s="36"/>
      <c r="TJT37" s="36"/>
      <c r="TJU37" s="36"/>
      <c r="TJV37" s="36"/>
      <c r="TJW37" s="36"/>
      <c r="TJX37" s="36"/>
      <c r="TJY37" s="36"/>
      <c r="TJZ37" s="36"/>
      <c r="TKA37" s="36"/>
      <c r="TKB37" s="36"/>
      <c r="TKC37" s="36"/>
      <c r="TKD37" s="36"/>
      <c r="TKE37" s="36"/>
      <c r="TKF37" s="36"/>
      <c r="TKG37" s="36"/>
      <c r="TKH37" s="36"/>
      <c r="TKI37" s="36"/>
      <c r="TKJ37" s="36"/>
      <c r="TKK37" s="36"/>
      <c r="TKL37" s="36"/>
      <c r="TKM37" s="36"/>
      <c r="TKN37" s="36"/>
      <c r="TKO37" s="36"/>
      <c r="TKP37" s="36"/>
      <c r="TKQ37" s="36"/>
      <c r="TKR37" s="36"/>
      <c r="TKS37" s="36"/>
      <c r="TKT37" s="36"/>
      <c r="TKU37" s="36"/>
      <c r="TKV37" s="36"/>
      <c r="TKW37" s="36"/>
      <c r="TKX37" s="36"/>
      <c r="TKY37" s="36"/>
      <c r="TKZ37" s="36"/>
      <c r="TLA37" s="36"/>
      <c r="TLB37" s="36"/>
      <c r="TLC37" s="36"/>
      <c r="TLD37" s="36"/>
      <c r="TLE37" s="36"/>
      <c r="TLF37" s="36"/>
      <c r="TLG37" s="36"/>
      <c r="TLH37" s="36"/>
      <c r="TLI37" s="36"/>
      <c r="TLJ37" s="36"/>
      <c r="TLK37" s="36"/>
      <c r="TLL37" s="36"/>
      <c r="TLM37" s="36"/>
      <c r="TLN37" s="36"/>
      <c r="TLO37" s="36"/>
      <c r="TLP37" s="36"/>
      <c r="TLQ37" s="36"/>
      <c r="TLR37" s="36"/>
      <c r="TLS37" s="36"/>
      <c r="TLT37" s="36"/>
      <c r="TLU37" s="36"/>
      <c r="TLV37" s="36"/>
      <c r="TLW37" s="36"/>
      <c r="TLX37" s="36"/>
      <c r="TLY37" s="36"/>
      <c r="TLZ37" s="36"/>
      <c r="TMA37" s="36"/>
      <c r="TMB37" s="36"/>
      <c r="TMC37" s="36"/>
      <c r="TMD37" s="36"/>
      <c r="TME37" s="36"/>
      <c r="TMF37" s="36"/>
      <c r="TMG37" s="36"/>
      <c r="TMH37" s="36"/>
      <c r="TMI37" s="36"/>
      <c r="TMJ37" s="36"/>
      <c r="TMK37" s="36"/>
      <c r="TML37" s="36"/>
      <c r="TMM37" s="36"/>
      <c r="TMN37" s="36"/>
      <c r="TMO37" s="36"/>
      <c r="TMP37" s="36"/>
      <c r="TMQ37" s="36"/>
      <c r="TMR37" s="36"/>
      <c r="TMS37" s="36"/>
      <c r="TMT37" s="36"/>
      <c r="TMU37" s="36"/>
      <c r="TMV37" s="36"/>
      <c r="TMW37" s="36"/>
      <c r="TMX37" s="36"/>
      <c r="TMY37" s="36"/>
      <c r="TMZ37" s="36"/>
      <c r="TNA37" s="36"/>
      <c r="TNB37" s="36"/>
      <c r="TNC37" s="36"/>
      <c r="TND37" s="36"/>
      <c r="TNE37" s="36"/>
      <c r="TNF37" s="36"/>
      <c r="TNG37" s="36"/>
      <c r="TNH37" s="36"/>
      <c r="TNI37" s="36"/>
      <c r="TNJ37" s="36"/>
      <c r="TNK37" s="36"/>
      <c r="TNL37" s="36"/>
      <c r="TNM37" s="36"/>
      <c r="TNN37" s="36"/>
      <c r="TNO37" s="36"/>
      <c r="TNP37" s="36"/>
      <c r="TNQ37" s="36"/>
      <c r="TNR37" s="36"/>
      <c r="TNS37" s="36"/>
      <c r="TNT37" s="36"/>
      <c r="TNU37" s="36"/>
      <c r="TNV37" s="36"/>
      <c r="TNW37" s="36"/>
      <c r="TNX37" s="36"/>
      <c r="TNY37" s="36"/>
      <c r="TNZ37" s="36"/>
      <c r="TOA37" s="36"/>
      <c r="TOB37" s="36"/>
      <c r="TOC37" s="36"/>
      <c r="TOD37" s="36"/>
      <c r="TOE37" s="36"/>
      <c r="TOF37" s="36"/>
      <c r="TOG37" s="36"/>
      <c r="TOH37" s="36"/>
      <c r="TOI37" s="36"/>
      <c r="TOJ37" s="36"/>
      <c r="TOK37" s="36"/>
      <c r="TOL37" s="36"/>
      <c r="TOM37" s="36"/>
      <c r="TON37" s="36"/>
      <c r="TOO37" s="36"/>
      <c r="TOP37" s="36"/>
      <c r="TOQ37" s="36"/>
      <c r="TOR37" s="36"/>
      <c r="TOS37" s="36"/>
      <c r="TOT37" s="36"/>
      <c r="TOU37" s="36"/>
      <c r="TOV37" s="36"/>
      <c r="TOW37" s="36"/>
      <c r="TOX37" s="36"/>
      <c r="TOY37" s="36"/>
      <c r="TOZ37" s="36"/>
      <c r="TPA37" s="36"/>
      <c r="TPB37" s="36"/>
      <c r="TPC37" s="36"/>
      <c r="TPD37" s="36"/>
      <c r="TPE37" s="36"/>
      <c r="TPF37" s="36"/>
      <c r="TPG37" s="36"/>
      <c r="TPH37" s="36"/>
      <c r="TPI37" s="36"/>
      <c r="TPJ37" s="36"/>
      <c r="TPK37" s="36"/>
      <c r="TPL37" s="36"/>
      <c r="TPM37" s="36"/>
      <c r="TPN37" s="36"/>
      <c r="TPO37" s="36"/>
      <c r="TPP37" s="36"/>
      <c r="TPQ37" s="36"/>
      <c r="TPR37" s="36"/>
      <c r="TPS37" s="36"/>
      <c r="TPT37" s="36"/>
      <c r="TPU37" s="36"/>
      <c r="TPV37" s="36"/>
      <c r="TPW37" s="36"/>
      <c r="TPX37" s="36"/>
      <c r="TPY37" s="36"/>
      <c r="TPZ37" s="36"/>
      <c r="TQA37" s="36"/>
      <c r="TQB37" s="36"/>
      <c r="TQC37" s="36"/>
      <c r="TQD37" s="36"/>
      <c r="TQE37" s="36"/>
      <c r="TQF37" s="36"/>
      <c r="TQG37" s="36"/>
      <c r="TQH37" s="36"/>
      <c r="TQI37" s="36"/>
      <c r="TQJ37" s="36"/>
      <c r="TQK37" s="36"/>
      <c r="TQL37" s="36"/>
      <c r="TQM37" s="36"/>
      <c r="TQN37" s="36"/>
      <c r="TQO37" s="36"/>
      <c r="TQP37" s="36"/>
      <c r="TQQ37" s="36"/>
      <c r="TQR37" s="36"/>
      <c r="TQS37" s="36"/>
      <c r="TQT37" s="36"/>
      <c r="TQU37" s="36"/>
      <c r="TQV37" s="36"/>
      <c r="TQW37" s="36"/>
      <c r="TQX37" s="36"/>
      <c r="TQY37" s="36"/>
      <c r="TQZ37" s="36"/>
      <c r="TRA37" s="36"/>
      <c r="TRB37" s="36"/>
      <c r="TRC37" s="36"/>
      <c r="TRD37" s="36"/>
      <c r="TRE37" s="36"/>
      <c r="TRF37" s="36"/>
      <c r="TRG37" s="36"/>
      <c r="TRH37" s="36"/>
      <c r="TRI37" s="36"/>
      <c r="TRJ37" s="36"/>
      <c r="TRK37" s="36"/>
      <c r="TRL37" s="36"/>
      <c r="TRM37" s="36"/>
      <c r="TRN37" s="36"/>
      <c r="TRO37" s="36"/>
      <c r="TRP37" s="36"/>
      <c r="TRQ37" s="36"/>
      <c r="TRR37" s="36"/>
      <c r="TRS37" s="36"/>
      <c r="TRT37" s="36"/>
      <c r="TRU37" s="36"/>
      <c r="TRV37" s="36"/>
      <c r="TRW37" s="36"/>
      <c r="TRX37" s="36"/>
      <c r="TRY37" s="36"/>
      <c r="TRZ37" s="36"/>
      <c r="TSA37" s="36"/>
      <c r="TSB37" s="36"/>
      <c r="TSC37" s="36"/>
      <c r="TSD37" s="36"/>
      <c r="TSE37" s="36"/>
      <c r="TSF37" s="36"/>
      <c r="TSG37" s="36"/>
      <c r="TSH37" s="36"/>
      <c r="TSI37" s="36"/>
      <c r="TSJ37" s="36"/>
      <c r="TSK37" s="36"/>
      <c r="TSL37" s="36"/>
      <c r="TSM37" s="36"/>
      <c r="TSN37" s="36"/>
      <c r="TSO37" s="36"/>
      <c r="TSP37" s="36"/>
      <c r="TSQ37" s="36"/>
      <c r="TSR37" s="36"/>
      <c r="TSS37" s="36"/>
      <c r="TST37" s="36"/>
      <c r="TSU37" s="36"/>
      <c r="TSV37" s="36"/>
      <c r="TSW37" s="36"/>
      <c r="TSX37" s="36"/>
      <c r="TSY37" s="36"/>
      <c r="TSZ37" s="36"/>
      <c r="TTA37" s="36"/>
      <c r="TTB37" s="36"/>
      <c r="TTC37" s="36"/>
      <c r="TTD37" s="36"/>
      <c r="TTE37" s="36"/>
      <c r="TTF37" s="36"/>
      <c r="TTG37" s="36"/>
      <c r="TTH37" s="36"/>
      <c r="TTI37" s="36"/>
      <c r="TTJ37" s="36"/>
      <c r="TTK37" s="36"/>
      <c r="TTL37" s="36"/>
      <c r="TTM37" s="36"/>
      <c r="TTN37" s="36"/>
      <c r="TTO37" s="36"/>
      <c r="TTP37" s="36"/>
      <c r="TTQ37" s="36"/>
      <c r="TTR37" s="36"/>
      <c r="TTS37" s="36"/>
      <c r="TTT37" s="36"/>
      <c r="TTU37" s="36"/>
      <c r="TTV37" s="36"/>
      <c r="TTW37" s="36"/>
      <c r="TTX37" s="36"/>
      <c r="TTY37" s="36"/>
      <c r="TTZ37" s="36"/>
      <c r="TUA37" s="36"/>
      <c r="TUB37" s="36"/>
      <c r="TUC37" s="36"/>
      <c r="TUD37" s="36"/>
      <c r="TUE37" s="36"/>
      <c r="TUF37" s="36"/>
      <c r="TUG37" s="36"/>
      <c r="TUH37" s="36"/>
      <c r="TUI37" s="36"/>
      <c r="TUJ37" s="36"/>
      <c r="TUK37" s="36"/>
      <c r="TUL37" s="36"/>
      <c r="TUM37" s="36"/>
      <c r="TUN37" s="36"/>
      <c r="TUO37" s="36"/>
      <c r="TUP37" s="36"/>
      <c r="TUQ37" s="36"/>
      <c r="TUR37" s="36"/>
      <c r="TUS37" s="36"/>
      <c r="TUT37" s="36"/>
      <c r="TUU37" s="36"/>
      <c r="TUV37" s="36"/>
      <c r="TUW37" s="36"/>
      <c r="TUX37" s="36"/>
      <c r="TUY37" s="36"/>
      <c r="TUZ37" s="36"/>
      <c r="TVA37" s="36"/>
      <c r="TVB37" s="36"/>
      <c r="TVC37" s="36"/>
      <c r="TVD37" s="36"/>
      <c r="TVE37" s="36"/>
      <c r="TVF37" s="36"/>
      <c r="TVG37" s="36"/>
      <c r="TVH37" s="36"/>
      <c r="TVI37" s="36"/>
      <c r="TVJ37" s="36"/>
      <c r="TVK37" s="36"/>
      <c r="TVL37" s="36"/>
      <c r="TVM37" s="36"/>
      <c r="TVN37" s="36"/>
      <c r="TVO37" s="36"/>
      <c r="TVP37" s="36"/>
      <c r="TVQ37" s="36"/>
      <c r="TVR37" s="36"/>
      <c r="TVS37" s="36"/>
      <c r="TVT37" s="36"/>
      <c r="TVU37" s="36"/>
      <c r="TVV37" s="36"/>
      <c r="TVW37" s="36"/>
      <c r="TVX37" s="36"/>
      <c r="TVY37" s="36"/>
      <c r="TVZ37" s="36"/>
      <c r="TWA37" s="36"/>
      <c r="TWB37" s="36"/>
      <c r="TWC37" s="36"/>
      <c r="TWD37" s="36"/>
      <c r="TWE37" s="36"/>
      <c r="TWF37" s="36"/>
      <c r="TWG37" s="36"/>
      <c r="TWH37" s="36"/>
      <c r="TWI37" s="36"/>
      <c r="TWJ37" s="36"/>
      <c r="TWK37" s="36"/>
      <c r="TWL37" s="36"/>
      <c r="TWM37" s="36"/>
      <c r="TWN37" s="36"/>
      <c r="TWO37" s="36"/>
      <c r="TWP37" s="36"/>
      <c r="TWQ37" s="36"/>
      <c r="TWR37" s="36"/>
      <c r="TWS37" s="36"/>
      <c r="TWT37" s="36"/>
      <c r="TWU37" s="36"/>
      <c r="TWV37" s="36"/>
      <c r="TWW37" s="36"/>
      <c r="TWX37" s="36"/>
      <c r="TWY37" s="36"/>
      <c r="TWZ37" s="36"/>
      <c r="TXA37" s="36"/>
      <c r="TXB37" s="36"/>
      <c r="TXC37" s="36"/>
      <c r="TXD37" s="36"/>
      <c r="TXE37" s="36"/>
      <c r="TXF37" s="36"/>
      <c r="TXG37" s="36"/>
      <c r="TXH37" s="36"/>
      <c r="TXI37" s="36"/>
      <c r="TXJ37" s="36"/>
      <c r="TXK37" s="36"/>
      <c r="TXL37" s="36"/>
      <c r="TXM37" s="36"/>
      <c r="TXN37" s="36"/>
      <c r="TXO37" s="36"/>
      <c r="TXP37" s="36"/>
      <c r="TXQ37" s="36"/>
      <c r="TXR37" s="36"/>
      <c r="TXS37" s="36"/>
      <c r="TXT37" s="36"/>
      <c r="TXU37" s="36"/>
      <c r="TXV37" s="36"/>
      <c r="TXW37" s="36"/>
      <c r="TXX37" s="36"/>
      <c r="TXY37" s="36"/>
      <c r="TXZ37" s="36"/>
      <c r="TYA37" s="36"/>
      <c r="TYB37" s="36"/>
      <c r="TYC37" s="36"/>
      <c r="TYD37" s="36"/>
      <c r="TYE37" s="36"/>
      <c r="TYF37" s="36"/>
      <c r="TYG37" s="36"/>
      <c r="TYH37" s="36"/>
      <c r="TYI37" s="36"/>
      <c r="TYJ37" s="36"/>
      <c r="TYK37" s="36"/>
      <c r="TYL37" s="36"/>
      <c r="TYM37" s="36"/>
      <c r="TYN37" s="36"/>
      <c r="TYO37" s="36"/>
      <c r="TYP37" s="36"/>
      <c r="TYQ37" s="36"/>
      <c r="TYR37" s="36"/>
      <c r="TYS37" s="36"/>
      <c r="TYT37" s="36"/>
      <c r="TYU37" s="36"/>
      <c r="TYV37" s="36"/>
      <c r="TYW37" s="36"/>
      <c r="TYX37" s="36"/>
      <c r="TYY37" s="36"/>
      <c r="TYZ37" s="36"/>
      <c r="TZA37" s="36"/>
      <c r="TZB37" s="36"/>
      <c r="TZC37" s="36"/>
      <c r="TZD37" s="36"/>
      <c r="TZE37" s="36"/>
      <c r="TZF37" s="36"/>
      <c r="TZG37" s="36"/>
      <c r="TZH37" s="36"/>
      <c r="TZI37" s="36"/>
      <c r="TZJ37" s="36"/>
      <c r="TZK37" s="36"/>
      <c r="TZL37" s="36"/>
      <c r="TZM37" s="36"/>
      <c r="TZN37" s="36"/>
      <c r="TZO37" s="36"/>
      <c r="TZP37" s="36"/>
      <c r="TZQ37" s="36"/>
      <c r="TZR37" s="36"/>
      <c r="TZS37" s="36"/>
      <c r="TZT37" s="36"/>
      <c r="TZU37" s="36"/>
      <c r="TZV37" s="36"/>
      <c r="TZW37" s="36"/>
      <c r="TZX37" s="36"/>
      <c r="TZY37" s="36"/>
      <c r="TZZ37" s="36"/>
      <c r="UAA37" s="36"/>
      <c r="UAB37" s="36"/>
      <c r="UAC37" s="36"/>
      <c r="UAD37" s="36"/>
      <c r="UAE37" s="36"/>
      <c r="UAF37" s="36"/>
      <c r="UAG37" s="36"/>
      <c r="UAH37" s="36"/>
      <c r="UAI37" s="36"/>
      <c r="UAJ37" s="36"/>
      <c r="UAK37" s="36"/>
      <c r="UAL37" s="36"/>
      <c r="UAM37" s="36"/>
      <c r="UAN37" s="36"/>
      <c r="UAO37" s="36"/>
      <c r="UAP37" s="36"/>
      <c r="UAQ37" s="36"/>
      <c r="UAR37" s="36"/>
      <c r="UAS37" s="36"/>
      <c r="UAT37" s="36"/>
      <c r="UAU37" s="36"/>
      <c r="UAV37" s="36"/>
      <c r="UAW37" s="36"/>
      <c r="UAX37" s="36"/>
      <c r="UAY37" s="36"/>
      <c r="UAZ37" s="36"/>
      <c r="UBA37" s="36"/>
      <c r="UBB37" s="36"/>
      <c r="UBC37" s="36"/>
      <c r="UBD37" s="36"/>
      <c r="UBE37" s="36"/>
      <c r="UBF37" s="36"/>
      <c r="UBG37" s="36"/>
      <c r="UBH37" s="36"/>
      <c r="UBI37" s="36"/>
      <c r="UBJ37" s="36"/>
      <c r="UBK37" s="36"/>
      <c r="UBL37" s="36"/>
      <c r="UBM37" s="36"/>
      <c r="UBN37" s="36"/>
      <c r="UBO37" s="36"/>
      <c r="UBP37" s="36"/>
      <c r="UBQ37" s="36"/>
      <c r="UBR37" s="36"/>
      <c r="UBS37" s="36"/>
      <c r="UBT37" s="36"/>
      <c r="UBU37" s="36"/>
      <c r="UBV37" s="36"/>
      <c r="UBW37" s="36"/>
      <c r="UBX37" s="36"/>
      <c r="UBY37" s="36"/>
      <c r="UBZ37" s="36"/>
      <c r="UCA37" s="36"/>
      <c r="UCB37" s="36"/>
      <c r="UCC37" s="36"/>
      <c r="UCD37" s="36"/>
      <c r="UCE37" s="36"/>
      <c r="UCF37" s="36"/>
      <c r="UCG37" s="36"/>
      <c r="UCH37" s="36"/>
      <c r="UCI37" s="36"/>
      <c r="UCJ37" s="36"/>
      <c r="UCK37" s="36"/>
      <c r="UCL37" s="36"/>
      <c r="UCM37" s="36"/>
      <c r="UCN37" s="36"/>
      <c r="UCO37" s="36"/>
      <c r="UCP37" s="36"/>
      <c r="UCQ37" s="36"/>
      <c r="UCR37" s="36"/>
      <c r="UCS37" s="36"/>
      <c r="UCT37" s="36"/>
      <c r="UCU37" s="36"/>
      <c r="UCV37" s="36"/>
      <c r="UCW37" s="36"/>
      <c r="UCX37" s="36"/>
      <c r="UCY37" s="36"/>
      <c r="UCZ37" s="36"/>
      <c r="UDA37" s="36"/>
      <c r="UDB37" s="36"/>
      <c r="UDC37" s="36"/>
      <c r="UDD37" s="36"/>
      <c r="UDE37" s="36"/>
      <c r="UDF37" s="36"/>
      <c r="UDG37" s="36"/>
      <c r="UDH37" s="36"/>
      <c r="UDI37" s="36"/>
      <c r="UDJ37" s="36"/>
      <c r="UDK37" s="36"/>
      <c r="UDL37" s="36"/>
      <c r="UDM37" s="36"/>
      <c r="UDN37" s="36"/>
      <c r="UDO37" s="36"/>
      <c r="UDP37" s="36"/>
      <c r="UDQ37" s="36"/>
      <c r="UDR37" s="36"/>
      <c r="UDS37" s="36"/>
      <c r="UDT37" s="36"/>
      <c r="UDU37" s="36"/>
      <c r="UDV37" s="36"/>
      <c r="UDW37" s="36"/>
      <c r="UDX37" s="36"/>
      <c r="UDY37" s="36"/>
      <c r="UDZ37" s="36"/>
      <c r="UEA37" s="36"/>
      <c r="UEB37" s="36"/>
      <c r="UEC37" s="36"/>
      <c r="UED37" s="36"/>
      <c r="UEE37" s="36"/>
      <c r="UEF37" s="36"/>
      <c r="UEG37" s="36"/>
      <c r="UEH37" s="36"/>
      <c r="UEI37" s="36"/>
      <c r="UEJ37" s="36"/>
      <c r="UEK37" s="36"/>
      <c r="UEL37" s="36"/>
      <c r="UEM37" s="36"/>
      <c r="UEN37" s="36"/>
      <c r="UEO37" s="36"/>
      <c r="UEP37" s="36"/>
      <c r="UEQ37" s="36"/>
      <c r="UER37" s="36"/>
      <c r="UES37" s="36"/>
      <c r="UET37" s="36"/>
      <c r="UEU37" s="36"/>
      <c r="UEV37" s="36"/>
      <c r="UEW37" s="36"/>
      <c r="UEX37" s="36"/>
      <c r="UEY37" s="36"/>
      <c r="UEZ37" s="36"/>
      <c r="UFA37" s="36"/>
      <c r="UFB37" s="36"/>
      <c r="UFC37" s="36"/>
      <c r="UFD37" s="36"/>
      <c r="UFE37" s="36"/>
      <c r="UFF37" s="36"/>
      <c r="UFG37" s="36"/>
      <c r="UFH37" s="36"/>
      <c r="UFI37" s="36"/>
      <c r="UFJ37" s="36"/>
      <c r="UFK37" s="36"/>
      <c r="UFL37" s="36"/>
      <c r="UFM37" s="36"/>
      <c r="UFN37" s="36"/>
      <c r="UFO37" s="36"/>
      <c r="UFP37" s="36"/>
      <c r="UFQ37" s="36"/>
      <c r="UFR37" s="36"/>
      <c r="UFS37" s="36"/>
      <c r="UFT37" s="36"/>
      <c r="UFU37" s="36"/>
      <c r="UFV37" s="36"/>
      <c r="UFW37" s="36"/>
      <c r="UFX37" s="36"/>
      <c r="UFY37" s="36"/>
      <c r="UFZ37" s="36"/>
      <c r="UGA37" s="36"/>
      <c r="UGB37" s="36"/>
      <c r="UGC37" s="36"/>
      <c r="UGD37" s="36"/>
      <c r="UGE37" s="36"/>
      <c r="UGF37" s="36"/>
      <c r="UGG37" s="36"/>
      <c r="UGH37" s="36"/>
      <c r="UGI37" s="36"/>
      <c r="UGJ37" s="36"/>
      <c r="UGK37" s="36"/>
      <c r="UGL37" s="36"/>
      <c r="UGM37" s="36"/>
      <c r="UGN37" s="36"/>
      <c r="UGO37" s="36"/>
      <c r="UGP37" s="36"/>
      <c r="UGQ37" s="36"/>
      <c r="UGR37" s="36"/>
      <c r="UGS37" s="36"/>
      <c r="UGT37" s="36"/>
      <c r="UGU37" s="36"/>
      <c r="UGV37" s="36"/>
      <c r="UGW37" s="36"/>
      <c r="UGX37" s="36"/>
      <c r="UGY37" s="36"/>
      <c r="UGZ37" s="36"/>
      <c r="UHA37" s="36"/>
      <c r="UHB37" s="36"/>
      <c r="UHC37" s="36"/>
      <c r="UHD37" s="36"/>
      <c r="UHE37" s="36"/>
      <c r="UHF37" s="36"/>
      <c r="UHG37" s="36"/>
      <c r="UHH37" s="36"/>
      <c r="UHI37" s="36"/>
      <c r="UHJ37" s="36"/>
      <c r="UHK37" s="36"/>
      <c r="UHL37" s="36"/>
      <c r="UHM37" s="36"/>
      <c r="UHN37" s="36"/>
      <c r="UHO37" s="36"/>
      <c r="UHP37" s="36"/>
      <c r="UHQ37" s="36"/>
      <c r="UHR37" s="36"/>
      <c r="UHS37" s="36"/>
      <c r="UHT37" s="36"/>
      <c r="UHU37" s="36"/>
      <c r="UHV37" s="36"/>
      <c r="UHW37" s="36"/>
      <c r="UHX37" s="36"/>
      <c r="UHY37" s="36"/>
      <c r="UHZ37" s="36"/>
      <c r="UIA37" s="36"/>
      <c r="UIB37" s="36"/>
      <c r="UIC37" s="36"/>
      <c r="UID37" s="36"/>
      <c r="UIE37" s="36"/>
      <c r="UIF37" s="36"/>
      <c r="UIG37" s="36"/>
      <c r="UIH37" s="36"/>
      <c r="UII37" s="36"/>
      <c r="UIJ37" s="36"/>
      <c r="UIK37" s="36"/>
      <c r="UIL37" s="36"/>
      <c r="UIM37" s="36"/>
      <c r="UIN37" s="36"/>
      <c r="UIO37" s="36"/>
      <c r="UIP37" s="36"/>
      <c r="UIQ37" s="36"/>
      <c r="UIR37" s="36"/>
      <c r="UIS37" s="36"/>
      <c r="UIT37" s="36"/>
      <c r="UIU37" s="36"/>
      <c r="UIV37" s="36"/>
      <c r="UIW37" s="36"/>
      <c r="UIX37" s="36"/>
      <c r="UIY37" s="36"/>
      <c r="UIZ37" s="36"/>
      <c r="UJA37" s="36"/>
      <c r="UJB37" s="36"/>
      <c r="UJC37" s="36"/>
      <c r="UJD37" s="36"/>
      <c r="UJE37" s="36"/>
      <c r="UJF37" s="36"/>
      <c r="UJG37" s="36"/>
      <c r="UJH37" s="36"/>
      <c r="UJI37" s="36"/>
      <c r="UJJ37" s="36"/>
      <c r="UJK37" s="36"/>
      <c r="UJL37" s="36"/>
      <c r="UJM37" s="36"/>
      <c r="UJN37" s="36"/>
      <c r="UJO37" s="36"/>
      <c r="UJP37" s="36"/>
      <c r="UJQ37" s="36"/>
      <c r="UJR37" s="36"/>
      <c r="UJS37" s="36"/>
      <c r="UJT37" s="36"/>
      <c r="UJU37" s="36"/>
      <c r="UJV37" s="36"/>
      <c r="UJW37" s="36"/>
      <c r="UJX37" s="36"/>
      <c r="UJY37" s="36"/>
      <c r="UJZ37" s="36"/>
      <c r="UKA37" s="36"/>
      <c r="UKB37" s="36"/>
      <c r="UKC37" s="36"/>
      <c r="UKD37" s="36"/>
      <c r="UKE37" s="36"/>
      <c r="UKF37" s="36"/>
      <c r="UKG37" s="36"/>
      <c r="UKH37" s="36"/>
      <c r="UKI37" s="36"/>
      <c r="UKJ37" s="36"/>
      <c r="UKK37" s="36"/>
      <c r="UKL37" s="36"/>
      <c r="UKM37" s="36"/>
      <c r="UKN37" s="36"/>
      <c r="UKO37" s="36"/>
      <c r="UKP37" s="36"/>
      <c r="UKQ37" s="36"/>
      <c r="UKR37" s="36"/>
      <c r="UKS37" s="36"/>
      <c r="UKT37" s="36"/>
      <c r="UKU37" s="36"/>
      <c r="UKV37" s="36"/>
      <c r="UKW37" s="36"/>
      <c r="UKX37" s="36"/>
      <c r="UKY37" s="36"/>
      <c r="UKZ37" s="36"/>
      <c r="ULA37" s="36"/>
      <c r="ULB37" s="36"/>
      <c r="ULC37" s="36"/>
      <c r="ULD37" s="36"/>
      <c r="ULE37" s="36"/>
      <c r="ULF37" s="36"/>
      <c r="ULG37" s="36"/>
      <c r="ULH37" s="36"/>
      <c r="ULI37" s="36"/>
      <c r="ULJ37" s="36"/>
      <c r="ULK37" s="36"/>
      <c r="ULL37" s="36"/>
      <c r="ULM37" s="36"/>
      <c r="ULN37" s="36"/>
      <c r="ULO37" s="36"/>
      <c r="ULP37" s="36"/>
      <c r="ULQ37" s="36"/>
      <c r="ULR37" s="36"/>
      <c r="ULS37" s="36"/>
      <c r="ULT37" s="36"/>
      <c r="ULU37" s="36"/>
      <c r="ULV37" s="36"/>
      <c r="ULW37" s="36"/>
      <c r="ULX37" s="36"/>
      <c r="ULY37" s="36"/>
      <c r="ULZ37" s="36"/>
      <c r="UMA37" s="36"/>
      <c r="UMB37" s="36"/>
      <c r="UMC37" s="36"/>
      <c r="UMD37" s="36"/>
      <c r="UME37" s="36"/>
      <c r="UMF37" s="36"/>
      <c r="UMG37" s="36"/>
      <c r="UMH37" s="36"/>
      <c r="UMI37" s="36"/>
      <c r="UMJ37" s="36"/>
      <c r="UMK37" s="36"/>
      <c r="UML37" s="36"/>
      <c r="UMM37" s="36"/>
      <c r="UMN37" s="36"/>
      <c r="UMO37" s="36"/>
      <c r="UMP37" s="36"/>
      <c r="UMQ37" s="36"/>
      <c r="UMR37" s="36"/>
      <c r="UMS37" s="36"/>
      <c r="UMT37" s="36"/>
      <c r="UMU37" s="36"/>
      <c r="UMV37" s="36"/>
      <c r="UMW37" s="36"/>
      <c r="UMX37" s="36"/>
      <c r="UMY37" s="36"/>
      <c r="UMZ37" s="36"/>
      <c r="UNA37" s="36"/>
      <c r="UNB37" s="36"/>
      <c r="UNC37" s="36"/>
      <c r="UND37" s="36"/>
      <c r="UNE37" s="36"/>
      <c r="UNF37" s="36"/>
      <c r="UNG37" s="36"/>
      <c r="UNH37" s="36"/>
      <c r="UNI37" s="36"/>
      <c r="UNJ37" s="36"/>
      <c r="UNK37" s="36"/>
      <c r="UNL37" s="36"/>
      <c r="UNM37" s="36"/>
      <c r="UNN37" s="36"/>
      <c r="UNO37" s="36"/>
      <c r="UNP37" s="36"/>
      <c r="UNQ37" s="36"/>
      <c r="UNR37" s="36"/>
      <c r="UNS37" s="36"/>
      <c r="UNT37" s="36"/>
      <c r="UNU37" s="36"/>
      <c r="UNV37" s="36"/>
      <c r="UNW37" s="36"/>
      <c r="UNX37" s="36"/>
      <c r="UNY37" s="36"/>
      <c r="UNZ37" s="36"/>
      <c r="UOA37" s="36"/>
      <c r="UOB37" s="36"/>
      <c r="UOC37" s="36"/>
      <c r="UOD37" s="36"/>
      <c r="UOE37" s="36"/>
      <c r="UOF37" s="36"/>
      <c r="UOG37" s="36"/>
      <c r="UOH37" s="36"/>
      <c r="UOI37" s="36"/>
      <c r="UOJ37" s="36"/>
      <c r="UOK37" s="36"/>
      <c r="UOL37" s="36"/>
      <c r="UOM37" s="36"/>
      <c r="UON37" s="36"/>
      <c r="UOO37" s="36"/>
      <c r="UOP37" s="36"/>
      <c r="UOQ37" s="36"/>
      <c r="UOR37" s="36"/>
      <c r="UOS37" s="36"/>
      <c r="UOT37" s="36"/>
      <c r="UOU37" s="36"/>
      <c r="UOV37" s="36"/>
      <c r="UOW37" s="36"/>
      <c r="UOX37" s="36"/>
      <c r="UOY37" s="36"/>
      <c r="UOZ37" s="36"/>
      <c r="UPA37" s="36"/>
      <c r="UPB37" s="36"/>
      <c r="UPC37" s="36"/>
      <c r="UPD37" s="36"/>
      <c r="UPE37" s="36"/>
      <c r="UPF37" s="36"/>
      <c r="UPG37" s="36"/>
      <c r="UPH37" s="36"/>
      <c r="UPI37" s="36"/>
      <c r="UPJ37" s="36"/>
      <c r="UPK37" s="36"/>
      <c r="UPL37" s="36"/>
      <c r="UPM37" s="36"/>
      <c r="UPN37" s="36"/>
      <c r="UPO37" s="36"/>
      <c r="UPP37" s="36"/>
      <c r="UPQ37" s="36"/>
      <c r="UPR37" s="36"/>
      <c r="UPS37" s="36"/>
      <c r="UPT37" s="36"/>
      <c r="UPU37" s="36"/>
      <c r="UPV37" s="36"/>
      <c r="UPW37" s="36"/>
      <c r="UPX37" s="36"/>
      <c r="UPY37" s="36"/>
      <c r="UPZ37" s="36"/>
      <c r="UQA37" s="36"/>
      <c r="UQB37" s="36"/>
      <c r="UQC37" s="36"/>
      <c r="UQD37" s="36"/>
      <c r="UQE37" s="36"/>
      <c r="UQF37" s="36"/>
      <c r="UQG37" s="36"/>
      <c r="UQH37" s="36"/>
      <c r="UQI37" s="36"/>
      <c r="UQJ37" s="36"/>
      <c r="UQK37" s="36"/>
      <c r="UQL37" s="36"/>
      <c r="UQM37" s="36"/>
      <c r="UQN37" s="36"/>
      <c r="UQO37" s="36"/>
      <c r="UQP37" s="36"/>
      <c r="UQQ37" s="36"/>
      <c r="UQR37" s="36"/>
      <c r="UQS37" s="36"/>
      <c r="UQT37" s="36"/>
      <c r="UQU37" s="36"/>
      <c r="UQV37" s="36"/>
      <c r="UQW37" s="36"/>
      <c r="UQX37" s="36"/>
      <c r="UQY37" s="36"/>
      <c r="UQZ37" s="36"/>
      <c r="URA37" s="36"/>
      <c r="URB37" s="36"/>
      <c r="URC37" s="36"/>
      <c r="URD37" s="36"/>
      <c r="URE37" s="36"/>
      <c r="URF37" s="36"/>
      <c r="URG37" s="36"/>
      <c r="URH37" s="36"/>
      <c r="URI37" s="36"/>
      <c r="URJ37" s="36"/>
      <c r="URK37" s="36"/>
      <c r="URL37" s="36"/>
      <c r="URM37" s="36"/>
      <c r="URN37" s="36"/>
      <c r="URO37" s="36"/>
      <c r="URP37" s="36"/>
      <c r="URQ37" s="36"/>
      <c r="URR37" s="36"/>
      <c r="URS37" s="36"/>
      <c r="URT37" s="36"/>
      <c r="URU37" s="36"/>
      <c r="URV37" s="36"/>
      <c r="URW37" s="36"/>
      <c r="URX37" s="36"/>
      <c r="URY37" s="36"/>
      <c r="URZ37" s="36"/>
      <c r="USA37" s="36"/>
      <c r="USB37" s="36"/>
      <c r="USC37" s="36"/>
      <c r="USD37" s="36"/>
      <c r="USE37" s="36"/>
      <c r="USF37" s="36"/>
      <c r="USG37" s="36"/>
      <c r="USH37" s="36"/>
      <c r="USI37" s="36"/>
      <c r="USJ37" s="36"/>
      <c r="USK37" s="36"/>
      <c r="USL37" s="36"/>
      <c r="USM37" s="36"/>
      <c r="USN37" s="36"/>
      <c r="USO37" s="36"/>
      <c r="USP37" s="36"/>
      <c r="USQ37" s="36"/>
      <c r="USR37" s="36"/>
      <c r="USS37" s="36"/>
      <c r="UST37" s="36"/>
      <c r="USU37" s="36"/>
      <c r="USV37" s="36"/>
      <c r="USW37" s="36"/>
      <c r="USX37" s="36"/>
      <c r="USY37" s="36"/>
      <c r="USZ37" s="36"/>
      <c r="UTA37" s="36"/>
      <c r="UTB37" s="36"/>
      <c r="UTC37" s="36"/>
      <c r="UTD37" s="36"/>
      <c r="UTE37" s="36"/>
      <c r="UTF37" s="36"/>
      <c r="UTG37" s="36"/>
      <c r="UTH37" s="36"/>
      <c r="UTI37" s="36"/>
      <c r="UTJ37" s="36"/>
      <c r="UTK37" s="36"/>
      <c r="UTL37" s="36"/>
      <c r="UTM37" s="36"/>
      <c r="UTN37" s="36"/>
      <c r="UTO37" s="36"/>
      <c r="UTP37" s="36"/>
      <c r="UTQ37" s="36"/>
      <c r="UTR37" s="36"/>
      <c r="UTS37" s="36"/>
      <c r="UTT37" s="36"/>
      <c r="UTU37" s="36"/>
      <c r="UTV37" s="36"/>
      <c r="UTW37" s="36"/>
      <c r="UTX37" s="36"/>
      <c r="UTY37" s="36"/>
      <c r="UTZ37" s="36"/>
      <c r="UUA37" s="36"/>
      <c r="UUB37" s="36"/>
      <c r="UUC37" s="36"/>
      <c r="UUD37" s="36"/>
      <c r="UUE37" s="36"/>
      <c r="UUF37" s="36"/>
      <c r="UUG37" s="36"/>
      <c r="UUH37" s="36"/>
      <c r="UUI37" s="36"/>
      <c r="UUJ37" s="36"/>
      <c r="UUK37" s="36"/>
      <c r="UUL37" s="36"/>
      <c r="UUM37" s="36"/>
      <c r="UUN37" s="36"/>
      <c r="UUO37" s="36"/>
      <c r="UUP37" s="36"/>
      <c r="UUQ37" s="36"/>
      <c r="UUR37" s="36"/>
      <c r="UUS37" s="36"/>
      <c r="UUT37" s="36"/>
      <c r="UUU37" s="36"/>
      <c r="UUV37" s="36"/>
      <c r="UUW37" s="36"/>
      <c r="UUX37" s="36"/>
      <c r="UUY37" s="36"/>
      <c r="UUZ37" s="36"/>
      <c r="UVA37" s="36"/>
      <c r="UVB37" s="36"/>
      <c r="UVC37" s="36"/>
      <c r="UVD37" s="36"/>
      <c r="UVE37" s="36"/>
      <c r="UVF37" s="36"/>
      <c r="UVG37" s="36"/>
      <c r="UVH37" s="36"/>
      <c r="UVI37" s="36"/>
      <c r="UVJ37" s="36"/>
      <c r="UVK37" s="36"/>
      <c r="UVL37" s="36"/>
      <c r="UVM37" s="36"/>
      <c r="UVN37" s="36"/>
      <c r="UVO37" s="36"/>
      <c r="UVP37" s="36"/>
      <c r="UVQ37" s="36"/>
      <c r="UVR37" s="36"/>
      <c r="UVS37" s="36"/>
      <c r="UVT37" s="36"/>
      <c r="UVU37" s="36"/>
      <c r="UVV37" s="36"/>
      <c r="UVW37" s="36"/>
      <c r="UVX37" s="36"/>
      <c r="UVY37" s="36"/>
      <c r="UVZ37" s="36"/>
      <c r="UWA37" s="36"/>
      <c r="UWB37" s="36"/>
      <c r="UWC37" s="36"/>
      <c r="UWD37" s="36"/>
      <c r="UWE37" s="36"/>
      <c r="UWF37" s="36"/>
      <c r="UWG37" s="36"/>
      <c r="UWH37" s="36"/>
      <c r="UWI37" s="36"/>
      <c r="UWJ37" s="36"/>
      <c r="UWK37" s="36"/>
      <c r="UWL37" s="36"/>
      <c r="UWM37" s="36"/>
      <c r="UWN37" s="36"/>
      <c r="UWO37" s="36"/>
      <c r="UWP37" s="36"/>
      <c r="UWQ37" s="36"/>
      <c r="UWR37" s="36"/>
      <c r="UWS37" s="36"/>
      <c r="UWT37" s="36"/>
      <c r="UWU37" s="36"/>
      <c r="UWV37" s="36"/>
      <c r="UWW37" s="36"/>
      <c r="UWX37" s="36"/>
      <c r="UWY37" s="36"/>
      <c r="UWZ37" s="36"/>
      <c r="UXA37" s="36"/>
      <c r="UXB37" s="36"/>
      <c r="UXC37" s="36"/>
      <c r="UXD37" s="36"/>
      <c r="UXE37" s="36"/>
      <c r="UXF37" s="36"/>
      <c r="UXG37" s="36"/>
      <c r="UXH37" s="36"/>
      <c r="UXI37" s="36"/>
      <c r="UXJ37" s="36"/>
      <c r="UXK37" s="36"/>
      <c r="UXL37" s="36"/>
      <c r="UXM37" s="36"/>
      <c r="UXN37" s="36"/>
      <c r="UXO37" s="36"/>
      <c r="UXP37" s="36"/>
      <c r="UXQ37" s="36"/>
      <c r="UXR37" s="36"/>
      <c r="UXS37" s="36"/>
      <c r="UXT37" s="36"/>
      <c r="UXU37" s="36"/>
      <c r="UXV37" s="36"/>
      <c r="UXW37" s="36"/>
      <c r="UXX37" s="36"/>
      <c r="UXY37" s="36"/>
      <c r="UXZ37" s="36"/>
      <c r="UYA37" s="36"/>
      <c r="UYB37" s="36"/>
      <c r="UYC37" s="36"/>
      <c r="UYD37" s="36"/>
      <c r="UYE37" s="36"/>
      <c r="UYF37" s="36"/>
      <c r="UYG37" s="36"/>
      <c r="UYH37" s="36"/>
      <c r="UYI37" s="36"/>
      <c r="UYJ37" s="36"/>
      <c r="UYK37" s="36"/>
      <c r="UYL37" s="36"/>
      <c r="UYM37" s="36"/>
      <c r="UYN37" s="36"/>
      <c r="UYO37" s="36"/>
      <c r="UYP37" s="36"/>
      <c r="UYQ37" s="36"/>
      <c r="UYR37" s="36"/>
      <c r="UYS37" s="36"/>
      <c r="UYT37" s="36"/>
      <c r="UYU37" s="36"/>
      <c r="UYV37" s="36"/>
      <c r="UYW37" s="36"/>
      <c r="UYX37" s="36"/>
      <c r="UYY37" s="36"/>
      <c r="UYZ37" s="36"/>
      <c r="UZA37" s="36"/>
      <c r="UZB37" s="36"/>
      <c r="UZC37" s="36"/>
      <c r="UZD37" s="36"/>
      <c r="UZE37" s="36"/>
      <c r="UZF37" s="36"/>
      <c r="UZG37" s="36"/>
      <c r="UZH37" s="36"/>
      <c r="UZI37" s="36"/>
      <c r="UZJ37" s="36"/>
      <c r="UZK37" s="36"/>
      <c r="UZL37" s="36"/>
      <c r="UZM37" s="36"/>
      <c r="UZN37" s="36"/>
      <c r="UZO37" s="36"/>
      <c r="UZP37" s="36"/>
      <c r="UZQ37" s="36"/>
      <c r="UZR37" s="36"/>
      <c r="UZS37" s="36"/>
      <c r="UZT37" s="36"/>
      <c r="UZU37" s="36"/>
      <c r="UZV37" s="36"/>
      <c r="UZW37" s="36"/>
      <c r="UZX37" s="36"/>
      <c r="UZY37" s="36"/>
      <c r="UZZ37" s="36"/>
      <c r="VAA37" s="36"/>
      <c r="VAB37" s="36"/>
      <c r="VAC37" s="36"/>
      <c r="VAD37" s="36"/>
      <c r="VAE37" s="36"/>
      <c r="VAF37" s="36"/>
      <c r="VAG37" s="36"/>
      <c r="VAH37" s="36"/>
      <c r="VAI37" s="36"/>
      <c r="VAJ37" s="36"/>
      <c r="VAK37" s="36"/>
      <c r="VAL37" s="36"/>
      <c r="VAM37" s="36"/>
      <c r="VAN37" s="36"/>
      <c r="VAO37" s="36"/>
      <c r="VAP37" s="36"/>
      <c r="VAQ37" s="36"/>
      <c r="VAR37" s="36"/>
      <c r="VAS37" s="36"/>
      <c r="VAT37" s="36"/>
      <c r="VAU37" s="36"/>
      <c r="VAV37" s="36"/>
      <c r="VAW37" s="36"/>
      <c r="VAX37" s="36"/>
      <c r="VAY37" s="36"/>
      <c r="VAZ37" s="36"/>
      <c r="VBA37" s="36"/>
      <c r="VBB37" s="36"/>
      <c r="VBC37" s="36"/>
      <c r="VBD37" s="36"/>
      <c r="VBE37" s="36"/>
      <c r="VBF37" s="36"/>
      <c r="VBG37" s="36"/>
      <c r="VBH37" s="36"/>
      <c r="VBI37" s="36"/>
      <c r="VBJ37" s="36"/>
      <c r="VBK37" s="36"/>
      <c r="VBL37" s="36"/>
      <c r="VBM37" s="36"/>
      <c r="VBN37" s="36"/>
      <c r="VBO37" s="36"/>
      <c r="VBP37" s="36"/>
      <c r="VBQ37" s="36"/>
      <c r="VBR37" s="36"/>
      <c r="VBS37" s="36"/>
      <c r="VBT37" s="36"/>
      <c r="VBU37" s="36"/>
      <c r="VBV37" s="36"/>
      <c r="VBW37" s="36"/>
      <c r="VBX37" s="36"/>
      <c r="VBY37" s="36"/>
      <c r="VBZ37" s="36"/>
      <c r="VCA37" s="36"/>
      <c r="VCB37" s="36"/>
      <c r="VCC37" s="36"/>
      <c r="VCD37" s="36"/>
      <c r="VCE37" s="36"/>
      <c r="VCF37" s="36"/>
      <c r="VCG37" s="36"/>
      <c r="VCH37" s="36"/>
      <c r="VCI37" s="36"/>
      <c r="VCJ37" s="36"/>
      <c r="VCK37" s="36"/>
      <c r="VCL37" s="36"/>
      <c r="VCM37" s="36"/>
      <c r="VCN37" s="36"/>
      <c r="VCO37" s="36"/>
      <c r="VCP37" s="36"/>
      <c r="VCQ37" s="36"/>
      <c r="VCR37" s="36"/>
      <c r="VCS37" s="36"/>
      <c r="VCT37" s="36"/>
      <c r="VCU37" s="36"/>
      <c r="VCV37" s="36"/>
      <c r="VCW37" s="36"/>
      <c r="VCX37" s="36"/>
      <c r="VCY37" s="36"/>
      <c r="VCZ37" s="36"/>
      <c r="VDA37" s="36"/>
      <c r="VDB37" s="36"/>
      <c r="VDC37" s="36"/>
      <c r="VDD37" s="36"/>
      <c r="VDE37" s="36"/>
      <c r="VDF37" s="36"/>
      <c r="VDG37" s="36"/>
      <c r="VDH37" s="36"/>
      <c r="VDI37" s="36"/>
      <c r="VDJ37" s="36"/>
      <c r="VDK37" s="36"/>
      <c r="VDL37" s="36"/>
      <c r="VDM37" s="36"/>
      <c r="VDN37" s="36"/>
      <c r="VDO37" s="36"/>
      <c r="VDP37" s="36"/>
      <c r="VDQ37" s="36"/>
      <c r="VDR37" s="36"/>
      <c r="VDS37" s="36"/>
      <c r="VDT37" s="36"/>
      <c r="VDU37" s="36"/>
      <c r="VDV37" s="36"/>
      <c r="VDW37" s="36"/>
      <c r="VDX37" s="36"/>
      <c r="VDY37" s="36"/>
      <c r="VDZ37" s="36"/>
      <c r="VEA37" s="36"/>
      <c r="VEB37" s="36"/>
      <c r="VEC37" s="36"/>
      <c r="VED37" s="36"/>
      <c r="VEE37" s="36"/>
      <c r="VEF37" s="36"/>
      <c r="VEG37" s="36"/>
      <c r="VEH37" s="36"/>
      <c r="VEI37" s="36"/>
      <c r="VEJ37" s="36"/>
      <c r="VEK37" s="36"/>
      <c r="VEL37" s="36"/>
      <c r="VEM37" s="36"/>
      <c r="VEN37" s="36"/>
      <c r="VEO37" s="36"/>
      <c r="VEP37" s="36"/>
      <c r="VEQ37" s="36"/>
      <c r="VER37" s="36"/>
      <c r="VES37" s="36"/>
      <c r="VET37" s="36"/>
      <c r="VEU37" s="36"/>
      <c r="VEV37" s="36"/>
      <c r="VEW37" s="36"/>
      <c r="VEX37" s="36"/>
      <c r="VEY37" s="36"/>
      <c r="VEZ37" s="36"/>
      <c r="VFA37" s="36"/>
      <c r="VFB37" s="36"/>
      <c r="VFC37" s="36"/>
      <c r="VFD37" s="36"/>
      <c r="VFE37" s="36"/>
      <c r="VFF37" s="36"/>
      <c r="VFG37" s="36"/>
      <c r="VFH37" s="36"/>
      <c r="VFI37" s="36"/>
      <c r="VFJ37" s="36"/>
      <c r="VFK37" s="36"/>
      <c r="VFL37" s="36"/>
      <c r="VFM37" s="36"/>
      <c r="VFN37" s="36"/>
      <c r="VFO37" s="36"/>
      <c r="VFP37" s="36"/>
      <c r="VFQ37" s="36"/>
      <c r="VFR37" s="36"/>
      <c r="VFS37" s="36"/>
      <c r="VFT37" s="36"/>
      <c r="VFU37" s="36"/>
      <c r="VFV37" s="36"/>
      <c r="VFW37" s="36"/>
      <c r="VFX37" s="36"/>
      <c r="VFY37" s="36"/>
      <c r="VFZ37" s="36"/>
      <c r="VGA37" s="36"/>
      <c r="VGB37" s="36"/>
      <c r="VGC37" s="36"/>
      <c r="VGD37" s="36"/>
      <c r="VGE37" s="36"/>
      <c r="VGF37" s="36"/>
      <c r="VGG37" s="36"/>
      <c r="VGH37" s="36"/>
      <c r="VGI37" s="36"/>
      <c r="VGJ37" s="36"/>
      <c r="VGK37" s="36"/>
      <c r="VGL37" s="36"/>
      <c r="VGM37" s="36"/>
      <c r="VGN37" s="36"/>
      <c r="VGO37" s="36"/>
      <c r="VGP37" s="36"/>
      <c r="VGQ37" s="36"/>
      <c r="VGR37" s="36"/>
      <c r="VGS37" s="36"/>
      <c r="VGT37" s="36"/>
      <c r="VGU37" s="36"/>
      <c r="VGV37" s="36"/>
      <c r="VGW37" s="36"/>
      <c r="VGX37" s="36"/>
      <c r="VGY37" s="36"/>
      <c r="VGZ37" s="36"/>
      <c r="VHA37" s="36"/>
      <c r="VHB37" s="36"/>
      <c r="VHC37" s="36"/>
      <c r="VHD37" s="36"/>
      <c r="VHE37" s="36"/>
      <c r="VHF37" s="36"/>
      <c r="VHG37" s="36"/>
      <c r="VHH37" s="36"/>
      <c r="VHI37" s="36"/>
      <c r="VHJ37" s="36"/>
      <c r="VHK37" s="36"/>
      <c r="VHL37" s="36"/>
      <c r="VHM37" s="36"/>
      <c r="VHN37" s="36"/>
      <c r="VHO37" s="36"/>
      <c r="VHP37" s="36"/>
      <c r="VHQ37" s="36"/>
      <c r="VHR37" s="36"/>
      <c r="VHS37" s="36"/>
      <c r="VHT37" s="36"/>
      <c r="VHU37" s="36"/>
      <c r="VHV37" s="36"/>
      <c r="VHW37" s="36"/>
      <c r="VHX37" s="36"/>
      <c r="VHY37" s="36"/>
      <c r="VHZ37" s="36"/>
      <c r="VIA37" s="36"/>
      <c r="VIB37" s="36"/>
      <c r="VIC37" s="36"/>
      <c r="VID37" s="36"/>
      <c r="VIE37" s="36"/>
      <c r="VIF37" s="36"/>
      <c r="VIG37" s="36"/>
      <c r="VIH37" s="36"/>
      <c r="VII37" s="36"/>
      <c r="VIJ37" s="36"/>
      <c r="VIK37" s="36"/>
      <c r="VIL37" s="36"/>
      <c r="VIM37" s="36"/>
      <c r="VIN37" s="36"/>
      <c r="VIO37" s="36"/>
      <c r="VIP37" s="36"/>
      <c r="VIQ37" s="36"/>
      <c r="VIR37" s="36"/>
      <c r="VIS37" s="36"/>
      <c r="VIT37" s="36"/>
      <c r="VIU37" s="36"/>
      <c r="VIV37" s="36"/>
      <c r="VIW37" s="36"/>
      <c r="VIX37" s="36"/>
      <c r="VIY37" s="36"/>
      <c r="VIZ37" s="36"/>
      <c r="VJA37" s="36"/>
      <c r="VJB37" s="36"/>
      <c r="VJC37" s="36"/>
      <c r="VJD37" s="36"/>
      <c r="VJE37" s="36"/>
      <c r="VJF37" s="36"/>
      <c r="VJG37" s="36"/>
      <c r="VJH37" s="36"/>
      <c r="VJI37" s="36"/>
      <c r="VJJ37" s="36"/>
      <c r="VJK37" s="36"/>
      <c r="VJL37" s="36"/>
      <c r="VJM37" s="36"/>
      <c r="VJN37" s="36"/>
      <c r="VJO37" s="36"/>
      <c r="VJP37" s="36"/>
      <c r="VJQ37" s="36"/>
      <c r="VJR37" s="36"/>
      <c r="VJS37" s="36"/>
      <c r="VJT37" s="36"/>
      <c r="VJU37" s="36"/>
      <c r="VJV37" s="36"/>
      <c r="VJW37" s="36"/>
      <c r="VJX37" s="36"/>
      <c r="VJY37" s="36"/>
      <c r="VJZ37" s="36"/>
      <c r="VKA37" s="36"/>
      <c r="VKB37" s="36"/>
      <c r="VKC37" s="36"/>
      <c r="VKD37" s="36"/>
      <c r="VKE37" s="36"/>
      <c r="VKF37" s="36"/>
      <c r="VKG37" s="36"/>
      <c r="VKH37" s="36"/>
      <c r="VKI37" s="36"/>
      <c r="VKJ37" s="36"/>
      <c r="VKK37" s="36"/>
      <c r="VKL37" s="36"/>
      <c r="VKM37" s="36"/>
      <c r="VKN37" s="36"/>
      <c r="VKO37" s="36"/>
      <c r="VKP37" s="36"/>
      <c r="VKQ37" s="36"/>
      <c r="VKR37" s="36"/>
      <c r="VKS37" s="36"/>
      <c r="VKT37" s="36"/>
      <c r="VKU37" s="36"/>
      <c r="VKV37" s="36"/>
      <c r="VKW37" s="36"/>
      <c r="VKX37" s="36"/>
      <c r="VKY37" s="36"/>
      <c r="VKZ37" s="36"/>
      <c r="VLA37" s="36"/>
      <c r="VLB37" s="36"/>
      <c r="VLC37" s="36"/>
      <c r="VLD37" s="36"/>
      <c r="VLE37" s="36"/>
      <c r="VLF37" s="36"/>
      <c r="VLG37" s="36"/>
      <c r="VLH37" s="36"/>
      <c r="VLI37" s="36"/>
      <c r="VLJ37" s="36"/>
      <c r="VLK37" s="36"/>
      <c r="VLL37" s="36"/>
      <c r="VLM37" s="36"/>
      <c r="VLN37" s="36"/>
      <c r="VLO37" s="36"/>
      <c r="VLP37" s="36"/>
      <c r="VLQ37" s="36"/>
      <c r="VLR37" s="36"/>
      <c r="VLS37" s="36"/>
      <c r="VLT37" s="36"/>
      <c r="VLU37" s="36"/>
      <c r="VLV37" s="36"/>
      <c r="VLW37" s="36"/>
      <c r="VLX37" s="36"/>
      <c r="VLY37" s="36"/>
      <c r="VLZ37" s="36"/>
      <c r="VMA37" s="36"/>
      <c r="VMB37" s="36"/>
      <c r="VMC37" s="36"/>
      <c r="VMD37" s="36"/>
      <c r="VME37" s="36"/>
      <c r="VMF37" s="36"/>
      <c r="VMG37" s="36"/>
      <c r="VMH37" s="36"/>
      <c r="VMI37" s="36"/>
      <c r="VMJ37" s="36"/>
      <c r="VMK37" s="36"/>
      <c r="VML37" s="36"/>
      <c r="VMM37" s="36"/>
      <c r="VMN37" s="36"/>
      <c r="VMO37" s="36"/>
      <c r="VMP37" s="36"/>
      <c r="VMQ37" s="36"/>
      <c r="VMR37" s="36"/>
      <c r="VMS37" s="36"/>
      <c r="VMT37" s="36"/>
      <c r="VMU37" s="36"/>
      <c r="VMV37" s="36"/>
      <c r="VMW37" s="36"/>
      <c r="VMX37" s="36"/>
      <c r="VMY37" s="36"/>
      <c r="VMZ37" s="36"/>
      <c r="VNA37" s="36"/>
      <c r="VNB37" s="36"/>
      <c r="VNC37" s="36"/>
      <c r="VND37" s="36"/>
      <c r="VNE37" s="36"/>
      <c r="VNF37" s="36"/>
      <c r="VNG37" s="36"/>
      <c r="VNH37" s="36"/>
      <c r="VNI37" s="36"/>
      <c r="VNJ37" s="36"/>
      <c r="VNK37" s="36"/>
      <c r="VNL37" s="36"/>
      <c r="VNM37" s="36"/>
      <c r="VNN37" s="36"/>
      <c r="VNO37" s="36"/>
      <c r="VNP37" s="36"/>
      <c r="VNQ37" s="36"/>
      <c r="VNR37" s="36"/>
      <c r="VNS37" s="36"/>
      <c r="VNT37" s="36"/>
      <c r="VNU37" s="36"/>
      <c r="VNV37" s="36"/>
      <c r="VNW37" s="36"/>
      <c r="VNX37" s="36"/>
      <c r="VNY37" s="36"/>
      <c r="VNZ37" s="36"/>
      <c r="VOA37" s="36"/>
      <c r="VOB37" s="36"/>
      <c r="VOC37" s="36"/>
      <c r="VOD37" s="36"/>
      <c r="VOE37" s="36"/>
      <c r="VOF37" s="36"/>
      <c r="VOG37" s="36"/>
      <c r="VOH37" s="36"/>
      <c r="VOI37" s="36"/>
      <c r="VOJ37" s="36"/>
      <c r="VOK37" s="36"/>
      <c r="VOL37" s="36"/>
      <c r="VOM37" s="36"/>
      <c r="VON37" s="36"/>
      <c r="VOO37" s="36"/>
      <c r="VOP37" s="36"/>
      <c r="VOQ37" s="36"/>
      <c r="VOR37" s="36"/>
      <c r="VOS37" s="36"/>
      <c r="VOT37" s="36"/>
      <c r="VOU37" s="36"/>
      <c r="VOV37" s="36"/>
      <c r="VOW37" s="36"/>
      <c r="VOX37" s="36"/>
      <c r="VOY37" s="36"/>
      <c r="VOZ37" s="36"/>
      <c r="VPA37" s="36"/>
      <c r="VPB37" s="36"/>
      <c r="VPC37" s="36"/>
      <c r="VPD37" s="36"/>
      <c r="VPE37" s="36"/>
      <c r="VPF37" s="36"/>
      <c r="VPG37" s="36"/>
      <c r="VPH37" s="36"/>
      <c r="VPI37" s="36"/>
      <c r="VPJ37" s="36"/>
      <c r="VPK37" s="36"/>
      <c r="VPL37" s="36"/>
      <c r="VPM37" s="36"/>
      <c r="VPN37" s="36"/>
      <c r="VPO37" s="36"/>
      <c r="VPP37" s="36"/>
      <c r="VPQ37" s="36"/>
      <c r="VPR37" s="36"/>
      <c r="VPS37" s="36"/>
      <c r="VPT37" s="36"/>
      <c r="VPU37" s="36"/>
      <c r="VPV37" s="36"/>
      <c r="VPW37" s="36"/>
      <c r="VPX37" s="36"/>
      <c r="VPY37" s="36"/>
      <c r="VPZ37" s="36"/>
      <c r="VQA37" s="36"/>
      <c r="VQB37" s="36"/>
      <c r="VQC37" s="36"/>
      <c r="VQD37" s="36"/>
      <c r="VQE37" s="36"/>
      <c r="VQF37" s="36"/>
      <c r="VQG37" s="36"/>
      <c r="VQH37" s="36"/>
      <c r="VQI37" s="36"/>
      <c r="VQJ37" s="36"/>
      <c r="VQK37" s="36"/>
      <c r="VQL37" s="36"/>
      <c r="VQM37" s="36"/>
      <c r="VQN37" s="36"/>
      <c r="VQO37" s="36"/>
      <c r="VQP37" s="36"/>
      <c r="VQQ37" s="36"/>
      <c r="VQR37" s="36"/>
      <c r="VQS37" s="36"/>
      <c r="VQT37" s="36"/>
      <c r="VQU37" s="36"/>
      <c r="VQV37" s="36"/>
      <c r="VQW37" s="36"/>
      <c r="VQX37" s="36"/>
      <c r="VQY37" s="36"/>
      <c r="VQZ37" s="36"/>
      <c r="VRA37" s="36"/>
      <c r="VRB37" s="36"/>
      <c r="VRC37" s="36"/>
      <c r="VRD37" s="36"/>
      <c r="VRE37" s="36"/>
      <c r="VRF37" s="36"/>
      <c r="VRG37" s="36"/>
      <c r="VRH37" s="36"/>
      <c r="VRI37" s="36"/>
      <c r="VRJ37" s="36"/>
      <c r="VRK37" s="36"/>
      <c r="VRL37" s="36"/>
      <c r="VRM37" s="36"/>
      <c r="VRN37" s="36"/>
      <c r="VRO37" s="36"/>
      <c r="VRP37" s="36"/>
      <c r="VRQ37" s="36"/>
      <c r="VRR37" s="36"/>
      <c r="VRS37" s="36"/>
      <c r="VRT37" s="36"/>
      <c r="VRU37" s="36"/>
      <c r="VRV37" s="36"/>
      <c r="VRW37" s="36"/>
      <c r="VRX37" s="36"/>
      <c r="VRY37" s="36"/>
      <c r="VRZ37" s="36"/>
      <c r="VSA37" s="36"/>
      <c r="VSB37" s="36"/>
      <c r="VSC37" s="36"/>
      <c r="VSD37" s="36"/>
      <c r="VSE37" s="36"/>
      <c r="VSF37" s="36"/>
      <c r="VSG37" s="36"/>
      <c r="VSH37" s="36"/>
      <c r="VSI37" s="36"/>
      <c r="VSJ37" s="36"/>
      <c r="VSK37" s="36"/>
      <c r="VSL37" s="36"/>
      <c r="VSM37" s="36"/>
      <c r="VSN37" s="36"/>
      <c r="VSO37" s="36"/>
      <c r="VSP37" s="36"/>
      <c r="VSQ37" s="36"/>
      <c r="VSR37" s="36"/>
      <c r="VSS37" s="36"/>
      <c r="VST37" s="36"/>
      <c r="VSU37" s="36"/>
      <c r="VSV37" s="36"/>
      <c r="VSW37" s="36"/>
      <c r="VSX37" s="36"/>
      <c r="VSY37" s="36"/>
      <c r="VSZ37" s="36"/>
      <c r="VTA37" s="36"/>
      <c r="VTB37" s="36"/>
      <c r="VTC37" s="36"/>
      <c r="VTD37" s="36"/>
      <c r="VTE37" s="36"/>
      <c r="VTF37" s="36"/>
      <c r="VTG37" s="36"/>
      <c r="VTH37" s="36"/>
      <c r="VTI37" s="36"/>
      <c r="VTJ37" s="36"/>
      <c r="VTK37" s="36"/>
      <c r="VTL37" s="36"/>
      <c r="VTM37" s="36"/>
      <c r="VTN37" s="36"/>
      <c r="VTO37" s="36"/>
      <c r="VTP37" s="36"/>
      <c r="VTQ37" s="36"/>
      <c r="VTR37" s="36"/>
      <c r="VTS37" s="36"/>
      <c r="VTT37" s="36"/>
      <c r="VTU37" s="36"/>
      <c r="VTV37" s="36"/>
      <c r="VTW37" s="36"/>
      <c r="VTX37" s="36"/>
      <c r="VTY37" s="36"/>
      <c r="VTZ37" s="36"/>
      <c r="VUA37" s="36"/>
      <c r="VUB37" s="36"/>
      <c r="VUC37" s="36"/>
      <c r="VUD37" s="36"/>
      <c r="VUE37" s="36"/>
      <c r="VUF37" s="36"/>
      <c r="VUG37" s="36"/>
      <c r="VUH37" s="36"/>
      <c r="VUI37" s="36"/>
      <c r="VUJ37" s="36"/>
      <c r="VUK37" s="36"/>
      <c r="VUL37" s="36"/>
      <c r="VUM37" s="36"/>
      <c r="VUN37" s="36"/>
      <c r="VUO37" s="36"/>
      <c r="VUP37" s="36"/>
      <c r="VUQ37" s="36"/>
      <c r="VUR37" s="36"/>
      <c r="VUS37" s="36"/>
      <c r="VUT37" s="36"/>
      <c r="VUU37" s="36"/>
      <c r="VUV37" s="36"/>
      <c r="VUW37" s="36"/>
      <c r="VUX37" s="36"/>
      <c r="VUY37" s="36"/>
      <c r="VUZ37" s="36"/>
      <c r="VVA37" s="36"/>
      <c r="VVB37" s="36"/>
      <c r="VVC37" s="36"/>
      <c r="VVD37" s="36"/>
      <c r="VVE37" s="36"/>
      <c r="VVF37" s="36"/>
      <c r="VVG37" s="36"/>
      <c r="VVH37" s="36"/>
      <c r="VVI37" s="36"/>
      <c r="VVJ37" s="36"/>
      <c r="VVK37" s="36"/>
      <c r="VVL37" s="36"/>
      <c r="VVM37" s="36"/>
      <c r="VVN37" s="36"/>
      <c r="VVO37" s="36"/>
      <c r="VVP37" s="36"/>
      <c r="VVQ37" s="36"/>
      <c r="VVR37" s="36"/>
      <c r="VVS37" s="36"/>
      <c r="VVT37" s="36"/>
      <c r="VVU37" s="36"/>
      <c r="VVV37" s="36"/>
      <c r="VVW37" s="36"/>
      <c r="VVX37" s="36"/>
      <c r="VVY37" s="36"/>
      <c r="VVZ37" s="36"/>
      <c r="VWA37" s="36"/>
      <c r="VWB37" s="36"/>
      <c r="VWC37" s="36"/>
      <c r="VWD37" s="36"/>
      <c r="VWE37" s="36"/>
      <c r="VWF37" s="36"/>
      <c r="VWG37" s="36"/>
      <c r="VWH37" s="36"/>
      <c r="VWI37" s="36"/>
      <c r="VWJ37" s="36"/>
      <c r="VWK37" s="36"/>
      <c r="VWL37" s="36"/>
      <c r="VWM37" s="36"/>
      <c r="VWN37" s="36"/>
      <c r="VWO37" s="36"/>
      <c r="VWP37" s="36"/>
      <c r="VWQ37" s="36"/>
      <c r="VWR37" s="36"/>
      <c r="VWS37" s="36"/>
      <c r="VWT37" s="36"/>
      <c r="VWU37" s="36"/>
      <c r="VWV37" s="36"/>
      <c r="VWW37" s="36"/>
      <c r="VWX37" s="36"/>
      <c r="VWY37" s="36"/>
      <c r="VWZ37" s="36"/>
      <c r="VXA37" s="36"/>
      <c r="VXB37" s="36"/>
      <c r="VXC37" s="36"/>
      <c r="VXD37" s="36"/>
      <c r="VXE37" s="36"/>
      <c r="VXF37" s="36"/>
      <c r="VXG37" s="36"/>
      <c r="VXH37" s="36"/>
      <c r="VXI37" s="36"/>
      <c r="VXJ37" s="36"/>
      <c r="VXK37" s="36"/>
      <c r="VXL37" s="36"/>
      <c r="VXM37" s="36"/>
      <c r="VXN37" s="36"/>
      <c r="VXO37" s="36"/>
      <c r="VXP37" s="36"/>
      <c r="VXQ37" s="36"/>
      <c r="VXR37" s="36"/>
      <c r="VXS37" s="36"/>
      <c r="VXT37" s="36"/>
      <c r="VXU37" s="36"/>
      <c r="VXV37" s="36"/>
      <c r="VXW37" s="36"/>
      <c r="VXX37" s="36"/>
      <c r="VXY37" s="36"/>
      <c r="VXZ37" s="36"/>
      <c r="VYA37" s="36"/>
      <c r="VYB37" s="36"/>
      <c r="VYC37" s="36"/>
      <c r="VYD37" s="36"/>
      <c r="VYE37" s="36"/>
      <c r="VYF37" s="36"/>
      <c r="VYG37" s="36"/>
      <c r="VYH37" s="36"/>
      <c r="VYI37" s="36"/>
      <c r="VYJ37" s="36"/>
      <c r="VYK37" s="36"/>
      <c r="VYL37" s="36"/>
      <c r="VYM37" s="36"/>
      <c r="VYN37" s="36"/>
      <c r="VYO37" s="36"/>
      <c r="VYP37" s="36"/>
      <c r="VYQ37" s="36"/>
      <c r="VYR37" s="36"/>
      <c r="VYS37" s="36"/>
      <c r="VYT37" s="36"/>
      <c r="VYU37" s="36"/>
      <c r="VYV37" s="36"/>
      <c r="VYW37" s="36"/>
      <c r="VYX37" s="36"/>
      <c r="VYY37" s="36"/>
      <c r="VYZ37" s="36"/>
      <c r="VZA37" s="36"/>
      <c r="VZB37" s="36"/>
      <c r="VZC37" s="36"/>
      <c r="VZD37" s="36"/>
      <c r="VZE37" s="36"/>
      <c r="VZF37" s="36"/>
      <c r="VZG37" s="36"/>
      <c r="VZH37" s="36"/>
      <c r="VZI37" s="36"/>
      <c r="VZJ37" s="36"/>
      <c r="VZK37" s="36"/>
      <c r="VZL37" s="36"/>
      <c r="VZM37" s="36"/>
      <c r="VZN37" s="36"/>
      <c r="VZO37" s="36"/>
      <c r="VZP37" s="36"/>
      <c r="VZQ37" s="36"/>
      <c r="VZR37" s="36"/>
      <c r="VZS37" s="36"/>
      <c r="VZT37" s="36"/>
      <c r="VZU37" s="36"/>
      <c r="VZV37" s="36"/>
      <c r="VZW37" s="36"/>
      <c r="VZX37" s="36"/>
      <c r="VZY37" s="36"/>
      <c r="VZZ37" s="36"/>
      <c r="WAA37" s="36"/>
      <c r="WAB37" s="36"/>
      <c r="WAC37" s="36"/>
      <c r="WAD37" s="36"/>
      <c r="WAE37" s="36"/>
      <c r="WAF37" s="36"/>
      <c r="WAG37" s="36"/>
      <c r="WAH37" s="36"/>
      <c r="WAI37" s="36"/>
      <c r="WAJ37" s="36"/>
      <c r="WAK37" s="36"/>
      <c r="WAL37" s="36"/>
      <c r="WAM37" s="36"/>
      <c r="WAN37" s="36"/>
      <c r="WAO37" s="36"/>
      <c r="WAP37" s="36"/>
      <c r="WAQ37" s="36"/>
      <c r="WAR37" s="36"/>
      <c r="WAS37" s="36"/>
      <c r="WAT37" s="36"/>
      <c r="WAU37" s="36"/>
      <c r="WAV37" s="36"/>
      <c r="WAW37" s="36"/>
      <c r="WAX37" s="36"/>
      <c r="WAY37" s="36"/>
      <c r="WAZ37" s="36"/>
      <c r="WBA37" s="36"/>
      <c r="WBB37" s="36"/>
      <c r="WBC37" s="36"/>
      <c r="WBD37" s="36"/>
      <c r="WBE37" s="36"/>
      <c r="WBF37" s="36"/>
      <c r="WBG37" s="36"/>
      <c r="WBH37" s="36"/>
      <c r="WBI37" s="36"/>
      <c r="WBJ37" s="36"/>
      <c r="WBK37" s="36"/>
      <c r="WBL37" s="36"/>
      <c r="WBM37" s="36"/>
      <c r="WBN37" s="36"/>
      <c r="WBO37" s="36"/>
      <c r="WBP37" s="36"/>
      <c r="WBQ37" s="36"/>
      <c r="WBR37" s="36"/>
      <c r="WBS37" s="36"/>
      <c r="WBT37" s="36"/>
      <c r="WBU37" s="36"/>
      <c r="WBV37" s="36"/>
      <c r="WBW37" s="36"/>
      <c r="WBX37" s="36"/>
      <c r="WBY37" s="36"/>
      <c r="WBZ37" s="36"/>
      <c r="WCA37" s="36"/>
      <c r="WCB37" s="36"/>
      <c r="WCC37" s="36"/>
      <c r="WCD37" s="36"/>
      <c r="WCE37" s="36"/>
      <c r="WCF37" s="36"/>
      <c r="WCG37" s="36"/>
      <c r="WCH37" s="36"/>
      <c r="WCI37" s="36"/>
      <c r="WCJ37" s="36"/>
      <c r="WCK37" s="36"/>
      <c r="WCL37" s="36"/>
      <c r="WCM37" s="36"/>
      <c r="WCN37" s="36"/>
      <c r="WCO37" s="36"/>
      <c r="WCP37" s="36"/>
      <c r="WCQ37" s="36"/>
      <c r="WCR37" s="36"/>
      <c r="WCS37" s="36"/>
      <c r="WCT37" s="36"/>
      <c r="WCU37" s="36"/>
      <c r="WCV37" s="36"/>
      <c r="WCW37" s="36"/>
      <c r="WCX37" s="36"/>
      <c r="WCY37" s="36"/>
      <c r="WCZ37" s="36"/>
      <c r="WDA37" s="36"/>
      <c r="WDB37" s="36"/>
      <c r="WDC37" s="36"/>
      <c r="WDD37" s="36"/>
      <c r="WDE37" s="36"/>
      <c r="WDF37" s="36"/>
      <c r="WDG37" s="36"/>
      <c r="WDH37" s="36"/>
      <c r="WDI37" s="36"/>
      <c r="WDJ37" s="36"/>
      <c r="WDK37" s="36"/>
      <c r="WDL37" s="36"/>
      <c r="WDM37" s="36"/>
      <c r="WDN37" s="36"/>
      <c r="WDO37" s="36"/>
      <c r="WDP37" s="36"/>
      <c r="WDQ37" s="36"/>
      <c r="WDR37" s="36"/>
      <c r="WDS37" s="36"/>
      <c r="WDT37" s="36"/>
      <c r="WDU37" s="36"/>
      <c r="WDV37" s="36"/>
      <c r="WDW37" s="36"/>
      <c r="WDX37" s="36"/>
      <c r="WDY37" s="36"/>
      <c r="WDZ37" s="36"/>
      <c r="WEA37" s="36"/>
      <c r="WEB37" s="36"/>
      <c r="WEC37" s="36"/>
      <c r="WED37" s="36"/>
      <c r="WEE37" s="36"/>
      <c r="WEF37" s="36"/>
      <c r="WEG37" s="36"/>
      <c r="WEH37" s="36"/>
      <c r="WEI37" s="36"/>
      <c r="WEJ37" s="36"/>
      <c r="WEK37" s="36"/>
      <c r="WEL37" s="36"/>
      <c r="WEM37" s="36"/>
      <c r="WEN37" s="36"/>
      <c r="WEO37" s="36"/>
      <c r="WEP37" s="36"/>
      <c r="WEQ37" s="36"/>
      <c r="WER37" s="36"/>
      <c r="WES37" s="36"/>
      <c r="WET37" s="36"/>
      <c r="WEU37" s="36"/>
      <c r="WEV37" s="36"/>
      <c r="WEW37" s="36"/>
      <c r="WEX37" s="36"/>
      <c r="WEY37" s="36"/>
      <c r="WEZ37" s="36"/>
      <c r="WFA37" s="36"/>
      <c r="WFB37" s="36"/>
      <c r="WFC37" s="36"/>
      <c r="WFD37" s="36"/>
      <c r="WFE37" s="36"/>
      <c r="WFF37" s="36"/>
      <c r="WFG37" s="36"/>
      <c r="WFH37" s="36"/>
      <c r="WFI37" s="36"/>
      <c r="WFJ37" s="36"/>
      <c r="WFK37" s="36"/>
      <c r="WFL37" s="36"/>
      <c r="WFM37" s="36"/>
      <c r="WFN37" s="36"/>
      <c r="WFO37" s="36"/>
      <c r="WFP37" s="36"/>
      <c r="WFQ37" s="36"/>
      <c r="WFR37" s="36"/>
      <c r="WFS37" s="36"/>
      <c r="WFT37" s="36"/>
      <c r="WFU37" s="36"/>
      <c r="WFV37" s="36"/>
      <c r="WFW37" s="36"/>
      <c r="WFX37" s="36"/>
      <c r="WFY37" s="36"/>
      <c r="WFZ37" s="36"/>
      <c r="WGA37" s="36"/>
      <c r="WGB37" s="36"/>
      <c r="WGC37" s="36"/>
      <c r="WGD37" s="36"/>
      <c r="WGE37" s="36"/>
      <c r="WGF37" s="36"/>
      <c r="WGG37" s="36"/>
      <c r="WGH37" s="36"/>
      <c r="WGI37" s="36"/>
      <c r="WGJ37" s="36"/>
      <c r="WGK37" s="36"/>
      <c r="WGL37" s="36"/>
      <c r="WGM37" s="36"/>
      <c r="WGN37" s="36"/>
      <c r="WGO37" s="36"/>
      <c r="WGP37" s="36"/>
      <c r="WGQ37" s="36"/>
      <c r="WGR37" s="36"/>
      <c r="WGS37" s="36"/>
      <c r="WGT37" s="36"/>
      <c r="WGU37" s="36"/>
      <c r="WGV37" s="36"/>
      <c r="WGW37" s="36"/>
      <c r="WGX37" s="36"/>
      <c r="WGY37" s="36"/>
      <c r="WGZ37" s="36"/>
      <c r="WHA37" s="36"/>
      <c r="WHB37" s="36"/>
      <c r="WHC37" s="36"/>
      <c r="WHD37" s="36"/>
      <c r="WHE37" s="36"/>
      <c r="WHF37" s="36"/>
      <c r="WHG37" s="36"/>
      <c r="WHH37" s="36"/>
      <c r="WHI37" s="36"/>
      <c r="WHJ37" s="36"/>
      <c r="WHK37" s="36"/>
      <c r="WHL37" s="36"/>
      <c r="WHM37" s="36"/>
      <c r="WHN37" s="36"/>
      <c r="WHO37" s="36"/>
      <c r="WHP37" s="36"/>
      <c r="WHQ37" s="36"/>
      <c r="WHR37" s="36"/>
      <c r="WHS37" s="36"/>
      <c r="WHT37" s="36"/>
      <c r="WHU37" s="36"/>
      <c r="WHV37" s="36"/>
      <c r="WHW37" s="36"/>
      <c r="WHX37" s="36"/>
      <c r="WHY37" s="36"/>
      <c r="WHZ37" s="36"/>
      <c r="WIA37" s="36"/>
      <c r="WIB37" s="36"/>
      <c r="WIC37" s="36"/>
      <c r="WID37" s="36"/>
      <c r="WIE37" s="36"/>
      <c r="WIF37" s="36"/>
      <c r="WIG37" s="36"/>
      <c r="WIH37" s="36"/>
      <c r="WII37" s="36"/>
      <c r="WIJ37" s="36"/>
      <c r="WIK37" s="36"/>
      <c r="WIL37" s="36"/>
      <c r="WIM37" s="36"/>
      <c r="WIN37" s="36"/>
      <c r="WIO37" s="36"/>
      <c r="WIP37" s="36"/>
      <c r="WIQ37" s="36"/>
      <c r="WIR37" s="36"/>
      <c r="WIS37" s="36"/>
      <c r="WIT37" s="36"/>
      <c r="WIU37" s="36"/>
      <c r="WIV37" s="36"/>
      <c r="WIW37" s="36"/>
      <c r="WIX37" s="36"/>
      <c r="WIY37" s="36"/>
      <c r="WIZ37" s="36"/>
      <c r="WJA37" s="36"/>
      <c r="WJB37" s="36"/>
      <c r="WJC37" s="36"/>
      <c r="WJD37" s="36"/>
      <c r="WJE37" s="36"/>
      <c r="WJF37" s="36"/>
      <c r="WJG37" s="36"/>
      <c r="WJH37" s="36"/>
      <c r="WJI37" s="36"/>
      <c r="WJJ37" s="36"/>
      <c r="WJK37" s="36"/>
      <c r="WJL37" s="36"/>
      <c r="WJM37" s="36"/>
      <c r="WJN37" s="36"/>
      <c r="WJO37" s="36"/>
      <c r="WJP37" s="36"/>
      <c r="WJQ37" s="36"/>
      <c r="WJR37" s="36"/>
      <c r="WJS37" s="36"/>
      <c r="WJT37" s="36"/>
      <c r="WJU37" s="36"/>
      <c r="WJV37" s="36"/>
      <c r="WJW37" s="36"/>
      <c r="WJX37" s="36"/>
      <c r="WJY37" s="36"/>
      <c r="WJZ37" s="36"/>
      <c r="WKA37" s="36"/>
      <c r="WKB37" s="36"/>
      <c r="WKC37" s="36"/>
      <c r="WKD37" s="36"/>
      <c r="WKE37" s="36"/>
      <c r="WKF37" s="36"/>
      <c r="WKG37" s="36"/>
      <c r="WKH37" s="36"/>
      <c r="WKI37" s="36"/>
      <c r="WKJ37" s="36"/>
      <c r="WKK37" s="36"/>
      <c r="WKL37" s="36"/>
      <c r="WKM37" s="36"/>
      <c r="WKN37" s="36"/>
      <c r="WKO37" s="36"/>
      <c r="WKP37" s="36"/>
      <c r="WKQ37" s="36"/>
      <c r="WKR37" s="36"/>
      <c r="WKS37" s="36"/>
      <c r="WKT37" s="36"/>
      <c r="WKU37" s="36"/>
      <c r="WKV37" s="36"/>
      <c r="WKW37" s="36"/>
      <c r="WKX37" s="36"/>
      <c r="WKY37" s="36"/>
      <c r="WKZ37" s="36"/>
      <c r="WLA37" s="36"/>
      <c r="WLB37" s="36"/>
      <c r="WLC37" s="36"/>
      <c r="WLD37" s="36"/>
      <c r="WLE37" s="36"/>
      <c r="WLF37" s="36"/>
      <c r="WLG37" s="36"/>
      <c r="WLH37" s="36"/>
      <c r="WLI37" s="36"/>
      <c r="WLJ37" s="36"/>
      <c r="WLK37" s="36"/>
      <c r="WLL37" s="36"/>
      <c r="WLM37" s="36"/>
      <c r="WLN37" s="36"/>
      <c r="WLO37" s="36"/>
      <c r="WLP37" s="36"/>
      <c r="WLQ37" s="36"/>
      <c r="WLR37" s="36"/>
      <c r="WLS37" s="36"/>
      <c r="WLT37" s="36"/>
      <c r="WLU37" s="36"/>
      <c r="WLV37" s="36"/>
      <c r="WLW37" s="36"/>
      <c r="WLX37" s="36"/>
      <c r="WLY37" s="36"/>
      <c r="WLZ37" s="36"/>
      <c r="WMA37" s="36"/>
      <c r="WMB37" s="36"/>
      <c r="WMC37" s="36"/>
      <c r="WMD37" s="36"/>
      <c r="WME37" s="36"/>
      <c r="WMF37" s="36"/>
      <c r="WMG37" s="36"/>
      <c r="WMH37" s="36"/>
      <c r="WMI37" s="36"/>
      <c r="WMJ37" s="36"/>
      <c r="WMK37" s="36"/>
      <c r="WML37" s="36"/>
      <c r="WMM37" s="36"/>
      <c r="WMN37" s="36"/>
      <c r="WMO37" s="36"/>
      <c r="WMP37" s="36"/>
      <c r="WMQ37" s="36"/>
      <c r="WMR37" s="36"/>
      <c r="WMS37" s="36"/>
      <c r="WMT37" s="36"/>
      <c r="WMU37" s="36"/>
      <c r="WMV37" s="36"/>
      <c r="WMW37" s="36"/>
      <c r="WMX37" s="36"/>
      <c r="WMY37" s="36"/>
      <c r="WMZ37" s="36"/>
      <c r="WNA37" s="36"/>
      <c r="WNB37" s="36"/>
      <c r="WNC37" s="36"/>
      <c r="WND37" s="36"/>
      <c r="WNE37" s="36"/>
      <c r="WNF37" s="36"/>
      <c r="WNG37" s="36"/>
      <c r="WNH37" s="36"/>
      <c r="WNI37" s="36"/>
      <c r="WNJ37" s="36"/>
      <c r="WNK37" s="36"/>
      <c r="WNL37" s="36"/>
      <c r="WNM37" s="36"/>
      <c r="WNN37" s="36"/>
      <c r="WNO37" s="36"/>
      <c r="WNP37" s="36"/>
      <c r="WNQ37" s="36"/>
      <c r="WNR37" s="36"/>
      <c r="WNS37" s="36"/>
      <c r="WNT37" s="36"/>
      <c r="WNU37" s="36"/>
      <c r="WNV37" s="36"/>
      <c r="WNW37" s="36"/>
      <c r="WNX37" s="36"/>
      <c r="WNY37" s="36"/>
      <c r="WNZ37" s="36"/>
      <c r="WOA37" s="36"/>
      <c r="WOB37" s="36"/>
      <c r="WOC37" s="36"/>
      <c r="WOD37" s="36"/>
      <c r="WOE37" s="36"/>
      <c r="WOF37" s="36"/>
      <c r="WOG37" s="36"/>
      <c r="WOH37" s="36"/>
      <c r="WOI37" s="36"/>
      <c r="WOJ37" s="36"/>
      <c r="WOK37" s="36"/>
      <c r="WOL37" s="36"/>
      <c r="WOM37" s="36"/>
      <c r="WON37" s="36"/>
      <c r="WOO37" s="36"/>
      <c r="WOP37" s="36"/>
      <c r="WOQ37" s="36"/>
      <c r="WOR37" s="36"/>
      <c r="WOS37" s="36"/>
      <c r="WOT37" s="36"/>
      <c r="WOU37" s="36"/>
      <c r="WOV37" s="36"/>
      <c r="WOW37" s="36"/>
      <c r="WOX37" s="36"/>
      <c r="WOY37" s="36"/>
      <c r="WOZ37" s="36"/>
      <c r="WPA37" s="36"/>
      <c r="WPB37" s="36"/>
      <c r="WPC37" s="36"/>
      <c r="WPD37" s="36"/>
      <c r="WPE37" s="36"/>
      <c r="WPF37" s="36"/>
      <c r="WPG37" s="36"/>
      <c r="WPH37" s="36"/>
      <c r="WPI37" s="36"/>
      <c r="WPJ37" s="36"/>
      <c r="WPK37" s="36"/>
      <c r="WPL37" s="36"/>
      <c r="WPM37" s="36"/>
      <c r="WPN37" s="36"/>
      <c r="WPO37" s="36"/>
      <c r="WPP37" s="36"/>
      <c r="WPQ37" s="36"/>
      <c r="WPR37" s="36"/>
      <c r="WPS37" s="36"/>
      <c r="WPT37" s="36"/>
      <c r="WPU37" s="36"/>
      <c r="WPV37" s="36"/>
      <c r="WPW37" s="36"/>
      <c r="WPX37" s="36"/>
      <c r="WPY37" s="36"/>
      <c r="WPZ37" s="36"/>
      <c r="WQA37" s="36"/>
      <c r="WQB37" s="36"/>
      <c r="WQC37" s="36"/>
      <c r="WQD37" s="36"/>
      <c r="WQE37" s="36"/>
      <c r="WQF37" s="36"/>
      <c r="WQG37" s="36"/>
      <c r="WQH37" s="36"/>
      <c r="WQI37" s="36"/>
      <c r="WQJ37" s="36"/>
      <c r="WQK37" s="36"/>
      <c r="WQL37" s="36"/>
      <c r="WQM37" s="36"/>
      <c r="WQN37" s="36"/>
      <c r="WQO37" s="36"/>
      <c r="WQP37" s="36"/>
      <c r="WQQ37" s="36"/>
      <c r="WQR37" s="36"/>
      <c r="WQS37" s="36"/>
      <c r="WQT37" s="36"/>
      <c r="WQU37" s="36"/>
      <c r="WQV37" s="36"/>
      <c r="WQW37" s="36"/>
      <c r="WQX37" s="36"/>
      <c r="WQY37" s="36"/>
      <c r="WQZ37" s="36"/>
      <c r="WRA37" s="36"/>
      <c r="WRB37" s="36"/>
      <c r="WRC37" s="36"/>
      <c r="WRD37" s="36"/>
      <c r="WRE37" s="36"/>
      <c r="WRF37" s="36"/>
      <c r="WRG37" s="36"/>
      <c r="WRH37" s="36"/>
      <c r="WRI37" s="36"/>
      <c r="WRJ37" s="36"/>
      <c r="WRK37" s="36"/>
      <c r="WRL37" s="36"/>
      <c r="WRM37" s="36"/>
      <c r="WRN37" s="36"/>
      <c r="WRO37" s="36"/>
      <c r="WRP37" s="36"/>
      <c r="WRQ37" s="36"/>
      <c r="WRR37" s="36"/>
      <c r="WRS37" s="36"/>
      <c r="WRT37" s="36"/>
      <c r="WRU37" s="36"/>
      <c r="WRV37" s="36"/>
      <c r="WRW37" s="36"/>
      <c r="WRX37" s="36"/>
      <c r="WRY37" s="36"/>
      <c r="WRZ37" s="36"/>
      <c r="WSA37" s="36"/>
      <c r="WSB37" s="36"/>
      <c r="WSC37" s="36"/>
      <c r="WSD37" s="36"/>
      <c r="WSE37" s="36"/>
      <c r="WSF37" s="36"/>
      <c r="WSG37" s="36"/>
      <c r="WSH37" s="36"/>
      <c r="WSI37" s="36"/>
      <c r="WSJ37" s="36"/>
      <c r="WSK37" s="36"/>
      <c r="WSL37" s="36"/>
      <c r="WSM37" s="36"/>
      <c r="WSN37" s="36"/>
      <c r="WSO37" s="36"/>
      <c r="WSP37" s="36"/>
      <c r="WSQ37" s="36"/>
      <c r="WSR37" s="36"/>
      <c r="WSS37" s="36"/>
      <c r="WST37" s="36"/>
      <c r="WSU37" s="36"/>
      <c r="WSV37" s="36"/>
      <c r="WSW37" s="36"/>
      <c r="WSX37" s="36"/>
      <c r="WSY37" s="36"/>
      <c r="WSZ37" s="36"/>
      <c r="WTA37" s="36"/>
      <c r="WTB37" s="36"/>
      <c r="WTC37" s="36"/>
      <c r="WTD37" s="36"/>
      <c r="WTE37" s="36"/>
      <c r="WTF37" s="36"/>
      <c r="WTG37" s="36"/>
      <c r="WTH37" s="36"/>
      <c r="WTI37" s="36"/>
      <c r="WTJ37" s="36"/>
      <c r="WTK37" s="36"/>
      <c r="WTL37" s="36"/>
      <c r="WTM37" s="36"/>
      <c r="WTN37" s="36"/>
      <c r="WTO37" s="36"/>
      <c r="WTP37" s="36"/>
      <c r="WTQ37" s="36"/>
      <c r="WTR37" s="36"/>
      <c r="WTS37" s="36"/>
      <c r="WTT37" s="36"/>
      <c r="WTU37" s="36"/>
      <c r="WTV37" s="36"/>
      <c r="WTW37" s="36"/>
      <c r="WTX37" s="36"/>
      <c r="WTY37" s="36"/>
      <c r="WTZ37" s="36"/>
      <c r="WUA37" s="36"/>
      <c r="WUB37" s="36"/>
      <c r="WUC37" s="36"/>
      <c r="WUD37" s="36"/>
      <c r="WUE37" s="36"/>
      <c r="WUF37" s="36"/>
      <c r="WUG37" s="36"/>
      <c r="WUH37" s="36"/>
      <c r="WUI37" s="36"/>
      <c r="WUJ37" s="36"/>
      <c r="WUK37" s="36"/>
      <c r="WUL37" s="36"/>
      <c r="WUM37" s="36"/>
      <c r="WUN37" s="36"/>
      <c r="WUO37" s="36"/>
      <c r="WUP37" s="36"/>
      <c r="WUQ37" s="36"/>
      <c r="WUR37" s="36"/>
      <c r="WUS37" s="36"/>
      <c r="WUT37" s="36"/>
      <c r="WUU37" s="36"/>
      <c r="WUV37" s="36"/>
      <c r="WUW37" s="36"/>
      <c r="WUX37" s="36"/>
      <c r="WUY37" s="36"/>
      <c r="WUZ37" s="36"/>
      <c r="WVA37" s="36"/>
      <c r="WVB37" s="36"/>
      <c r="WVC37" s="36"/>
      <c r="WVD37" s="36"/>
      <c r="WVE37" s="36"/>
      <c r="WVF37" s="36"/>
      <c r="WVG37" s="36"/>
      <c r="WVH37" s="36"/>
      <c r="WVI37" s="36"/>
      <c r="WVJ37" s="36"/>
      <c r="WVK37" s="36"/>
      <c r="WVL37" s="36"/>
      <c r="WVM37" s="36"/>
      <c r="WVN37" s="36"/>
      <c r="WVO37" s="36"/>
      <c r="WVP37" s="36"/>
      <c r="WVQ37" s="36"/>
      <c r="WVR37" s="36"/>
      <c r="WVS37" s="36"/>
      <c r="WVT37" s="36"/>
      <c r="WVU37" s="36"/>
      <c r="WVV37" s="36"/>
      <c r="WVW37" s="36"/>
      <c r="WVX37" s="36"/>
      <c r="WVY37" s="36"/>
      <c r="WVZ37" s="36"/>
      <c r="WWA37" s="36"/>
    </row>
    <row r="38" spans="1:16147" x14ac:dyDescent="0.2">
      <c r="A38" s="82">
        <v>2017</v>
      </c>
      <c r="B38" s="58" t="s">
        <v>377</v>
      </c>
      <c r="C38" s="58">
        <v>20280</v>
      </c>
      <c r="D38" s="63">
        <v>29</v>
      </c>
      <c r="E38" s="70">
        <v>42933</v>
      </c>
      <c r="F38" s="58" t="s">
        <v>103</v>
      </c>
      <c r="G38" s="58" t="s">
        <v>47</v>
      </c>
      <c r="H38" s="58" t="s">
        <v>151</v>
      </c>
      <c r="I38" s="62" t="s">
        <v>59</v>
      </c>
      <c r="J38" s="58" t="s">
        <v>105</v>
      </c>
      <c r="K38" s="58" t="s">
        <v>106</v>
      </c>
      <c r="L38" s="58" t="s">
        <v>6</v>
      </c>
      <c r="M38" s="58" t="s">
        <v>107</v>
      </c>
      <c r="N38" s="82"/>
      <c r="O38" s="82">
        <v>50</v>
      </c>
      <c r="P38" s="82">
        <v>50</v>
      </c>
      <c r="Q38" s="74">
        <v>0</v>
      </c>
      <c r="R38" s="57" t="s">
        <v>108</v>
      </c>
      <c r="T38" s="36" t="s">
        <v>274</v>
      </c>
      <c r="U38" s="36" t="s">
        <v>285</v>
      </c>
    </row>
    <row r="39" spans="1:16147" x14ac:dyDescent="0.2">
      <c r="A39" s="82">
        <v>2017</v>
      </c>
      <c r="B39" s="58" t="s">
        <v>378</v>
      </c>
      <c r="C39" s="58">
        <v>20281</v>
      </c>
      <c r="D39" s="63">
        <v>29</v>
      </c>
      <c r="E39" s="70">
        <v>42933</v>
      </c>
      <c r="F39" s="58" t="s">
        <v>103</v>
      </c>
      <c r="G39" s="58" t="s">
        <v>47</v>
      </c>
      <c r="H39" s="58" t="s">
        <v>151</v>
      </c>
      <c r="I39" s="62" t="s">
        <v>59</v>
      </c>
      <c r="J39" s="58" t="s">
        <v>105</v>
      </c>
      <c r="K39" s="58" t="s">
        <v>106</v>
      </c>
      <c r="L39" s="58" t="s">
        <v>6</v>
      </c>
      <c r="M39" s="58" t="s">
        <v>107</v>
      </c>
      <c r="N39" s="82"/>
      <c r="O39" s="82">
        <v>14</v>
      </c>
      <c r="P39" s="82">
        <v>14</v>
      </c>
      <c r="Q39" s="74">
        <v>0</v>
      </c>
      <c r="R39" s="57" t="s">
        <v>108</v>
      </c>
      <c r="T39" s="36" t="s">
        <v>274</v>
      </c>
      <c r="U39" s="36" t="s">
        <v>285</v>
      </c>
    </row>
    <row r="40" spans="1:16147" x14ac:dyDescent="0.2">
      <c r="A40" s="82">
        <v>2017</v>
      </c>
      <c r="B40" s="58" t="s">
        <v>379</v>
      </c>
      <c r="C40" s="58">
        <v>20282</v>
      </c>
      <c r="D40" s="63">
        <v>29</v>
      </c>
      <c r="E40" s="70">
        <v>42934</v>
      </c>
      <c r="F40" s="58" t="s">
        <v>103</v>
      </c>
      <c r="G40" s="58" t="s">
        <v>9</v>
      </c>
      <c r="H40" s="58" t="s">
        <v>123</v>
      </c>
      <c r="I40" s="57" t="s">
        <v>9</v>
      </c>
      <c r="J40" s="58" t="s">
        <v>105</v>
      </c>
      <c r="K40" s="58" t="s">
        <v>106</v>
      </c>
      <c r="L40" s="58" t="s">
        <v>6</v>
      </c>
      <c r="M40" s="58" t="s">
        <v>107</v>
      </c>
      <c r="N40" s="82"/>
      <c r="O40" s="82">
        <v>50</v>
      </c>
      <c r="P40" s="82">
        <v>50</v>
      </c>
      <c r="Q40" s="74">
        <v>0</v>
      </c>
      <c r="R40" s="57" t="s">
        <v>108</v>
      </c>
      <c r="T40" s="36" t="s">
        <v>276</v>
      </c>
      <c r="U40" s="36" t="s">
        <v>276</v>
      </c>
    </row>
    <row r="41" spans="1:16147" x14ac:dyDescent="0.2">
      <c r="A41" s="82">
        <v>2017</v>
      </c>
      <c r="B41" s="58" t="s">
        <v>380</v>
      </c>
      <c r="C41" s="58">
        <v>20283</v>
      </c>
      <c r="D41" s="63">
        <v>29</v>
      </c>
      <c r="E41" s="70">
        <v>42934</v>
      </c>
      <c r="F41" s="58" t="s">
        <v>103</v>
      </c>
      <c r="G41" s="58" t="s">
        <v>9</v>
      </c>
      <c r="H41" s="58" t="s">
        <v>123</v>
      </c>
      <c r="I41" s="57" t="s">
        <v>9</v>
      </c>
      <c r="J41" s="58" t="s">
        <v>105</v>
      </c>
      <c r="K41" s="58" t="s">
        <v>106</v>
      </c>
      <c r="L41" s="58" t="s">
        <v>6</v>
      </c>
      <c r="M41" s="58" t="s">
        <v>107</v>
      </c>
      <c r="N41" s="82"/>
      <c r="O41" s="82">
        <v>11</v>
      </c>
      <c r="P41" s="82">
        <v>11</v>
      </c>
      <c r="Q41" s="74">
        <v>0</v>
      </c>
      <c r="R41" s="57" t="s">
        <v>108</v>
      </c>
      <c r="T41" s="36" t="s">
        <v>276</v>
      </c>
      <c r="U41" s="36" t="s">
        <v>276</v>
      </c>
    </row>
    <row r="42" spans="1:16147" x14ac:dyDescent="0.2">
      <c r="A42" s="82">
        <v>2017</v>
      </c>
      <c r="B42" s="58" t="s">
        <v>381</v>
      </c>
      <c r="C42" s="58">
        <v>20284</v>
      </c>
      <c r="D42" s="63">
        <v>29</v>
      </c>
      <c r="E42" s="70">
        <v>42934</v>
      </c>
      <c r="F42" s="58" t="s">
        <v>103</v>
      </c>
      <c r="G42" s="58" t="s">
        <v>9</v>
      </c>
      <c r="H42" s="58" t="s">
        <v>123</v>
      </c>
      <c r="I42" s="57" t="s">
        <v>9</v>
      </c>
      <c r="J42" s="58" t="s">
        <v>105</v>
      </c>
      <c r="K42" s="58" t="s">
        <v>106</v>
      </c>
      <c r="L42" s="58" t="s">
        <v>5</v>
      </c>
      <c r="M42" s="58" t="s">
        <v>107</v>
      </c>
      <c r="N42" s="82"/>
      <c r="O42" s="82">
        <v>2</v>
      </c>
      <c r="P42" s="82">
        <v>2</v>
      </c>
      <c r="Q42" s="74">
        <v>0</v>
      </c>
      <c r="R42" s="57" t="s">
        <v>108</v>
      </c>
      <c r="T42" s="36" t="s">
        <v>277</v>
      </c>
      <c r="U42" s="36" t="s">
        <v>277</v>
      </c>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c r="HW42" s="57"/>
      <c r="HX42" s="57"/>
      <c r="HY42" s="57"/>
      <c r="HZ42" s="57"/>
      <c r="IA42" s="57"/>
      <c r="IB42" s="57"/>
      <c r="IC42" s="57"/>
      <c r="ID42" s="57"/>
      <c r="IE42" s="57"/>
      <c r="IF42" s="57"/>
      <c r="IG42" s="57"/>
      <c r="IH42" s="57"/>
      <c r="II42" s="57"/>
      <c r="IJ42" s="57"/>
      <c r="IK42" s="57"/>
      <c r="IL42" s="57"/>
      <c r="IM42" s="57"/>
      <c r="IN42" s="57"/>
      <c r="IO42" s="57"/>
      <c r="IP42" s="57"/>
      <c r="IQ42" s="57"/>
      <c r="IR42" s="57"/>
      <c r="IS42" s="57"/>
      <c r="IT42" s="57"/>
      <c r="IU42" s="57"/>
      <c r="IV42" s="57"/>
      <c r="IW42" s="57"/>
      <c r="IX42" s="57"/>
      <c r="IY42" s="57"/>
      <c r="IZ42" s="57"/>
      <c r="JA42" s="57"/>
      <c r="JB42" s="57"/>
      <c r="JC42" s="57"/>
      <c r="JD42" s="57"/>
      <c r="JE42" s="57"/>
      <c r="JF42" s="57"/>
      <c r="JG42" s="57"/>
      <c r="JH42" s="57"/>
      <c r="JI42" s="57"/>
      <c r="JJ42" s="57"/>
      <c r="JK42" s="57"/>
      <c r="JL42" s="57"/>
      <c r="JM42" s="57"/>
      <c r="JN42" s="57"/>
      <c r="JO42" s="57"/>
      <c r="JP42" s="57"/>
      <c r="JQ42" s="57"/>
      <c r="JR42" s="57"/>
      <c r="JS42" s="57"/>
      <c r="JT42" s="57"/>
      <c r="JU42" s="57"/>
      <c r="JV42" s="57"/>
      <c r="JW42" s="57"/>
      <c r="JX42" s="57"/>
      <c r="JY42" s="57"/>
      <c r="JZ42" s="57"/>
      <c r="KA42" s="57"/>
      <c r="KB42" s="57"/>
      <c r="KC42" s="57"/>
      <c r="KD42" s="57"/>
      <c r="KE42" s="57"/>
      <c r="KF42" s="57"/>
      <c r="KG42" s="57"/>
      <c r="KH42" s="57"/>
      <c r="KI42" s="57"/>
      <c r="KJ42" s="57"/>
      <c r="KK42" s="57"/>
      <c r="KL42" s="57"/>
      <c r="KM42" s="57"/>
      <c r="KN42" s="57"/>
      <c r="KO42" s="57"/>
      <c r="KP42" s="57"/>
      <c r="KQ42" s="57"/>
      <c r="KR42" s="57"/>
      <c r="KS42" s="57"/>
      <c r="KT42" s="57"/>
      <c r="KU42" s="57"/>
      <c r="KV42" s="57"/>
      <c r="KW42" s="57"/>
      <c r="KX42" s="57"/>
      <c r="KY42" s="57"/>
      <c r="KZ42" s="57"/>
      <c r="LA42" s="57"/>
      <c r="LB42" s="57"/>
      <c r="LC42" s="57"/>
      <c r="LD42" s="57"/>
      <c r="LE42" s="57"/>
      <c r="LF42" s="57"/>
      <c r="LG42" s="57"/>
      <c r="LH42" s="57"/>
      <c r="LI42" s="57"/>
      <c r="LJ42" s="57"/>
      <c r="LK42" s="57"/>
      <c r="LL42" s="57"/>
      <c r="LM42" s="57"/>
      <c r="LN42" s="57"/>
      <c r="LO42" s="57"/>
      <c r="LP42" s="57"/>
      <c r="LQ42" s="57"/>
      <c r="LR42" s="57"/>
      <c r="LS42" s="57"/>
      <c r="LT42" s="57"/>
      <c r="LU42" s="57"/>
      <c r="LV42" s="57"/>
      <c r="LW42" s="57"/>
      <c r="LX42" s="57"/>
      <c r="LY42" s="57"/>
      <c r="LZ42" s="57"/>
      <c r="MA42" s="57"/>
      <c r="MB42" s="57"/>
      <c r="MC42" s="57"/>
      <c r="MD42" s="57"/>
      <c r="ME42" s="57"/>
      <c r="MF42" s="57"/>
      <c r="MG42" s="57"/>
      <c r="MH42" s="57"/>
      <c r="MI42" s="57"/>
      <c r="MJ42" s="57"/>
      <c r="MK42" s="57"/>
      <c r="ML42" s="57"/>
      <c r="MM42" s="57"/>
      <c r="MN42" s="57"/>
      <c r="MO42" s="57"/>
      <c r="MP42" s="57"/>
      <c r="MQ42" s="57"/>
      <c r="MR42" s="57"/>
      <c r="MS42" s="57"/>
      <c r="MT42" s="57"/>
      <c r="MU42" s="57"/>
      <c r="MV42" s="57"/>
      <c r="MW42" s="57"/>
      <c r="MX42" s="57"/>
      <c r="MY42" s="57"/>
      <c r="MZ42" s="57"/>
      <c r="NA42" s="57"/>
      <c r="NB42" s="57"/>
      <c r="NC42" s="57"/>
      <c r="ND42" s="57"/>
      <c r="NE42" s="57"/>
      <c r="NF42" s="57"/>
      <c r="NG42" s="57"/>
      <c r="NH42" s="57"/>
      <c r="NI42" s="57"/>
      <c r="NJ42" s="57"/>
      <c r="NK42" s="57"/>
      <c r="NL42" s="57"/>
      <c r="NM42" s="57"/>
      <c r="NN42" s="57"/>
      <c r="NO42" s="57"/>
      <c r="NP42" s="57"/>
      <c r="NQ42" s="57"/>
      <c r="NR42" s="57"/>
      <c r="NS42" s="57"/>
      <c r="NT42" s="57"/>
      <c r="NU42" s="57"/>
      <c r="NV42" s="57"/>
      <c r="NW42" s="57"/>
      <c r="NX42" s="57"/>
      <c r="NY42" s="57"/>
      <c r="NZ42" s="57"/>
      <c r="OA42" s="57"/>
      <c r="OB42" s="57"/>
      <c r="OC42" s="57"/>
      <c r="OD42" s="57"/>
      <c r="OE42" s="57"/>
      <c r="OF42" s="57"/>
      <c r="OG42" s="57"/>
      <c r="OH42" s="57"/>
      <c r="OI42" s="57"/>
      <c r="OJ42" s="57"/>
      <c r="OK42" s="57"/>
      <c r="OL42" s="57"/>
      <c r="OM42" s="57"/>
      <c r="ON42" s="57"/>
      <c r="OO42" s="57"/>
      <c r="OP42" s="57"/>
      <c r="OQ42" s="57"/>
      <c r="OR42" s="57"/>
      <c r="OS42" s="57"/>
      <c r="OT42" s="57"/>
      <c r="OU42" s="57"/>
      <c r="OV42" s="57"/>
      <c r="OW42" s="57"/>
      <c r="OX42" s="57"/>
      <c r="OY42" s="57"/>
      <c r="OZ42" s="57"/>
      <c r="PA42" s="57"/>
      <c r="PB42" s="57"/>
      <c r="PC42" s="57"/>
      <c r="PD42" s="57"/>
      <c r="PE42" s="57"/>
      <c r="PF42" s="57"/>
      <c r="PG42" s="57"/>
      <c r="PH42" s="57"/>
      <c r="PI42" s="57"/>
      <c r="PJ42" s="57"/>
      <c r="PK42" s="57"/>
      <c r="PL42" s="57"/>
      <c r="PM42" s="57"/>
      <c r="PN42" s="57"/>
      <c r="PO42" s="57"/>
      <c r="PP42" s="57"/>
      <c r="PQ42" s="57"/>
      <c r="PR42" s="57"/>
      <c r="PS42" s="57"/>
      <c r="PT42" s="57"/>
      <c r="PU42" s="57"/>
      <c r="PV42" s="57"/>
      <c r="PW42" s="57"/>
      <c r="PX42" s="57"/>
      <c r="PY42" s="57"/>
      <c r="PZ42" s="57"/>
      <c r="QA42" s="57"/>
      <c r="QB42" s="57"/>
      <c r="QC42" s="57"/>
      <c r="QD42" s="57"/>
      <c r="QE42" s="57"/>
      <c r="QF42" s="57"/>
      <c r="QG42" s="57"/>
      <c r="QH42" s="57"/>
      <c r="QI42" s="57"/>
      <c r="QJ42" s="57"/>
      <c r="QK42" s="57"/>
      <c r="QL42" s="57"/>
      <c r="QM42" s="57"/>
      <c r="QN42" s="57"/>
      <c r="QO42" s="57"/>
      <c r="QP42" s="57"/>
      <c r="QQ42" s="57"/>
      <c r="QR42" s="57"/>
      <c r="QS42" s="57"/>
      <c r="QT42" s="57"/>
      <c r="QU42" s="57"/>
      <c r="QV42" s="57"/>
      <c r="QW42" s="57"/>
      <c r="QX42" s="57"/>
      <c r="QY42" s="57"/>
      <c r="QZ42" s="57"/>
      <c r="RA42" s="57"/>
      <c r="RB42" s="57"/>
      <c r="RC42" s="57"/>
      <c r="RD42" s="57"/>
      <c r="RE42" s="57"/>
      <c r="RF42" s="57"/>
      <c r="RG42" s="57"/>
      <c r="RH42" s="57"/>
      <c r="RI42" s="57"/>
      <c r="RJ42" s="57"/>
      <c r="RK42" s="57"/>
      <c r="RL42" s="57"/>
      <c r="RM42" s="57"/>
      <c r="RN42" s="57"/>
      <c r="RO42" s="57"/>
      <c r="RP42" s="57"/>
      <c r="RQ42" s="57"/>
      <c r="RR42" s="57"/>
      <c r="RS42" s="57"/>
      <c r="RT42" s="57"/>
      <c r="RU42" s="57"/>
      <c r="RV42" s="57"/>
      <c r="RW42" s="57"/>
      <c r="RX42" s="57"/>
      <c r="RY42" s="57"/>
      <c r="RZ42" s="57"/>
      <c r="SA42" s="57"/>
      <c r="SB42" s="57"/>
      <c r="SC42" s="57"/>
      <c r="SD42" s="57"/>
      <c r="SE42" s="57"/>
      <c r="SF42" s="57"/>
      <c r="SG42" s="57"/>
      <c r="SH42" s="57"/>
      <c r="SI42" s="57"/>
      <c r="SJ42" s="57"/>
      <c r="SK42" s="57"/>
      <c r="SL42" s="57"/>
      <c r="SM42" s="57"/>
      <c r="SN42" s="57"/>
      <c r="SO42" s="57"/>
      <c r="SP42" s="57"/>
      <c r="SQ42" s="57"/>
      <c r="SR42" s="57"/>
      <c r="SS42" s="57"/>
      <c r="ST42" s="57"/>
      <c r="SU42" s="57"/>
      <c r="SV42" s="57"/>
      <c r="SW42" s="57"/>
      <c r="SX42" s="57"/>
      <c r="SY42" s="57"/>
      <c r="SZ42" s="57"/>
      <c r="TA42" s="57"/>
      <c r="TB42" s="57"/>
      <c r="TC42" s="57"/>
      <c r="TD42" s="57"/>
      <c r="TE42" s="57"/>
      <c r="TF42" s="57"/>
      <c r="TG42" s="57"/>
      <c r="TH42" s="57"/>
      <c r="TI42" s="57"/>
      <c r="TJ42" s="57"/>
      <c r="TK42" s="57"/>
      <c r="TL42" s="57"/>
      <c r="TM42" s="57"/>
      <c r="TN42" s="57"/>
      <c r="TO42" s="57"/>
      <c r="TP42" s="57"/>
      <c r="TQ42" s="57"/>
      <c r="TR42" s="57"/>
      <c r="TS42" s="57"/>
      <c r="TT42" s="57"/>
      <c r="TU42" s="57"/>
      <c r="TV42" s="57"/>
      <c r="TW42" s="57"/>
      <c r="TX42" s="57"/>
      <c r="TY42" s="57"/>
      <c r="TZ42" s="57"/>
      <c r="UA42" s="57"/>
      <c r="UB42" s="57"/>
      <c r="UC42" s="57"/>
      <c r="UD42" s="57"/>
      <c r="UE42" s="57"/>
      <c r="UF42" s="57"/>
      <c r="UG42" s="57"/>
      <c r="UH42" s="57"/>
      <c r="UI42" s="57"/>
      <c r="UJ42" s="57"/>
      <c r="UK42" s="57"/>
      <c r="UL42" s="57"/>
      <c r="UM42" s="57"/>
      <c r="UN42" s="57"/>
      <c r="UO42" s="57"/>
      <c r="UP42" s="57"/>
      <c r="UQ42" s="57"/>
      <c r="UR42" s="57"/>
      <c r="US42" s="57"/>
      <c r="UT42" s="57"/>
      <c r="UU42" s="57"/>
      <c r="UV42" s="57"/>
      <c r="UW42" s="57"/>
      <c r="UX42" s="57"/>
      <c r="UY42" s="57"/>
      <c r="UZ42" s="57"/>
      <c r="VA42" s="57"/>
      <c r="VB42" s="57"/>
      <c r="VC42" s="57"/>
      <c r="VD42" s="57"/>
      <c r="VE42" s="57"/>
      <c r="VF42" s="57"/>
      <c r="VG42" s="57"/>
      <c r="VH42" s="57"/>
      <c r="VI42" s="57"/>
      <c r="VJ42" s="57"/>
      <c r="VK42" s="57"/>
      <c r="VL42" s="57"/>
      <c r="VM42" s="57"/>
      <c r="VN42" s="57"/>
      <c r="VO42" s="57"/>
      <c r="VP42" s="57"/>
      <c r="VQ42" s="57"/>
      <c r="VR42" s="57"/>
      <c r="VS42" s="57"/>
      <c r="VT42" s="57"/>
      <c r="VU42" s="57"/>
      <c r="VV42" s="57"/>
      <c r="VW42" s="57"/>
      <c r="VX42" s="57"/>
      <c r="VY42" s="57"/>
      <c r="VZ42" s="57"/>
      <c r="WA42" s="57"/>
      <c r="WB42" s="57"/>
      <c r="WC42" s="57"/>
      <c r="WD42" s="57"/>
      <c r="WE42" s="57"/>
      <c r="WF42" s="57"/>
      <c r="WG42" s="57"/>
      <c r="WH42" s="57"/>
      <c r="WI42" s="57"/>
      <c r="WJ42" s="57"/>
      <c r="WK42" s="57"/>
      <c r="WL42" s="57"/>
      <c r="WM42" s="57"/>
      <c r="WN42" s="57"/>
      <c r="WO42" s="57"/>
      <c r="WP42" s="57"/>
      <c r="WQ42" s="57"/>
      <c r="WR42" s="57"/>
      <c r="WS42" s="57"/>
      <c r="WT42" s="57"/>
      <c r="WU42" s="57"/>
      <c r="WV42" s="57"/>
      <c r="WW42" s="57"/>
      <c r="WX42" s="57"/>
      <c r="WY42" s="57"/>
      <c r="WZ42" s="57"/>
      <c r="XA42" s="57"/>
      <c r="XB42" s="57"/>
      <c r="XC42" s="57"/>
      <c r="XD42" s="57"/>
      <c r="XE42" s="57"/>
      <c r="XF42" s="57"/>
      <c r="XG42" s="57"/>
      <c r="XH42" s="57"/>
      <c r="XI42" s="57"/>
      <c r="XJ42" s="57"/>
      <c r="XK42" s="57"/>
      <c r="XL42" s="57"/>
      <c r="XM42" s="57"/>
      <c r="XN42" s="57"/>
      <c r="XO42" s="57"/>
      <c r="XP42" s="57"/>
      <c r="XQ42" s="57"/>
      <c r="XR42" s="57"/>
      <c r="XS42" s="57"/>
      <c r="XT42" s="57"/>
      <c r="XU42" s="57"/>
      <c r="XV42" s="57"/>
      <c r="XW42" s="57"/>
      <c r="XX42" s="57"/>
      <c r="XY42" s="57"/>
      <c r="XZ42" s="57"/>
      <c r="YA42" s="57"/>
      <c r="YB42" s="57"/>
      <c r="YC42" s="57"/>
      <c r="YD42" s="57"/>
      <c r="YE42" s="57"/>
      <c r="YF42" s="57"/>
      <c r="YG42" s="57"/>
      <c r="YH42" s="57"/>
      <c r="YI42" s="57"/>
      <c r="YJ42" s="57"/>
      <c r="YK42" s="57"/>
      <c r="YL42" s="57"/>
      <c r="YM42" s="57"/>
      <c r="YN42" s="57"/>
      <c r="YO42" s="57"/>
      <c r="YP42" s="57"/>
      <c r="YQ42" s="57"/>
      <c r="YR42" s="57"/>
      <c r="YS42" s="57"/>
      <c r="YT42" s="57"/>
      <c r="YU42" s="57"/>
      <c r="YV42" s="57"/>
      <c r="YW42" s="57"/>
      <c r="YX42" s="57"/>
      <c r="YY42" s="57"/>
      <c r="YZ42" s="57"/>
      <c r="ZA42" s="57"/>
      <c r="ZB42" s="57"/>
      <c r="ZC42" s="57"/>
      <c r="ZD42" s="57"/>
      <c r="ZE42" s="57"/>
      <c r="ZF42" s="57"/>
      <c r="ZG42" s="57"/>
      <c r="ZH42" s="57"/>
      <c r="ZI42" s="57"/>
      <c r="ZJ42" s="57"/>
      <c r="ZK42" s="57"/>
      <c r="ZL42" s="57"/>
      <c r="ZM42" s="57"/>
      <c r="ZN42" s="57"/>
      <c r="ZO42" s="57"/>
      <c r="ZP42" s="57"/>
      <c r="ZQ42" s="57"/>
      <c r="ZR42" s="57"/>
      <c r="ZS42" s="57"/>
      <c r="ZT42" s="57"/>
      <c r="ZU42" s="57"/>
      <c r="ZV42" s="57"/>
      <c r="ZW42" s="57"/>
      <c r="ZX42" s="57"/>
      <c r="ZY42" s="57"/>
      <c r="ZZ42" s="57"/>
      <c r="AAA42" s="57"/>
      <c r="AAB42" s="57"/>
      <c r="AAC42" s="57"/>
      <c r="AAD42" s="57"/>
      <c r="AAE42" s="57"/>
      <c r="AAF42" s="57"/>
      <c r="AAG42" s="57"/>
      <c r="AAH42" s="57"/>
      <c r="AAI42" s="57"/>
      <c r="AAJ42" s="57"/>
      <c r="AAK42" s="57"/>
      <c r="AAL42" s="57"/>
      <c r="AAM42" s="57"/>
      <c r="AAN42" s="57"/>
      <c r="AAO42" s="57"/>
      <c r="AAP42" s="57"/>
      <c r="AAQ42" s="57"/>
      <c r="AAR42" s="57"/>
      <c r="AAS42" s="57"/>
      <c r="AAT42" s="57"/>
      <c r="AAU42" s="57"/>
      <c r="AAV42" s="57"/>
      <c r="AAW42" s="57"/>
      <c r="AAX42" s="57"/>
      <c r="AAY42" s="57"/>
      <c r="AAZ42" s="57"/>
      <c r="ABA42" s="57"/>
      <c r="ABB42" s="57"/>
      <c r="ABC42" s="57"/>
      <c r="ABD42" s="57"/>
      <c r="ABE42" s="57"/>
      <c r="ABF42" s="57"/>
      <c r="ABG42" s="57"/>
      <c r="ABH42" s="57"/>
      <c r="ABI42" s="57"/>
      <c r="ABJ42" s="57"/>
      <c r="ABK42" s="57"/>
      <c r="ABL42" s="57"/>
      <c r="ABM42" s="57"/>
      <c r="ABN42" s="57"/>
      <c r="ABO42" s="57"/>
      <c r="ABP42" s="57"/>
      <c r="ABQ42" s="57"/>
      <c r="ABR42" s="57"/>
      <c r="ABS42" s="57"/>
      <c r="ABT42" s="57"/>
      <c r="ABU42" s="57"/>
      <c r="ABV42" s="57"/>
      <c r="ABW42" s="57"/>
      <c r="ABX42" s="57"/>
      <c r="ABY42" s="57"/>
      <c r="ABZ42" s="57"/>
      <c r="ACA42" s="57"/>
      <c r="ACB42" s="57"/>
      <c r="ACC42" s="57"/>
      <c r="ACD42" s="57"/>
      <c r="ACE42" s="57"/>
      <c r="ACF42" s="57"/>
      <c r="ACG42" s="57"/>
      <c r="ACH42" s="57"/>
      <c r="ACI42" s="57"/>
      <c r="ACJ42" s="57"/>
      <c r="ACK42" s="57"/>
      <c r="ACL42" s="57"/>
      <c r="ACM42" s="57"/>
      <c r="ACN42" s="57"/>
      <c r="ACO42" s="57"/>
      <c r="ACP42" s="57"/>
      <c r="ACQ42" s="57"/>
      <c r="ACR42" s="57"/>
      <c r="ACS42" s="57"/>
      <c r="ACT42" s="57"/>
      <c r="ACU42" s="57"/>
      <c r="ACV42" s="57"/>
      <c r="ACW42" s="57"/>
      <c r="ACX42" s="57"/>
      <c r="ACY42" s="57"/>
      <c r="ACZ42" s="57"/>
      <c r="ADA42" s="57"/>
      <c r="ADB42" s="57"/>
      <c r="ADC42" s="57"/>
      <c r="ADD42" s="57"/>
      <c r="ADE42" s="57"/>
      <c r="ADF42" s="57"/>
      <c r="ADG42" s="57"/>
      <c r="ADH42" s="57"/>
      <c r="ADI42" s="57"/>
      <c r="ADJ42" s="57"/>
      <c r="ADK42" s="57"/>
      <c r="ADL42" s="57"/>
      <c r="ADM42" s="57"/>
      <c r="ADN42" s="57"/>
      <c r="ADO42" s="57"/>
      <c r="ADP42" s="57"/>
      <c r="ADQ42" s="57"/>
      <c r="ADR42" s="57"/>
      <c r="ADS42" s="57"/>
      <c r="ADT42" s="57"/>
      <c r="ADU42" s="57"/>
      <c r="ADV42" s="57"/>
      <c r="ADW42" s="57"/>
      <c r="ADX42" s="57"/>
      <c r="ADY42" s="57"/>
      <c r="ADZ42" s="57"/>
      <c r="AEA42" s="57"/>
      <c r="AEB42" s="57"/>
      <c r="AEC42" s="57"/>
      <c r="AED42" s="57"/>
      <c r="AEE42" s="57"/>
      <c r="AEF42" s="57"/>
      <c r="AEG42" s="57"/>
      <c r="AEH42" s="57"/>
      <c r="AEI42" s="57"/>
      <c r="AEJ42" s="57"/>
      <c r="AEK42" s="57"/>
      <c r="AEL42" s="57"/>
      <c r="AEM42" s="57"/>
      <c r="AEN42" s="57"/>
      <c r="AEO42" s="57"/>
      <c r="AEP42" s="57"/>
      <c r="AEQ42" s="57"/>
      <c r="AER42" s="57"/>
      <c r="AES42" s="57"/>
      <c r="AET42" s="57"/>
      <c r="AEU42" s="57"/>
      <c r="AEV42" s="57"/>
      <c r="AEW42" s="57"/>
      <c r="AEX42" s="57"/>
      <c r="AEY42" s="57"/>
      <c r="AEZ42" s="57"/>
      <c r="AFA42" s="57"/>
      <c r="AFB42" s="57"/>
      <c r="AFC42" s="57"/>
      <c r="AFD42" s="57"/>
      <c r="AFE42" s="57"/>
      <c r="AFF42" s="57"/>
      <c r="AFG42" s="57"/>
      <c r="AFH42" s="57"/>
      <c r="AFI42" s="57"/>
      <c r="AFJ42" s="57"/>
      <c r="AFK42" s="57"/>
      <c r="AFL42" s="57"/>
      <c r="AFM42" s="57"/>
      <c r="AFN42" s="57"/>
      <c r="AFO42" s="57"/>
      <c r="AFP42" s="57"/>
      <c r="AFQ42" s="57"/>
      <c r="AFR42" s="57"/>
      <c r="AFS42" s="57"/>
      <c r="AFT42" s="57"/>
      <c r="AFU42" s="57"/>
      <c r="AFV42" s="57"/>
      <c r="AFW42" s="57"/>
      <c r="AFX42" s="57"/>
      <c r="AFY42" s="57"/>
      <c r="AFZ42" s="57"/>
      <c r="AGA42" s="57"/>
      <c r="AGB42" s="57"/>
      <c r="AGC42" s="57"/>
      <c r="AGD42" s="57"/>
      <c r="AGE42" s="57"/>
      <c r="AGF42" s="57"/>
      <c r="AGG42" s="57"/>
      <c r="AGH42" s="57"/>
      <c r="AGI42" s="57"/>
      <c r="AGJ42" s="57"/>
      <c r="AGK42" s="57"/>
      <c r="AGL42" s="57"/>
      <c r="AGM42" s="57"/>
      <c r="AGN42" s="57"/>
      <c r="AGO42" s="57"/>
      <c r="AGP42" s="57"/>
      <c r="AGQ42" s="57"/>
      <c r="AGR42" s="57"/>
      <c r="AGS42" s="57"/>
      <c r="AGT42" s="57"/>
      <c r="AGU42" s="57"/>
      <c r="AGV42" s="57"/>
      <c r="AGW42" s="57"/>
      <c r="AGX42" s="57"/>
      <c r="AGY42" s="57"/>
      <c r="AGZ42" s="57"/>
      <c r="AHA42" s="57"/>
      <c r="AHB42" s="57"/>
      <c r="AHC42" s="57"/>
      <c r="AHD42" s="57"/>
      <c r="AHE42" s="57"/>
      <c r="AHF42" s="57"/>
      <c r="AHG42" s="57"/>
      <c r="AHH42" s="57"/>
      <c r="AHI42" s="57"/>
      <c r="AHJ42" s="57"/>
      <c r="AHK42" s="57"/>
      <c r="AHL42" s="57"/>
      <c r="AHM42" s="57"/>
      <c r="AHN42" s="57"/>
      <c r="AHO42" s="57"/>
      <c r="AHP42" s="57"/>
      <c r="AHQ42" s="57"/>
      <c r="AHR42" s="57"/>
      <c r="AHS42" s="57"/>
      <c r="AHT42" s="57"/>
      <c r="AHU42" s="57"/>
      <c r="AHV42" s="57"/>
      <c r="AHW42" s="57"/>
      <c r="AHX42" s="57"/>
      <c r="AHY42" s="57"/>
      <c r="AHZ42" s="57"/>
      <c r="AIA42" s="57"/>
      <c r="AIB42" s="57"/>
      <c r="AIC42" s="57"/>
      <c r="AID42" s="57"/>
      <c r="AIE42" s="57"/>
      <c r="AIF42" s="57"/>
      <c r="AIG42" s="57"/>
      <c r="AIH42" s="57"/>
      <c r="AII42" s="57"/>
      <c r="AIJ42" s="57"/>
      <c r="AIK42" s="57"/>
      <c r="AIL42" s="57"/>
      <c r="AIM42" s="57"/>
      <c r="AIN42" s="57"/>
      <c r="AIO42" s="57"/>
      <c r="AIP42" s="57"/>
      <c r="AIQ42" s="57"/>
      <c r="AIR42" s="57"/>
      <c r="AIS42" s="57"/>
      <c r="AIT42" s="57"/>
      <c r="AIU42" s="57"/>
      <c r="AIV42" s="57"/>
      <c r="AIW42" s="57"/>
      <c r="AIX42" s="57"/>
      <c r="AIY42" s="57"/>
      <c r="AIZ42" s="57"/>
      <c r="AJA42" s="57"/>
      <c r="AJB42" s="57"/>
      <c r="AJC42" s="57"/>
      <c r="AJD42" s="57"/>
      <c r="AJE42" s="57"/>
      <c r="AJF42" s="57"/>
      <c r="AJG42" s="57"/>
      <c r="AJH42" s="57"/>
      <c r="AJI42" s="57"/>
      <c r="AJJ42" s="57"/>
      <c r="AJK42" s="57"/>
      <c r="AJL42" s="57"/>
      <c r="AJM42" s="57"/>
      <c r="AJN42" s="57"/>
      <c r="AJO42" s="57"/>
      <c r="AJP42" s="57"/>
      <c r="AJQ42" s="57"/>
      <c r="AJR42" s="57"/>
      <c r="AJS42" s="57"/>
      <c r="AJT42" s="57"/>
      <c r="AJU42" s="57"/>
      <c r="AJV42" s="57"/>
      <c r="AJW42" s="57"/>
      <c r="AJX42" s="57"/>
      <c r="AJY42" s="57"/>
      <c r="AJZ42" s="57"/>
      <c r="AKA42" s="57"/>
      <c r="AKB42" s="57"/>
      <c r="AKC42" s="57"/>
      <c r="AKD42" s="57"/>
      <c r="AKE42" s="57"/>
      <c r="AKF42" s="57"/>
      <c r="AKG42" s="57"/>
      <c r="AKH42" s="57"/>
      <c r="AKI42" s="57"/>
      <c r="AKJ42" s="57"/>
      <c r="AKK42" s="57"/>
      <c r="AKL42" s="57"/>
      <c r="AKM42" s="57"/>
      <c r="AKN42" s="57"/>
      <c r="AKO42" s="57"/>
      <c r="AKP42" s="57"/>
      <c r="AKQ42" s="57"/>
      <c r="AKR42" s="57"/>
      <c r="AKS42" s="57"/>
      <c r="AKT42" s="57"/>
      <c r="AKU42" s="57"/>
      <c r="AKV42" s="57"/>
      <c r="AKW42" s="57"/>
      <c r="AKX42" s="57"/>
      <c r="AKY42" s="57"/>
      <c r="AKZ42" s="57"/>
      <c r="ALA42" s="57"/>
      <c r="ALB42" s="57"/>
      <c r="ALC42" s="57"/>
      <c r="ALD42" s="57"/>
      <c r="ALE42" s="57"/>
      <c r="ALF42" s="57"/>
      <c r="ALG42" s="57"/>
      <c r="ALH42" s="57"/>
      <c r="ALI42" s="57"/>
      <c r="ALJ42" s="57"/>
      <c r="ALK42" s="57"/>
      <c r="ALL42" s="57"/>
      <c r="ALM42" s="57"/>
      <c r="ALN42" s="57"/>
      <c r="ALO42" s="57"/>
      <c r="ALP42" s="57"/>
      <c r="ALQ42" s="57"/>
      <c r="ALR42" s="57"/>
      <c r="ALS42" s="57"/>
      <c r="ALT42" s="57"/>
      <c r="ALU42" s="57"/>
      <c r="ALV42" s="57"/>
      <c r="ALW42" s="57"/>
      <c r="ALX42" s="57"/>
      <c r="ALY42" s="57"/>
      <c r="ALZ42" s="57"/>
      <c r="AMA42" s="57"/>
      <c r="AMB42" s="57"/>
      <c r="AMC42" s="57"/>
      <c r="AMD42" s="57"/>
      <c r="AME42" s="57"/>
      <c r="AMF42" s="57"/>
      <c r="AMG42" s="57"/>
      <c r="AMH42" s="57"/>
      <c r="AMI42" s="57"/>
      <c r="AMJ42" s="57"/>
      <c r="AMK42" s="57"/>
      <c r="AML42" s="57"/>
      <c r="AMM42" s="57"/>
      <c r="AMN42" s="57"/>
      <c r="AMO42" s="57"/>
      <c r="AMP42" s="57"/>
      <c r="AMQ42" s="57"/>
      <c r="AMR42" s="57"/>
      <c r="AMS42" s="57"/>
      <c r="AMT42" s="57"/>
      <c r="AMU42" s="57"/>
      <c r="AMV42" s="57"/>
      <c r="AMW42" s="57"/>
      <c r="AMX42" s="57"/>
      <c r="AMY42" s="57"/>
      <c r="AMZ42" s="57"/>
      <c r="ANA42" s="57"/>
      <c r="ANB42" s="57"/>
      <c r="ANC42" s="57"/>
      <c r="AND42" s="57"/>
      <c r="ANE42" s="57"/>
      <c r="ANF42" s="57"/>
      <c r="ANG42" s="57"/>
      <c r="ANH42" s="57"/>
      <c r="ANI42" s="57"/>
      <c r="ANJ42" s="57"/>
      <c r="ANK42" s="57"/>
      <c r="ANL42" s="57"/>
      <c r="ANM42" s="57"/>
      <c r="ANN42" s="57"/>
      <c r="ANO42" s="57"/>
      <c r="ANP42" s="57"/>
      <c r="ANQ42" s="57"/>
      <c r="ANR42" s="57"/>
      <c r="ANS42" s="57"/>
      <c r="ANT42" s="57"/>
      <c r="ANU42" s="57"/>
      <c r="ANV42" s="57"/>
      <c r="ANW42" s="57"/>
      <c r="ANX42" s="57"/>
      <c r="ANY42" s="57"/>
      <c r="ANZ42" s="57"/>
      <c r="AOA42" s="57"/>
      <c r="AOB42" s="57"/>
      <c r="AOC42" s="57"/>
      <c r="AOD42" s="57"/>
      <c r="AOE42" s="57"/>
      <c r="AOF42" s="57"/>
      <c r="AOG42" s="57"/>
      <c r="AOH42" s="57"/>
      <c r="AOI42" s="57"/>
      <c r="AOJ42" s="57"/>
      <c r="AOK42" s="57"/>
      <c r="AOL42" s="57"/>
      <c r="AOM42" s="57"/>
      <c r="AON42" s="57"/>
      <c r="AOO42" s="57"/>
      <c r="AOP42" s="57"/>
      <c r="AOQ42" s="57"/>
      <c r="AOR42" s="57"/>
      <c r="AOS42" s="57"/>
      <c r="AOT42" s="57"/>
      <c r="AOU42" s="57"/>
      <c r="AOV42" s="57"/>
      <c r="AOW42" s="57"/>
      <c r="AOX42" s="57"/>
      <c r="AOY42" s="57"/>
      <c r="AOZ42" s="57"/>
      <c r="APA42" s="57"/>
      <c r="APB42" s="57"/>
      <c r="APC42" s="57"/>
      <c r="APD42" s="57"/>
      <c r="APE42" s="57"/>
      <c r="APF42" s="57"/>
      <c r="APG42" s="57"/>
      <c r="APH42" s="57"/>
      <c r="API42" s="57"/>
      <c r="APJ42" s="57"/>
      <c r="APK42" s="57"/>
      <c r="APL42" s="57"/>
      <c r="APM42" s="57"/>
      <c r="APN42" s="57"/>
      <c r="APO42" s="57"/>
      <c r="APP42" s="57"/>
      <c r="APQ42" s="57"/>
      <c r="APR42" s="57"/>
      <c r="APS42" s="57"/>
      <c r="APT42" s="57"/>
      <c r="APU42" s="57"/>
      <c r="APV42" s="57"/>
      <c r="APW42" s="57"/>
      <c r="APX42" s="57"/>
      <c r="APY42" s="57"/>
      <c r="APZ42" s="57"/>
      <c r="AQA42" s="57"/>
      <c r="AQB42" s="57"/>
      <c r="AQC42" s="57"/>
      <c r="AQD42" s="57"/>
      <c r="AQE42" s="57"/>
      <c r="AQF42" s="57"/>
      <c r="AQG42" s="57"/>
      <c r="AQH42" s="57"/>
      <c r="AQI42" s="57"/>
      <c r="AQJ42" s="57"/>
      <c r="AQK42" s="57"/>
      <c r="AQL42" s="57"/>
      <c r="AQM42" s="57"/>
      <c r="AQN42" s="57"/>
      <c r="AQO42" s="57"/>
      <c r="AQP42" s="57"/>
      <c r="AQQ42" s="57"/>
      <c r="AQR42" s="57"/>
      <c r="AQS42" s="57"/>
      <c r="AQT42" s="57"/>
      <c r="AQU42" s="57"/>
      <c r="AQV42" s="57"/>
      <c r="AQW42" s="57"/>
      <c r="AQX42" s="57"/>
      <c r="AQY42" s="57"/>
      <c r="AQZ42" s="57"/>
      <c r="ARA42" s="57"/>
      <c r="ARB42" s="57"/>
      <c r="ARC42" s="57"/>
      <c r="ARD42" s="57"/>
      <c r="ARE42" s="57"/>
      <c r="ARF42" s="57"/>
      <c r="ARG42" s="57"/>
      <c r="ARH42" s="57"/>
      <c r="ARI42" s="57"/>
      <c r="ARJ42" s="57"/>
      <c r="ARK42" s="57"/>
      <c r="ARL42" s="57"/>
      <c r="ARM42" s="57"/>
      <c r="ARN42" s="57"/>
      <c r="ARO42" s="57"/>
      <c r="ARP42" s="57"/>
      <c r="ARQ42" s="57"/>
      <c r="ARR42" s="57"/>
      <c r="ARS42" s="57"/>
      <c r="ART42" s="57"/>
      <c r="ARU42" s="57"/>
      <c r="ARV42" s="57"/>
      <c r="ARW42" s="57"/>
      <c r="ARX42" s="57"/>
      <c r="ARY42" s="57"/>
      <c r="ARZ42" s="57"/>
      <c r="ASA42" s="57"/>
      <c r="ASB42" s="57"/>
      <c r="ASC42" s="57"/>
      <c r="ASD42" s="57"/>
      <c r="ASE42" s="57"/>
      <c r="ASF42" s="57"/>
      <c r="ASG42" s="57"/>
      <c r="ASH42" s="57"/>
      <c r="ASI42" s="57"/>
      <c r="ASJ42" s="57"/>
      <c r="ASK42" s="57"/>
      <c r="ASL42" s="57"/>
      <c r="ASM42" s="57"/>
      <c r="ASN42" s="57"/>
      <c r="ASO42" s="57"/>
      <c r="ASP42" s="57"/>
      <c r="ASQ42" s="57"/>
      <c r="ASR42" s="57"/>
      <c r="ASS42" s="57"/>
      <c r="AST42" s="57"/>
      <c r="ASU42" s="57"/>
      <c r="ASV42" s="57"/>
      <c r="ASW42" s="57"/>
      <c r="ASX42" s="57"/>
      <c r="ASY42" s="57"/>
      <c r="ASZ42" s="57"/>
      <c r="ATA42" s="57"/>
      <c r="ATB42" s="57"/>
      <c r="ATC42" s="57"/>
      <c r="ATD42" s="57"/>
      <c r="ATE42" s="57"/>
      <c r="ATF42" s="57"/>
      <c r="ATG42" s="57"/>
      <c r="ATH42" s="57"/>
      <c r="ATI42" s="57"/>
      <c r="ATJ42" s="57"/>
      <c r="ATK42" s="57"/>
      <c r="ATL42" s="57"/>
      <c r="ATM42" s="57"/>
      <c r="ATN42" s="57"/>
      <c r="ATO42" s="57"/>
      <c r="ATP42" s="57"/>
      <c r="ATQ42" s="57"/>
      <c r="ATR42" s="57"/>
      <c r="ATS42" s="57"/>
      <c r="ATT42" s="57"/>
      <c r="ATU42" s="57"/>
      <c r="ATV42" s="57"/>
      <c r="ATW42" s="57"/>
      <c r="ATX42" s="57"/>
      <c r="ATY42" s="57"/>
      <c r="ATZ42" s="57"/>
      <c r="AUA42" s="57"/>
      <c r="AUB42" s="57"/>
      <c r="AUC42" s="57"/>
      <c r="AUD42" s="57"/>
      <c r="AUE42" s="57"/>
      <c r="AUF42" s="57"/>
      <c r="AUG42" s="57"/>
      <c r="AUH42" s="57"/>
      <c r="AUI42" s="57"/>
      <c r="AUJ42" s="57"/>
      <c r="AUK42" s="57"/>
      <c r="AUL42" s="57"/>
      <c r="AUM42" s="57"/>
      <c r="AUN42" s="57"/>
      <c r="AUO42" s="57"/>
      <c r="AUP42" s="57"/>
      <c r="AUQ42" s="57"/>
      <c r="AUR42" s="57"/>
      <c r="AUS42" s="57"/>
      <c r="AUT42" s="57"/>
      <c r="AUU42" s="57"/>
      <c r="AUV42" s="57"/>
      <c r="AUW42" s="57"/>
      <c r="AUX42" s="57"/>
      <c r="AUY42" s="57"/>
      <c r="AUZ42" s="57"/>
      <c r="AVA42" s="57"/>
      <c r="AVB42" s="57"/>
      <c r="AVC42" s="57"/>
      <c r="AVD42" s="57"/>
      <c r="AVE42" s="57"/>
      <c r="AVF42" s="57"/>
      <c r="AVG42" s="57"/>
      <c r="AVH42" s="57"/>
      <c r="AVI42" s="57"/>
      <c r="AVJ42" s="57"/>
      <c r="AVK42" s="57"/>
      <c r="AVL42" s="57"/>
      <c r="AVM42" s="57"/>
      <c r="AVN42" s="57"/>
      <c r="AVO42" s="57"/>
      <c r="AVP42" s="57"/>
      <c r="AVQ42" s="57"/>
      <c r="AVR42" s="57"/>
      <c r="AVS42" s="57"/>
      <c r="AVT42" s="57"/>
      <c r="AVU42" s="57"/>
      <c r="AVV42" s="57"/>
      <c r="AVW42" s="57"/>
      <c r="AVX42" s="57"/>
      <c r="AVY42" s="57"/>
      <c r="AVZ42" s="57"/>
      <c r="AWA42" s="57"/>
      <c r="AWB42" s="57"/>
      <c r="AWC42" s="57"/>
      <c r="AWD42" s="57"/>
      <c r="AWE42" s="57"/>
      <c r="AWF42" s="57"/>
      <c r="AWG42" s="57"/>
      <c r="AWH42" s="57"/>
      <c r="AWI42" s="57"/>
      <c r="AWJ42" s="57"/>
      <c r="AWK42" s="57"/>
      <c r="AWL42" s="57"/>
      <c r="AWM42" s="57"/>
      <c r="AWN42" s="57"/>
      <c r="AWO42" s="57"/>
      <c r="AWP42" s="57"/>
      <c r="AWQ42" s="57"/>
      <c r="AWR42" s="57"/>
      <c r="AWS42" s="57"/>
      <c r="AWT42" s="57"/>
      <c r="AWU42" s="57"/>
      <c r="AWV42" s="57"/>
      <c r="AWW42" s="57"/>
      <c r="AWX42" s="57"/>
      <c r="AWY42" s="57"/>
      <c r="AWZ42" s="57"/>
      <c r="AXA42" s="57"/>
      <c r="AXB42" s="57"/>
      <c r="AXC42" s="57"/>
      <c r="AXD42" s="57"/>
      <c r="AXE42" s="57"/>
      <c r="AXF42" s="57"/>
      <c r="AXG42" s="57"/>
      <c r="AXH42" s="57"/>
      <c r="AXI42" s="57"/>
      <c r="AXJ42" s="57"/>
      <c r="AXK42" s="57"/>
      <c r="AXL42" s="57"/>
      <c r="AXM42" s="57"/>
      <c r="AXN42" s="57"/>
      <c r="AXO42" s="57"/>
      <c r="AXP42" s="57"/>
      <c r="AXQ42" s="57"/>
      <c r="AXR42" s="57"/>
      <c r="AXS42" s="57"/>
      <c r="AXT42" s="57"/>
      <c r="AXU42" s="57"/>
      <c r="AXV42" s="57"/>
      <c r="AXW42" s="57"/>
      <c r="AXX42" s="57"/>
      <c r="AXY42" s="57"/>
      <c r="AXZ42" s="57"/>
      <c r="AYA42" s="57"/>
      <c r="AYB42" s="57"/>
      <c r="AYC42" s="57"/>
      <c r="AYD42" s="57"/>
      <c r="AYE42" s="57"/>
      <c r="AYF42" s="57"/>
      <c r="AYG42" s="57"/>
      <c r="AYH42" s="57"/>
      <c r="AYI42" s="57"/>
      <c r="AYJ42" s="57"/>
      <c r="AYK42" s="57"/>
      <c r="AYL42" s="57"/>
      <c r="AYM42" s="57"/>
      <c r="AYN42" s="57"/>
      <c r="AYO42" s="57"/>
      <c r="AYP42" s="57"/>
      <c r="AYQ42" s="57"/>
      <c r="AYR42" s="57"/>
      <c r="AYS42" s="57"/>
      <c r="AYT42" s="57"/>
      <c r="AYU42" s="57"/>
      <c r="AYV42" s="57"/>
      <c r="AYW42" s="57"/>
      <c r="AYX42" s="57"/>
      <c r="AYY42" s="57"/>
      <c r="AYZ42" s="57"/>
      <c r="AZA42" s="57"/>
      <c r="AZB42" s="57"/>
      <c r="AZC42" s="57"/>
      <c r="AZD42" s="57"/>
      <c r="AZE42" s="57"/>
      <c r="AZF42" s="57"/>
      <c r="AZG42" s="57"/>
      <c r="AZH42" s="57"/>
      <c r="AZI42" s="57"/>
      <c r="AZJ42" s="57"/>
      <c r="AZK42" s="57"/>
      <c r="AZL42" s="57"/>
      <c r="AZM42" s="57"/>
      <c r="AZN42" s="57"/>
      <c r="AZO42" s="57"/>
      <c r="AZP42" s="57"/>
      <c r="AZQ42" s="57"/>
      <c r="AZR42" s="57"/>
      <c r="AZS42" s="57"/>
      <c r="AZT42" s="57"/>
      <c r="AZU42" s="57"/>
      <c r="AZV42" s="57"/>
      <c r="AZW42" s="57"/>
      <c r="AZX42" s="57"/>
      <c r="AZY42" s="57"/>
      <c r="AZZ42" s="57"/>
      <c r="BAA42" s="57"/>
      <c r="BAB42" s="57"/>
      <c r="BAC42" s="57"/>
      <c r="BAD42" s="57"/>
      <c r="BAE42" s="57"/>
      <c r="BAF42" s="57"/>
      <c r="BAG42" s="57"/>
      <c r="BAH42" s="57"/>
      <c r="BAI42" s="57"/>
      <c r="BAJ42" s="57"/>
      <c r="BAK42" s="57"/>
      <c r="BAL42" s="57"/>
      <c r="BAM42" s="57"/>
      <c r="BAN42" s="57"/>
      <c r="BAO42" s="57"/>
      <c r="BAP42" s="57"/>
      <c r="BAQ42" s="57"/>
      <c r="BAR42" s="57"/>
      <c r="BAS42" s="57"/>
      <c r="BAT42" s="57"/>
      <c r="BAU42" s="57"/>
      <c r="BAV42" s="57"/>
      <c r="BAW42" s="57"/>
      <c r="BAX42" s="57"/>
      <c r="BAY42" s="57"/>
      <c r="BAZ42" s="57"/>
      <c r="BBA42" s="57"/>
      <c r="BBB42" s="57"/>
      <c r="BBC42" s="57"/>
      <c r="BBD42" s="57"/>
      <c r="BBE42" s="57"/>
      <c r="BBF42" s="57"/>
      <c r="BBG42" s="57"/>
      <c r="BBH42" s="57"/>
      <c r="BBI42" s="57"/>
      <c r="BBJ42" s="57"/>
      <c r="BBK42" s="57"/>
      <c r="BBL42" s="57"/>
      <c r="BBM42" s="57"/>
      <c r="BBN42" s="57"/>
      <c r="BBO42" s="57"/>
      <c r="BBP42" s="57"/>
      <c r="BBQ42" s="57"/>
      <c r="BBR42" s="57"/>
      <c r="BBS42" s="57"/>
      <c r="BBT42" s="57"/>
      <c r="BBU42" s="57"/>
      <c r="BBV42" s="57"/>
      <c r="BBW42" s="57"/>
      <c r="BBX42" s="57"/>
      <c r="BBY42" s="57"/>
      <c r="BBZ42" s="57"/>
      <c r="BCA42" s="57"/>
      <c r="BCB42" s="57"/>
      <c r="BCC42" s="57"/>
      <c r="BCD42" s="57"/>
      <c r="BCE42" s="57"/>
      <c r="BCF42" s="57"/>
      <c r="BCG42" s="57"/>
      <c r="BCH42" s="57"/>
      <c r="BCI42" s="57"/>
      <c r="BCJ42" s="57"/>
      <c r="BCK42" s="57"/>
      <c r="BCL42" s="57"/>
      <c r="BCM42" s="57"/>
      <c r="BCN42" s="57"/>
      <c r="BCO42" s="57"/>
      <c r="BCP42" s="57"/>
      <c r="BCQ42" s="57"/>
      <c r="BCR42" s="57"/>
      <c r="BCS42" s="57"/>
      <c r="BCT42" s="57"/>
      <c r="BCU42" s="57"/>
      <c r="BCV42" s="57"/>
      <c r="BCW42" s="57"/>
      <c r="BCX42" s="57"/>
      <c r="BCY42" s="57"/>
      <c r="BCZ42" s="57"/>
      <c r="BDA42" s="57"/>
      <c r="BDB42" s="57"/>
      <c r="BDC42" s="57"/>
      <c r="BDD42" s="57"/>
      <c r="BDE42" s="57"/>
      <c r="BDF42" s="57"/>
      <c r="BDG42" s="57"/>
      <c r="BDH42" s="57"/>
      <c r="BDI42" s="57"/>
      <c r="BDJ42" s="57"/>
      <c r="BDK42" s="57"/>
      <c r="BDL42" s="57"/>
      <c r="BDM42" s="57"/>
      <c r="BDN42" s="57"/>
      <c r="BDO42" s="57"/>
      <c r="BDP42" s="57"/>
      <c r="BDQ42" s="57"/>
      <c r="BDR42" s="57"/>
      <c r="BDS42" s="57"/>
      <c r="BDT42" s="57"/>
      <c r="BDU42" s="57"/>
      <c r="BDV42" s="57"/>
      <c r="BDW42" s="57"/>
      <c r="BDX42" s="57"/>
      <c r="BDY42" s="57"/>
      <c r="BDZ42" s="57"/>
      <c r="BEA42" s="57"/>
      <c r="BEB42" s="57"/>
      <c r="BEC42" s="57"/>
      <c r="BED42" s="57"/>
      <c r="BEE42" s="57"/>
      <c r="BEF42" s="57"/>
      <c r="BEG42" s="57"/>
      <c r="BEH42" s="57"/>
      <c r="BEI42" s="57"/>
      <c r="BEJ42" s="57"/>
      <c r="BEK42" s="57"/>
      <c r="BEL42" s="57"/>
      <c r="BEM42" s="57"/>
      <c r="BEN42" s="57"/>
      <c r="BEO42" s="57"/>
      <c r="BEP42" s="57"/>
      <c r="BEQ42" s="57"/>
      <c r="BER42" s="57"/>
      <c r="BES42" s="57"/>
      <c r="BET42" s="57"/>
      <c r="BEU42" s="57"/>
      <c r="BEV42" s="57"/>
      <c r="BEW42" s="57"/>
      <c r="BEX42" s="57"/>
      <c r="BEY42" s="57"/>
      <c r="BEZ42" s="57"/>
      <c r="BFA42" s="57"/>
      <c r="BFB42" s="57"/>
      <c r="BFC42" s="57"/>
      <c r="BFD42" s="57"/>
      <c r="BFE42" s="57"/>
      <c r="BFF42" s="57"/>
      <c r="BFG42" s="57"/>
      <c r="BFH42" s="57"/>
      <c r="BFI42" s="57"/>
      <c r="BFJ42" s="57"/>
      <c r="BFK42" s="57"/>
      <c r="BFL42" s="57"/>
      <c r="BFM42" s="57"/>
      <c r="BFN42" s="57"/>
      <c r="BFO42" s="57"/>
      <c r="BFP42" s="57"/>
      <c r="BFQ42" s="57"/>
      <c r="BFR42" s="57"/>
      <c r="BFS42" s="57"/>
      <c r="BFT42" s="57"/>
      <c r="BFU42" s="57"/>
      <c r="BFV42" s="57"/>
      <c r="BFW42" s="57"/>
      <c r="BFX42" s="57"/>
      <c r="BFY42" s="57"/>
      <c r="BFZ42" s="57"/>
      <c r="BGA42" s="57"/>
      <c r="BGB42" s="57"/>
      <c r="BGC42" s="57"/>
      <c r="BGD42" s="57"/>
      <c r="BGE42" s="57"/>
      <c r="BGF42" s="57"/>
      <c r="BGG42" s="57"/>
      <c r="BGH42" s="57"/>
      <c r="BGI42" s="57"/>
      <c r="BGJ42" s="57"/>
      <c r="BGK42" s="57"/>
      <c r="BGL42" s="57"/>
      <c r="BGM42" s="57"/>
      <c r="BGN42" s="57"/>
      <c r="BGO42" s="57"/>
      <c r="BGP42" s="57"/>
      <c r="BGQ42" s="57"/>
      <c r="BGR42" s="57"/>
      <c r="BGS42" s="57"/>
      <c r="BGT42" s="57"/>
      <c r="BGU42" s="57"/>
      <c r="BGV42" s="57"/>
      <c r="BGW42" s="57"/>
      <c r="BGX42" s="57"/>
      <c r="BGY42" s="57"/>
      <c r="BGZ42" s="57"/>
      <c r="BHA42" s="57"/>
      <c r="BHB42" s="57"/>
      <c r="BHC42" s="57"/>
      <c r="BHD42" s="57"/>
      <c r="BHE42" s="57"/>
      <c r="BHF42" s="57"/>
      <c r="BHG42" s="57"/>
      <c r="BHH42" s="57"/>
      <c r="BHI42" s="57"/>
      <c r="BHJ42" s="57"/>
      <c r="BHK42" s="57"/>
      <c r="BHL42" s="57"/>
      <c r="BHM42" s="57"/>
      <c r="BHN42" s="57"/>
      <c r="BHO42" s="57"/>
      <c r="BHP42" s="57"/>
      <c r="BHQ42" s="57"/>
      <c r="BHR42" s="57"/>
      <c r="BHS42" s="57"/>
      <c r="BHT42" s="57"/>
      <c r="BHU42" s="57"/>
      <c r="BHV42" s="57"/>
      <c r="BHW42" s="57"/>
      <c r="BHX42" s="57"/>
      <c r="BHY42" s="57"/>
      <c r="BHZ42" s="57"/>
      <c r="BIA42" s="57"/>
      <c r="BIB42" s="57"/>
      <c r="BIC42" s="57"/>
      <c r="BID42" s="57"/>
      <c r="BIE42" s="57"/>
      <c r="BIF42" s="57"/>
      <c r="BIG42" s="57"/>
      <c r="BIH42" s="57"/>
      <c r="BII42" s="57"/>
      <c r="BIJ42" s="57"/>
      <c r="BIK42" s="57"/>
      <c r="BIL42" s="57"/>
      <c r="BIM42" s="57"/>
      <c r="BIN42" s="57"/>
      <c r="BIO42" s="57"/>
      <c r="BIP42" s="57"/>
      <c r="BIQ42" s="57"/>
      <c r="BIR42" s="57"/>
      <c r="BIS42" s="57"/>
      <c r="BIT42" s="57"/>
      <c r="BIU42" s="57"/>
      <c r="BIV42" s="57"/>
      <c r="BIW42" s="57"/>
      <c r="BIX42" s="57"/>
      <c r="BIY42" s="57"/>
      <c r="BIZ42" s="57"/>
      <c r="BJA42" s="57"/>
      <c r="BJB42" s="57"/>
      <c r="BJC42" s="57"/>
      <c r="BJD42" s="57"/>
      <c r="BJE42" s="57"/>
      <c r="BJF42" s="57"/>
      <c r="BJG42" s="57"/>
      <c r="BJH42" s="57"/>
      <c r="BJI42" s="57"/>
      <c r="BJJ42" s="57"/>
      <c r="BJK42" s="57"/>
      <c r="BJL42" s="57"/>
      <c r="BJM42" s="57"/>
      <c r="BJN42" s="57"/>
      <c r="BJO42" s="57"/>
      <c r="BJP42" s="57"/>
      <c r="BJQ42" s="57"/>
      <c r="BJR42" s="57"/>
      <c r="BJS42" s="57"/>
      <c r="BJT42" s="57"/>
      <c r="BJU42" s="57"/>
      <c r="BJV42" s="57"/>
      <c r="BJW42" s="57"/>
      <c r="BJX42" s="57"/>
      <c r="BJY42" s="57"/>
      <c r="BJZ42" s="57"/>
      <c r="BKA42" s="57"/>
      <c r="BKB42" s="57"/>
      <c r="BKC42" s="57"/>
      <c r="BKD42" s="57"/>
      <c r="BKE42" s="57"/>
      <c r="BKF42" s="57"/>
      <c r="BKG42" s="57"/>
      <c r="BKH42" s="57"/>
      <c r="BKI42" s="57"/>
      <c r="BKJ42" s="57"/>
      <c r="BKK42" s="57"/>
      <c r="BKL42" s="57"/>
      <c r="BKM42" s="57"/>
      <c r="BKN42" s="57"/>
      <c r="BKO42" s="57"/>
      <c r="BKP42" s="57"/>
      <c r="BKQ42" s="57"/>
      <c r="BKR42" s="57"/>
      <c r="BKS42" s="57"/>
      <c r="BKT42" s="57"/>
      <c r="BKU42" s="57"/>
      <c r="BKV42" s="57"/>
      <c r="BKW42" s="57"/>
      <c r="BKX42" s="57"/>
      <c r="BKY42" s="57"/>
      <c r="BKZ42" s="57"/>
      <c r="BLA42" s="57"/>
      <c r="BLB42" s="57"/>
      <c r="BLC42" s="57"/>
      <c r="BLD42" s="57"/>
      <c r="BLE42" s="57"/>
      <c r="BLF42" s="57"/>
      <c r="BLG42" s="57"/>
      <c r="BLH42" s="57"/>
      <c r="BLI42" s="57"/>
      <c r="BLJ42" s="57"/>
      <c r="BLK42" s="57"/>
      <c r="BLL42" s="57"/>
      <c r="BLM42" s="57"/>
      <c r="BLN42" s="57"/>
      <c r="BLO42" s="57"/>
      <c r="BLP42" s="57"/>
      <c r="BLQ42" s="57"/>
      <c r="BLR42" s="57"/>
      <c r="BLS42" s="57"/>
      <c r="BLT42" s="57"/>
      <c r="BLU42" s="57"/>
      <c r="BLV42" s="57"/>
      <c r="BLW42" s="57"/>
      <c r="BLX42" s="57"/>
      <c r="BLY42" s="57"/>
      <c r="BLZ42" s="57"/>
      <c r="BMA42" s="57"/>
      <c r="BMB42" s="57"/>
      <c r="BMC42" s="57"/>
      <c r="BMD42" s="57"/>
      <c r="BME42" s="57"/>
      <c r="BMF42" s="57"/>
      <c r="BMG42" s="57"/>
      <c r="BMH42" s="57"/>
      <c r="BMI42" s="57"/>
      <c r="BMJ42" s="57"/>
      <c r="BMK42" s="57"/>
      <c r="BML42" s="57"/>
      <c r="BMM42" s="57"/>
      <c r="BMN42" s="57"/>
      <c r="BMO42" s="57"/>
      <c r="BMP42" s="57"/>
      <c r="BMQ42" s="57"/>
      <c r="BMR42" s="57"/>
      <c r="BMS42" s="57"/>
      <c r="BMT42" s="57"/>
      <c r="BMU42" s="57"/>
      <c r="BMV42" s="57"/>
      <c r="BMW42" s="57"/>
      <c r="BMX42" s="57"/>
      <c r="BMY42" s="57"/>
      <c r="BMZ42" s="57"/>
      <c r="BNA42" s="57"/>
      <c r="BNB42" s="57"/>
      <c r="BNC42" s="57"/>
      <c r="BND42" s="57"/>
      <c r="BNE42" s="57"/>
      <c r="BNF42" s="57"/>
      <c r="BNG42" s="57"/>
      <c r="BNH42" s="57"/>
      <c r="BNI42" s="57"/>
      <c r="BNJ42" s="57"/>
      <c r="BNK42" s="57"/>
      <c r="BNL42" s="57"/>
      <c r="BNM42" s="57"/>
      <c r="BNN42" s="57"/>
      <c r="BNO42" s="57"/>
      <c r="BNP42" s="57"/>
      <c r="BNQ42" s="57"/>
      <c r="BNR42" s="57"/>
      <c r="BNS42" s="57"/>
      <c r="BNT42" s="57"/>
      <c r="BNU42" s="57"/>
      <c r="BNV42" s="57"/>
      <c r="BNW42" s="57"/>
      <c r="BNX42" s="57"/>
      <c r="BNY42" s="57"/>
      <c r="BNZ42" s="57"/>
      <c r="BOA42" s="57"/>
      <c r="BOB42" s="57"/>
      <c r="BOC42" s="57"/>
      <c r="BOD42" s="57"/>
      <c r="BOE42" s="57"/>
      <c r="BOF42" s="57"/>
      <c r="BOG42" s="57"/>
      <c r="BOH42" s="57"/>
      <c r="BOI42" s="57"/>
      <c r="BOJ42" s="57"/>
      <c r="BOK42" s="57"/>
      <c r="BOL42" s="57"/>
      <c r="BOM42" s="57"/>
      <c r="BON42" s="57"/>
      <c r="BOO42" s="57"/>
      <c r="BOP42" s="57"/>
      <c r="BOQ42" s="57"/>
      <c r="BOR42" s="57"/>
      <c r="BOS42" s="57"/>
      <c r="BOT42" s="57"/>
      <c r="BOU42" s="57"/>
      <c r="BOV42" s="57"/>
      <c r="BOW42" s="57"/>
      <c r="BOX42" s="57"/>
      <c r="BOY42" s="57"/>
      <c r="BOZ42" s="57"/>
      <c r="BPA42" s="57"/>
      <c r="BPB42" s="57"/>
      <c r="BPC42" s="57"/>
      <c r="BPD42" s="57"/>
      <c r="BPE42" s="57"/>
      <c r="BPF42" s="57"/>
      <c r="BPG42" s="57"/>
      <c r="BPH42" s="57"/>
      <c r="BPI42" s="57"/>
      <c r="BPJ42" s="57"/>
      <c r="BPK42" s="57"/>
      <c r="BPL42" s="57"/>
      <c r="BPM42" s="57"/>
      <c r="BPN42" s="57"/>
      <c r="BPO42" s="57"/>
      <c r="BPP42" s="57"/>
      <c r="BPQ42" s="57"/>
      <c r="BPR42" s="57"/>
      <c r="BPS42" s="57"/>
      <c r="BPT42" s="57"/>
      <c r="BPU42" s="57"/>
      <c r="BPV42" s="57"/>
      <c r="BPW42" s="57"/>
      <c r="BPX42" s="57"/>
      <c r="BPY42" s="57"/>
      <c r="BPZ42" s="57"/>
      <c r="BQA42" s="57"/>
      <c r="BQB42" s="57"/>
      <c r="BQC42" s="57"/>
      <c r="BQD42" s="57"/>
      <c r="BQE42" s="57"/>
      <c r="BQF42" s="57"/>
      <c r="BQG42" s="57"/>
      <c r="BQH42" s="57"/>
      <c r="BQI42" s="57"/>
      <c r="BQJ42" s="57"/>
      <c r="BQK42" s="57"/>
      <c r="BQL42" s="57"/>
      <c r="BQM42" s="57"/>
      <c r="BQN42" s="57"/>
      <c r="BQO42" s="57"/>
      <c r="BQP42" s="57"/>
      <c r="BQQ42" s="57"/>
      <c r="BQR42" s="57"/>
      <c r="BQS42" s="57"/>
      <c r="BQT42" s="57"/>
      <c r="BQU42" s="57"/>
      <c r="BQV42" s="57"/>
      <c r="BQW42" s="57"/>
      <c r="BQX42" s="57"/>
      <c r="BQY42" s="57"/>
      <c r="BQZ42" s="57"/>
      <c r="BRA42" s="57"/>
      <c r="BRB42" s="57"/>
      <c r="BRC42" s="57"/>
      <c r="BRD42" s="57"/>
      <c r="BRE42" s="57"/>
      <c r="BRF42" s="57"/>
      <c r="BRG42" s="57"/>
      <c r="BRH42" s="57"/>
      <c r="BRI42" s="57"/>
      <c r="BRJ42" s="57"/>
      <c r="BRK42" s="57"/>
      <c r="BRL42" s="57"/>
      <c r="BRM42" s="57"/>
      <c r="BRN42" s="57"/>
      <c r="BRO42" s="57"/>
      <c r="BRP42" s="57"/>
      <c r="BRQ42" s="57"/>
      <c r="BRR42" s="57"/>
      <c r="BRS42" s="57"/>
      <c r="BRT42" s="57"/>
      <c r="BRU42" s="57"/>
      <c r="BRV42" s="57"/>
      <c r="BRW42" s="57"/>
      <c r="BRX42" s="57"/>
      <c r="BRY42" s="57"/>
      <c r="BRZ42" s="57"/>
      <c r="BSA42" s="57"/>
      <c r="BSB42" s="57"/>
      <c r="BSC42" s="57"/>
      <c r="BSD42" s="57"/>
      <c r="BSE42" s="57"/>
      <c r="BSF42" s="57"/>
      <c r="BSG42" s="57"/>
      <c r="BSH42" s="57"/>
      <c r="BSI42" s="57"/>
      <c r="BSJ42" s="57"/>
      <c r="BSK42" s="57"/>
      <c r="BSL42" s="57"/>
      <c r="BSM42" s="57"/>
      <c r="BSN42" s="57"/>
      <c r="BSO42" s="57"/>
      <c r="BSP42" s="57"/>
      <c r="BSQ42" s="57"/>
      <c r="BSR42" s="57"/>
      <c r="BSS42" s="57"/>
      <c r="BST42" s="57"/>
      <c r="BSU42" s="57"/>
      <c r="BSV42" s="57"/>
      <c r="BSW42" s="57"/>
      <c r="BSX42" s="57"/>
      <c r="BSY42" s="57"/>
      <c r="BSZ42" s="57"/>
      <c r="BTA42" s="57"/>
      <c r="BTB42" s="57"/>
      <c r="BTC42" s="57"/>
      <c r="BTD42" s="57"/>
      <c r="BTE42" s="57"/>
      <c r="BTF42" s="57"/>
      <c r="BTG42" s="57"/>
      <c r="BTH42" s="57"/>
      <c r="BTI42" s="57"/>
      <c r="BTJ42" s="57"/>
      <c r="BTK42" s="57"/>
      <c r="BTL42" s="57"/>
      <c r="BTM42" s="57"/>
      <c r="BTN42" s="57"/>
      <c r="BTO42" s="57"/>
      <c r="BTP42" s="57"/>
      <c r="BTQ42" s="57"/>
      <c r="BTR42" s="57"/>
      <c r="BTS42" s="57"/>
      <c r="BTT42" s="57"/>
      <c r="BTU42" s="57"/>
      <c r="BTV42" s="57"/>
      <c r="BTW42" s="57"/>
      <c r="BTX42" s="57"/>
      <c r="BTY42" s="57"/>
      <c r="BTZ42" s="57"/>
      <c r="BUA42" s="57"/>
      <c r="BUB42" s="57"/>
      <c r="BUC42" s="57"/>
      <c r="BUD42" s="57"/>
      <c r="BUE42" s="57"/>
      <c r="BUF42" s="57"/>
      <c r="BUG42" s="57"/>
      <c r="BUH42" s="57"/>
      <c r="BUI42" s="57"/>
      <c r="BUJ42" s="57"/>
      <c r="BUK42" s="57"/>
      <c r="BUL42" s="57"/>
      <c r="BUM42" s="57"/>
      <c r="BUN42" s="57"/>
      <c r="BUO42" s="57"/>
      <c r="BUP42" s="57"/>
      <c r="BUQ42" s="57"/>
      <c r="BUR42" s="57"/>
      <c r="BUS42" s="57"/>
      <c r="BUT42" s="57"/>
      <c r="BUU42" s="57"/>
      <c r="BUV42" s="57"/>
      <c r="BUW42" s="57"/>
      <c r="BUX42" s="57"/>
      <c r="BUY42" s="57"/>
      <c r="BUZ42" s="57"/>
      <c r="BVA42" s="57"/>
      <c r="BVB42" s="57"/>
      <c r="BVC42" s="57"/>
      <c r="BVD42" s="57"/>
      <c r="BVE42" s="57"/>
      <c r="BVF42" s="57"/>
      <c r="BVG42" s="57"/>
      <c r="BVH42" s="57"/>
      <c r="BVI42" s="57"/>
      <c r="BVJ42" s="57"/>
      <c r="BVK42" s="57"/>
      <c r="BVL42" s="57"/>
      <c r="BVM42" s="57"/>
      <c r="BVN42" s="57"/>
      <c r="BVO42" s="57"/>
      <c r="BVP42" s="57"/>
      <c r="BVQ42" s="57"/>
      <c r="BVR42" s="57"/>
      <c r="BVS42" s="57"/>
      <c r="BVT42" s="57"/>
      <c r="BVU42" s="57"/>
      <c r="BVV42" s="57"/>
      <c r="BVW42" s="57"/>
      <c r="BVX42" s="57"/>
      <c r="BVY42" s="57"/>
      <c r="BVZ42" s="57"/>
      <c r="BWA42" s="57"/>
      <c r="BWB42" s="57"/>
      <c r="BWC42" s="57"/>
      <c r="BWD42" s="57"/>
      <c r="BWE42" s="57"/>
      <c r="BWF42" s="57"/>
      <c r="BWG42" s="57"/>
      <c r="BWH42" s="57"/>
      <c r="BWI42" s="57"/>
      <c r="BWJ42" s="57"/>
      <c r="BWK42" s="57"/>
      <c r="BWL42" s="57"/>
      <c r="BWM42" s="57"/>
      <c r="BWN42" s="57"/>
      <c r="BWO42" s="57"/>
      <c r="BWP42" s="57"/>
      <c r="BWQ42" s="57"/>
      <c r="BWR42" s="57"/>
      <c r="BWS42" s="57"/>
      <c r="BWT42" s="57"/>
      <c r="BWU42" s="57"/>
      <c r="BWV42" s="57"/>
      <c r="BWW42" s="57"/>
      <c r="BWX42" s="57"/>
      <c r="BWY42" s="57"/>
      <c r="BWZ42" s="57"/>
      <c r="BXA42" s="57"/>
      <c r="BXB42" s="57"/>
      <c r="BXC42" s="57"/>
      <c r="BXD42" s="57"/>
      <c r="BXE42" s="57"/>
      <c r="BXF42" s="57"/>
      <c r="BXG42" s="57"/>
      <c r="BXH42" s="57"/>
      <c r="BXI42" s="57"/>
      <c r="BXJ42" s="57"/>
      <c r="BXK42" s="57"/>
      <c r="BXL42" s="57"/>
      <c r="BXM42" s="57"/>
      <c r="BXN42" s="57"/>
      <c r="BXO42" s="57"/>
      <c r="BXP42" s="57"/>
      <c r="BXQ42" s="57"/>
      <c r="BXR42" s="57"/>
      <c r="BXS42" s="57"/>
      <c r="BXT42" s="57"/>
      <c r="BXU42" s="57"/>
      <c r="BXV42" s="57"/>
      <c r="BXW42" s="57"/>
      <c r="BXX42" s="57"/>
      <c r="BXY42" s="57"/>
      <c r="BXZ42" s="57"/>
      <c r="BYA42" s="57"/>
      <c r="BYB42" s="57"/>
      <c r="BYC42" s="57"/>
      <c r="BYD42" s="57"/>
      <c r="BYE42" s="57"/>
      <c r="BYF42" s="57"/>
      <c r="BYG42" s="57"/>
      <c r="BYH42" s="57"/>
      <c r="BYI42" s="57"/>
      <c r="BYJ42" s="57"/>
      <c r="BYK42" s="57"/>
      <c r="BYL42" s="57"/>
      <c r="BYM42" s="57"/>
      <c r="BYN42" s="57"/>
      <c r="BYO42" s="57"/>
      <c r="BYP42" s="57"/>
      <c r="BYQ42" s="57"/>
      <c r="BYR42" s="57"/>
      <c r="BYS42" s="57"/>
      <c r="BYT42" s="57"/>
      <c r="BYU42" s="57"/>
      <c r="BYV42" s="57"/>
      <c r="BYW42" s="57"/>
      <c r="BYX42" s="57"/>
      <c r="BYY42" s="57"/>
      <c r="BYZ42" s="57"/>
      <c r="BZA42" s="57"/>
      <c r="BZB42" s="57"/>
      <c r="BZC42" s="57"/>
      <c r="BZD42" s="57"/>
      <c r="BZE42" s="57"/>
      <c r="BZF42" s="57"/>
      <c r="BZG42" s="57"/>
      <c r="BZH42" s="57"/>
      <c r="BZI42" s="57"/>
      <c r="BZJ42" s="57"/>
      <c r="BZK42" s="57"/>
      <c r="BZL42" s="57"/>
      <c r="BZM42" s="57"/>
      <c r="BZN42" s="57"/>
      <c r="BZO42" s="57"/>
      <c r="BZP42" s="57"/>
      <c r="BZQ42" s="57"/>
      <c r="BZR42" s="57"/>
      <c r="BZS42" s="57"/>
      <c r="BZT42" s="57"/>
      <c r="BZU42" s="57"/>
      <c r="BZV42" s="57"/>
      <c r="BZW42" s="57"/>
      <c r="BZX42" s="57"/>
      <c r="BZY42" s="57"/>
      <c r="BZZ42" s="57"/>
      <c r="CAA42" s="57"/>
      <c r="CAB42" s="57"/>
      <c r="CAC42" s="57"/>
      <c r="CAD42" s="57"/>
      <c r="CAE42" s="57"/>
      <c r="CAF42" s="57"/>
      <c r="CAG42" s="57"/>
      <c r="CAH42" s="57"/>
      <c r="CAI42" s="57"/>
      <c r="CAJ42" s="57"/>
      <c r="CAK42" s="57"/>
      <c r="CAL42" s="57"/>
      <c r="CAM42" s="57"/>
      <c r="CAN42" s="57"/>
      <c r="CAO42" s="57"/>
      <c r="CAP42" s="57"/>
      <c r="CAQ42" s="57"/>
      <c r="CAR42" s="57"/>
      <c r="CAS42" s="57"/>
      <c r="CAT42" s="57"/>
      <c r="CAU42" s="57"/>
      <c r="CAV42" s="57"/>
      <c r="CAW42" s="57"/>
      <c r="CAX42" s="57"/>
      <c r="CAY42" s="57"/>
      <c r="CAZ42" s="57"/>
      <c r="CBA42" s="57"/>
      <c r="CBB42" s="57"/>
      <c r="CBC42" s="57"/>
      <c r="CBD42" s="57"/>
      <c r="CBE42" s="57"/>
      <c r="CBF42" s="57"/>
      <c r="CBG42" s="57"/>
      <c r="CBH42" s="57"/>
      <c r="CBI42" s="57"/>
      <c r="CBJ42" s="57"/>
      <c r="CBK42" s="57"/>
      <c r="CBL42" s="57"/>
      <c r="CBM42" s="57"/>
      <c r="CBN42" s="57"/>
      <c r="CBO42" s="57"/>
      <c r="CBP42" s="57"/>
      <c r="CBQ42" s="57"/>
      <c r="CBR42" s="57"/>
      <c r="CBS42" s="57"/>
      <c r="CBT42" s="57"/>
      <c r="CBU42" s="57"/>
      <c r="CBV42" s="57"/>
      <c r="CBW42" s="57"/>
      <c r="CBX42" s="57"/>
      <c r="CBY42" s="57"/>
      <c r="CBZ42" s="57"/>
      <c r="CCA42" s="57"/>
      <c r="CCB42" s="57"/>
      <c r="CCC42" s="57"/>
      <c r="CCD42" s="57"/>
      <c r="CCE42" s="57"/>
      <c r="CCF42" s="57"/>
      <c r="CCG42" s="57"/>
      <c r="CCH42" s="57"/>
      <c r="CCI42" s="57"/>
      <c r="CCJ42" s="57"/>
      <c r="CCK42" s="57"/>
      <c r="CCL42" s="57"/>
      <c r="CCM42" s="57"/>
      <c r="CCN42" s="57"/>
      <c r="CCO42" s="57"/>
      <c r="CCP42" s="57"/>
      <c r="CCQ42" s="57"/>
      <c r="CCR42" s="57"/>
      <c r="CCS42" s="57"/>
      <c r="CCT42" s="57"/>
      <c r="CCU42" s="57"/>
      <c r="CCV42" s="57"/>
      <c r="CCW42" s="57"/>
      <c r="CCX42" s="57"/>
      <c r="CCY42" s="57"/>
      <c r="CCZ42" s="57"/>
      <c r="CDA42" s="57"/>
      <c r="CDB42" s="57"/>
      <c r="CDC42" s="57"/>
      <c r="CDD42" s="57"/>
      <c r="CDE42" s="57"/>
      <c r="CDF42" s="57"/>
      <c r="CDG42" s="57"/>
      <c r="CDH42" s="57"/>
      <c r="CDI42" s="57"/>
      <c r="CDJ42" s="57"/>
      <c r="CDK42" s="57"/>
      <c r="CDL42" s="57"/>
      <c r="CDM42" s="57"/>
      <c r="CDN42" s="57"/>
      <c r="CDO42" s="57"/>
      <c r="CDP42" s="57"/>
      <c r="CDQ42" s="57"/>
      <c r="CDR42" s="57"/>
      <c r="CDS42" s="57"/>
      <c r="CDT42" s="57"/>
      <c r="CDU42" s="57"/>
      <c r="CDV42" s="57"/>
      <c r="CDW42" s="57"/>
      <c r="CDX42" s="57"/>
      <c r="CDY42" s="57"/>
      <c r="CDZ42" s="57"/>
      <c r="CEA42" s="57"/>
      <c r="CEB42" s="57"/>
      <c r="CEC42" s="57"/>
      <c r="CED42" s="57"/>
      <c r="CEE42" s="57"/>
      <c r="CEF42" s="57"/>
      <c r="CEG42" s="57"/>
      <c r="CEH42" s="57"/>
      <c r="CEI42" s="57"/>
      <c r="CEJ42" s="57"/>
      <c r="CEK42" s="57"/>
      <c r="CEL42" s="57"/>
      <c r="CEM42" s="57"/>
      <c r="CEN42" s="57"/>
      <c r="CEO42" s="57"/>
      <c r="CEP42" s="57"/>
      <c r="CEQ42" s="57"/>
      <c r="CER42" s="57"/>
      <c r="CES42" s="57"/>
      <c r="CET42" s="57"/>
      <c r="CEU42" s="57"/>
      <c r="CEV42" s="57"/>
      <c r="CEW42" s="57"/>
      <c r="CEX42" s="57"/>
      <c r="CEY42" s="57"/>
      <c r="CEZ42" s="57"/>
      <c r="CFA42" s="57"/>
      <c r="CFB42" s="57"/>
      <c r="CFC42" s="57"/>
      <c r="CFD42" s="57"/>
      <c r="CFE42" s="57"/>
      <c r="CFF42" s="57"/>
      <c r="CFG42" s="57"/>
      <c r="CFH42" s="57"/>
      <c r="CFI42" s="57"/>
      <c r="CFJ42" s="57"/>
      <c r="CFK42" s="57"/>
      <c r="CFL42" s="57"/>
      <c r="CFM42" s="57"/>
      <c r="CFN42" s="57"/>
      <c r="CFO42" s="57"/>
      <c r="CFP42" s="57"/>
      <c r="CFQ42" s="57"/>
      <c r="CFR42" s="57"/>
      <c r="CFS42" s="57"/>
      <c r="CFT42" s="57"/>
      <c r="CFU42" s="57"/>
      <c r="CFV42" s="57"/>
      <c r="CFW42" s="57"/>
      <c r="CFX42" s="57"/>
      <c r="CFY42" s="57"/>
      <c r="CFZ42" s="57"/>
      <c r="CGA42" s="57"/>
      <c r="CGB42" s="57"/>
      <c r="CGC42" s="57"/>
      <c r="CGD42" s="57"/>
      <c r="CGE42" s="57"/>
      <c r="CGF42" s="57"/>
      <c r="CGG42" s="57"/>
      <c r="CGH42" s="57"/>
      <c r="CGI42" s="57"/>
      <c r="CGJ42" s="57"/>
      <c r="CGK42" s="57"/>
      <c r="CGL42" s="57"/>
      <c r="CGM42" s="57"/>
      <c r="CGN42" s="57"/>
      <c r="CGO42" s="57"/>
      <c r="CGP42" s="57"/>
      <c r="CGQ42" s="57"/>
      <c r="CGR42" s="57"/>
      <c r="CGS42" s="57"/>
      <c r="CGT42" s="57"/>
      <c r="CGU42" s="57"/>
      <c r="CGV42" s="57"/>
      <c r="CGW42" s="57"/>
      <c r="CGX42" s="57"/>
      <c r="CGY42" s="57"/>
      <c r="CGZ42" s="57"/>
      <c r="CHA42" s="57"/>
      <c r="CHB42" s="57"/>
      <c r="CHC42" s="57"/>
      <c r="CHD42" s="57"/>
      <c r="CHE42" s="57"/>
      <c r="CHF42" s="57"/>
      <c r="CHG42" s="57"/>
      <c r="CHH42" s="57"/>
      <c r="CHI42" s="57"/>
      <c r="CHJ42" s="57"/>
      <c r="CHK42" s="57"/>
      <c r="CHL42" s="57"/>
      <c r="CHM42" s="57"/>
      <c r="CHN42" s="57"/>
      <c r="CHO42" s="57"/>
      <c r="CHP42" s="57"/>
      <c r="CHQ42" s="57"/>
      <c r="CHR42" s="57"/>
      <c r="CHS42" s="57"/>
      <c r="CHT42" s="57"/>
      <c r="CHU42" s="57"/>
      <c r="CHV42" s="57"/>
      <c r="CHW42" s="57"/>
      <c r="CHX42" s="57"/>
      <c r="CHY42" s="57"/>
      <c r="CHZ42" s="57"/>
      <c r="CIA42" s="57"/>
      <c r="CIB42" s="57"/>
      <c r="CIC42" s="57"/>
      <c r="CID42" s="57"/>
      <c r="CIE42" s="57"/>
      <c r="CIF42" s="57"/>
      <c r="CIG42" s="57"/>
      <c r="CIH42" s="57"/>
      <c r="CII42" s="57"/>
      <c r="CIJ42" s="57"/>
      <c r="CIK42" s="57"/>
      <c r="CIL42" s="57"/>
      <c r="CIM42" s="57"/>
      <c r="CIN42" s="57"/>
      <c r="CIO42" s="57"/>
      <c r="CIP42" s="57"/>
      <c r="CIQ42" s="57"/>
      <c r="CIR42" s="57"/>
      <c r="CIS42" s="57"/>
      <c r="CIT42" s="57"/>
      <c r="CIU42" s="57"/>
      <c r="CIV42" s="57"/>
      <c r="CIW42" s="57"/>
      <c r="CIX42" s="57"/>
      <c r="CIY42" s="57"/>
      <c r="CIZ42" s="57"/>
      <c r="CJA42" s="57"/>
      <c r="CJB42" s="57"/>
      <c r="CJC42" s="57"/>
      <c r="CJD42" s="57"/>
      <c r="CJE42" s="57"/>
      <c r="CJF42" s="57"/>
      <c r="CJG42" s="57"/>
      <c r="CJH42" s="57"/>
      <c r="CJI42" s="57"/>
      <c r="CJJ42" s="57"/>
      <c r="CJK42" s="57"/>
      <c r="CJL42" s="57"/>
      <c r="CJM42" s="57"/>
      <c r="CJN42" s="57"/>
      <c r="CJO42" s="57"/>
      <c r="CJP42" s="57"/>
      <c r="CJQ42" s="57"/>
      <c r="CJR42" s="57"/>
      <c r="CJS42" s="57"/>
      <c r="CJT42" s="57"/>
      <c r="CJU42" s="57"/>
      <c r="CJV42" s="57"/>
      <c r="CJW42" s="57"/>
      <c r="CJX42" s="57"/>
      <c r="CJY42" s="57"/>
      <c r="CJZ42" s="57"/>
      <c r="CKA42" s="57"/>
      <c r="CKB42" s="57"/>
      <c r="CKC42" s="57"/>
      <c r="CKD42" s="57"/>
      <c r="CKE42" s="57"/>
      <c r="CKF42" s="57"/>
      <c r="CKG42" s="57"/>
      <c r="CKH42" s="57"/>
      <c r="CKI42" s="57"/>
      <c r="CKJ42" s="57"/>
      <c r="CKK42" s="57"/>
      <c r="CKL42" s="57"/>
      <c r="CKM42" s="57"/>
      <c r="CKN42" s="57"/>
      <c r="CKO42" s="57"/>
      <c r="CKP42" s="57"/>
      <c r="CKQ42" s="57"/>
      <c r="CKR42" s="57"/>
      <c r="CKS42" s="57"/>
      <c r="CKT42" s="57"/>
      <c r="CKU42" s="57"/>
      <c r="CKV42" s="57"/>
      <c r="CKW42" s="57"/>
      <c r="CKX42" s="57"/>
      <c r="CKY42" s="57"/>
      <c r="CKZ42" s="57"/>
      <c r="CLA42" s="57"/>
      <c r="CLB42" s="57"/>
      <c r="CLC42" s="57"/>
      <c r="CLD42" s="57"/>
      <c r="CLE42" s="57"/>
      <c r="CLF42" s="57"/>
      <c r="CLG42" s="57"/>
      <c r="CLH42" s="57"/>
      <c r="CLI42" s="57"/>
      <c r="CLJ42" s="57"/>
      <c r="CLK42" s="57"/>
      <c r="CLL42" s="57"/>
      <c r="CLM42" s="57"/>
      <c r="CLN42" s="57"/>
      <c r="CLO42" s="57"/>
      <c r="CLP42" s="57"/>
      <c r="CLQ42" s="57"/>
      <c r="CLR42" s="57"/>
      <c r="CLS42" s="57"/>
      <c r="CLT42" s="57"/>
      <c r="CLU42" s="57"/>
      <c r="CLV42" s="57"/>
      <c r="CLW42" s="57"/>
      <c r="CLX42" s="57"/>
      <c r="CLY42" s="57"/>
      <c r="CLZ42" s="57"/>
      <c r="CMA42" s="57"/>
      <c r="CMB42" s="57"/>
      <c r="CMC42" s="57"/>
      <c r="CMD42" s="57"/>
      <c r="CME42" s="57"/>
      <c r="CMF42" s="57"/>
      <c r="CMG42" s="57"/>
      <c r="CMH42" s="57"/>
      <c r="CMI42" s="57"/>
      <c r="CMJ42" s="57"/>
      <c r="CMK42" s="57"/>
      <c r="CML42" s="57"/>
      <c r="CMM42" s="57"/>
      <c r="CMN42" s="57"/>
      <c r="CMO42" s="57"/>
      <c r="CMP42" s="57"/>
      <c r="CMQ42" s="57"/>
      <c r="CMR42" s="57"/>
      <c r="CMS42" s="57"/>
      <c r="CMT42" s="57"/>
      <c r="CMU42" s="57"/>
      <c r="CMV42" s="57"/>
      <c r="CMW42" s="57"/>
      <c r="CMX42" s="57"/>
      <c r="CMY42" s="57"/>
      <c r="CMZ42" s="57"/>
      <c r="CNA42" s="57"/>
      <c r="CNB42" s="57"/>
      <c r="CNC42" s="57"/>
      <c r="CND42" s="57"/>
      <c r="CNE42" s="57"/>
      <c r="CNF42" s="57"/>
      <c r="CNG42" s="57"/>
      <c r="CNH42" s="57"/>
      <c r="CNI42" s="57"/>
      <c r="CNJ42" s="57"/>
      <c r="CNK42" s="57"/>
      <c r="CNL42" s="57"/>
      <c r="CNM42" s="57"/>
      <c r="CNN42" s="57"/>
      <c r="CNO42" s="57"/>
      <c r="CNP42" s="57"/>
      <c r="CNQ42" s="57"/>
      <c r="CNR42" s="57"/>
      <c r="CNS42" s="57"/>
      <c r="CNT42" s="57"/>
      <c r="CNU42" s="57"/>
      <c r="CNV42" s="57"/>
      <c r="CNW42" s="57"/>
      <c r="CNX42" s="57"/>
      <c r="CNY42" s="57"/>
      <c r="CNZ42" s="57"/>
      <c r="COA42" s="57"/>
      <c r="COB42" s="57"/>
      <c r="COC42" s="57"/>
      <c r="COD42" s="57"/>
      <c r="COE42" s="57"/>
      <c r="COF42" s="57"/>
      <c r="COG42" s="57"/>
      <c r="COH42" s="57"/>
      <c r="COI42" s="57"/>
      <c r="COJ42" s="57"/>
      <c r="COK42" s="57"/>
      <c r="COL42" s="57"/>
      <c r="COM42" s="57"/>
      <c r="CON42" s="57"/>
      <c r="COO42" s="57"/>
      <c r="COP42" s="57"/>
      <c r="COQ42" s="57"/>
      <c r="COR42" s="57"/>
      <c r="COS42" s="57"/>
      <c r="COT42" s="57"/>
      <c r="COU42" s="57"/>
      <c r="COV42" s="57"/>
      <c r="COW42" s="57"/>
      <c r="COX42" s="57"/>
      <c r="COY42" s="57"/>
      <c r="COZ42" s="57"/>
      <c r="CPA42" s="57"/>
      <c r="CPB42" s="57"/>
      <c r="CPC42" s="57"/>
      <c r="CPD42" s="57"/>
      <c r="CPE42" s="57"/>
      <c r="CPF42" s="57"/>
      <c r="CPG42" s="57"/>
      <c r="CPH42" s="57"/>
      <c r="CPI42" s="57"/>
      <c r="CPJ42" s="57"/>
      <c r="CPK42" s="57"/>
      <c r="CPL42" s="57"/>
      <c r="CPM42" s="57"/>
      <c r="CPN42" s="57"/>
      <c r="CPO42" s="57"/>
      <c r="CPP42" s="57"/>
      <c r="CPQ42" s="57"/>
      <c r="CPR42" s="57"/>
      <c r="CPS42" s="57"/>
      <c r="CPT42" s="57"/>
      <c r="CPU42" s="57"/>
      <c r="CPV42" s="57"/>
      <c r="CPW42" s="57"/>
      <c r="CPX42" s="57"/>
      <c r="CPY42" s="57"/>
      <c r="CPZ42" s="57"/>
      <c r="CQA42" s="57"/>
      <c r="CQB42" s="57"/>
      <c r="CQC42" s="57"/>
      <c r="CQD42" s="57"/>
      <c r="CQE42" s="57"/>
      <c r="CQF42" s="57"/>
      <c r="CQG42" s="57"/>
      <c r="CQH42" s="57"/>
      <c r="CQI42" s="57"/>
      <c r="CQJ42" s="57"/>
      <c r="CQK42" s="57"/>
      <c r="CQL42" s="57"/>
      <c r="CQM42" s="57"/>
      <c r="CQN42" s="57"/>
      <c r="CQO42" s="57"/>
      <c r="CQP42" s="57"/>
      <c r="CQQ42" s="57"/>
      <c r="CQR42" s="57"/>
      <c r="CQS42" s="57"/>
      <c r="CQT42" s="57"/>
      <c r="CQU42" s="57"/>
      <c r="CQV42" s="57"/>
      <c r="CQW42" s="57"/>
      <c r="CQX42" s="57"/>
      <c r="CQY42" s="57"/>
      <c r="CQZ42" s="57"/>
      <c r="CRA42" s="57"/>
      <c r="CRB42" s="57"/>
      <c r="CRC42" s="57"/>
      <c r="CRD42" s="57"/>
      <c r="CRE42" s="57"/>
      <c r="CRF42" s="57"/>
      <c r="CRG42" s="57"/>
      <c r="CRH42" s="57"/>
      <c r="CRI42" s="57"/>
      <c r="CRJ42" s="57"/>
      <c r="CRK42" s="57"/>
      <c r="CRL42" s="57"/>
      <c r="CRM42" s="57"/>
      <c r="CRN42" s="57"/>
      <c r="CRO42" s="57"/>
      <c r="CRP42" s="57"/>
      <c r="CRQ42" s="57"/>
      <c r="CRR42" s="57"/>
      <c r="CRS42" s="57"/>
      <c r="CRT42" s="57"/>
      <c r="CRU42" s="57"/>
      <c r="CRV42" s="57"/>
      <c r="CRW42" s="57"/>
      <c r="CRX42" s="57"/>
      <c r="CRY42" s="57"/>
      <c r="CRZ42" s="57"/>
      <c r="CSA42" s="57"/>
      <c r="CSB42" s="57"/>
      <c r="CSC42" s="57"/>
      <c r="CSD42" s="57"/>
      <c r="CSE42" s="57"/>
      <c r="CSF42" s="57"/>
      <c r="CSG42" s="57"/>
      <c r="CSH42" s="57"/>
      <c r="CSI42" s="57"/>
      <c r="CSJ42" s="57"/>
      <c r="CSK42" s="57"/>
      <c r="CSL42" s="57"/>
      <c r="CSM42" s="57"/>
      <c r="CSN42" s="57"/>
      <c r="CSO42" s="57"/>
      <c r="CSP42" s="57"/>
      <c r="CSQ42" s="57"/>
      <c r="CSR42" s="57"/>
      <c r="CSS42" s="57"/>
      <c r="CST42" s="57"/>
      <c r="CSU42" s="57"/>
      <c r="CSV42" s="57"/>
      <c r="CSW42" s="57"/>
      <c r="CSX42" s="57"/>
      <c r="CSY42" s="57"/>
      <c r="CSZ42" s="57"/>
      <c r="CTA42" s="57"/>
      <c r="CTB42" s="57"/>
      <c r="CTC42" s="57"/>
      <c r="CTD42" s="57"/>
      <c r="CTE42" s="57"/>
      <c r="CTF42" s="57"/>
      <c r="CTG42" s="57"/>
      <c r="CTH42" s="57"/>
      <c r="CTI42" s="57"/>
      <c r="CTJ42" s="57"/>
      <c r="CTK42" s="57"/>
      <c r="CTL42" s="57"/>
      <c r="CTM42" s="57"/>
      <c r="CTN42" s="57"/>
      <c r="CTO42" s="57"/>
      <c r="CTP42" s="57"/>
      <c r="CTQ42" s="57"/>
      <c r="CTR42" s="57"/>
      <c r="CTS42" s="57"/>
      <c r="CTT42" s="57"/>
      <c r="CTU42" s="57"/>
      <c r="CTV42" s="57"/>
      <c r="CTW42" s="57"/>
      <c r="CTX42" s="57"/>
      <c r="CTY42" s="57"/>
      <c r="CTZ42" s="57"/>
      <c r="CUA42" s="57"/>
      <c r="CUB42" s="57"/>
      <c r="CUC42" s="57"/>
      <c r="CUD42" s="57"/>
      <c r="CUE42" s="57"/>
      <c r="CUF42" s="57"/>
      <c r="CUG42" s="57"/>
      <c r="CUH42" s="57"/>
      <c r="CUI42" s="57"/>
      <c r="CUJ42" s="57"/>
      <c r="CUK42" s="57"/>
      <c r="CUL42" s="57"/>
      <c r="CUM42" s="57"/>
      <c r="CUN42" s="57"/>
      <c r="CUO42" s="57"/>
      <c r="CUP42" s="57"/>
      <c r="CUQ42" s="57"/>
      <c r="CUR42" s="57"/>
      <c r="CUS42" s="57"/>
      <c r="CUT42" s="57"/>
      <c r="CUU42" s="57"/>
      <c r="CUV42" s="57"/>
      <c r="CUW42" s="57"/>
      <c r="CUX42" s="57"/>
      <c r="CUY42" s="57"/>
      <c r="CUZ42" s="57"/>
      <c r="CVA42" s="57"/>
      <c r="CVB42" s="57"/>
      <c r="CVC42" s="57"/>
      <c r="CVD42" s="57"/>
      <c r="CVE42" s="57"/>
      <c r="CVF42" s="57"/>
      <c r="CVG42" s="57"/>
      <c r="CVH42" s="57"/>
      <c r="CVI42" s="57"/>
      <c r="CVJ42" s="57"/>
      <c r="CVK42" s="57"/>
      <c r="CVL42" s="57"/>
      <c r="CVM42" s="57"/>
      <c r="CVN42" s="57"/>
      <c r="CVO42" s="57"/>
      <c r="CVP42" s="57"/>
      <c r="CVQ42" s="57"/>
      <c r="CVR42" s="57"/>
      <c r="CVS42" s="57"/>
      <c r="CVT42" s="57"/>
      <c r="CVU42" s="57"/>
      <c r="CVV42" s="57"/>
      <c r="CVW42" s="57"/>
      <c r="CVX42" s="57"/>
      <c r="CVY42" s="57"/>
      <c r="CVZ42" s="57"/>
      <c r="CWA42" s="57"/>
      <c r="CWB42" s="57"/>
      <c r="CWC42" s="57"/>
      <c r="CWD42" s="57"/>
      <c r="CWE42" s="57"/>
      <c r="CWF42" s="57"/>
      <c r="CWG42" s="57"/>
      <c r="CWH42" s="57"/>
      <c r="CWI42" s="57"/>
      <c r="CWJ42" s="57"/>
      <c r="CWK42" s="57"/>
      <c r="CWL42" s="57"/>
      <c r="CWM42" s="57"/>
      <c r="CWN42" s="57"/>
      <c r="CWO42" s="57"/>
      <c r="CWP42" s="57"/>
      <c r="CWQ42" s="57"/>
      <c r="CWR42" s="57"/>
      <c r="CWS42" s="57"/>
      <c r="CWT42" s="57"/>
      <c r="CWU42" s="57"/>
      <c r="CWV42" s="57"/>
      <c r="CWW42" s="57"/>
      <c r="CWX42" s="57"/>
      <c r="CWY42" s="57"/>
      <c r="CWZ42" s="57"/>
      <c r="CXA42" s="57"/>
      <c r="CXB42" s="57"/>
      <c r="CXC42" s="57"/>
      <c r="CXD42" s="57"/>
      <c r="CXE42" s="57"/>
      <c r="CXF42" s="57"/>
      <c r="CXG42" s="57"/>
      <c r="CXH42" s="57"/>
      <c r="CXI42" s="57"/>
      <c r="CXJ42" s="57"/>
      <c r="CXK42" s="57"/>
      <c r="CXL42" s="57"/>
      <c r="CXM42" s="57"/>
      <c r="CXN42" s="57"/>
      <c r="CXO42" s="57"/>
      <c r="CXP42" s="57"/>
      <c r="CXQ42" s="57"/>
      <c r="CXR42" s="57"/>
      <c r="CXS42" s="57"/>
      <c r="CXT42" s="57"/>
      <c r="CXU42" s="57"/>
      <c r="CXV42" s="57"/>
      <c r="CXW42" s="57"/>
      <c r="CXX42" s="57"/>
      <c r="CXY42" s="57"/>
      <c r="CXZ42" s="57"/>
      <c r="CYA42" s="57"/>
      <c r="CYB42" s="57"/>
      <c r="CYC42" s="57"/>
      <c r="CYD42" s="57"/>
      <c r="CYE42" s="57"/>
      <c r="CYF42" s="57"/>
      <c r="CYG42" s="57"/>
      <c r="CYH42" s="57"/>
      <c r="CYI42" s="57"/>
      <c r="CYJ42" s="57"/>
      <c r="CYK42" s="57"/>
      <c r="CYL42" s="57"/>
      <c r="CYM42" s="57"/>
      <c r="CYN42" s="57"/>
      <c r="CYO42" s="57"/>
      <c r="CYP42" s="57"/>
      <c r="CYQ42" s="57"/>
      <c r="CYR42" s="57"/>
      <c r="CYS42" s="57"/>
      <c r="CYT42" s="57"/>
      <c r="CYU42" s="57"/>
      <c r="CYV42" s="57"/>
      <c r="CYW42" s="57"/>
      <c r="CYX42" s="57"/>
      <c r="CYY42" s="57"/>
      <c r="CYZ42" s="57"/>
      <c r="CZA42" s="57"/>
      <c r="CZB42" s="57"/>
      <c r="CZC42" s="57"/>
      <c r="CZD42" s="57"/>
      <c r="CZE42" s="57"/>
      <c r="CZF42" s="57"/>
      <c r="CZG42" s="57"/>
      <c r="CZH42" s="57"/>
      <c r="CZI42" s="57"/>
      <c r="CZJ42" s="57"/>
      <c r="CZK42" s="57"/>
      <c r="CZL42" s="57"/>
      <c r="CZM42" s="57"/>
      <c r="CZN42" s="57"/>
      <c r="CZO42" s="57"/>
      <c r="CZP42" s="57"/>
      <c r="CZQ42" s="57"/>
      <c r="CZR42" s="57"/>
      <c r="CZS42" s="57"/>
      <c r="CZT42" s="57"/>
      <c r="CZU42" s="57"/>
      <c r="CZV42" s="57"/>
      <c r="CZW42" s="57"/>
      <c r="CZX42" s="57"/>
      <c r="CZY42" s="57"/>
      <c r="CZZ42" s="57"/>
      <c r="DAA42" s="57"/>
      <c r="DAB42" s="57"/>
      <c r="DAC42" s="57"/>
      <c r="DAD42" s="57"/>
      <c r="DAE42" s="57"/>
      <c r="DAF42" s="57"/>
      <c r="DAG42" s="57"/>
      <c r="DAH42" s="57"/>
      <c r="DAI42" s="57"/>
      <c r="DAJ42" s="57"/>
      <c r="DAK42" s="57"/>
      <c r="DAL42" s="57"/>
      <c r="DAM42" s="57"/>
      <c r="DAN42" s="57"/>
      <c r="DAO42" s="57"/>
      <c r="DAP42" s="57"/>
      <c r="DAQ42" s="57"/>
      <c r="DAR42" s="57"/>
      <c r="DAS42" s="57"/>
      <c r="DAT42" s="57"/>
      <c r="DAU42" s="57"/>
      <c r="DAV42" s="57"/>
      <c r="DAW42" s="57"/>
      <c r="DAX42" s="57"/>
      <c r="DAY42" s="57"/>
      <c r="DAZ42" s="57"/>
      <c r="DBA42" s="57"/>
      <c r="DBB42" s="57"/>
      <c r="DBC42" s="57"/>
      <c r="DBD42" s="57"/>
      <c r="DBE42" s="57"/>
      <c r="DBF42" s="57"/>
      <c r="DBG42" s="57"/>
      <c r="DBH42" s="57"/>
      <c r="DBI42" s="57"/>
      <c r="DBJ42" s="57"/>
      <c r="DBK42" s="57"/>
      <c r="DBL42" s="57"/>
      <c r="DBM42" s="57"/>
      <c r="DBN42" s="57"/>
      <c r="DBO42" s="57"/>
      <c r="DBP42" s="57"/>
      <c r="DBQ42" s="57"/>
      <c r="DBR42" s="57"/>
      <c r="DBS42" s="57"/>
      <c r="DBT42" s="57"/>
      <c r="DBU42" s="57"/>
      <c r="DBV42" s="57"/>
      <c r="DBW42" s="57"/>
      <c r="DBX42" s="57"/>
      <c r="DBY42" s="57"/>
      <c r="DBZ42" s="57"/>
      <c r="DCA42" s="57"/>
      <c r="DCB42" s="57"/>
      <c r="DCC42" s="57"/>
      <c r="DCD42" s="57"/>
      <c r="DCE42" s="57"/>
      <c r="DCF42" s="57"/>
      <c r="DCG42" s="57"/>
      <c r="DCH42" s="57"/>
      <c r="DCI42" s="57"/>
      <c r="DCJ42" s="57"/>
      <c r="DCK42" s="57"/>
      <c r="DCL42" s="57"/>
      <c r="DCM42" s="57"/>
      <c r="DCN42" s="57"/>
      <c r="DCO42" s="57"/>
      <c r="DCP42" s="57"/>
      <c r="DCQ42" s="57"/>
      <c r="DCR42" s="57"/>
      <c r="DCS42" s="57"/>
      <c r="DCT42" s="57"/>
      <c r="DCU42" s="57"/>
      <c r="DCV42" s="57"/>
      <c r="DCW42" s="57"/>
      <c r="DCX42" s="57"/>
      <c r="DCY42" s="57"/>
      <c r="DCZ42" s="57"/>
      <c r="DDA42" s="57"/>
      <c r="DDB42" s="57"/>
      <c r="DDC42" s="57"/>
      <c r="DDD42" s="57"/>
      <c r="DDE42" s="57"/>
      <c r="DDF42" s="57"/>
      <c r="DDG42" s="57"/>
      <c r="DDH42" s="57"/>
      <c r="DDI42" s="57"/>
      <c r="DDJ42" s="57"/>
      <c r="DDK42" s="57"/>
      <c r="DDL42" s="57"/>
      <c r="DDM42" s="57"/>
      <c r="DDN42" s="57"/>
      <c r="DDO42" s="57"/>
      <c r="DDP42" s="57"/>
      <c r="DDQ42" s="57"/>
      <c r="DDR42" s="57"/>
      <c r="DDS42" s="57"/>
      <c r="DDT42" s="57"/>
      <c r="DDU42" s="57"/>
      <c r="DDV42" s="57"/>
      <c r="DDW42" s="57"/>
      <c r="DDX42" s="57"/>
      <c r="DDY42" s="57"/>
      <c r="DDZ42" s="57"/>
      <c r="DEA42" s="57"/>
      <c r="DEB42" s="57"/>
      <c r="DEC42" s="57"/>
      <c r="DED42" s="57"/>
      <c r="DEE42" s="57"/>
      <c r="DEF42" s="57"/>
      <c r="DEG42" s="57"/>
      <c r="DEH42" s="57"/>
      <c r="DEI42" s="57"/>
      <c r="DEJ42" s="57"/>
      <c r="DEK42" s="57"/>
      <c r="DEL42" s="57"/>
      <c r="DEM42" s="57"/>
      <c r="DEN42" s="57"/>
      <c r="DEO42" s="57"/>
      <c r="DEP42" s="57"/>
      <c r="DEQ42" s="57"/>
      <c r="DER42" s="57"/>
      <c r="DES42" s="57"/>
      <c r="DET42" s="57"/>
      <c r="DEU42" s="57"/>
      <c r="DEV42" s="57"/>
      <c r="DEW42" s="57"/>
      <c r="DEX42" s="57"/>
      <c r="DEY42" s="57"/>
      <c r="DEZ42" s="57"/>
      <c r="DFA42" s="57"/>
      <c r="DFB42" s="57"/>
      <c r="DFC42" s="57"/>
      <c r="DFD42" s="57"/>
      <c r="DFE42" s="57"/>
      <c r="DFF42" s="57"/>
      <c r="DFG42" s="57"/>
      <c r="DFH42" s="57"/>
      <c r="DFI42" s="57"/>
      <c r="DFJ42" s="57"/>
      <c r="DFK42" s="57"/>
      <c r="DFL42" s="57"/>
      <c r="DFM42" s="57"/>
      <c r="DFN42" s="57"/>
      <c r="DFO42" s="57"/>
      <c r="DFP42" s="57"/>
      <c r="DFQ42" s="57"/>
      <c r="DFR42" s="57"/>
      <c r="DFS42" s="57"/>
      <c r="DFT42" s="57"/>
      <c r="DFU42" s="57"/>
      <c r="DFV42" s="57"/>
      <c r="DFW42" s="57"/>
      <c r="DFX42" s="57"/>
      <c r="DFY42" s="57"/>
      <c r="DFZ42" s="57"/>
      <c r="DGA42" s="57"/>
      <c r="DGB42" s="57"/>
      <c r="DGC42" s="57"/>
      <c r="DGD42" s="57"/>
      <c r="DGE42" s="57"/>
      <c r="DGF42" s="57"/>
      <c r="DGG42" s="57"/>
      <c r="DGH42" s="57"/>
      <c r="DGI42" s="57"/>
      <c r="DGJ42" s="57"/>
      <c r="DGK42" s="57"/>
      <c r="DGL42" s="57"/>
      <c r="DGM42" s="57"/>
      <c r="DGN42" s="57"/>
      <c r="DGO42" s="57"/>
      <c r="DGP42" s="57"/>
      <c r="DGQ42" s="57"/>
      <c r="DGR42" s="57"/>
      <c r="DGS42" s="57"/>
      <c r="DGT42" s="57"/>
      <c r="DGU42" s="57"/>
      <c r="DGV42" s="57"/>
      <c r="DGW42" s="57"/>
      <c r="DGX42" s="57"/>
      <c r="DGY42" s="57"/>
      <c r="DGZ42" s="57"/>
      <c r="DHA42" s="57"/>
      <c r="DHB42" s="57"/>
      <c r="DHC42" s="57"/>
      <c r="DHD42" s="57"/>
      <c r="DHE42" s="57"/>
      <c r="DHF42" s="57"/>
      <c r="DHG42" s="57"/>
      <c r="DHH42" s="57"/>
      <c r="DHI42" s="57"/>
      <c r="DHJ42" s="57"/>
      <c r="DHK42" s="57"/>
      <c r="DHL42" s="57"/>
      <c r="DHM42" s="57"/>
      <c r="DHN42" s="57"/>
      <c r="DHO42" s="57"/>
      <c r="DHP42" s="57"/>
      <c r="DHQ42" s="57"/>
      <c r="DHR42" s="57"/>
      <c r="DHS42" s="57"/>
      <c r="DHT42" s="57"/>
      <c r="DHU42" s="57"/>
      <c r="DHV42" s="57"/>
      <c r="DHW42" s="57"/>
      <c r="DHX42" s="57"/>
      <c r="DHY42" s="57"/>
      <c r="DHZ42" s="57"/>
      <c r="DIA42" s="57"/>
      <c r="DIB42" s="57"/>
      <c r="DIC42" s="57"/>
      <c r="DID42" s="57"/>
      <c r="DIE42" s="57"/>
      <c r="DIF42" s="57"/>
      <c r="DIG42" s="57"/>
      <c r="DIH42" s="57"/>
      <c r="DII42" s="57"/>
      <c r="DIJ42" s="57"/>
      <c r="DIK42" s="57"/>
      <c r="DIL42" s="57"/>
      <c r="DIM42" s="57"/>
      <c r="DIN42" s="57"/>
      <c r="DIO42" s="57"/>
      <c r="DIP42" s="57"/>
      <c r="DIQ42" s="57"/>
      <c r="DIR42" s="57"/>
      <c r="DIS42" s="57"/>
      <c r="DIT42" s="57"/>
      <c r="DIU42" s="57"/>
      <c r="DIV42" s="57"/>
      <c r="DIW42" s="57"/>
      <c r="DIX42" s="57"/>
      <c r="DIY42" s="57"/>
      <c r="DIZ42" s="57"/>
      <c r="DJA42" s="57"/>
      <c r="DJB42" s="57"/>
      <c r="DJC42" s="57"/>
      <c r="DJD42" s="57"/>
      <c r="DJE42" s="57"/>
      <c r="DJF42" s="57"/>
      <c r="DJG42" s="57"/>
      <c r="DJH42" s="57"/>
      <c r="DJI42" s="57"/>
      <c r="DJJ42" s="57"/>
      <c r="DJK42" s="57"/>
      <c r="DJL42" s="57"/>
      <c r="DJM42" s="57"/>
      <c r="DJN42" s="57"/>
      <c r="DJO42" s="57"/>
      <c r="DJP42" s="57"/>
      <c r="DJQ42" s="57"/>
      <c r="DJR42" s="57"/>
      <c r="DJS42" s="57"/>
      <c r="DJT42" s="57"/>
      <c r="DJU42" s="57"/>
      <c r="DJV42" s="57"/>
      <c r="DJW42" s="57"/>
      <c r="DJX42" s="57"/>
      <c r="DJY42" s="57"/>
      <c r="DJZ42" s="57"/>
      <c r="DKA42" s="57"/>
      <c r="DKB42" s="57"/>
      <c r="DKC42" s="57"/>
      <c r="DKD42" s="57"/>
      <c r="DKE42" s="57"/>
      <c r="DKF42" s="57"/>
      <c r="DKG42" s="57"/>
      <c r="DKH42" s="57"/>
      <c r="DKI42" s="57"/>
      <c r="DKJ42" s="57"/>
      <c r="DKK42" s="57"/>
      <c r="DKL42" s="57"/>
      <c r="DKM42" s="57"/>
      <c r="DKN42" s="57"/>
      <c r="DKO42" s="57"/>
      <c r="DKP42" s="57"/>
      <c r="DKQ42" s="57"/>
      <c r="DKR42" s="57"/>
      <c r="DKS42" s="57"/>
      <c r="DKT42" s="57"/>
      <c r="DKU42" s="57"/>
      <c r="DKV42" s="57"/>
      <c r="DKW42" s="57"/>
      <c r="DKX42" s="57"/>
      <c r="DKY42" s="57"/>
      <c r="DKZ42" s="57"/>
      <c r="DLA42" s="57"/>
      <c r="DLB42" s="57"/>
      <c r="DLC42" s="57"/>
      <c r="DLD42" s="57"/>
      <c r="DLE42" s="57"/>
      <c r="DLF42" s="57"/>
      <c r="DLG42" s="57"/>
      <c r="DLH42" s="57"/>
      <c r="DLI42" s="57"/>
      <c r="DLJ42" s="57"/>
      <c r="DLK42" s="57"/>
      <c r="DLL42" s="57"/>
      <c r="DLM42" s="57"/>
      <c r="DLN42" s="57"/>
      <c r="DLO42" s="57"/>
      <c r="DLP42" s="57"/>
      <c r="DLQ42" s="57"/>
      <c r="DLR42" s="57"/>
      <c r="DLS42" s="57"/>
      <c r="DLT42" s="57"/>
      <c r="DLU42" s="57"/>
      <c r="DLV42" s="57"/>
      <c r="DLW42" s="57"/>
      <c r="DLX42" s="57"/>
      <c r="DLY42" s="57"/>
      <c r="DLZ42" s="57"/>
      <c r="DMA42" s="57"/>
      <c r="DMB42" s="57"/>
      <c r="DMC42" s="57"/>
      <c r="DMD42" s="57"/>
      <c r="DME42" s="57"/>
      <c r="DMF42" s="57"/>
      <c r="DMG42" s="57"/>
      <c r="DMH42" s="57"/>
      <c r="DMI42" s="57"/>
      <c r="DMJ42" s="57"/>
      <c r="DMK42" s="57"/>
      <c r="DML42" s="57"/>
      <c r="DMM42" s="57"/>
      <c r="DMN42" s="57"/>
      <c r="DMO42" s="57"/>
      <c r="DMP42" s="57"/>
      <c r="DMQ42" s="57"/>
      <c r="DMR42" s="57"/>
      <c r="DMS42" s="57"/>
      <c r="DMT42" s="57"/>
      <c r="DMU42" s="57"/>
      <c r="DMV42" s="57"/>
      <c r="DMW42" s="57"/>
      <c r="DMX42" s="57"/>
      <c r="DMY42" s="57"/>
      <c r="DMZ42" s="57"/>
      <c r="DNA42" s="57"/>
      <c r="DNB42" s="57"/>
      <c r="DNC42" s="57"/>
      <c r="DND42" s="57"/>
      <c r="DNE42" s="57"/>
      <c r="DNF42" s="57"/>
      <c r="DNG42" s="57"/>
      <c r="DNH42" s="57"/>
      <c r="DNI42" s="57"/>
      <c r="DNJ42" s="57"/>
      <c r="DNK42" s="57"/>
      <c r="DNL42" s="57"/>
      <c r="DNM42" s="57"/>
      <c r="DNN42" s="57"/>
      <c r="DNO42" s="57"/>
      <c r="DNP42" s="57"/>
      <c r="DNQ42" s="57"/>
      <c r="DNR42" s="57"/>
      <c r="DNS42" s="57"/>
      <c r="DNT42" s="57"/>
      <c r="DNU42" s="57"/>
      <c r="DNV42" s="57"/>
      <c r="DNW42" s="57"/>
      <c r="DNX42" s="57"/>
      <c r="DNY42" s="57"/>
      <c r="DNZ42" s="57"/>
      <c r="DOA42" s="57"/>
      <c r="DOB42" s="57"/>
      <c r="DOC42" s="57"/>
      <c r="DOD42" s="57"/>
      <c r="DOE42" s="57"/>
      <c r="DOF42" s="57"/>
      <c r="DOG42" s="57"/>
      <c r="DOH42" s="57"/>
      <c r="DOI42" s="57"/>
      <c r="DOJ42" s="57"/>
      <c r="DOK42" s="57"/>
      <c r="DOL42" s="57"/>
      <c r="DOM42" s="57"/>
      <c r="DON42" s="57"/>
      <c r="DOO42" s="57"/>
      <c r="DOP42" s="57"/>
      <c r="DOQ42" s="57"/>
      <c r="DOR42" s="57"/>
      <c r="DOS42" s="57"/>
      <c r="DOT42" s="57"/>
      <c r="DOU42" s="57"/>
      <c r="DOV42" s="57"/>
      <c r="DOW42" s="57"/>
      <c r="DOX42" s="57"/>
      <c r="DOY42" s="57"/>
      <c r="DOZ42" s="57"/>
      <c r="DPA42" s="57"/>
      <c r="DPB42" s="57"/>
      <c r="DPC42" s="57"/>
      <c r="DPD42" s="57"/>
      <c r="DPE42" s="57"/>
      <c r="DPF42" s="57"/>
      <c r="DPG42" s="57"/>
      <c r="DPH42" s="57"/>
      <c r="DPI42" s="57"/>
      <c r="DPJ42" s="57"/>
      <c r="DPK42" s="57"/>
      <c r="DPL42" s="57"/>
      <c r="DPM42" s="57"/>
      <c r="DPN42" s="57"/>
      <c r="DPO42" s="57"/>
      <c r="DPP42" s="57"/>
      <c r="DPQ42" s="57"/>
      <c r="DPR42" s="57"/>
      <c r="DPS42" s="57"/>
      <c r="DPT42" s="57"/>
      <c r="DPU42" s="57"/>
      <c r="DPV42" s="57"/>
      <c r="DPW42" s="57"/>
      <c r="DPX42" s="57"/>
      <c r="DPY42" s="57"/>
      <c r="DPZ42" s="57"/>
      <c r="DQA42" s="57"/>
      <c r="DQB42" s="57"/>
      <c r="DQC42" s="57"/>
      <c r="DQD42" s="57"/>
      <c r="DQE42" s="57"/>
      <c r="DQF42" s="57"/>
      <c r="DQG42" s="57"/>
      <c r="DQH42" s="57"/>
      <c r="DQI42" s="57"/>
      <c r="DQJ42" s="57"/>
      <c r="DQK42" s="57"/>
      <c r="DQL42" s="57"/>
      <c r="DQM42" s="57"/>
      <c r="DQN42" s="57"/>
      <c r="DQO42" s="57"/>
      <c r="DQP42" s="57"/>
      <c r="DQQ42" s="57"/>
      <c r="DQR42" s="57"/>
      <c r="DQS42" s="57"/>
      <c r="DQT42" s="57"/>
      <c r="DQU42" s="57"/>
      <c r="DQV42" s="57"/>
      <c r="DQW42" s="57"/>
      <c r="DQX42" s="57"/>
      <c r="DQY42" s="57"/>
      <c r="DQZ42" s="57"/>
      <c r="DRA42" s="57"/>
      <c r="DRB42" s="57"/>
      <c r="DRC42" s="57"/>
      <c r="DRD42" s="57"/>
      <c r="DRE42" s="57"/>
      <c r="DRF42" s="57"/>
      <c r="DRG42" s="57"/>
      <c r="DRH42" s="57"/>
      <c r="DRI42" s="57"/>
      <c r="DRJ42" s="57"/>
      <c r="DRK42" s="57"/>
      <c r="DRL42" s="57"/>
      <c r="DRM42" s="57"/>
      <c r="DRN42" s="57"/>
      <c r="DRO42" s="57"/>
      <c r="DRP42" s="57"/>
      <c r="DRQ42" s="57"/>
      <c r="DRR42" s="57"/>
      <c r="DRS42" s="57"/>
      <c r="DRT42" s="57"/>
      <c r="DRU42" s="57"/>
      <c r="DRV42" s="57"/>
      <c r="DRW42" s="57"/>
      <c r="DRX42" s="57"/>
      <c r="DRY42" s="57"/>
      <c r="DRZ42" s="57"/>
      <c r="DSA42" s="57"/>
      <c r="DSB42" s="57"/>
      <c r="DSC42" s="57"/>
      <c r="DSD42" s="57"/>
      <c r="DSE42" s="57"/>
      <c r="DSF42" s="57"/>
      <c r="DSG42" s="57"/>
      <c r="DSH42" s="57"/>
      <c r="DSI42" s="57"/>
      <c r="DSJ42" s="57"/>
      <c r="DSK42" s="57"/>
      <c r="DSL42" s="57"/>
      <c r="DSM42" s="57"/>
      <c r="DSN42" s="57"/>
      <c r="DSO42" s="57"/>
      <c r="DSP42" s="57"/>
      <c r="DSQ42" s="57"/>
      <c r="DSR42" s="57"/>
      <c r="DSS42" s="57"/>
      <c r="DST42" s="57"/>
      <c r="DSU42" s="57"/>
      <c r="DSV42" s="57"/>
      <c r="DSW42" s="57"/>
      <c r="DSX42" s="57"/>
      <c r="DSY42" s="57"/>
      <c r="DSZ42" s="57"/>
      <c r="DTA42" s="57"/>
      <c r="DTB42" s="57"/>
      <c r="DTC42" s="57"/>
      <c r="DTD42" s="57"/>
      <c r="DTE42" s="57"/>
      <c r="DTF42" s="57"/>
      <c r="DTG42" s="57"/>
      <c r="DTH42" s="57"/>
      <c r="DTI42" s="57"/>
      <c r="DTJ42" s="57"/>
      <c r="DTK42" s="57"/>
      <c r="DTL42" s="57"/>
      <c r="DTM42" s="57"/>
      <c r="DTN42" s="57"/>
      <c r="DTO42" s="57"/>
      <c r="DTP42" s="57"/>
      <c r="DTQ42" s="57"/>
      <c r="DTR42" s="57"/>
      <c r="DTS42" s="57"/>
      <c r="DTT42" s="57"/>
      <c r="DTU42" s="57"/>
      <c r="DTV42" s="57"/>
      <c r="DTW42" s="57"/>
      <c r="DTX42" s="57"/>
      <c r="DTY42" s="57"/>
      <c r="DTZ42" s="57"/>
      <c r="DUA42" s="57"/>
      <c r="DUB42" s="57"/>
      <c r="DUC42" s="57"/>
      <c r="DUD42" s="57"/>
      <c r="DUE42" s="57"/>
      <c r="DUF42" s="57"/>
      <c r="DUG42" s="57"/>
      <c r="DUH42" s="57"/>
      <c r="DUI42" s="57"/>
      <c r="DUJ42" s="57"/>
      <c r="DUK42" s="57"/>
      <c r="DUL42" s="57"/>
      <c r="DUM42" s="57"/>
      <c r="DUN42" s="57"/>
      <c r="DUO42" s="57"/>
      <c r="DUP42" s="57"/>
      <c r="DUQ42" s="57"/>
      <c r="DUR42" s="57"/>
      <c r="DUS42" s="57"/>
      <c r="DUT42" s="57"/>
      <c r="DUU42" s="57"/>
      <c r="DUV42" s="57"/>
      <c r="DUW42" s="57"/>
      <c r="DUX42" s="57"/>
      <c r="DUY42" s="57"/>
      <c r="DUZ42" s="57"/>
      <c r="DVA42" s="57"/>
      <c r="DVB42" s="57"/>
      <c r="DVC42" s="57"/>
      <c r="DVD42" s="57"/>
      <c r="DVE42" s="57"/>
      <c r="DVF42" s="57"/>
      <c r="DVG42" s="57"/>
      <c r="DVH42" s="57"/>
      <c r="DVI42" s="57"/>
      <c r="DVJ42" s="57"/>
      <c r="DVK42" s="57"/>
      <c r="DVL42" s="57"/>
      <c r="DVM42" s="57"/>
      <c r="DVN42" s="57"/>
      <c r="DVO42" s="57"/>
      <c r="DVP42" s="57"/>
      <c r="DVQ42" s="57"/>
      <c r="DVR42" s="57"/>
      <c r="DVS42" s="57"/>
      <c r="DVT42" s="57"/>
      <c r="DVU42" s="57"/>
      <c r="DVV42" s="57"/>
      <c r="DVW42" s="57"/>
      <c r="DVX42" s="57"/>
      <c r="DVY42" s="57"/>
      <c r="DVZ42" s="57"/>
      <c r="DWA42" s="57"/>
      <c r="DWB42" s="57"/>
      <c r="DWC42" s="57"/>
      <c r="DWD42" s="57"/>
      <c r="DWE42" s="57"/>
      <c r="DWF42" s="57"/>
      <c r="DWG42" s="57"/>
      <c r="DWH42" s="57"/>
      <c r="DWI42" s="57"/>
      <c r="DWJ42" s="57"/>
      <c r="DWK42" s="57"/>
      <c r="DWL42" s="57"/>
      <c r="DWM42" s="57"/>
      <c r="DWN42" s="57"/>
      <c r="DWO42" s="57"/>
      <c r="DWP42" s="57"/>
      <c r="DWQ42" s="57"/>
      <c r="DWR42" s="57"/>
      <c r="DWS42" s="57"/>
      <c r="DWT42" s="57"/>
      <c r="DWU42" s="57"/>
      <c r="DWV42" s="57"/>
      <c r="DWW42" s="57"/>
      <c r="DWX42" s="57"/>
      <c r="DWY42" s="57"/>
      <c r="DWZ42" s="57"/>
      <c r="DXA42" s="57"/>
      <c r="DXB42" s="57"/>
      <c r="DXC42" s="57"/>
      <c r="DXD42" s="57"/>
      <c r="DXE42" s="57"/>
      <c r="DXF42" s="57"/>
      <c r="DXG42" s="57"/>
      <c r="DXH42" s="57"/>
      <c r="DXI42" s="57"/>
      <c r="DXJ42" s="57"/>
      <c r="DXK42" s="57"/>
      <c r="DXL42" s="57"/>
      <c r="DXM42" s="57"/>
      <c r="DXN42" s="57"/>
      <c r="DXO42" s="57"/>
      <c r="DXP42" s="57"/>
      <c r="DXQ42" s="57"/>
      <c r="DXR42" s="57"/>
      <c r="DXS42" s="57"/>
      <c r="DXT42" s="57"/>
      <c r="DXU42" s="57"/>
      <c r="DXV42" s="57"/>
      <c r="DXW42" s="57"/>
      <c r="DXX42" s="57"/>
      <c r="DXY42" s="57"/>
      <c r="DXZ42" s="57"/>
      <c r="DYA42" s="57"/>
      <c r="DYB42" s="57"/>
      <c r="DYC42" s="57"/>
      <c r="DYD42" s="57"/>
      <c r="DYE42" s="57"/>
      <c r="DYF42" s="57"/>
      <c r="DYG42" s="57"/>
      <c r="DYH42" s="57"/>
      <c r="DYI42" s="57"/>
      <c r="DYJ42" s="57"/>
      <c r="DYK42" s="57"/>
      <c r="DYL42" s="57"/>
      <c r="DYM42" s="57"/>
      <c r="DYN42" s="57"/>
      <c r="DYO42" s="57"/>
      <c r="DYP42" s="57"/>
      <c r="DYQ42" s="57"/>
      <c r="DYR42" s="57"/>
      <c r="DYS42" s="57"/>
      <c r="DYT42" s="57"/>
      <c r="DYU42" s="57"/>
      <c r="DYV42" s="57"/>
      <c r="DYW42" s="57"/>
      <c r="DYX42" s="57"/>
      <c r="DYY42" s="57"/>
      <c r="DYZ42" s="57"/>
      <c r="DZA42" s="57"/>
      <c r="DZB42" s="57"/>
      <c r="DZC42" s="57"/>
      <c r="DZD42" s="57"/>
      <c r="DZE42" s="57"/>
      <c r="DZF42" s="57"/>
      <c r="DZG42" s="57"/>
      <c r="DZH42" s="57"/>
      <c r="DZI42" s="57"/>
      <c r="DZJ42" s="57"/>
      <c r="DZK42" s="57"/>
      <c r="DZL42" s="57"/>
      <c r="DZM42" s="57"/>
      <c r="DZN42" s="57"/>
      <c r="DZO42" s="57"/>
      <c r="DZP42" s="57"/>
      <c r="DZQ42" s="57"/>
      <c r="DZR42" s="57"/>
      <c r="DZS42" s="57"/>
      <c r="DZT42" s="57"/>
      <c r="DZU42" s="57"/>
      <c r="DZV42" s="57"/>
      <c r="DZW42" s="57"/>
      <c r="DZX42" s="57"/>
      <c r="DZY42" s="57"/>
      <c r="DZZ42" s="57"/>
      <c r="EAA42" s="57"/>
      <c r="EAB42" s="57"/>
      <c r="EAC42" s="57"/>
      <c r="EAD42" s="57"/>
      <c r="EAE42" s="57"/>
      <c r="EAF42" s="57"/>
      <c r="EAG42" s="57"/>
      <c r="EAH42" s="57"/>
      <c r="EAI42" s="57"/>
      <c r="EAJ42" s="57"/>
      <c r="EAK42" s="57"/>
      <c r="EAL42" s="57"/>
      <c r="EAM42" s="57"/>
      <c r="EAN42" s="57"/>
      <c r="EAO42" s="57"/>
      <c r="EAP42" s="57"/>
      <c r="EAQ42" s="57"/>
      <c r="EAR42" s="57"/>
      <c r="EAS42" s="57"/>
      <c r="EAT42" s="57"/>
      <c r="EAU42" s="57"/>
      <c r="EAV42" s="57"/>
      <c r="EAW42" s="57"/>
      <c r="EAX42" s="57"/>
      <c r="EAY42" s="57"/>
      <c r="EAZ42" s="57"/>
      <c r="EBA42" s="57"/>
      <c r="EBB42" s="57"/>
      <c r="EBC42" s="57"/>
      <c r="EBD42" s="57"/>
      <c r="EBE42" s="57"/>
      <c r="EBF42" s="57"/>
      <c r="EBG42" s="57"/>
      <c r="EBH42" s="57"/>
      <c r="EBI42" s="57"/>
      <c r="EBJ42" s="57"/>
      <c r="EBK42" s="57"/>
      <c r="EBL42" s="57"/>
      <c r="EBM42" s="57"/>
      <c r="EBN42" s="57"/>
      <c r="EBO42" s="57"/>
      <c r="EBP42" s="57"/>
      <c r="EBQ42" s="57"/>
      <c r="EBR42" s="57"/>
      <c r="EBS42" s="57"/>
      <c r="EBT42" s="57"/>
      <c r="EBU42" s="57"/>
      <c r="EBV42" s="57"/>
      <c r="EBW42" s="57"/>
      <c r="EBX42" s="57"/>
      <c r="EBY42" s="57"/>
      <c r="EBZ42" s="57"/>
      <c r="ECA42" s="57"/>
      <c r="ECB42" s="57"/>
      <c r="ECC42" s="57"/>
      <c r="ECD42" s="57"/>
      <c r="ECE42" s="57"/>
      <c r="ECF42" s="57"/>
      <c r="ECG42" s="57"/>
      <c r="ECH42" s="57"/>
      <c r="ECI42" s="57"/>
      <c r="ECJ42" s="57"/>
      <c r="ECK42" s="57"/>
      <c r="ECL42" s="57"/>
      <c r="ECM42" s="57"/>
      <c r="ECN42" s="57"/>
      <c r="ECO42" s="57"/>
      <c r="ECP42" s="57"/>
      <c r="ECQ42" s="57"/>
      <c r="ECR42" s="57"/>
      <c r="ECS42" s="57"/>
      <c r="ECT42" s="57"/>
      <c r="ECU42" s="57"/>
      <c r="ECV42" s="57"/>
      <c r="ECW42" s="57"/>
      <c r="ECX42" s="57"/>
      <c r="ECY42" s="57"/>
      <c r="ECZ42" s="57"/>
      <c r="EDA42" s="57"/>
      <c r="EDB42" s="57"/>
      <c r="EDC42" s="57"/>
      <c r="EDD42" s="57"/>
      <c r="EDE42" s="57"/>
      <c r="EDF42" s="57"/>
      <c r="EDG42" s="57"/>
      <c r="EDH42" s="57"/>
      <c r="EDI42" s="57"/>
      <c r="EDJ42" s="57"/>
      <c r="EDK42" s="57"/>
      <c r="EDL42" s="57"/>
      <c r="EDM42" s="57"/>
      <c r="EDN42" s="57"/>
      <c r="EDO42" s="57"/>
      <c r="EDP42" s="57"/>
      <c r="EDQ42" s="57"/>
      <c r="EDR42" s="57"/>
      <c r="EDS42" s="57"/>
      <c r="EDT42" s="57"/>
      <c r="EDU42" s="57"/>
      <c r="EDV42" s="57"/>
      <c r="EDW42" s="57"/>
      <c r="EDX42" s="57"/>
      <c r="EDY42" s="57"/>
      <c r="EDZ42" s="57"/>
      <c r="EEA42" s="57"/>
      <c r="EEB42" s="57"/>
      <c r="EEC42" s="57"/>
      <c r="EED42" s="57"/>
      <c r="EEE42" s="57"/>
      <c r="EEF42" s="57"/>
      <c r="EEG42" s="57"/>
      <c r="EEH42" s="57"/>
      <c r="EEI42" s="57"/>
      <c r="EEJ42" s="57"/>
      <c r="EEK42" s="57"/>
      <c r="EEL42" s="57"/>
      <c r="EEM42" s="57"/>
      <c r="EEN42" s="57"/>
      <c r="EEO42" s="57"/>
      <c r="EEP42" s="57"/>
      <c r="EEQ42" s="57"/>
      <c r="EER42" s="57"/>
      <c r="EES42" s="57"/>
      <c r="EET42" s="57"/>
      <c r="EEU42" s="57"/>
      <c r="EEV42" s="57"/>
      <c r="EEW42" s="57"/>
      <c r="EEX42" s="57"/>
      <c r="EEY42" s="57"/>
      <c r="EEZ42" s="57"/>
      <c r="EFA42" s="57"/>
      <c r="EFB42" s="57"/>
      <c r="EFC42" s="57"/>
      <c r="EFD42" s="57"/>
      <c r="EFE42" s="57"/>
      <c r="EFF42" s="57"/>
      <c r="EFG42" s="57"/>
      <c r="EFH42" s="57"/>
      <c r="EFI42" s="57"/>
      <c r="EFJ42" s="57"/>
      <c r="EFK42" s="57"/>
      <c r="EFL42" s="57"/>
      <c r="EFM42" s="57"/>
      <c r="EFN42" s="57"/>
      <c r="EFO42" s="57"/>
      <c r="EFP42" s="57"/>
      <c r="EFQ42" s="57"/>
      <c r="EFR42" s="57"/>
      <c r="EFS42" s="57"/>
      <c r="EFT42" s="57"/>
      <c r="EFU42" s="57"/>
      <c r="EFV42" s="57"/>
      <c r="EFW42" s="57"/>
      <c r="EFX42" s="57"/>
      <c r="EFY42" s="57"/>
      <c r="EFZ42" s="57"/>
      <c r="EGA42" s="57"/>
      <c r="EGB42" s="57"/>
      <c r="EGC42" s="57"/>
      <c r="EGD42" s="57"/>
      <c r="EGE42" s="57"/>
      <c r="EGF42" s="57"/>
      <c r="EGG42" s="57"/>
      <c r="EGH42" s="57"/>
      <c r="EGI42" s="57"/>
      <c r="EGJ42" s="57"/>
      <c r="EGK42" s="57"/>
      <c r="EGL42" s="57"/>
      <c r="EGM42" s="57"/>
      <c r="EGN42" s="57"/>
      <c r="EGO42" s="57"/>
      <c r="EGP42" s="57"/>
      <c r="EGQ42" s="57"/>
      <c r="EGR42" s="57"/>
      <c r="EGS42" s="57"/>
      <c r="EGT42" s="57"/>
      <c r="EGU42" s="57"/>
      <c r="EGV42" s="57"/>
      <c r="EGW42" s="57"/>
      <c r="EGX42" s="57"/>
      <c r="EGY42" s="57"/>
      <c r="EGZ42" s="57"/>
      <c r="EHA42" s="57"/>
      <c r="EHB42" s="57"/>
      <c r="EHC42" s="57"/>
      <c r="EHD42" s="57"/>
      <c r="EHE42" s="57"/>
      <c r="EHF42" s="57"/>
      <c r="EHG42" s="57"/>
      <c r="EHH42" s="57"/>
      <c r="EHI42" s="57"/>
      <c r="EHJ42" s="57"/>
      <c r="EHK42" s="57"/>
      <c r="EHL42" s="57"/>
      <c r="EHM42" s="57"/>
      <c r="EHN42" s="57"/>
      <c r="EHO42" s="57"/>
      <c r="EHP42" s="57"/>
      <c r="EHQ42" s="57"/>
      <c r="EHR42" s="57"/>
      <c r="EHS42" s="57"/>
      <c r="EHT42" s="57"/>
      <c r="EHU42" s="57"/>
      <c r="EHV42" s="57"/>
      <c r="EHW42" s="57"/>
      <c r="EHX42" s="57"/>
      <c r="EHY42" s="57"/>
      <c r="EHZ42" s="57"/>
      <c r="EIA42" s="57"/>
      <c r="EIB42" s="57"/>
      <c r="EIC42" s="57"/>
      <c r="EID42" s="57"/>
      <c r="EIE42" s="57"/>
      <c r="EIF42" s="57"/>
      <c r="EIG42" s="57"/>
      <c r="EIH42" s="57"/>
      <c r="EII42" s="57"/>
      <c r="EIJ42" s="57"/>
      <c r="EIK42" s="57"/>
      <c r="EIL42" s="57"/>
      <c r="EIM42" s="57"/>
      <c r="EIN42" s="57"/>
      <c r="EIO42" s="57"/>
      <c r="EIP42" s="57"/>
      <c r="EIQ42" s="57"/>
      <c r="EIR42" s="57"/>
      <c r="EIS42" s="57"/>
      <c r="EIT42" s="57"/>
      <c r="EIU42" s="57"/>
      <c r="EIV42" s="57"/>
      <c r="EIW42" s="57"/>
      <c r="EIX42" s="57"/>
      <c r="EIY42" s="57"/>
      <c r="EIZ42" s="57"/>
      <c r="EJA42" s="57"/>
      <c r="EJB42" s="57"/>
      <c r="EJC42" s="57"/>
      <c r="EJD42" s="57"/>
      <c r="EJE42" s="57"/>
      <c r="EJF42" s="57"/>
      <c r="EJG42" s="57"/>
      <c r="EJH42" s="57"/>
      <c r="EJI42" s="57"/>
      <c r="EJJ42" s="57"/>
      <c r="EJK42" s="57"/>
      <c r="EJL42" s="57"/>
      <c r="EJM42" s="57"/>
      <c r="EJN42" s="57"/>
      <c r="EJO42" s="57"/>
      <c r="EJP42" s="57"/>
      <c r="EJQ42" s="57"/>
      <c r="EJR42" s="57"/>
      <c r="EJS42" s="57"/>
      <c r="EJT42" s="57"/>
      <c r="EJU42" s="57"/>
      <c r="EJV42" s="57"/>
      <c r="EJW42" s="57"/>
      <c r="EJX42" s="57"/>
      <c r="EJY42" s="57"/>
      <c r="EJZ42" s="57"/>
      <c r="EKA42" s="57"/>
      <c r="EKB42" s="57"/>
      <c r="EKC42" s="57"/>
      <c r="EKD42" s="57"/>
      <c r="EKE42" s="57"/>
      <c r="EKF42" s="57"/>
      <c r="EKG42" s="57"/>
      <c r="EKH42" s="57"/>
      <c r="EKI42" s="57"/>
      <c r="EKJ42" s="57"/>
      <c r="EKK42" s="57"/>
      <c r="EKL42" s="57"/>
      <c r="EKM42" s="57"/>
      <c r="EKN42" s="57"/>
      <c r="EKO42" s="57"/>
      <c r="EKP42" s="57"/>
      <c r="EKQ42" s="57"/>
      <c r="EKR42" s="57"/>
      <c r="EKS42" s="57"/>
      <c r="EKT42" s="57"/>
      <c r="EKU42" s="57"/>
      <c r="EKV42" s="57"/>
      <c r="EKW42" s="57"/>
      <c r="EKX42" s="57"/>
      <c r="EKY42" s="57"/>
      <c r="EKZ42" s="57"/>
      <c r="ELA42" s="57"/>
      <c r="ELB42" s="57"/>
      <c r="ELC42" s="57"/>
      <c r="ELD42" s="57"/>
      <c r="ELE42" s="57"/>
      <c r="ELF42" s="57"/>
      <c r="ELG42" s="57"/>
      <c r="ELH42" s="57"/>
      <c r="ELI42" s="57"/>
      <c r="ELJ42" s="57"/>
      <c r="ELK42" s="57"/>
      <c r="ELL42" s="57"/>
      <c r="ELM42" s="57"/>
      <c r="ELN42" s="57"/>
      <c r="ELO42" s="57"/>
      <c r="ELP42" s="57"/>
      <c r="ELQ42" s="57"/>
      <c r="ELR42" s="57"/>
      <c r="ELS42" s="57"/>
      <c r="ELT42" s="57"/>
      <c r="ELU42" s="57"/>
      <c r="ELV42" s="57"/>
      <c r="ELW42" s="57"/>
      <c r="ELX42" s="57"/>
      <c r="ELY42" s="57"/>
      <c r="ELZ42" s="57"/>
      <c r="EMA42" s="57"/>
      <c r="EMB42" s="57"/>
      <c r="EMC42" s="57"/>
      <c r="EMD42" s="57"/>
      <c r="EME42" s="57"/>
      <c r="EMF42" s="57"/>
      <c r="EMG42" s="57"/>
      <c r="EMH42" s="57"/>
      <c r="EMI42" s="57"/>
      <c r="EMJ42" s="57"/>
      <c r="EMK42" s="57"/>
      <c r="EML42" s="57"/>
      <c r="EMM42" s="57"/>
      <c r="EMN42" s="57"/>
      <c r="EMO42" s="57"/>
      <c r="EMP42" s="57"/>
      <c r="EMQ42" s="57"/>
      <c r="EMR42" s="57"/>
      <c r="EMS42" s="57"/>
      <c r="EMT42" s="57"/>
      <c r="EMU42" s="57"/>
      <c r="EMV42" s="57"/>
      <c r="EMW42" s="57"/>
      <c r="EMX42" s="57"/>
      <c r="EMY42" s="57"/>
      <c r="EMZ42" s="57"/>
      <c r="ENA42" s="57"/>
      <c r="ENB42" s="57"/>
      <c r="ENC42" s="57"/>
      <c r="END42" s="57"/>
      <c r="ENE42" s="57"/>
      <c r="ENF42" s="57"/>
      <c r="ENG42" s="57"/>
      <c r="ENH42" s="57"/>
      <c r="ENI42" s="57"/>
      <c r="ENJ42" s="57"/>
      <c r="ENK42" s="57"/>
      <c r="ENL42" s="57"/>
      <c r="ENM42" s="57"/>
      <c r="ENN42" s="57"/>
      <c r="ENO42" s="57"/>
      <c r="ENP42" s="57"/>
      <c r="ENQ42" s="57"/>
      <c r="ENR42" s="57"/>
      <c r="ENS42" s="57"/>
      <c r="ENT42" s="57"/>
      <c r="ENU42" s="57"/>
      <c r="ENV42" s="57"/>
      <c r="ENW42" s="57"/>
      <c r="ENX42" s="57"/>
      <c r="ENY42" s="57"/>
      <c r="ENZ42" s="57"/>
      <c r="EOA42" s="57"/>
      <c r="EOB42" s="57"/>
      <c r="EOC42" s="57"/>
      <c r="EOD42" s="57"/>
      <c r="EOE42" s="57"/>
      <c r="EOF42" s="57"/>
      <c r="EOG42" s="57"/>
      <c r="EOH42" s="57"/>
      <c r="EOI42" s="57"/>
      <c r="EOJ42" s="57"/>
      <c r="EOK42" s="57"/>
      <c r="EOL42" s="57"/>
      <c r="EOM42" s="57"/>
      <c r="EON42" s="57"/>
      <c r="EOO42" s="57"/>
      <c r="EOP42" s="57"/>
      <c r="EOQ42" s="57"/>
      <c r="EOR42" s="57"/>
      <c r="EOS42" s="57"/>
      <c r="EOT42" s="57"/>
      <c r="EOU42" s="57"/>
      <c r="EOV42" s="57"/>
      <c r="EOW42" s="57"/>
      <c r="EOX42" s="57"/>
      <c r="EOY42" s="57"/>
      <c r="EOZ42" s="57"/>
      <c r="EPA42" s="57"/>
      <c r="EPB42" s="57"/>
      <c r="EPC42" s="57"/>
      <c r="EPD42" s="57"/>
      <c r="EPE42" s="57"/>
      <c r="EPF42" s="57"/>
      <c r="EPG42" s="57"/>
      <c r="EPH42" s="57"/>
      <c r="EPI42" s="57"/>
      <c r="EPJ42" s="57"/>
      <c r="EPK42" s="57"/>
      <c r="EPL42" s="57"/>
      <c r="EPM42" s="57"/>
      <c r="EPN42" s="57"/>
      <c r="EPO42" s="57"/>
      <c r="EPP42" s="57"/>
      <c r="EPQ42" s="57"/>
      <c r="EPR42" s="57"/>
      <c r="EPS42" s="57"/>
      <c r="EPT42" s="57"/>
      <c r="EPU42" s="57"/>
      <c r="EPV42" s="57"/>
      <c r="EPW42" s="57"/>
      <c r="EPX42" s="57"/>
      <c r="EPY42" s="57"/>
      <c r="EPZ42" s="57"/>
      <c r="EQA42" s="57"/>
      <c r="EQB42" s="57"/>
      <c r="EQC42" s="57"/>
      <c r="EQD42" s="57"/>
      <c r="EQE42" s="57"/>
      <c r="EQF42" s="57"/>
      <c r="EQG42" s="57"/>
      <c r="EQH42" s="57"/>
      <c r="EQI42" s="57"/>
      <c r="EQJ42" s="57"/>
      <c r="EQK42" s="57"/>
      <c r="EQL42" s="57"/>
      <c r="EQM42" s="57"/>
      <c r="EQN42" s="57"/>
      <c r="EQO42" s="57"/>
      <c r="EQP42" s="57"/>
      <c r="EQQ42" s="57"/>
      <c r="EQR42" s="57"/>
      <c r="EQS42" s="57"/>
      <c r="EQT42" s="57"/>
      <c r="EQU42" s="57"/>
      <c r="EQV42" s="57"/>
      <c r="EQW42" s="57"/>
      <c r="EQX42" s="57"/>
      <c r="EQY42" s="57"/>
      <c r="EQZ42" s="57"/>
      <c r="ERA42" s="57"/>
      <c r="ERB42" s="57"/>
      <c r="ERC42" s="57"/>
      <c r="ERD42" s="57"/>
      <c r="ERE42" s="57"/>
      <c r="ERF42" s="57"/>
      <c r="ERG42" s="57"/>
      <c r="ERH42" s="57"/>
      <c r="ERI42" s="57"/>
      <c r="ERJ42" s="57"/>
      <c r="ERK42" s="57"/>
      <c r="ERL42" s="57"/>
      <c r="ERM42" s="57"/>
      <c r="ERN42" s="57"/>
      <c r="ERO42" s="57"/>
      <c r="ERP42" s="57"/>
      <c r="ERQ42" s="57"/>
      <c r="ERR42" s="57"/>
      <c r="ERS42" s="57"/>
      <c r="ERT42" s="57"/>
      <c r="ERU42" s="57"/>
      <c r="ERV42" s="57"/>
      <c r="ERW42" s="57"/>
      <c r="ERX42" s="57"/>
      <c r="ERY42" s="57"/>
      <c r="ERZ42" s="57"/>
      <c r="ESA42" s="57"/>
      <c r="ESB42" s="57"/>
      <c r="ESC42" s="57"/>
      <c r="ESD42" s="57"/>
      <c r="ESE42" s="57"/>
      <c r="ESF42" s="57"/>
      <c r="ESG42" s="57"/>
      <c r="ESH42" s="57"/>
      <c r="ESI42" s="57"/>
      <c r="ESJ42" s="57"/>
      <c r="ESK42" s="57"/>
      <c r="ESL42" s="57"/>
      <c r="ESM42" s="57"/>
      <c r="ESN42" s="57"/>
      <c r="ESO42" s="57"/>
      <c r="ESP42" s="57"/>
      <c r="ESQ42" s="57"/>
      <c r="ESR42" s="57"/>
      <c r="ESS42" s="57"/>
      <c r="EST42" s="57"/>
      <c r="ESU42" s="57"/>
      <c r="ESV42" s="57"/>
      <c r="ESW42" s="57"/>
      <c r="ESX42" s="57"/>
      <c r="ESY42" s="57"/>
      <c r="ESZ42" s="57"/>
      <c r="ETA42" s="57"/>
      <c r="ETB42" s="57"/>
      <c r="ETC42" s="57"/>
      <c r="ETD42" s="57"/>
      <c r="ETE42" s="57"/>
      <c r="ETF42" s="57"/>
      <c r="ETG42" s="57"/>
      <c r="ETH42" s="57"/>
      <c r="ETI42" s="57"/>
      <c r="ETJ42" s="57"/>
      <c r="ETK42" s="57"/>
      <c r="ETL42" s="57"/>
      <c r="ETM42" s="57"/>
      <c r="ETN42" s="57"/>
      <c r="ETO42" s="57"/>
      <c r="ETP42" s="57"/>
      <c r="ETQ42" s="57"/>
      <c r="ETR42" s="57"/>
      <c r="ETS42" s="57"/>
      <c r="ETT42" s="57"/>
      <c r="ETU42" s="57"/>
      <c r="ETV42" s="57"/>
      <c r="ETW42" s="57"/>
      <c r="ETX42" s="57"/>
      <c r="ETY42" s="57"/>
      <c r="ETZ42" s="57"/>
      <c r="EUA42" s="57"/>
      <c r="EUB42" s="57"/>
      <c r="EUC42" s="57"/>
      <c r="EUD42" s="57"/>
      <c r="EUE42" s="57"/>
      <c r="EUF42" s="57"/>
      <c r="EUG42" s="57"/>
      <c r="EUH42" s="57"/>
      <c r="EUI42" s="57"/>
      <c r="EUJ42" s="57"/>
      <c r="EUK42" s="57"/>
      <c r="EUL42" s="57"/>
      <c r="EUM42" s="57"/>
      <c r="EUN42" s="57"/>
      <c r="EUO42" s="57"/>
      <c r="EUP42" s="57"/>
      <c r="EUQ42" s="57"/>
      <c r="EUR42" s="57"/>
      <c r="EUS42" s="57"/>
      <c r="EUT42" s="57"/>
      <c r="EUU42" s="57"/>
      <c r="EUV42" s="57"/>
      <c r="EUW42" s="57"/>
      <c r="EUX42" s="57"/>
      <c r="EUY42" s="57"/>
      <c r="EUZ42" s="57"/>
      <c r="EVA42" s="57"/>
      <c r="EVB42" s="57"/>
      <c r="EVC42" s="57"/>
      <c r="EVD42" s="57"/>
      <c r="EVE42" s="57"/>
      <c r="EVF42" s="57"/>
      <c r="EVG42" s="57"/>
      <c r="EVH42" s="57"/>
      <c r="EVI42" s="57"/>
      <c r="EVJ42" s="57"/>
      <c r="EVK42" s="57"/>
      <c r="EVL42" s="57"/>
      <c r="EVM42" s="57"/>
      <c r="EVN42" s="57"/>
      <c r="EVO42" s="57"/>
      <c r="EVP42" s="57"/>
      <c r="EVQ42" s="57"/>
      <c r="EVR42" s="57"/>
      <c r="EVS42" s="57"/>
      <c r="EVT42" s="57"/>
      <c r="EVU42" s="57"/>
      <c r="EVV42" s="57"/>
      <c r="EVW42" s="57"/>
      <c r="EVX42" s="57"/>
      <c r="EVY42" s="57"/>
      <c r="EVZ42" s="57"/>
      <c r="EWA42" s="57"/>
      <c r="EWB42" s="57"/>
      <c r="EWC42" s="57"/>
      <c r="EWD42" s="57"/>
      <c r="EWE42" s="57"/>
      <c r="EWF42" s="57"/>
      <c r="EWG42" s="57"/>
      <c r="EWH42" s="57"/>
      <c r="EWI42" s="57"/>
      <c r="EWJ42" s="57"/>
      <c r="EWK42" s="57"/>
      <c r="EWL42" s="57"/>
      <c r="EWM42" s="57"/>
      <c r="EWN42" s="57"/>
      <c r="EWO42" s="57"/>
      <c r="EWP42" s="57"/>
      <c r="EWQ42" s="57"/>
      <c r="EWR42" s="57"/>
      <c r="EWS42" s="57"/>
      <c r="EWT42" s="57"/>
      <c r="EWU42" s="57"/>
      <c r="EWV42" s="57"/>
      <c r="EWW42" s="57"/>
      <c r="EWX42" s="57"/>
      <c r="EWY42" s="57"/>
      <c r="EWZ42" s="57"/>
      <c r="EXA42" s="57"/>
      <c r="EXB42" s="57"/>
      <c r="EXC42" s="57"/>
      <c r="EXD42" s="57"/>
      <c r="EXE42" s="57"/>
      <c r="EXF42" s="57"/>
      <c r="EXG42" s="57"/>
      <c r="EXH42" s="57"/>
      <c r="EXI42" s="57"/>
      <c r="EXJ42" s="57"/>
      <c r="EXK42" s="57"/>
      <c r="EXL42" s="57"/>
      <c r="EXM42" s="57"/>
      <c r="EXN42" s="57"/>
      <c r="EXO42" s="57"/>
      <c r="EXP42" s="57"/>
      <c r="EXQ42" s="57"/>
      <c r="EXR42" s="57"/>
      <c r="EXS42" s="57"/>
      <c r="EXT42" s="57"/>
      <c r="EXU42" s="57"/>
      <c r="EXV42" s="57"/>
      <c r="EXW42" s="57"/>
      <c r="EXX42" s="57"/>
      <c r="EXY42" s="57"/>
      <c r="EXZ42" s="57"/>
      <c r="EYA42" s="57"/>
      <c r="EYB42" s="57"/>
      <c r="EYC42" s="57"/>
      <c r="EYD42" s="57"/>
      <c r="EYE42" s="57"/>
      <c r="EYF42" s="57"/>
      <c r="EYG42" s="57"/>
      <c r="EYH42" s="57"/>
      <c r="EYI42" s="57"/>
      <c r="EYJ42" s="57"/>
      <c r="EYK42" s="57"/>
      <c r="EYL42" s="57"/>
      <c r="EYM42" s="57"/>
      <c r="EYN42" s="57"/>
      <c r="EYO42" s="57"/>
      <c r="EYP42" s="57"/>
      <c r="EYQ42" s="57"/>
      <c r="EYR42" s="57"/>
      <c r="EYS42" s="57"/>
      <c r="EYT42" s="57"/>
      <c r="EYU42" s="57"/>
      <c r="EYV42" s="57"/>
      <c r="EYW42" s="57"/>
      <c r="EYX42" s="57"/>
      <c r="EYY42" s="57"/>
      <c r="EYZ42" s="57"/>
      <c r="EZA42" s="57"/>
      <c r="EZB42" s="57"/>
      <c r="EZC42" s="57"/>
      <c r="EZD42" s="57"/>
      <c r="EZE42" s="57"/>
      <c r="EZF42" s="57"/>
      <c r="EZG42" s="57"/>
      <c r="EZH42" s="57"/>
      <c r="EZI42" s="57"/>
      <c r="EZJ42" s="57"/>
      <c r="EZK42" s="57"/>
      <c r="EZL42" s="57"/>
      <c r="EZM42" s="57"/>
      <c r="EZN42" s="57"/>
      <c r="EZO42" s="57"/>
      <c r="EZP42" s="57"/>
      <c r="EZQ42" s="57"/>
      <c r="EZR42" s="57"/>
      <c r="EZS42" s="57"/>
      <c r="EZT42" s="57"/>
      <c r="EZU42" s="57"/>
      <c r="EZV42" s="57"/>
      <c r="EZW42" s="57"/>
      <c r="EZX42" s="57"/>
      <c r="EZY42" s="57"/>
      <c r="EZZ42" s="57"/>
      <c r="FAA42" s="57"/>
      <c r="FAB42" s="57"/>
      <c r="FAC42" s="57"/>
      <c r="FAD42" s="57"/>
      <c r="FAE42" s="57"/>
      <c r="FAF42" s="57"/>
      <c r="FAG42" s="57"/>
      <c r="FAH42" s="57"/>
      <c r="FAI42" s="57"/>
      <c r="FAJ42" s="57"/>
      <c r="FAK42" s="57"/>
      <c r="FAL42" s="57"/>
      <c r="FAM42" s="57"/>
      <c r="FAN42" s="57"/>
      <c r="FAO42" s="57"/>
      <c r="FAP42" s="57"/>
      <c r="FAQ42" s="57"/>
      <c r="FAR42" s="57"/>
      <c r="FAS42" s="57"/>
      <c r="FAT42" s="57"/>
      <c r="FAU42" s="57"/>
      <c r="FAV42" s="57"/>
      <c r="FAW42" s="57"/>
      <c r="FAX42" s="57"/>
      <c r="FAY42" s="57"/>
      <c r="FAZ42" s="57"/>
      <c r="FBA42" s="57"/>
      <c r="FBB42" s="57"/>
      <c r="FBC42" s="57"/>
      <c r="FBD42" s="57"/>
      <c r="FBE42" s="57"/>
      <c r="FBF42" s="57"/>
      <c r="FBG42" s="57"/>
      <c r="FBH42" s="57"/>
      <c r="FBI42" s="57"/>
      <c r="FBJ42" s="57"/>
      <c r="FBK42" s="57"/>
      <c r="FBL42" s="57"/>
      <c r="FBM42" s="57"/>
      <c r="FBN42" s="57"/>
      <c r="FBO42" s="57"/>
      <c r="FBP42" s="57"/>
      <c r="FBQ42" s="57"/>
      <c r="FBR42" s="57"/>
      <c r="FBS42" s="57"/>
      <c r="FBT42" s="57"/>
      <c r="FBU42" s="57"/>
      <c r="FBV42" s="57"/>
      <c r="FBW42" s="57"/>
      <c r="FBX42" s="57"/>
      <c r="FBY42" s="57"/>
      <c r="FBZ42" s="57"/>
      <c r="FCA42" s="57"/>
      <c r="FCB42" s="57"/>
      <c r="FCC42" s="57"/>
      <c r="FCD42" s="57"/>
      <c r="FCE42" s="57"/>
      <c r="FCF42" s="57"/>
      <c r="FCG42" s="57"/>
      <c r="FCH42" s="57"/>
      <c r="FCI42" s="57"/>
      <c r="FCJ42" s="57"/>
      <c r="FCK42" s="57"/>
      <c r="FCL42" s="57"/>
      <c r="FCM42" s="57"/>
      <c r="FCN42" s="57"/>
      <c r="FCO42" s="57"/>
      <c r="FCP42" s="57"/>
      <c r="FCQ42" s="57"/>
      <c r="FCR42" s="57"/>
      <c r="FCS42" s="57"/>
      <c r="FCT42" s="57"/>
      <c r="FCU42" s="57"/>
      <c r="FCV42" s="57"/>
      <c r="FCW42" s="57"/>
      <c r="FCX42" s="57"/>
      <c r="FCY42" s="57"/>
      <c r="FCZ42" s="57"/>
      <c r="FDA42" s="57"/>
      <c r="FDB42" s="57"/>
      <c r="FDC42" s="57"/>
      <c r="FDD42" s="57"/>
      <c r="FDE42" s="57"/>
      <c r="FDF42" s="57"/>
      <c r="FDG42" s="57"/>
      <c r="FDH42" s="57"/>
      <c r="FDI42" s="57"/>
      <c r="FDJ42" s="57"/>
      <c r="FDK42" s="57"/>
      <c r="FDL42" s="57"/>
      <c r="FDM42" s="57"/>
      <c r="FDN42" s="57"/>
      <c r="FDO42" s="57"/>
      <c r="FDP42" s="57"/>
      <c r="FDQ42" s="57"/>
      <c r="FDR42" s="57"/>
      <c r="FDS42" s="57"/>
      <c r="FDT42" s="57"/>
      <c r="FDU42" s="57"/>
      <c r="FDV42" s="57"/>
      <c r="FDW42" s="57"/>
      <c r="FDX42" s="57"/>
      <c r="FDY42" s="57"/>
      <c r="FDZ42" s="57"/>
      <c r="FEA42" s="57"/>
      <c r="FEB42" s="57"/>
      <c r="FEC42" s="57"/>
      <c r="FED42" s="57"/>
      <c r="FEE42" s="57"/>
      <c r="FEF42" s="57"/>
      <c r="FEG42" s="57"/>
      <c r="FEH42" s="57"/>
      <c r="FEI42" s="57"/>
      <c r="FEJ42" s="57"/>
      <c r="FEK42" s="57"/>
      <c r="FEL42" s="57"/>
      <c r="FEM42" s="57"/>
      <c r="FEN42" s="57"/>
      <c r="FEO42" s="57"/>
      <c r="FEP42" s="57"/>
      <c r="FEQ42" s="57"/>
      <c r="FER42" s="57"/>
      <c r="FES42" s="57"/>
      <c r="FET42" s="57"/>
      <c r="FEU42" s="57"/>
      <c r="FEV42" s="57"/>
      <c r="FEW42" s="57"/>
      <c r="FEX42" s="57"/>
      <c r="FEY42" s="57"/>
      <c r="FEZ42" s="57"/>
      <c r="FFA42" s="57"/>
      <c r="FFB42" s="57"/>
      <c r="FFC42" s="57"/>
      <c r="FFD42" s="57"/>
      <c r="FFE42" s="57"/>
      <c r="FFF42" s="57"/>
      <c r="FFG42" s="57"/>
      <c r="FFH42" s="57"/>
      <c r="FFI42" s="57"/>
      <c r="FFJ42" s="57"/>
      <c r="FFK42" s="57"/>
      <c r="FFL42" s="57"/>
      <c r="FFM42" s="57"/>
      <c r="FFN42" s="57"/>
      <c r="FFO42" s="57"/>
      <c r="FFP42" s="57"/>
      <c r="FFQ42" s="57"/>
      <c r="FFR42" s="57"/>
      <c r="FFS42" s="57"/>
      <c r="FFT42" s="57"/>
      <c r="FFU42" s="57"/>
      <c r="FFV42" s="57"/>
      <c r="FFW42" s="57"/>
      <c r="FFX42" s="57"/>
      <c r="FFY42" s="57"/>
      <c r="FFZ42" s="57"/>
      <c r="FGA42" s="57"/>
      <c r="FGB42" s="57"/>
      <c r="FGC42" s="57"/>
      <c r="FGD42" s="57"/>
      <c r="FGE42" s="57"/>
      <c r="FGF42" s="57"/>
      <c r="FGG42" s="57"/>
      <c r="FGH42" s="57"/>
      <c r="FGI42" s="57"/>
      <c r="FGJ42" s="57"/>
      <c r="FGK42" s="57"/>
      <c r="FGL42" s="57"/>
      <c r="FGM42" s="57"/>
      <c r="FGN42" s="57"/>
      <c r="FGO42" s="57"/>
      <c r="FGP42" s="57"/>
      <c r="FGQ42" s="57"/>
      <c r="FGR42" s="57"/>
      <c r="FGS42" s="57"/>
      <c r="FGT42" s="57"/>
      <c r="FGU42" s="57"/>
      <c r="FGV42" s="57"/>
      <c r="FGW42" s="57"/>
      <c r="FGX42" s="57"/>
      <c r="FGY42" s="57"/>
      <c r="FGZ42" s="57"/>
      <c r="FHA42" s="57"/>
      <c r="FHB42" s="57"/>
      <c r="FHC42" s="57"/>
      <c r="FHD42" s="57"/>
      <c r="FHE42" s="57"/>
      <c r="FHF42" s="57"/>
      <c r="FHG42" s="57"/>
      <c r="FHH42" s="57"/>
      <c r="FHI42" s="57"/>
      <c r="FHJ42" s="57"/>
      <c r="FHK42" s="57"/>
      <c r="FHL42" s="57"/>
      <c r="FHM42" s="57"/>
      <c r="FHN42" s="57"/>
      <c r="FHO42" s="57"/>
      <c r="FHP42" s="57"/>
      <c r="FHQ42" s="57"/>
      <c r="FHR42" s="57"/>
      <c r="FHS42" s="57"/>
      <c r="FHT42" s="57"/>
      <c r="FHU42" s="57"/>
      <c r="FHV42" s="57"/>
      <c r="FHW42" s="57"/>
      <c r="FHX42" s="57"/>
      <c r="FHY42" s="57"/>
      <c r="FHZ42" s="57"/>
      <c r="FIA42" s="57"/>
      <c r="FIB42" s="57"/>
      <c r="FIC42" s="57"/>
      <c r="FID42" s="57"/>
      <c r="FIE42" s="57"/>
      <c r="FIF42" s="57"/>
      <c r="FIG42" s="57"/>
      <c r="FIH42" s="57"/>
      <c r="FII42" s="57"/>
      <c r="FIJ42" s="57"/>
      <c r="FIK42" s="57"/>
      <c r="FIL42" s="57"/>
      <c r="FIM42" s="57"/>
      <c r="FIN42" s="57"/>
      <c r="FIO42" s="57"/>
      <c r="FIP42" s="57"/>
      <c r="FIQ42" s="57"/>
      <c r="FIR42" s="57"/>
      <c r="FIS42" s="57"/>
      <c r="FIT42" s="57"/>
      <c r="FIU42" s="57"/>
      <c r="FIV42" s="57"/>
      <c r="FIW42" s="57"/>
      <c r="FIX42" s="57"/>
      <c r="FIY42" s="57"/>
      <c r="FIZ42" s="57"/>
      <c r="FJA42" s="57"/>
      <c r="FJB42" s="57"/>
      <c r="FJC42" s="57"/>
      <c r="FJD42" s="57"/>
      <c r="FJE42" s="57"/>
      <c r="FJF42" s="57"/>
      <c r="FJG42" s="57"/>
      <c r="FJH42" s="57"/>
      <c r="FJI42" s="57"/>
      <c r="FJJ42" s="57"/>
      <c r="FJK42" s="57"/>
      <c r="FJL42" s="57"/>
      <c r="FJM42" s="57"/>
      <c r="FJN42" s="57"/>
      <c r="FJO42" s="57"/>
      <c r="FJP42" s="57"/>
      <c r="FJQ42" s="57"/>
      <c r="FJR42" s="57"/>
      <c r="FJS42" s="57"/>
      <c r="FJT42" s="57"/>
      <c r="FJU42" s="57"/>
      <c r="FJV42" s="57"/>
      <c r="FJW42" s="57"/>
      <c r="FJX42" s="57"/>
      <c r="FJY42" s="57"/>
      <c r="FJZ42" s="57"/>
      <c r="FKA42" s="57"/>
      <c r="FKB42" s="57"/>
      <c r="FKC42" s="57"/>
      <c r="FKD42" s="57"/>
      <c r="FKE42" s="57"/>
      <c r="FKF42" s="57"/>
      <c r="FKG42" s="57"/>
      <c r="FKH42" s="57"/>
      <c r="FKI42" s="57"/>
      <c r="FKJ42" s="57"/>
      <c r="FKK42" s="57"/>
      <c r="FKL42" s="57"/>
      <c r="FKM42" s="57"/>
      <c r="FKN42" s="57"/>
      <c r="FKO42" s="57"/>
      <c r="FKP42" s="57"/>
      <c r="FKQ42" s="57"/>
      <c r="FKR42" s="57"/>
      <c r="FKS42" s="57"/>
      <c r="FKT42" s="57"/>
      <c r="FKU42" s="57"/>
      <c r="FKV42" s="57"/>
      <c r="FKW42" s="57"/>
      <c r="FKX42" s="57"/>
      <c r="FKY42" s="57"/>
      <c r="FKZ42" s="57"/>
      <c r="FLA42" s="57"/>
      <c r="FLB42" s="57"/>
      <c r="FLC42" s="57"/>
      <c r="FLD42" s="57"/>
      <c r="FLE42" s="57"/>
      <c r="FLF42" s="57"/>
      <c r="FLG42" s="57"/>
      <c r="FLH42" s="57"/>
      <c r="FLI42" s="57"/>
      <c r="FLJ42" s="57"/>
      <c r="FLK42" s="57"/>
      <c r="FLL42" s="57"/>
      <c r="FLM42" s="57"/>
      <c r="FLN42" s="57"/>
      <c r="FLO42" s="57"/>
      <c r="FLP42" s="57"/>
      <c r="FLQ42" s="57"/>
      <c r="FLR42" s="57"/>
      <c r="FLS42" s="57"/>
      <c r="FLT42" s="57"/>
      <c r="FLU42" s="57"/>
      <c r="FLV42" s="57"/>
      <c r="FLW42" s="57"/>
      <c r="FLX42" s="57"/>
      <c r="FLY42" s="57"/>
      <c r="FLZ42" s="57"/>
      <c r="FMA42" s="57"/>
      <c r="FMB42" s="57"/>
      <c r="FMC42" s="57"/>
      <c r="FMD42" s="57"/>
      <c r="FME42" s="57"/>
      <c r="FMF42" s="57"/>
      <c r="FMG42" s="57"/>
      <c r="FMH42" s="57"/>
      <c r="FMI42" s="57"/>
      <c r="FMJ42" s="57"/>
      <c r="FMK42" s="57"/>
      <c r="FML42" s="57"/>
      <c r="FMM42" s="57"/>
      <c r="FMN42" s="57"/>
      <c r="FMO42" s="57"/>
      <c r="FMP42" s="57"/>
      <c r="FMQ42" s="57"/>
      <c r="FMR42" s="57"/>
      <c r="FMS42" s="57"/>
      <c r="FMT42" s="57"/>
      <c r="FMU42" s="57"/>
      <c r="FMV42" s="57"/>
      <c r="FMW42" s="57"/>
      <c r="FMX42" s="57"/>
      <c r="FMY42" s="57"/>
      <c r="FMZ42" s="57"/>
      <c r="FNA42" s="57"/>
      <c r="FNB42" s="57"/>
      <c r="FNC42" s="57"/>
      <c r="FND42" s="57"/>
      <c r="FNE42" s="57"/>
      <c r="FNF42" s="57"/>
      <c r="FNG42" s="57"/>
      <c r="FNH42" s="57"/>
      <c r="FNI42" s="57"/>
      <c r="FNJ42" s="57"/>
      <c r="FNK42" s="57"/>
      <c r="FNL42" s="57"/>
      <c r="FNM42" s="57"/>
      <c r="FNN42" s="57"/>
      <c r="FNO42" s="57"/>
      <c r="FNP42" s="57"/>
      <c r="FNQ42" s="57"/>
      <c r="FNR42" s="57"/>
      <c r="FNS42" s="57"/>
      <c r="FNT42" s="57"/>
      <c r="FNU42" s="57"/>
      <c r="FNV42" s="57"/>
      <c r="FNW42" s="57"/>
      <c r="FNX42" s="57"/>
      <c r="FNY42" s="57"/>
      <c r="FNZ42" s="57"/>
      <c r="FOA42" s="57"/>
      <c r="FOB42" s="57"/>
      <c r="FOC42" s="57"/>
      <c r="FOD42" s="57"/>
      <c r="FOE42" s="57"/>
      <c r="FOF42" s="57"/>
      <c r="FOG42" s="57"/>
      <c r="FOH42" s="57"/>
      <c r="FOI42" s="57"/>
      <c r="FOJ42" s="57"/>
      <c r="FOK42" s="57"/>
      <c r="FOL42" s="57"/>
      <c r="FOM42" s="57"/>
      <c r="FON42" s="57"/>
      <c r="FOO42" s="57"/>
      <c r="FOP42" s="57"/>
      <c r="FOQ42" s="57"/>
      <c r="FOR42" s="57"/>
      <c r="FOS42" s="57"/>
      <c r="FOT42" s="57"/>
      <c r="FOU42" s="57"/>
      <c r="FOV42" s="57"/>
      <c r="FOW42" s="57"/>
      <c r="FOX42" s="57"/>
      <c r="FOY42" s="57"/>
      <c r="FOZ42" s="57"/>
      <c r="FPA42" s="57"/>
      <c r="FPB42" s="57"/>
      <c r="FPC42" s="57"/>
      <c r="FPD42" s="57"/>
      <c r="FPE42" s="57"/>
      <c r="FPF42" s="57"/>
      <c r="FPG42" s="57"/>
      <c r="FPH42" s="57"/>
      <c r="FPI42" s="57"/>
      <c r="FPJ42" s="57"/>
      <c r="FPK42" s="57"/>
      <c r="FPL42" s="57"/>
      <c r="FPM42" s="57"/>
      <c r="FPN42" s="57"/>
      <c r="FPO42" s="57"/>
      <c r="FPP42" s="57"/>
      <c r="FPQ42" s="57"/>
      <c r="FPR42" s="57"/>
      <c r="FPS42" s="57"/>
      <c r="FPT42" s="57"/>
      <c r="FPU42" s="57"/>
      <c r="FPV42" s="57"/>
      <c r="FPW42" s="57"/>
      <c r="FPX42" s="57"/>
      <c r="FPY42" s="57"/>
      <c r="FPZ42" s="57"/>
      <c r="FQA42" s="57"/>
      <c r="FQB42" s="57"/>
      <c r="FQC42" s="57"/>
      <c r="FQD42" s="57"/>
      <c r="FQE42" s="57"/>
      <c r="FQF42" s="57"/>
      <c r="FQG42" s="57"/>
      <c r="FQH42" s="57"/>
      <c r="FQI42" s="57"/>
      <c r="FQJ42" s="57"/>
      <c r="FQK42" s="57"/>
      <c r="FQL42" s="57"/>
      <c r="FQM42" s="57"/>
      <c r="FQN42" s="57"/>
      <c r="FQO42" s="57"/>
      <c r="FQP42" s="57"/>
      <c r="FQQ42" s="57"/>
      <c r="FQR42" s="57"/>
      <c r="FQS42" s="57"/>
      <c r="FQT42" s="57"/>
      <c r="FQU42" s="57"/>
      <c r="FQV42" s="57"/>
      <c r="FQW42" s="57"/>
      <c r="FQX42" s="57"/>
      <c r="FQY42" s="57"/>
      <c r="FQZ42" s="57"/>
      <c r="FRA42" s="57"/>
      <c r="FRB42" s="57"/>
      <c r="FRC42" s="57"/>
      <c r="FRD42" s="57"/>
      <c r="FRE42" s="57"/>
      <c r="FRF42" s="57"/>
      <c r="FRG42" s="57"/>
      <c r="FRH42" s="57"/>
      <c r="FRI42" s="57"/>
      <c r="FRJ42" s="57"/>
      <c r="FRK42" s="57"/>
      <c r="FRL42" s="57"/>
      <c r="FRM42" s="57"/>
      <c r="FRN42" s="57"/>
      <c r="FRO42" s="57"/>
      <c r="FRP42" s="57"/>
      <c r="FRQ42" s="57"/>
      <c r="FRR42" s="57"/>
      <c r="FRS42" s="57"/>
      <c r="FRT42" s="57"/>
      <c r="FRU42" s="57"/>
      <c r="FRV42" s="57"/>
      <c r="FRW42" s="57"/>
      <c r="FRX42" s="57"/>
      <c r="FRY42" s="57"/>
      <c r="FRZ42" s="57"/>
      <c r="FSA42" s="57"/>
      <c r="FSB42" s="57"/>
      <c r="FSC42" s="57"/>
      <c r="FSD42" s="57"/>
      <c r="FSE42" s="57"/>
      <c r="FSF42" s="57"/>
      <c r="FSG42" s="57"/>
      <c r="FSH42" s="57"/>
      <c r="FSI42" s="57"/>
      <c r="FSJ42" s="57"/>
      <c r="FSK42" s="57"/>
      <c r="FSL42" s="57"/>
      <c r="FSM42" s="57"/>
      <c r="FSN42" s="57"/>
      <c r="FSO42" s="57"/>
      <c r="FSP42" s="57"/>
      <c r="FSQ42" s="57"/>
      <c r="FSR42" s="57"/>
      <c r="FSS42" s="57"/>
      <c r="FST42" s="57"/>
      <c r="FSU42" s="57"/>
      <c r="FSV42" s="57"/>
      <c r="FSW42" s="57"/>
      <c r="FSX42" s="57"/>
      <c r="FSY42" s="57"/>
      <c r="FSZ42" s="57"/>
      <c r="FTA42" s="57"/>
      <c r="FTB42" s="57"/>
      <c r="FTC42" s="57"/>
      <c r="FTD42" s="57"/>
      <c r="FTE42" s="57"/>
      <c r="FTF42" s="57"/>
      <c r="FTG42" s="57"/>
      <c r="FTH42" s="57"/>
      <c r="FTI42" s="57"/>
      <c r="FTJ42" s="57"/>
      <c r="FTK42" s="57"/>
      <c r="FTL42" s="57"/>
      <c r="FTM42" s="57"/>
      <c r="FTN42" s="57"/>
      <c r="FTO42" s="57"/>
      <c r="FTP42" s="57"/>
      <c r="FTQ42" s="57"/>
      <c r="FTR42" s="57"/>
      <c r="FTS42" s="57"/>
      <c r="FTT42" s="57"/>
      <c r="FTU42" s="57"/>
      <c r="FTV42" s="57"/>
      <c r="FTW42" s="57"/>
      <c r="FTX42" s="57"/>
      <c r="FTY42" s="57"/>
      <c r="FTZ42" s="57"/>
      <c r="FUA42" s="57"/>
      <c r="FUB42" s="57"/>
      <c r="FUC42" s="57"/>
      <c r="FUD42" s="57"/>
      <c r="FUE42" s="57"/>
      <c r="FUF42" s="57"/>
      <c r="FUG42" s="57"/>
      <c r="FUH42" s="57"/>
      <c r="FUI42" s="57"/>
      <c r="FUJ42" s="57"/>
      <c r="FUK42" s="57"/>
      <c r="FUL42" s="57"/>
      <c r="FUM42" s="57"/>
      <c r="FUN42" s="57"/>
      <c r="FUO42" s="57"/>
      <c r="FUP42" s="57"/>
      <c r="FUQ42" s="57"/>
      <c r="FUR42" s="57"/>
      <c r="FUS42" s="57"/>
      <c r="FUT42" s="57"/>
      <c r="FUU42" s="57"/>
      <c r="FUV42" s="57"/>
      <c r="FUW42" s="57"/>
      <c r="FUX42" s="57"/>
      <c r="FUY42" s="57"/>
      <c r="FUZ42" s="57"/>
      <c r="FVA42" s="57"/>
      <c r="FVB42" s="57"/>
      <c r="FVC42" s="57"/>
      <c r="FVD42" s="57"/>
      <c r="FVE42" s="57"/>
      <c r="FVF42" s="57"/>
      <c r="FVG42" s="57"/>
      <c r="FVH42" s="57"/>
      <c r="FVI42" s="57"/>
      <c r="FVJ42" s="57"/>
      <c r="FVK42" s="57"/>
      <c r="FVL42" s="57"/>
      <c r="FVM42" s="57"/>
      <c r="FVN42" s="57"/>
      <c r="FVO42" s="57"/>
      <c r="FVP42" s="57"/>
      <c r="FVQ42" s="57"/>
      <c r="FVR42" s="57"/>
      <c r="FVS42" s="57"/>
      <c r="FVT42" s="57"/>
      <c r="FVU42" s="57"/>
      <c r="FVV42" s="57"/>
      <c r="FVW42" s="57"/>
      <c r="FVX42" s="57"/>
      <c r="FVY42" s="57"/>
      <c r="FVZ42" s="57"/>
      <c r="FWA42" s="57"/>
      <c r="FWB42" s="57"/>
      <c r="FWC42" s="57"/>
      <c r="FWD42" s="57"/>
      <c r="FWE42" s="57"/>
      <c r="FWF42" s="57"/>
      <c r="FWG42" s="57"/>
      <c r="FWH42" s="57"/>
      <c r="FWI42" s="57"/>
      <c r="FWJ42" s="57"/>
      <c r="FWK42" s="57"/>
      <c r="FWL42" s="57"/>
      <c r="FWM42" s="57"/>
      <c r="FWN42" s="57"/>
      <c r="FWO42" s="57"/>
      <c r="FWP42" s="57"/>
      <c r="FWQ42" s="57"/>
      <c r="FWR42" s="57"/>
      <c r="FWS42" s="57"/>
      <c r="FWT42" s="57"/>
      <c r="FWU42" s="57"/>
      <c r="FWV42" s="57"/>
      <c r="FWW42" s="57"/>
      <c r="FWX42" s="57"/>
      <c r="FWY42" s="57"/>
      <c r="FWZ42" s="57"/>
      <c r="FXA42" s="57"/>
      <c r="FXB42" s="57"/>
      <c r="FXC42" s="57"/>
      <c r="FXD42" s="57"/>
      <c r="FXE42" s="57"/>
      <c r="FXF42" s="57"/>
      <c r="FXG42" s="57"/>
      <c r="FXH42" s="57"/>
      <c r="FXI42" s="57"/>
      <c r="FXJ42" s="57"/>
      <c r="FXK42" s="57"/>
      <c r="FXL42" s="57"/>
      <c r="FXM42" s="57"/>
      <c r="FXN42" s="57"/>
      <c r="FXO42" s="57"/>
      <c r="FXP42" s="57"/>
      <c r="FXQ42" s="57"/>
      <c r="FXR42" s="57"/>
      <c r="FXS42" s="57"/>
      <c r="FXT42" s="57"/>
      <c r="FXU42" s="57"/>
      <c r="FXV42" s="57"/>
      <c r="FXW42" s="57"/>
      <c r="FXX42" s="57"/>
      <c r="FXY42" s="57"/>
      <c r="FXZ42" s="57"/>
      <c r="FYA42" s="57"/>
      <c r="FYB42" s="57"/>
      <c r="FYC42" s="57"/>
      <c r="FYD42" s="57"/>
      <c r="FYE42" s="57"/>
      <c r="FYF42" s="57"/>
      <c r="FYG42" s="57"/>
      <c r="FYH42" s="57"/>
      <c r="FYI42" s="57"/>
      <c r="FYJ42" s="57"/>
      <c r="FYK42" s="57"/>
      <c r="FYL42" s="57"/>
      <c r="FYM42" s="57"/>
      <c r="FYN42" s="57"/>
      <c r="FYO42" s="57"/>
      <c r="FYP42" s="57"/>
      <c r="FYQ42" s="57"/>
      <c r="FYR42" s="57"/>
      <c r="FYS42" s="57"/>
      <c r="FYT42" s="57"/>
      <c r="FYU42" s="57"/>
      <c r="FYV42" s="57"/>
      <c r="FYW42" s="57"/>
      <c r="FYX42" s="57"/>
      <c r="FYY42" s="57"/>
      <c r="FYZ42" s="57"/>
      <c r="FZA42" s="57"/>
      <c r="FZB42" s="57"/>
      <c r="FZC42" s="57"/>
      <c r="FZD42" s="57"/>
      <c r="FZE42" s="57"/>
      <c r="FZF42" s="57"/>
      <c r="FZG42" s="57"/>
      <c r="FZH42" s="57"/>
      <c r="FZI42" s="57"/>
      <c r="FZJ42" s="57"/>
      <c r="FZK42" s="57"/>
      <c r="FZL42" s="57"/>
      <c r="FZM42" s="57"/>
      <c r="FZN42" s="57"/>
      <c r="FZO42" s="57"/>
      <c r="FZP42" s="57"/>
      <c r="FZQ42" s="57"/>
      <c r="FZR42" s="57"/>
      <c r="FZS42" s="57"/>
      <c r="FZT42" s="57"/>
      <c r="FZU42" s="57"/>
      <c r="FZV42" s="57"/>
      <c r="FZW42" s="57"/>
      <c r="FZX42" s="57"/>
      <c r="FZY42" s="57"/>
      <c r="FZZ42" s="57"/>
      <c r="GAA42" s="57"/>
      <c r="GAB42" s="57"/>
      <c r="GAC42" s="57"/>
      <c r="GAD42" s="57"/>
      <c r="GAE42" s="57"/>
      <c r="GAF42" s="57"/>
      <c r="GAG42" s="57"/>
      <c r="GAH42" s="57"/>
      <c r="GAI42" s="57"/>
      <c r="GAJ42" s="57"/>
      <c r="GAK42" s="57"/>
      <c r="GAL42" s="57"/>
      <c r="GAM42" s="57"/>
      <c r="GAN42" s="57"/>
      <c r="GAO42" s="57"/>
      <c r="GAP42" s="57"/>
      <c r="GAQ42" s="57"/>
      <c r="GAR42" s="57"/>
      <c r="GAS42" s="57"/>
      <c r="GAT42" s="57"/>
      <c r="GAU42" s="57"/>
      <c r="GAV42" s="57"/>
      <c r="GAW42" s="57"/>
      <c r="GAX42" s="57"/>
      <c r="GAY42" s="57"/>
      <c r="GAZ42" s="57"/>
      <c r="GBA42" s="57"/>
      <c r="GBB42" s="57"/>
      <c r="GBC42" s="57"/>
      <c r="GBD42" s="57"/>
      <c r="GBE42" s="57"/>
      <c r="GBF42" s="57"/>
      <c r="GBG42" s="57"/>
      <c r="GBH42" s="57"/>
      <c r="GBI42" s="57"/>
      <c r="GBJ42" s="57"/>
      <c r="GBK42" s="57"/>
      <c r="GBL42" s="57"/>
      <c r="GBM42" s="57"/>
      <c r="GBN42" s="57"/>
      <c r="GBO42" s="57"/>
      <c r="GBP42" s="57"/>
      <c r="GBQ42" s="57"/>
      <c r="GBR42" s="57"/>
      <c r="GBS42" s="57"/>
      <c r="GBT42" s="57"/>
      <c r="GBU42" s="57"/>
      <c r="GBV42" s="57"/>
      <c r="GBW42" s="57"/>
      <c r="GBX42" s="57"/>
      <c r="GBY42" s="57"/>
      <c r="GBZ42" s="57"/>
      <c r="GCA42" s="57"/>
      <c r="GCB42" s="57"/>
      <c r="GCC42" s="57"/>
      <c r="GCD42" s="57"/>
      <c r="GCE42" s="57"/>
      <c r="GCF42" s="57"/>
      <c r="GCG42" s="57"/>
      <c r="GCH42" s="57"/>
      <c r="GCI42" s="57"/>
      <c r="GCJ42" s="57"/>
      <c r="GCK42" s="57"/>
      <c r="GCL42" s="57"/>
      <c r="GCM42" s="57"/>
      <c r="GCN42" s="57"/>
      <c r="GCO42" s="57"/>
      <c r="GCP42" s="57"/>
      <c r="GCQ42" s="57"/>
      <c r="GCR42" s="57"/>
      <c r="GCS42" s="57"/>
      <c r="GCT42" s="57"/>
      <c r="GCU42" s="57"/>
      <c r="GCV42" s="57"/>
      <c r="GCW42" s="57"/>
      <c r="GCX42" s="57"/>
      <c r="GCY42" s="57"/>
      <c r="GCZ42" s="57"/>
      <c r="GDA42" s="57"/>
      <c r="GDB42" s="57"/>
      <c r="GDC42" s="57"/>
      <c r="GDD42" s="57"/>
      <c r="GDE42" s="57"/>
      <c r="GDF42" s="57"/>
      <c r="GDG42" s="57"/>
      <c r="GDH42" s="57"/>
      <c r="GDI42" s="57"/>
      <c r="GDJ42" s="57"/>
      <c r="GDK42" s="57"/>
      <c r="GDL42" s="57"/>
      <c r="GDM42" s="57"/>
      <c r="GDN42" s="57"/>
      <c r="GDO42" s="57"/>
      <c r="GDP42" s="57"/>
      <c r="GDQ42" s="57"/>
      <c r="GDR42" s="57"/>
      <c r="GDS42" s="57"/>
      <c r="GDT42" s="57"/>
      <c r="GDU42" s="57"/>
      <c r="GDV42" s="57"/>
      <c r="GDW42" s="57"/>
      <c r="GDX42" s="57"/>
      <c r="GDY42" s="57"/>
      <c r="GDZ42" s="57"/>
      <c r="GEA42" s="57"/>
      <c r="GEB42" s="57"/>
      <c r="GEC42" s="57"/>
      <c r="GED42" s="57"/>
      <c r="GEE42" s="57"/>
      <c r="GEF42" s="57"/>
      <c r="GEG42" s="57"/>
      <c r="GEH42" s="57"/>
      <c r="GEI42" s="57"/>
      <c r="GEJ42" s="57"/>
      <c r="GEK42" s="57"/>
      <c r="GEL42" s="57"/>
      <c r="GEM42" s="57"/>
      <c r="GEN42" s="57"/>
      <c r="GEO42" s="57"/>
      <c r="GEP42" s="57"/>
      <c r="GEQ42" s="57"/>
      <c r="GER42" s="57"/>
      <c r="GES42" s="57"/>
      <c r="GET42" s="57"/>
      <c r="GEU42" s="57"/>
      <c r="GEV42" s="57"/>
      <c r="GEW42" s="57"/>
      <c r="GEX42" s="57"/>
      <c r="GEY42" s="57"/>
      <c r="GEZ42" s="57"/>
      <c r="GFA42" s="57"/>
      <c r="GFB42" s="57"/>
      <c r="GFC42" s="57"/>
      <c r="GFD42" s="57"/>
      <c r="GFE42" s="57"/>
      <c r="GFF42" s="57"/>
      <c r="GFG42" s="57"/>
      <c r="GFH42" s="57"/>
      <c r="GFI42" s="57"/>
      <c r="GFJ42" s="57"/>
      <c r="GFK42" s="57"/>
      <c r="GFL42" s="57"/>
      <c r="GFM42" s="57"/>
      <c r="GFN42" s="57"/>
      <c r="GFO42" s="57"/>
      <c r="GFP42" s="57"/>
      <c r="GFQ42" s="57"/>
      <c r="GFR42" s="57"/>
      <c r="GFS42" s="57"/>
      <c r="GFT42" s="57"/>
      <c r="GFU42" s="57"/>
      <c r="GFV42" s="57"/>
      <c r="GFW42" s="57"/>
      <c r="GFX42" s="57"/>
      <c r="GFY42" s="57"/>
      <c r="GFZ42" s="57"/>
      <c r="GGA42" s="57"/>
      <c r="GGB42" s="57"/>
      <c r="GGC42" s="57"/>
      <c r="GGD42" s="57"/>
      <c r="GGE42" s="57"/>
      <c r="GGF42" s="57"/>
      <c r="GGG42" s="57"/>
      <c r="GGH42" s="57"/>
      <c r="GGI42" s="57"/>
      <c r="GGJ42" s="57"/>
      <c r="GGK42" s="57"/>
      <c r="GGL42" s="57"/>
      <c r="GGM42" s="57"/>
      <c r="GGN42" s="57"/>
      <c r="GGO42" s="57"/>
      <c r="GGP42" s="57"/>
      <c r="GGQ42" s="57"/>
      <c r="GGR42" s="57"/>
      <c r="GGS42" s="57"/>
      <c r="GGT42" s="57"/>
      <c r="GGU42" s="57"/>
      <c r="GGV42" s="57"/>
      <c r="GGW42" s="57"/>
      <c r="GGX42" s="57"/>
      <c r="GGY42" s="57"/>
      <c r="GGZ42" s="57"/>
      <c r="GHA42" s="57"/>
      <c r="GHB42" s="57"/>
      <c r="GHC42" s="57"/>
      <c r="GHD42" s="57"/>
      <c r="GHE42" s="57"/>
      <c r="GHF42" s="57"/>
      <c r="GHG42" s="57"/>
      <c r="GHH42" s="57"/>
      <c r="GHI42" s="57"/>
      <c r="GHJ42" s="57"/>
      <c r="GHK42" s="57"/>
      <c r="GHL42" s="57"/>
      <c r="GHM42" s="57"/>
      <c r="GHN42" s="57"/>
      <c r="GHO42" s="57"/>
      <c r="GHP42" s="57"/>
      <c r="GHQ42" s="57"/>
      <c r="GHR42" s="57"/>
      <c r="GHS42" s="57"/>
      <c r="GHT42" s="57"/>
      <c r="GHU42" s="57"/>
      <c r="GHV42" s="57"/>
      <c r="GHW42" s="57"/>
      <c r="GHX42" s="57"/>
      <c r="GHY42" s="57"/>
      <c r="GHZ42" s="57"/>
      <c r="GIA42" s="57"/>
      <c r="GIB42" s="57"/>
      <c r="GIC42" s="57"/>
      <c r="GID42" s="57"/>
      <c r="GIE42" s="57"/>
      <c r="GIF42" s="57"/>
      <c r="GIG42" s="57"/>
      <c r="GIH42" s="57"/>
      <c r="GII42" s="57"/>
      <c r="GIJ42" s="57"/>
      <c r="GIK42" s="57"/>
      <c r="GIL42" s="57"/>
      <c r="GIM42" s="57"/>
      <c r="GIN42" s="57"/>
      <c r="GIO42" s="57"/>
      <c r="GIP42" s="57"/>
      <c r="GIQ42" s="57"/>
      <c r="GIR42" s="57"/>
      <c r="GIS42" s="57"/>
      <c r="GIT42" s="57"/>
      <c r="GIU42" s="57"/>
      <c r="GIV42" s="57"/>
      <c r="GIW42" s="57"/>
      <c r="GIX42" s="57"/>
      <c r="GIY42" s="57"/>
      <c r="GIZ42" s="57"/>
      <c r="GJA42" s="57"/>
      <c r="GJB42" s="57"/>
      <c r="GJC42" s="57"/>
      <c r="GJD42" s="57"/>
      <c r="GJE42" s="57"/>
      <c r="GJF42" s="57"/>
      <c r="GJG42" s="57"/>
      <c r="GJH42" s="57"/>
      <c r="GJI42" s="57"/>
      <c r="GJJ42" s="57"/>
      <c r="GJK42" s="57"/>
      <c r="GJL42" s="57"/>
      <c r="GJM42" s="57"/>
      <c r="GJN42" s="57"/>
      <c r="GJO42" s="57"/>
      <c r="GJP42" s="57"/>
      <c r="GJQ42" s="57"/>
      <c r="GJR42" s="57"/>
      <c r="GJS42" s="57"/>
      <c r="GJT42" s="57"/>
      <c r="GJU42" s="57"/>
      <c r="GJV42" s="57"/>
      <c r="GJW42" s="57"/>
      <c r="GJX42" s="57"/>
      <c r="GJY42" s="57"/>
      <c r="GJZ42" s="57"/>
      <c r="GKA42" s="57"/>
      <c r="GKB42" s="57"/>
      <c r="GKC42" s="57"/>
      <c r="GKD42" s="57"/>
      <c r="GKE42" s="57"/>
      <c r="GKF42" s="57"/>
      <c r="GKG42" s="57"/>
      <c r="GKH42" s="57"/>
      <c r="GKI42" s="57"/>
      <c r="GKJ42" s="57"/>
      <c r="GKK42" s="57"/>
      <c r="GKL42" s="57"/>
      <c r="GKM42" s="57"/>
      <c r="GKN42" s="57"/>
      <c r="GKO42" s="57"/>
      <c r="GKP42" s="57"/>
      <c r="GKQ42" s="57"/>
      <c r="GKR42" s="57"/>
      <c r="GKS42" s="57"/>
      <c r="GKT42" s="57"/>
      <c r="GKU42" s="57"/>
      <c r="GKV42" s="57"/>
      <c r="GKW42" s="57"/>
      <c r="GKX42" s="57"/>
      <c r="GKY42" s="57"/>
      <c r="GKZ42" s="57"/>
      <c r="GLA42" s="57"/>
      <c r="GLB42" s="57"/>
      <c r="GLC42" s="57"/>
      <c r="GLD42" s="57"/>
      <c r="GLE42" s="57"/>
      <c r="GLF42" s="57"/>
      <c r="GLG42" s="57"/>
      <c r="GLH42" s="57"/>
      <c r="GLI42" s="57"/>
      <c r="GLJ42" s="57"/>
      <c r="GLK42" s="57"/>
      <c r="GLL42" s="57"/>
      <c r="GLM42" s="57"/>
      <c r="GLN42" s="57"/>
      <c r="GLO42" s="57"/>
      <c r="GLP42" s="57"/>
      <c r="GLQ42" s="57"/>
      <c r="GLR42" s="57"/>
      <c r="GLS42" s="57"/>
      <c r="GLT42" s="57"/>
      <c r="GLU42" s="57"/>
      <c r="GLV42" s="57"/>
      <c r="GLW42" s="57"/>
      <c r="GLX42" s="57"/>
      <c r="GLY42" s="57"/>
      <c r="GLZ42" s="57"/>
      <c r="GMA42" s="57"/>
      <c r="GMB42" s="57"/>
      <c r="GMC42" s="57"/>
      <c r="GMD42" s="57"/>
      <c r="GME42" s="57"/>
      <c r="GMF42" s="57"/>
      <c r="GMG42" s="57"/>
      <c r="GMH42" s="57"/>
      <c r="GMI42" s="57"/>
      <c r="GMJ42" s="57"/>
      <c r="GMK42" s="57"/>
      <c r="GML42" s="57"/>
      <c r="GMM42" s="57"/>
      <c r="GMN42" s="57"/>
      <c r="GMO42" s="57"/>
      <c r="GMP42" s="57"/>
      <c r="GMQ42" s="57"/>
      <c r="GMR42" s="57"/>
      <c r="GMS42" s="57"/>
      <c r="GMT42" s="57"/>
      <c r="GMU42" s="57"/>
      <c r="GMV42" s="57"/>
      <c r="GMW42" s="57"/>
      <c r="GMX42" s="57"/>
      <c r="GMY42" s="57"/>
      <c r="GMZ42" s="57"/>
      <c r="GNA42" s="57"/>
      <c r="GNB42" s="57"/>
      <c r="GNC42" s="57"/>
      <c r="GND42" s="57"/>
      <c r="GNE42" s="57"/>
      <c r="GNF42" s="57"/>
      <c r="GNG42" s="57"/>
      <c r="GNH42" s="57"/>
      <c r="GNI42" s="57"/>
      <c r="GNJ42" s="57"/>
      <c r="GNK42" s="57"/>
      <c r="GNL42" s="57"/>
      <c r="GNM42" s="57"/>
      <c r="GNN42" s="57"/>
      <c r="GNO42" s="57"/>
      <c r="GNP42" s="57"/>
      <c r="GNQ42" s="57"/>
      <c r="GNR42" s="57"/>
      <c r="GNS42" s="57"/>
      <c r="GNT42" s="57"/>
      <c r="GNU42" s="57"/>
      <c r="GNV42" s="57"/>
      <c r="GNW42" s="57"/>
      <c r="GNX42" s="57"/>
      <c r="GNY42" s="57"/>
      <c r="GNZ42" s="57"/>
      <c r="GOA42" s="57"/>
      <c r="GOB42" s="57"/>
      <c r="GOC42" s="57"/>
      <c r="GOD42" s="57"/>
      <c r="GOE42" s="57"/>
      <c r="GOF42" s="57"/>
      <c r="GOG42" s="57"/>
      <c r="GOH42" s="57"/>
      <c r="GOI42" s="57"/>
      <c r="GOJ42" s="57"/>
      <c r="GOK42" s="57"/>
      <c r="GOL42" s="57"/>
      <c r="GOM42" s="57"/>
      <c r="GON42" s="57"/>
      <c r="GOO42" s="57"/>
      <c r="GOP42" s="57"/>
      <c r="GOQ42" s="57"/>
      <c r="GOR42" s="57"/>
      <c r="GOS42" s="57"/>
      <c r="GOT42" s="57"/>
      <c r="GOU42" s="57"/>
      <c r="GOV42" s="57"/>
      <c r="GOW42" s="57"/>
      <c r="GOX42" s="57"/>
      <c r="GOY42" s="57"/>
      <c r="GOZ42" s="57"/>
      <c r="GPA42" s="57"/>
      <c r="GPB42" s="57"/>
      <c r="GPC42" s="57"/>
      <c r="GPD42" s="57"/>
      <c r="GPE42" s="57"/>
      <c r="GPF42" s="57"/>
      <c r="GPG42" s="57"/>
      <c r="GPH42" s="57"/>
      <c r="GPI42" s="57"/>
      <c r="GPJ42" s="57"/>
      <c r="GPK42" s="57"/>
      <c r="GPL42" s="57"/>
      <c r="GPM42" s="57"/>
      <c r="GPN42" s="57"/>
      <c r="GPO42" s="57"/>
      <c r="GPP42" s="57"/>
      <c r="GPQ42" s="57"/>
      <c r="GPR42" s="57"/>
      <c r="GPS42" s="57"/>
      <c r="GPT42" s="57"/>
      <c r="GPU42" s="57"/>
      <c r="GPV42" s="57"/>
      <c r="GPW42" s="57"/>
      <c r="GPX42" s="57"/>
      <c r="GPY42" s="57"/>
      <c r="GPZ42" s="57"/>
      <c r="GQA42" s="57"/>
      <c r="GQB42" s="57"/>
      <c r="GQC42" s="57"/>
      <c r="GQD42" s="57"/>
      <c r="GQE42" s="57"/>
      <c r="GQF42" s="57"/>
      <c r="GQG42" s="57"/>
      <c r="GQH42" s="57"/>
      <c r="GQI42" s="57"/>
      <c r="GQJ42" s="57"/>
      <c r="GQK42" s="57"/>
      <c r="GQL42" s="57"/>
      <c r="GQM42" s="57"/>
      <c r="GQN42" s="57"/>
      <c r="GQO42" s="57"/>
      <c r="GQP42" s="57"/>
      <c r="GQQ42" s="57"/>
      <c r="GQR42" s="57"/>
      <c r="GQS42" s="57"/>
      <c r="GQT42" s="57"/>
      <c r="GQU42" s="57"/>
      <c r="GQV42" s="57"/>
      <c r="GQW42" s="57"/>
      <c r="GQX42" s="57"/>
      <c r="GQY42" s="57"/>
      <c r="GQZ42" s="57"/>
      <c r="GRA42" s="57"/>
      <c r="GRB42" s="57"/>
      <c r="GRC42" s="57"/>
      <c r="GRD42" s="57"/>
      <c r="GRE42" s="57"/>
      <c r="GRF42" s="57"/>
      <c r="GRG42" s="57"/>
      <c r="GRH42" s="57"/>
      <c r="GRI42" s="57"/>
      <c r="GRJ42" s="57"/>
      <c r="GRK42" s="57"/>
      <c r="GRL42" s="57"/>
      <c r="GRM42" s="57"/>
      <c r="GRN42" s="57"/>
      <c r="GRO42" s="57"/>
      <c r="GRP42" s="57"/>
      <c r="GRQ42" s="57"/>
      <c r="GRR42" s="57"/>
      <c r="GRS42" s="57"/>
      <c r="GRT42" s="57"/>
      <c r="GRU42" s="57"/>
      <c r="GRV42" s="57"/>
      <c r="GRW42" s="57"/>
      <c r="GRX42" s="57"/>
      <c r="GRY42" s="57"/>
      <c r="GRZ42" s="57"/>
      <c r="GSA42" s="57"/>
      <c r="GSB42" s="57"/>
      <c r="GSC42" s="57"/>
      <c r="GSD42" s="57"/>
      <c r="GSE42" s="57"/>
      <c r="GSF42" s="57"/>
      <c r="GSG42" s="57"/>
      <c r="GSH42" s="57"/>
      <c r="GSI42" s="57"/>
      <c r="GSJ42" s="57"/>
      <c r="GSK42" s="57"/>
      <c r="GSL42" s="57"/>
      <c r="GSM42" s="57"/>
      <c r="GSN42" s="57"/>
      <c r="GSO42" s="57"/>
      <c r="GSP42" s="57"/>
      <c r="GSQ42" s="57"/>
      <c r="GSR42" s="57"/>
      <c r="GSS42" s="57"/>
      <c r="GST42" s="57"/>
      <c r="GSU42" s="57"/>
      <c r="GSV42" s="57"/>
      <c r="GSW42" s="57"/>
      <c r="GSX42" s="57"/>
      <c r="GSY42" s="57"/>
      <c r="GSZ42" s="57"/>
      <c r="GTA42" s="57"/>
      <c r="GTB42" s="57"/>
      <c r="GTC42" s="57"/>
      <c r="GTD42" s="57"/>
      <c r="GTE42" s="57"/>
      <c r="GTF42" s="57"/>
      <c r="GTG42" s="57"/>
      <c r="GTH42" s="57"/>
      <c r="GTI42" s="57"/>
      <c r="GTJ42" s="57"/>
      <c r="GTK42" s="57"/>
      <c r="GTL42" s="57"/>
      <c r="GTM42" s="57"/>
      <c r="GTN42" s="57"/>
      <c r="GTO42" s="57"/>
      <c r="GTP42" s="57"/>
      <c r="GTQ42" s="57"/>
      <c r="GTR42" s="57"/>
      <c r="GTS42" s="57"/>
      <c r="GTT42" s="57"/>
      <c r="GTU42" s="57"/>
      <c r="GTV42" s="57"/>
      <c r="GTW42" s="57"/>
      <c r="GTX42" s="57"/>
      <c r="GTY42" s="57"/>
      <c r="GTZ42" s="57"/>
      <c r="GUA42" s="57"/>
      <c r="GUB42" s="57"/>
      <c r="GUC42" s="57"/>
      <c r="GUD42" s="57"/>
      <c r="GUE42" s="57"/>
      <c r="GUF42" s="57"/>
      <c r="GUG42" s="57"/>
      <c r="GUH42" s="57"/>
      <c r="GUI42" s="57"/>
      <c r="GUJ42" s="57"/>
      <c r="GUK42" s="57"/>
      <c r="GUL42" s="57"/>
      <c r="GUM42" s="57"/>
      <c r="GUN42" s="57"/>
      <c r="GUO42" s="57"/>
      <c r="GUP42" s="57"/>
      <c r="GUQ42" s="57"/>
      <c r="GUR42" s="57"/>
      <c r="GUS42" s="57"/>
      <c r="GUT42" s="57"/>
      <c r="GUU42" s="57"/>
      <c r="GUV42" s="57"/>
      <c r="GUW42" s="57"/>
      <c r="GUX42" s="57"/>
      <c r="GUY42" s="57"/>
      <c r="GUZ42" s="57"/>
      <c r="GVA42" s="57"/>
      <c r="GVB42" s="57"/>
      <c r="GVC42" s="57"/>
      <c r="GVD42" s="57"/>
      <c r="GVE42" s="57"/>
      <c r="GVF42" s="57"/>
      <c r="GVG42" s="57"/>
      <c r="GVH42" s="57"/>
      <c r="GVI42" s="57"/>
      <c r="GVJ42" s="57"/>
      <c r="GVK42" s="57"/>
      <c r="GVL42" s="57"/>
      <c r="GVM42" s="57"/>
      <c r="GVN42" s="57"/>
      <c r="GVO42" s="57"/>
      <c r="GVP42" s="57"/>
      <c r="GVQ42" s="57"/>
      <c r="GVR42" s="57"/>
      <c r="GVS42" s="57"/>
      <c r="GVT42" s="57"/>
      <c r="GVU42" s="57"/>
      <c r="GVV42" s="57"/>
      <c r="GVW42" s="57"/>
      <c r="GVX42" s="57"/>
      <c r="GVY42" s="57"/>
      <c r="GVZ42" s="57"/>
      <c r="GWA42" s="57"/>
      <c r="GWB42" s="57"/>
      <c r="GWC42" s="57"/>
      <c r="GWD42" s="57"/>
      <c r="GWE42" s="57"/>
      <c r="GWF42" s="57"/>
      <c r="GWG42" s="57"/>
      <c r="GWH42" s="57"/>
      <c r="GWI42" s="57"/>
      <c r="GWJ42" s="57"/>
      <c r="GWK42" s="57"/>
      <c r="GWL42" s="57"/>
      <c r="GWM42" s="57"/>
      <c r="GWN42" s="57"/>
      <c r="GWO42" s="57"/>
      <c r="GWP42" s="57"/>
      <c r="GWQ42" s="57"/>
      <c r="GWR42" s="57"/>
      <c r="GWS42" s="57"/>
      <c r="GWT42" s="57"/>
      <c r="GWU42" s="57"/>
      <c r="GWV42" s="57"/>
      <c r="GWW42" s="57"/>
      <c r="GWX42" s="57"/>
      <c r="GWY42" s="57"/>
      <c r="GWZ42" s="57"/>
      <c r="GXA42" s="57"/>
      <c r="GXB42" s="57"/>
      <c r="GXC42" s="57"/>
      <c r="GXD42" s="57"/>
      <c r="GXE42" s="57"/>
      <c r="GXF42" s="57"/>
      <c r="GXG42" s="57"/>
      <c r="GXH42" s="57"/>
      <c r="GXI42" s="57"/>
      <c r="GXJ42" s="57"/>
      <c r="GXK42" s="57"/>
      <c r="GXL42" s="57"/>
      <c r="GXM42" s="57"/>
      <c r="GXN42" s="57"/>
      <c r="GXO42" s="57"/>
      <c r="GXP42" s="57"/>
      <c r="GXQ42" s="57"/>
      <c r="GXR42" s="57"/>
      <c r="GXS42" s="57"/>
      <c r="GXT42" s="57"/>
      <c r="GXU42" s="57"/>
      <c r="GXV42" s="57"/>
      <c r="GXW42" s="57"/>
      <c r="GXX42" s="57"/>
      <c r="GXY42" s="57"/>
      <c r="GXZ42" s="57"/>
      <c r="GYA42" s="57"/>
      <c r="GYB42" s="57"/>
      <c r="GYC42" s="57"/>
      <c r="GYD42" s="57"/>
      <c r="GYE42" s="57"/>
      <c r="GYF42" s="57"/>
      <c r="GYG42" s="57"/>
      <c r="GYH42" s="57"/>
      <c r="GYI42" s="57"/>
      <c r="GYJ42" s="57"/>
      <c r="GYK42" s="57"/>
      <c r="GYL42" s="57"/>
      <c r="GYM42" s="57"/>
      <c r="GYN42" s="57"/>
      <c r="GYO42" s="57"/>
      <c r="GYP42" s="57"/>
      <c r="GYQ42" s="57"/>
      <c r="GYR42" s="57"/>
      <c r="GYS42" s="57"/>
      <c r="GYT42" s="57"/>
      <c r="GYU42" s="57"/>
      <c r="GYV42" s="57"/>
      <c r="GYW42" s="57"/>
      <c r="GYX42" s="57"/>
      <c r="GYY42" s="57"/>
      <c r="GYZ42" s="57"/>
      <c r="GZA42" s="57"/>
      <c r="GZB42" s="57"/>
      <c r="GZC42" s="57"/>
      <c r="GZD42" s="57"/>
      <c r="GZE42" s="57"/>
      <c r="GZF42" s="57"/>
      <c r="GZG42" s="57"/>
      <c r="GZH42" s="57"/>
      <c r="GZI42" s="57"/>
      <c r="GZJ42" s="57"/>
      <c r="GZK42" s="57"/>
      <c r="GZL42" s="57"/>
      <c r="GZM42" s="57"/>
      <c r="GZN42" s="57"/>
      <c r="GZO42" s="57"/>
      <c r="GZP42" s="57"/>
      <c r="GZQ42" s="57"/>
      <c r="GZR42" s="57"/>
      <c r="GZS42" s="57"/>
      <c r="GZT42" s="57"/>
      <c r="GZU42" s="57"/>
      <c r="GZV42" s="57"/>
      <c r="GZW42" s="57"/>
      <c r="GZX42" s="57"/>
      <c r="GZY42" s="57"/>
      <c r="GZZ42" s="57"/>
      <c r="HAA42" s="57"/>
      <c r="HAB42" s="57"/>
      <c r="HAC42" s="57"/>
      <c r="HAD42" s="57"/>
      <c r="HAE42" s="57"/>
      <c r="HAF42" s="57"/>
      <c r="HAG42" s="57"/>
      <c r="HAH42" s="57"/>
      <c r="HAI42" s="57"/>
      <c r="HAJ42" s="57"/>
      <c r="HAK42" s="57"/>
      <c r="HAL42" s="57"/>
      <c r="HAM42" s="57"/>
      <c r="HAN42" s="57"/>
      <c r="HAO42" s="57"/>
      <c r="HAP42" s="57"/>
      <c r="HAQ42" s="57"/>
      <c r="HAR42" s="57"/>
      <c r="HAS42" s="57"/>
      <c r="HAT42" s="57"/>
      <c r="HAU42" s="57"/>
      <c r="HAV42" s="57"/>
      <c r="HAW42" s="57"/>
      <c r="HAX42" s="57"/>
      <c r="HAY42" s="57"/>
      <c r="HAZ42" s="57"/>
      <c r="HBA42" s="57"/>
      <c r="HBB42" s="57"/>
      <c r="HBC42" s="57"/>
      <c r="HBD42" s="57"/>
      <c r="HBE42" s="57"/>
      <c r="HBF42" s="57"/>
      <c r="HBG42" s="57"/>
      <c r="HBH42" s="57"/>
      <c r="HBI42" s="57"/>
      <c r="HBJ42" s="57"/>
      <c r="HBK42" s="57"/>
      <c r="HBL42" s="57"/>
      <c r="HBM42" s="57"/>
      <c r="HBN42" s="57"/>
      <c r="HBO42" s="57"/>
      <c r="HBP42" s="57"/>
      <c r="HBQ42" s="57"/>
      <c r="HBR42" s="57"/>
      <c r="HBS42" s="57"/>
      <c r="HBT42" s="57"/>
      <c r="HBU42" s="57"/>
      <c r="HBV42" s="57"/>
      <c r="HBW42" s="57"/>
      <c r="HBX42" s="57"/>
      <c r="HBY42" s="57"/>
      <c r="HBZ42" s="57"/>
      <c r="HCA42" s="57"/>
      <c r="HCB42" s="57"/>
      <c r="HCC42" s="57"/>
      <c r="HCD42" s="57"/>
      <c r="HCE42" s="57"/>
      <c r="HCF42" s="57"/>
      <c r="HCG42" s="57"/>
      <c r="HCH42" s="57"/>
      <c r="HCI42" s="57"/>
      <c r="HCJ42" s="57"/>
      <c r="HCK42" s="57"/>
      <c r="HCL42" s="57"/>
      <c r="HCM42" s="57"/>
      <c r="HCN42" s="57"/>
      <c r="HCO42" s="57"/>
      <c r="HCP42" s="57"/>
      <c r="HCQ42" s="57"/>
      <c r="HCR42" s="57"/>
      <c r="HCS42" s="57"/>
      <c r="HCT42" s="57"/>
      <c r="HCU42" s="57"/>
      <c r="HCV42" s="57"/>
      <c r="HCW42" s="57"/>
      <c r="HCX42" s="57"/>
      <c r="HCY42" s="57"/>
      <c r="HCZ42" s="57"/>
      <c r="HDA42" s="57"/>
      <c r="HDB42" s="57"/>
      <c r="HDC42" s="57"/>
      <c r="HDD42" s="57"/>
      <c r="HDE42" s="57"/>
      <c r="HDF42" s="57"/>
      <c r="HDG42" s="57"/>
      <c r="HDH42" s="57"/>
      <c r="HDI42" s="57"/>
      <c r="HDJ42" s="57"/>
      <c r="HDK42" s="57"/>
      <c r="HDL42" s="57"/>
      <c r="HDM42" s="57"/>
      <c r="HDN42" s="57"/>
      <c r="HDO42" s="57"/>
      <c r="HDP42" s="57"/>
      <c r="HDQ42" s="57"/>
      <c r="HDR42" s="57"/>
      <c r="HDS42" s="57"/>
      <c r="HDT42" s="57"/>
      <c r="HDU42" s="57"/>
      <c r="HDV42" s="57"/>
      <c r="HDW42" s="57"/>
      <c r="HDX42" s="57"/>
      <c r="HDY42" s="57"/>
      <c r="HDZ42" s="57"/>
      <c r="HEA42" s="57"/>
      <c r="HEB42" s="57"/>
      <c r="HEC42" s="57"/>
      <c r="HED42" s="57"/>
      <c r="HEE42" s="57"/>
      <c r="HEF42" s="57"/>
      <c r="HEG42" s="57"/>
      <c r="HEH42" s="57"/>
      <c r="HEI42" s="57"/>
      <c r="HEJ42" s="57"/>
      <c r="HEK42" s="57"/>
      <c r="HEL42" s="57"/>
      <c r="HEM42" s="57"/>
      <c r="HEN42" s="57"/>
      <c r="HEO42" s="57"/>
      <c r="HEP42" s="57"/>
      <c r="HEQ42" s="57"/>
      <c r="HER42" s="57"/>
      <c r="HES42" s="57"/>
      <c r="HET42" s="57"/>
      <c r="HEU42" s="57"/>
      <c r="HEV42" s="57"/>
      <c r="HEW42" s="57"/>
      <c r="HEX42" s="57"/>
      <c r="HEY42" s="57"/>
      <c r="HEZ42" s="57"/>
      <c r="HFA42" s="57"/>
      <c r="HFB42" s="57"/>
      <c r="HFC42" s="57"/>
      <c r="HFD42" s="57"/>
      <c r="HFE42" s="57"/>
      <c r="HFF42" s="57"/>
      <c r="HFG42" s="57"/>
      <c r="HFH42" s="57"/>
      <c r="HFI42" s="57"/>
      <c r="HFJ42" s="57"/>
      <c r="HFK42" s="57"/>
      <c r="HFL42" s="57"/>
      <c r="HFM42" s="57"/>
      <c r="HFN42" s="57"/>
      <c r="HFO42" s="57"/>
      <c r="HFP42" s="57"/>
      <c r="HFQ42" s="57"/>
      <c r="HFR42" s="57"/>
      <c r="HFS42" s="57"/>
      <c r="HFT42" s="57"/>
      <c r="HFU42" s="57"/>
      <c r="HFV42" s="57"/>
      <c r="HFW42" s="57"/>
      <c r="HFX42" s="57"/>
      <c r="HFY42" s="57"/>
      <c r="HFZ42" s="57"/>
      <c r="HGA42" s="57"/>
      <c r="HGB42" s="57"/>
      <c r="HGC42" s="57"/>
      <c r="HGD42" s="57"/>
      <c r="HGE42" s="57"/>
      <c r="HGF42" s="57"/>
      <c r="HGG42" s="57"/>
      <c r="HGH42" s="57"/>
      <c r="HGI42" s="57"/>
      <c r="HGJ42" s="57"/>
      <c r="HGK42" s="57"/>
      <c r="HGL42" s="57"/>
      <c r="HGM42" s="57"/>
      <c r="HGN42" s="57"/>
      <c r="HGO42" s="57"/>
      <c r="HGP42" s="57"/>
      <c r="HGQ42" s="57"/>
      <c r="HGR42" s="57"/>
      <c r="HGS42" s="57"/>
      <c r="HGT42" s="57"/>
      <c r="HGU42" s="57"/>
      <c r="HGV42" s="57"/>
      <c r="HGW42" s="57"/>
      <c r="HGX42" s="57"/>
      <c r="HGY42" s="57"/>
      <c r="HGZ42" s="57"/>
      <c r="HHA42" s="57"/>
      <c r="HHB42" s="57"/>
      <c r="HHC42" s="57"/>
      <c r="HHD42" s="57"/>
      <c r="HHE42" s="57"/>
      <c r="HHF42" s="57"/>
      <c r="HHG42" s="57"/>
      <c r="HHH42" s="57"/>
      <c r="HHI42" s="57"/>
      <c r="HHJ42" s="57"/>
      <c r="HHK42" s="57"/>
      <c r="HHL42" s="57"/>
      <c r="HHM42" s="57"/>
      <c r="HHN42" s="57"/>
      <c r="HHO42" s="57"/>
      <c r="HHP42" s="57"/>
      <c r="HHQ42" s="57"/>
      <c r="HHR42" s="57"/>
      <c r="HHS42" s="57"/>
      <c r="HHT42" s="57"/>
      <c r="HHU42" s="57"/>
      <c r="HHV42" s="57"/>
      <c r="HHW42" s="57"/>
      <c r="HHX42" s="57"/>
      <c r="HHY42" s="57"/>
      <c r="HHZ42" s="57"/>
      <c r="HIA42" s="57"/>
      <c r="HIB42" s="57"/>
      <c r="HIC42" s="57"/>
      <c r="HID42" s="57"/>
      <c r="HIE42" s="57"/>
      <c r="HIF42" s="57"/>
      <c r="HIG42" s="57"/>
      <c r="HIH42" s="57"/>
      <c r="HII42" s="57"/>
      <c r="HIJ42" s="57"/>
      <c r="HIK42" s="57"/>
      <c r="HIL42" s="57"/>
      <c r="HIM42" s="57"/>
      <c r="HIN42" s="57"/>
      <c r="HIO42" s="57"/>
      <c r="HIP42" s="57"/>
      <c r="HIQ42" s="57"/>
      <c r="HIR42" s="57"/>
      <c r="HIS42" s="57"/>
      <c r="HIT42" s="57"/>
      <c r="HIU42" s="57"/>
      <c r="HIV42" s="57"/>
      <c r="HIW42" s="57"/>
      <c r="HIX42" s="57"/>
      <c r="HIY42" s="57"/>
      <c r="HIZ42" s="57"/>
      <c r="HJA42" s="57"/>
      <c r="HJB42" s="57"/>
      <c r="HJC42" s="57"/>
      <c r="HJD42" s="57"/>
      <c r="HJE42" s="57"/>
      <c r="HJF42" s="57"/>
      <c r="HJG42" s="57"/>
      <c r="HJH42" s="57"/>
      <c r="HJI42" s="57"/>
      <c r="HJJ42" s="57"/>
      <c r="HJK42" s="57"/>
      <c r="HJL42" s="57"/>
      <c r="HJM42" s="57"/>
      <c r="HJN42" s="57"/>
      <c r="HJO42" s="57"/>
      <c r="HJP42" s="57"/>
      <c r="HJQ42" s="57"/>
      <c r="HJR42" s="57"/>
      <c r="HJS42" s="57"/>
      <c r="HJT42" s="57"/>
      <c r="HJU42" s="57"/>
      <c r="HJV42" s="57"/>
      <c r="HJW42" s="57"/>
      <c r="HJX42" s="57"/>
      <c r="HJY42" s="57"/>
      <c r="HJZ42" s="57"/>
      <c r="HKA42" s="57"/>
      <c r="HKB42" s="57"/>
      <c r="HKC42" s="57"/>
      <c r="HKD42" s="57"/>
      <c r="HKE42" s="57"/>
      <c r="HKF42" s="57"/>
      <c r="HKG42" s="57"/>
      <c r="HKH42" s="57"/>
      <c r="HKI42" s="57"/>
      <c r="HKJ42" s="57"/>
      <c r="HKK42" s="57"/>
      <c r="HKL42" s="57"/>
      <c r="HKM42" s="57"/>
      <c r="HKN42" s="57"/>
      <c r="HKO42" s="57"/>
      <c r="HKP42" s="57"/>
      <c r="HKQ42" s="57"/>
      <c r="HKR42" s="57"/>
      <c r="HKS42" s="57"/>
      <c r="HKT42" s="57"/>
      <c r="HKU42" s="57"/>
      <c r="HKV42" s="57"/>
      <c r="HKW42" s="57"/>
      <c r="HKX42" s="57"/>
      <c r="HKY42" s="57"/>
      <c r="HKZ42" s="57"/>
      <c r="HLA42" s="57"/>
      <c r="HLB42" s="57"/>
      <c r="HLC42" s="57"/>
      <c r="HLD42" s="57"/>
      <c r="HLE42" s="57"/>
      <c r="HLF42" s="57"/>
      <c r="HLG42" s="57"/>
      <c r="HLH42" s="57"/>
      <c r="HLI42" s="57"/>
      <c r="HLJ42" s="57"/>
      <c r="HLK42" s="57"/>
      <c r="HLL42" s="57"/>
      <c r="HLM42" s="57"/>
      <c r="HLN42" s="57"/>
      <c r="HLO42" s="57"/>
      <c r="HLP42" s="57"/>
      <c r="HLQ42" s="57"/>
      <c r="HLR42" s="57"/>
      <c r="HLS42" s="57"/>
      <c r="HLT42" s="57"/>
      <c r="HLU42" s="57"/>
      <c r="HLV42" s="57"/>
      <c r="HLW42" s="57"/>
      <c r="HLX42" s="57"/>
      <c r="HLY42" s="57"/>
      <c r="HLZ42" s="57"/>
      <c r="HMA42" s="57"/>
      <c r="HMB42" s="57"/>
      <c r="HMC42" s="57"/>
      <c r="HMD42" s="57"/>
      <c r="HME42" s="57"/>
      <c r="HMF42" s="57"/>
      <c r="HMG42" s="57"/>
      <c r="HMH42" s="57"/>
      <c r="HMI42" s="57"/>
      <c r="HMJ42" s="57"/>
      <c r="HMK42" s="57"/>
      <c r="HML42" s="57"/>
      <c r="HMM42" s="57"/>
      <c r="HMN42" s="57"/>
      <c r="HMO42" s="57"/>
      <c r="HMP42" s="57"/>
      <c r="HMQ42" s="57"/>
      <c r="HMR42" s="57"/>
      <c r="HMS42" s="57"/>
      <c r="HMT42" s="57"/>
      <c r="HMU42" s="57"/>
      <c r="HMV42" s="57"/>
      <c r="HMW42" s="57"/>
      <c r="HMX42" s="57"/>
      <c r="HMY42" s="57"/>
      <c r="HMZ42" s="57"/>
      <c r="HNA42" s="57"/>
      <c r="HNB42" s="57"/>
      <c r="HNC42" s="57"/>
      <c r="HND42" s="57"/>
      <c r="HNE42" s="57"/>
      <c r="HNF42" s="57"/>
      <c r="HNG42" s="57"/>
      <c r="HNH42" s="57"/>
      <c r="HNI42" s="57"/>
      <c r="HNJ42" s="57"/>
      <c r="HNK42" s="57"/>
      <c r="HNL42" s="57"/>
      <c r="HNM42" s="57"/>
      <c r="HNN42" s="57"/>
      <c r="HNO42" s="57"/>
      <c r="HNP42" s="57"/>
      <c r="HNQ42" s="57"/>
      <c r="HNR42" s="57"/>
      <c r="HNS42" s="57"/>
      <c r="HNT42" s="57"/>
      <c r="HNU42" s="57"/>
      <c r="HNV42" s="57"/>
      <c r="HNW42" s="57"/>
      <c r="HNX42" s="57"/>
      <c r="HNY42" s="57"/>
      <c r="HNZ42" s="57"/>
      <c r="HOA42" s="57"/>
      <c r="HOB42" s="57"/>
      <c r="HOC42" s="57"/>
      <c r="HOD42" s="57"/>
      <c r="HOE42" s="57"/>
      <c r="HOF42" s="57"/>
      <c r="HOG42" s="57"/>
      <c r="HOH42" s="57"/>
      <c r="HOI42" s="57"/>
      <c r="HOJ42" s="57"/>
      <c r="HOK42" s="57"/>
      <c r="HOL42" s="57"/>
      <c r="HOM42" s="57"/>
      <c r="HON42" s="57"/>
      <c r="HOO42" s="57"/>
      <c r="HOP42" s="57"/>
      <c r="HOQ42" s="57"/>
      <c r="HOR42" s="57"/>
      <c r="HOS42" s="57"/>
      <c r="HOT42" s="57"/>
      <c r="HOU42" s="57"/>
      <c r="HOV42" s="57"/>
      <c r="HOW42" s="57"/>
      <c r="HOX42" s="57"/>
      <c r="HOY42" s="57"/>
      <c r="HOZ42" s="57"/>
      <c r="HPA42" s="57"/>
      <c r="HPB42" s="57"/>
      <c r="HPC42" s="57"/>
      <c r="HPD42" s="57"/>
      <c r="HPE42" s="57"/>
      <c r="HPF42" s="57"/>
      <c r="HPG42" s="57"/>
      <c r="HPH42" s="57"/>
      <c r="HPI42" s="57"/>
      <c r="HPJ42" s="57"/>
      <c r="HPK42" s="57"/>
      <c r="HPL42" s="57"/>
      <c r="HPM42" s="57"/>
      <c r="HPN42" s="57"/>
      <c r="HPO42" s="57"/>
      <c r="HPP42" s="57"/>
      <c r="HPQ42" s="57"/>
      <c r="HPR42" s="57"/>
      <c r="HPS42" s="57"/>
      <c r="HPT42" s="57"/>
      <c r="HPU42" s="57"/>
      <c r="HPV42" s="57"/>
      <c r="HPW42" s="57"/>
      <c r="HPX42" s="57"/>
      <c r="HPY42" s="57"/>
      <c r="HPZ42" s="57"/>
      <c r="HQA42" s="57"/>
      <c r="HQB42" s="57"/>
      <c r="HQC42" s="57"/>
      <c r="HQD42" s="57"/>
      <c r="HQE42" s="57"/>
      <c r="HQF42" s="57"/>
      <c r="HQG42" s="57"/>
      <c r="HQH42" s="57"/>
      <c r="HQI42" s="57"/>
      <c r="HQJ42" s="57"/>
      <c r="HQK42" s="57"/>
      <c r="HQL42" s="57"/>
      <c r="HQM42" s="57"/>
      <c r="HQN42" s="57"/>
      <c r="HQO42" s="57"/>
      <c r="HQP42" s="57"/>
      <c r="HQQ42" s="57"/>
      <c r="HQR42" s="57"/>
      <c r="HQS42" s="57"/>
      <c r="HQT42" s="57"/>
      <c r="HQU42" s="57"/>
      <c r="HQV42" s="57"/>
      <c r="HQW42" s="57"/>
      <c r="HQX42" s="57"/>
      <c r="HQY42" s="57"/>
      <c r="HQZ42" s="57"/>
      <c r="HRA42" s="57"/>
      <c r="HRB42" s="57"/>
      <c r="HRC42" s="57"/>
      <c r="HRD42" s="57"/>
      <c r="HRE42" s="57"/>
      <c r="HRF42" s="57"/>
      <c r="HRG42" s="57"/>
      <c r="HRH42" s="57"/>
      <c r="HRI42" s="57"/>
      <c r="HRJ42" s="57"/>
      <c r="HRK42" s="57"/>
      <c r="HRL42" s="57"/>
      <c r="HRM42" s="57"/>
      <c r="HRN42" s="57"/>
      <c r="HRO42" s="57"/>
      <c r="HRP42" s="57"/>
      <c r="HRQ42" s="57"/>
      <c r="HRR42" s="57"/>
      <c r="HRS42" s="57"/>
      <c r="HRT42" s="57"/>
      <c r="HRU42" s="57"/>
      <c r="HRV42" s="57"/>
      <c r="HRW42" s="57"/>
      <c r="HRX42" s="57"/>
      <c r="HRY42" s="57"/>
      <c r="HRZ42" s="57"/>
      <c r="HSA42" s="57"/>
      <c r="HSB42" s="57"/>
      <c r="HSC42" s="57"/>
      <c r="HSD42" s="57"/>
      <c r="HSE42" s="57"/>
      <c r="HSF42" s="57"/>
      <c r="HSG42" s="57"/>
      <c r="HSH42" s="57"/>
      <c r="HSI42" s="57"/>
      <c r="HSJ42" s="57"/>
      <c r="HSK42" s="57"/>
      <c r="HSL42" s="57"/>
      <c r="HSM42" s="57"/>
      <c r="HSN42" s="57"/>
      <c r="HSO42" s="57"/>
      <c r="HSP42" s="57"/>
      <c r="HSQ42" s="57"/>
      <c r="HSR42" s="57"/>
      <c r="HSS42" s="57"/>
      <c r="HST42" s="57"/>
      <c r="HSU42" s="57"/>
      <c r="HSV42" s="57"/>
      <c r="HSW42" s="57"/>
      <c r="HSX42" s="57"/>
      <c r="HSY42" s="57"/>
      <c r="HSZ42" s="57"/>
      <c r="HTA42" s="57"/>
      <c r="HTB42" s="57"/>
      <c r="HTC42" s="57"/>
      <c r="HTD42" s="57"/>
      <c r="HTE42" s="57"/>
      <c r="HTF42" s="57"/>
      <c r="HTG42" s="57"/>
      <c r="HTH42" s="57"/>
      <c r="HTI42" s="57"/>
      <c r="HTJ42" s="57"/>
      <c r="HTK42" s="57"/>
      <c r="HTL42" s="57"/>
      <c r="HTM42" s="57"/>
      <c r="HTN42" s="57"/>
      <c r="HTO42" s="57"/>
      <c r="HTP42" s="57"/>
      <c r="HTQ42" s="57"/>
      <c r="HTR42" s="57"/>
      <c r="HTS42" s="57"/>
      <c r="HTT42" s="57"/>
      <c r="HTU42" s="57"/>
      <c r="HTV42" s="57"/>
      <c r="HTW42" s="57"/>
      <c r="HTX42" s="57"/>
      <c r="HTY42" s="57"/>
      <c r="HTZ42" s="57"/>
      <c r="HUA42" s="57"/>
      <c r="HUB42" s="57"/>
      <c r="HUC42" s="57"/>
      <c r="HUD42" s="57"/>
      <c r="HUE42" s="57"/>
      <c r="HUF42" s="57"/>
      <c r="HUG42" s="57"/>
      <c r="HUH42" s="57"/>
      <c r="HUI42" s="57"/>
      <c r="HUJ42" s="57"/>
      <c r="HUK42" s="57"/>
      <c r="HUL42" s="57"/>
      <c r="HUM42" s="57"/>
      <c r="HUN42" s="57"/>
      <c r="HUO42" s="57"/>
      <c r="HUP42" s="57"/>
      <c r="HUQ42" s="57"/>
      <c r="HUR42" s="57"/>
      <c r="HUS42" s="57"/>
      <c r="HUT42" s="57"/>
      <c r="HUU42" s="57"/>
      <c r="HUV42" s="57"/>
      <c r="HUW42" s="57"/>
      <c r="HUX42" s="57"/>
      <c r="HUY42" s="57"/>
      <c r="HUZ42" s="57"/>
      <c r="HVA42" s="57"/>
      <c r="HVB42" s="57"/>
      <c r="HVC42" s="57"/>
      <c r="HVD42" s="57"/>
      <c r="HVE42" s="57"/>
      <c r="HVF42" s="57"/>
      <c r="HVG42" s="57"/>
      <c r="HVH42" s="57"/>
      <c r="HVI42" s="57"/>
      <c r="HVJ42" s="57"/>
      <c r="HVK42" s="57"/>
      <c r="HVL42" s="57"/>
      <c r="HVM42" s="57"/>
      <c r="HVN42" s="57"/>
      <c r="HVO42" s="57"/>
      <c r="HVP42" s="57"/>
      <c r="HVQ42" s="57"/>
      <c r="HVR42" s="57"/>
      <c r="HVS42" s="57"/>
      <c r="HVT42" s="57"/>
      <c r="HVU42" s="57"/>
      <c r="HVV42" s="57"/>
      <c r="HVW42" s="57"/>
      <c r="HVX42" s="57"/>
      <c r="HVY42" s="57"/>
      <c r="HVZ42" s="57"/>
      <c r="HWA42" s="57"/>
      <c r="HWB42" s="57"/>
      <c r="HWC42" s="57"/>
      <c r="HWD42" s="57"/>
      <c r="HWE42" s="57"/>
      <c r="HWF42" s="57"/>
      <c r="HWG42" s="57"/>
      <c r="HWH42" s="57"/>
      <c r="HWI42" s="57"/>
      <c r="HWJ42" s="57"/>
      <c r="HWK42" s="57"/>
      <c r="HWL42" s="57"/>
      <c r="HWM42" s="57"/>
      <c r="HWN42" s="57"/>
      <c r="HWO42" s="57"/>
      <c r="HWP42" s="57"/>
      <c r="HWQ42" s="57"/>
      <c r="HWR42" s="57"/>
      <c r="HWS42" s="57"/>
      <c r="HWT42" s="57"/>
      <c r="HWU42" s="57"/>
      <c r="HWV42" s="57"/>
      <c r="HWW42" s="57"/>
      <c r="HWX42" s="57"/>
      <c r="HWY42" s="57"/>
      <c r="HWZ42" s="57"/>
      <c r="HXA42" s="57"/>
      <c r="HXB42" s="57"/>
      <c r="HXC42" s="57"/>
      <c r="HXD42" s="57"/>
      <c r="HXE42" s="57"/>
      <c r="HXF42" s="57"/>
      <c r="HXG42" s="57"/>
      <c r="HXH42" s="57"/>
      <c r="HXI42" s="57"/>
      <c r="HXJ42" s="57"/>
      <c r="HXK42" s="57"/>
      <c r="HXL42" s="57"/>
      <c r="HXM42" s="57"/>
      <c r="HXN42" s="57"/>
      <c r="HXO42" s="57"/>
      <c r="HXP42" s="57"/>
      <c r="HXQ42" s="57"/>
      <c r="HXR42" s="57"/>
      <c r="HXS42" s="57"/>
      <c r="HXT42" s="57"/>
      <c r="HXU42" s="57"/>
      <c r="HXV42" s="57"/>
      <c r="HXW42" s="57"/>
      <c r="HXX42" s="57"/>
      <c r="HXY42" s="57"/>
      <c r="HXZ42" s="57"/>
      <c r="HYA42" s="57"/>
      <c r="HYB42" s="57"/>
      <c r="HYC42" s="57"/>
      <c r="HYD42" s="57"/>
      <c r="HYE42" s="57"/>
      <c r="HYF42" s="57"/>
      <c r="HYG42" s="57"/>
      <c r="HYH42" s="57"/>
      <c r="HYI42" s="57"/>
      <c r="HYJ42" s="57"/>
      <c r="HYK42" s="57"/>
      <c r="HYL42" s="57"/>
      <c r="HYM42" s="57"/>
      <c r="HYN42" s="57"/>
      <c r="HYO42" s="57"/>
      <c r="HYP42" s="57"/>
      <c r="HYQ42" s="57"/>
      <c r="HYR42" s="57"/>
      <c r="HYS42" s="57"/>
      <c r="HYT42" s="57"/>
      <c r="HYU42" s="57"/>
      <c r="HYV42" s="57"/>
      <c r="HYW42" s="57"/>
      <c r="HYX42" s="57"/>
      <c r="HYY42" s="57"/>
      <c r="HYZ42" s="57"/>
      <c r="HZA42" s="57"/>
      <c r="HZB42" s="57"/>
      <c r="HZC42" s="57"/>
      <c r="HZD42" s="57"/>
      <c r="HZE42" s="57"/>
      <c r="HZF42" s="57"/>
      <c r="HZG42" s="57"/>
      <c r="HZH42" s="57"/>
      <c r="HZI42" s="57"/>
      <c r="HZJ42" s="57"/>
      <c r="HZK42" s="57"/>
      <c r="HZL42" s="57"/>
      <c r="HZM42" s="57"/>
      <c r="HZN42" s="57"/>
      <c r="HZO42" s="57"/>
      <c r="HZP42" s="57"/>
      <c r="HZQ42" s="57"/>
      <c r="HZR42" s="57"/>
      <c r="HZS42" s="57"/>
      <c r="HZT42" s="57"/>
      <c r="HZU42" s="57"/>
      <c r="HZV42" s="57"/>
      <c r="HZW42" s="57"/>
      <c r="HZX42" s="57"/>
      <c r="HZY42" s="57"/>
      <c r="HZZ42" s="57"/>
      <c r="IAA42" s="57"/>
      <c r="IAB42" s="57"/>
      <c r="IAC42" s="57"/>
      <c r="IAD42" s="57"/>
      <c r="IAE42" s="57"/>
      <c r="IAF42" s="57"/>
      <c r="IAG42" s="57"/>
      <c r="IAH42" s="57"/>
      <c r="IAI42" s="57"/>
      <c r="IAJ42" s="57"/>
      <c r="IAK42" s="57"/>
      <c r="IAL42" s="57"/>
      <c r="IAM42" s="57"/>
      <c r="IAN42" s="57"/>
      <c r="IAO42" s="57"/>
      <c r="IAP42" s="57"/>
      <c r="IAQ42" s="57"/>
      <c r="IAR42" s="57"/>
      <c r="IAS42" s="57"/>
      <c r="IAT42" s="57"/>
      <c r="IAU42" s="57"/>
      <c r="IAV42" s="57"/>
      <c r="IAW42" s="57"/>
      <c r="IAX42" s="57"/>
      <c r="IAY42" s="57"/>
      <c r="IAZ42" s="57"/>
      <c r="IBA42" s="57"/>
      <c r="IBB42" s="57"/>
      <c r="IBC42" s="57"/>
      <c r="IBD42" s="57"/>
      <c r="IBE42" s="57"/>
      <c r="IBF42" s="57"/>
      <c r="IBG42" s="57"/>
      <c r="IBH42" s="57"/>
      <c r="IBI42" s="57"/>
      <c r="IBJ42" s="57"/>
      <c r="IBK42" s="57"/>
      <c r="IBL42" s="57"/>
      <c r="IBM42" s="57"/>
      <c r="IBN42" s="57"/>
      <c r="IBO42" s="57"/>
      <c r="IBP42" s="57"/>
      <c r="IBQ42" s="57"/>
      <c r="IBR42" s="57"/>
      <c r="IBS42" s="57"/>
      <c r="IBT42" s="57"/>
      <c r="IBU42" s="57"/>
      <c r="IBV42" s="57"/>
      <c r="IBW42" s="57"/>
      <c r="IBX42" s="57"/>
      <c r="IBY42" s="57"/>
      <c r="IBZ42" s="57"/>
      <c r="ICA42" s="57"/>
      <c r="ICB42" s="57"/>
      <c r="ICC42" s="57"/>
      <c r="ICD42" s="57"/>
      <c r="ICE42" s="57"/>
      <c r="ICF42" s="57"/>
      <c r="ICG42" s="57"/>
      <c r="ICH42" s="57"/>
      <c r="ICI42" s="57"/>
      <c r="ICJ42" s="57"/>
      <c r="ICK42" s="57"/>
      <c r="ICL42" s="57"/>
      <c r="ICM42" s="57"/>
      <c r="ICN42" s="57"/>
      <c r="ICO42" s="57"/>
      <c r="ICP42" s="57"/>
      <c r="ICQ42" s="57"/>
      <c r="ICR42" s="57"/>
      <c r="ICS42" s="57"/>
      <c r="ICT42" s="57"/>
      <c r="ICU42" s="57"/>
      <c r="ICV42" s="57"/>
      <c r="ICW42" s="57"/>
      <c r="ICX42" s="57"/>
      <c r="ICY42" s="57"/>
      <c r="ICZ42" s="57"/>
      <c r="IDA42" s="57"/>
      <c r="IDB42" s="57"/>
      <c r="IDC42" s="57"/>
      <c r="IDD42" s="57"/>
      <c r="IDE42" s="57"/>
      <c r="IDF42" s="57"/>
      <c r="IDG42" s="57"/>
      <c r="IDH42" s="57"/>
      <c r="IDI42" s="57"/>
      <c r="IDJ42" s="57"/>
      <c r="IDK42" s="57"/>
      <c r="IDL42" s="57"/>
      <c r="IDM42" s="57"/>
      <c r="IDN42" s="57"/>
      <c r="IDO42" s="57"/>
      <c r="IDP42" s="57"/>
      <c r="IDQ42" s="57"/>
      <c r="IDR42" s="57"/>
      <c r="IDS42" s="57"/>
      <c r="IDT42" s="57"/>
      <c r="IDU42" s="57"/>
      <c r="IDV42" s="57"/>
      <c r="IDW42" s="57"/>
      <c r="IDX42" s="57"/>
      <c r="IDY42" s="57"/>
      <c r="IDZ42" s="57"/>
      <c r="IEA42" s="57"/>
      <c r="IEB42" s="57"/>
      <c r="IEC42" s="57"/>
      <c r="IED42" s="57"/>
      <c r="IEE42" s="57"/>
      <c r="IEF42" s="57"/>
      <c r="IEG42" s="57"/>
      <c r="IEH42" s="57"/>
      <c r="IEI42" s="57"/>
      <c r="IEJ42" s="57"/>
      <c r="IEK42" s="57"/>
      <c r="IEL42" s="57"/>
      <c r="IEM42" s="57"/>
      <c r="IEN42" s="57"/>
      <c r="IEO42" s="57"/>
      <c r="IEP42" s="57"/>
      <c r="IEQ42" s="57"/>
      <c r="IER42" s="57"/>
      <c r="IES42" s="57"/>
      <c r="IET42" s="57"/>
      <c r="IEU42" s="57"/>
      <c r="IEV42" s="57"/>
      <c r="IEW42" s="57"/>
      <c r="IEX42" s="57"/>
      <c r="IEY42" s="57"/>
      <c r="IEZ42" s="57"/>
      <c r="IFA42" s="57"/>
      <c r="IFB42" s="57"/>
      <c r="IFC42" s="57"/>
      <c r="IFD42" s="57"/>
      <c r="IFE42" s="57"/>
      <c r="IFF42" s="57"/>
      <c r="IFG42" s="57"/>
      <c r="IFH42" s="57"/>
      <c r="IFI42" s="57"/>
      <c r="IFJ42" s="57"/>
      <c r="IFK42" s="57"/>
      <c r="IFL42" s="57"/>
      <c r="IFM42" s="57"/>
      <c r="IFN42" s="57"/>
      <c r="IFO42" s="57"/>
      <c r="IFP42" s="57"/>
      <c r="IFQ42" s="57"/>
      <c r="IFR42" s="57"/>
      <c r="IFS42" s="57"/>
      <c r="IFT42" s="57"/>
      <c r="IFU42" s="57"/>
      <c r="IFV42" s="57"/>
      <c r="IFW42" s="57"/>
      <c r="IFX42" s="57"/>
      <c r="IFY42" s="57"/>
      <c r="IFZ42" s="57"/>
      <c r="IGA42" s="57"/>
      <c r="IGB42" s="57"/>
      <c r="IGC42" s="57"/>
      <c r="IGD42" s="57"/>
      <c r="IGE42" s="57"/>
      <c r="IGF42" s="57"/>
      <c r="IGG42" s="57"/>
      <c r="IGH42" s="57"/>
      <c r="IGI42" s="57"/>
      <c r="IGJ42" s="57"/>
      <c r="IGK42" s="57"/>
      <c r="IGL42" s="57"/>
      <c r="IGM42" s="57"/>
      <c r="IGN42" s="57"/>
      <c r="IGO42" s="57"/>
      <c r="IGP42" s="57"/>
      <c r="IGQ42" s="57"/>
      <c r="IGR42" s="57"/>
      <c r="IGS42" s="57"/>
      <c r="IGT42" s="57"/>
      <c r="IGU42" s="57"/>
      <c r="IGV42" s="57"/>
      <c r="IGW42" s="57"/>
      <c r="IGX42" s="57"/>
      <c r="IGY42" s="57"/>
      <c r="IGZ42" s="57"/>
      <c r="IHA42" s="57"/>
      <c r="IHB42" s="57"/>
      <c r="IHC42" s="57"/>
      <c r="IHD42" s="57"/>
      <c r="IHE42" s="57"/>
      <c r="IHF42" s="57"/>
      <c r="IHG42" s="57"/>
      <c r="IHH42" s="57"/>
      <c r="IHI42" s="57"/>
      <c r="IHJ42" s="57"/>
      <c r="IHK42" s="57"/>
      <c r="IHL42" s="57"/>
      <c r="IHM42" s="57"/>
      <c r="IHN42" s="57"/>
      <c r="IHO42" s="57"/>
      <c r="IHP42" s="57"/>
      <c r="IHQ42" s="57"/>
      <c r="IHR42" s="57"/>
      <c r="IHS42" s="57"/>
      <c r="IHT42" s="57"/>
      <c r="IHU42" s="57"/>
      <c r="IHV42" s="57"/>
      <c r="IHW42" s="57"/>
      <c r="IHX42" s="57"/>
      <c r="IHY42" s="57"/>
      <c r="IHZ42" s="57"/>
      <c r="IIA42" s="57"/>
      <c r="IIB42" s="57"/>
      <c r="IIC42" s="57"/>
      <c r="IID42" s="57"/>
      <c r="IIE42" s="57"/>
      <c r="IIF42" s="57"/>
      <c r="IIG42" s="57"/>
      <c r="IIH42" s="57"/>
      <c r="III42" s="57"/>
      <c r="IIJ42" s="57"/>
      <c r="IIK42" s="57"/>
      <c r="IIL42" s="57"/>
      <c r="IIM42" s="57"/>
      <c r="IIN42" s="57"/>
      <c r="IIO42" s="57"/>
      <c r="IIP42" s="57"/>
      <c r="IIQ42" s="57"/>
      <c r="IIR42" s="57"/>
      <c r="IIS42" s="57"/>
      <c r="IIT42" s="57"/>
      <c r="IIU42" s="57"/>
      <c r="IIV42" s="57"/>
      <c r="IIW42" s="57"/>
      <c r="IIX42" s="57"/>
      <c r="IIY42" s="57"/>
      <c r="IIZ42" s="57"/>
      <c r="IJA42" s="57"/>
      <c r="IJB42" s="57"/>
      <c r="IJC42" s="57"/>
      <c r="IJD42" s="57"/>
      <c r="IJE42" s="57"/>
      <c r="IJF42" s="57"/>
      <c r="IJG42" s="57"/>
      <c r="IJH42" s="57"/>
      <c r="IJI42" s="57"/>
      <c r="IJJ42" s="57"/>
      <c r="IJK42" s="57"/>
      <c r="IJL42" s="57"/>
      <c r="IJM42" s="57"/>
      <c r="IJN42" s="57"/>
      <c r="IJO42" s="57"/>
      <c r="IJP42" s="57"/>
      <c r="IJQ42" s="57"/>
      <c r="IJR42" s="57"/>
      <c r="IJS42" s="57"/>
      <c r="IJT42" s="57"/>
      <c r="IJU42" s="57"/>
      <c r="IJV42" s="57"/>
      <c r="IJW42" s="57"/>
      <c r="IJX42" s="57"/>
      <c r="IJY42" s="57"/>
      <c r="IJZ42" s="57"/>
      <c r="IKA42" s="57"/>
      <c r="IKB42" s="57"/>
      <c r="IKC42" s="57"/>
      <c r="IKD42" s="57"/>
      <c r="IKE42" s="57"/>
      <c r="IKF42" s="57"/>
      <c r="IKG42" s="57"/>
      <c r="IKH42" s="57"/>
      <c r="IKI42" s="57"/>
      <c r="IKJ42" s="57"/>
      <c r="IKK42" s="57"/>
      <c r="IKL42" s="57"/>
      <c r="IKM42" s="57"/>
      <c r="IKN42" s="57"/>
      <c r="IKO42" s="57"/>
      <c r="IKP42" s="57"/>
      <c r="IKQ42" s="57"/>
      <c r="IKR42" s="57"/>
      <c r="IKS42" s="57"/>
      <c r="IKT42" s="57"/>
      <c r="IKU42" s="57"/>
      <c r="IKV42" s="57"/>
      <c r="IKW42" s="57"/>
      <c r="IKX42" s="57"/>
      <c r="IKY42" s="57"/>
      <c r="IKZ42" s="57"/>
      <c r="ILA42" s="57"/>
      <c r="ILB42" s="57"/>
      <c r="ILC42" s="57"/>
      <c r="ILD42" s="57"/>
      <c r="ILE42" s="57"/>
      <c r="ILF42" s="57"/>
      <c r="ILG42" s="57"/>
      <c r="ILH42" s="57"/>
      <c r="ILI42" s="57"/>
      <c r="ILJ42" s="57"/>
      <c r="ILK42" s="57"/>
      <c r="ILL42" s="57"/>
      <c r="ILM42" s="57"/>
      <c r="ILN42" s="57"/>
      <c r="ILO42" s="57"/>
      <c r="ILP42" s="57"/>
      <c r="ILQ42" s="57"/>
      <c r="ILR42" s="57"/>
      <c r="ILS42" s="57"/>
      <c r="ILT42" s="57"/>
      <c r="ILU42" s="57"/>
      <c r="ILV42" s="57"/>
      <c r="ILW42" s="57"/>
      <c r="ILX42" s="57"/>
      <c r="ILY42" s="57"/>
      <c r="ILZ42" s="57"/>
      <c r="IMA42" s="57"/>
      <c r="IMB42" s="57"/>
      <c r="IMC42" s="57"/>
      <c r="IMD42" s="57"/>
      <c r="IME42" s="57"/>
      <c r="IMF42" s="57"/>
      <c r="IMG42" s="57"/>
      <c r="IMH42" s="57"/>
      <c r="IMI42" s="57"/>
      <c r="IMJ42" s="57"/>
      <c r="IMK42" s="57"/>
      <c r="IML42" s="57"/>
      <c r="IMM42" s="57"/>
      <c r="IMN42" s="57"/>
      <c r="IMO42" s="57"/>
      <c r="IMP42" s="57"/>
      <c r="IMQ42" s="57"/>
      <c r="IMR42" s="57"/>
      <c r="IMS42" s="57"/>
      <c r="IMT42" s="57"/>
      <c r="IMU42" s="57"/>
      <c r="IMV42" s="57"/>
      <c r="IMW42" s="57"/>
      <c r="IMX42" s="57"/>
      <c r="IMY42" s="57"/>
      <c r="IMZ42" s="57"/>
      <c r="INA42" s="57"/>
      <c r="INB42" s="57"/>
      <c r="INC42" s="57"/>
      <c r="IND42" s="57"/>
      <c r="INE42" s="57"/>
      <c r="INF42" s="57"/>
      <c r="ING42" s="57"/>
      <c r="INH42" s="57"/>
      <c r="INI42" s="57"/>
      <c r="INJ42" s="57"/>
      <c r="INK42" s="57"/>
      <c r="INL42" s="57"/>
      <c r="INM42" s="57"/>
      <c r="INN42" s="57"/>
      <c r="INO42" s="57"/>
      <c r="INP42" s="57"/>
      <c r="INQ42" s="57"/>
      <c r="INR42" s="57"/>
      <c r="INS42" s="57"/>
      <c r="INT42" s="57"/>
      <c r="INU42" s="57"/>
      <c r="INV42" s="57"/>
      <c r="INW42" s="57"/>
      <c r="INX42" s="57"/>
      <c r="INY42" s="57"/>
      <c r="INZ42" s="57"/>
      <c r="IOA42" s="57"/>
      <c r="IOB42" s="57"/>
      <c r="IOC42" s="57"/>
      <c r="IOD42" s="57"/>
      <c r="IOE42" s="57"/>
      <c r="IOF42" s="57"/>
      <c r="IOG42" s="57"/>
      <c r="IOH42" s="57"/>
      <c r="IOI42" s="57"/>
      <c r="IOJ42" s="57"/>
      <c r="IOK42" s="57"/>
      <c r="IOL42" s="57"/>
      <c r="IOM42" s="57"/>
      <c r="ION42" s="57"/>
      <c r="IOO42" s="57"/>
      <c r="IOP42" s="57"/>
      <c r="IOQ42" s="57"/>
      <c r="IOR42" s="57"/>
      <c r="IOS42" s="57"/>
      <c r="IOT42" s="57"/>
      <c r="IOU42" s="57"/>
      <c r="IOV42" s="57"/>
      <c r="IOW42" s="57"/>
      <c r="IOX42" s="57"/>
      <c r="IOY42" s="57"/>
      <c r="IOZ42" s="57"/>
      <c r="IPA42" s="57"/>
      <c r="IPB42" s="57"/>
      <c r="IPC42" s="57"/>
      <c r="IPD42" s="57"/>
      <c r="IPE42" s="57"/>
      <c r="IPF42" s="57"/>
      <c r="IPG42" s="57"/>
      <c r="IPH42" s="57"/>
      <c r="IPI42" s="57"/>
      <c r="IPJ42" s="57"/>
      <c r="IPK42" s="57"/>
      <c r="IPL42" s="57"/>
      <c r="IPM42" s="57"/>
      <c r="IPN42" s="57"/>
      <c r="IPO42" s="57"/>
      <c r="IPP42" s="57"/>
      <c r="IPQ42" s="57"/>
      <c r="IPR42" s="57"/>
      <c r="IPS42" s="57"/>
      <c r="IPT42" s="57"/>
      <c r="IPU42" s="57"/>
      <c r="IPV42" s="57"/>
      <c r="IPW42" s="57"/>
      <c r="IPX42" s="57"/>
      <c r="IPY42" s="57"/>
      <c r="IPZ42" s="57"/>
      <c r="IQA42" s="57"/>
      <c r="IQB42" s="57"/>
      <c r="IQC42" s="57"/>
      <c r="IQD42" s="57"/>
      <c r="IQE42" s="57"/>
      <c r="IQF42" s="57"/>
      <c r="IQG42" s="57"/>
      <c r="IQH42" s="57"/>
      <c r="IQI42" s="57"/>
      <c r="IQJ42" s="57"/>
      <c r="IQK42" s="57"/>
      <c r="IQL42" s="57"/>
      <c r="IQM42" s="57"/>
      <c r="IQN42" s="57"/>
      <c r="IQO42" s="57"/>
      <c r="IQP42" s="57"/>
      <c r="IQQ42" s="57"/>
      <c r="IQR42" s="57"/>
      <c r="IQS42" s="57"/>
      <c r="IQT42" s="57"/>
      <c r="IQU42" s="57"/>
      <c r="IQV42" s="57"/>
      <c r="IQW42" s="57"/>
      <c r="IQX42" s="57"/>
      <c r="IQY42" s="57"/>
      <c r="IQZ42" s="57"/>
      <c r="IRA42" s="57"/>
      <c r="IRB42" s="57"/>
      <c r="IRC42" s="57"/>
      <c r="IRD42" s="57"/>
      <c r="IRE42" s="57"/>
      <c r="IRF42" s="57"/>
      <c r="IRG42" s="57"/>
      <c r="IRH42" s="57"/>
      <c r="IRI42" s="57"/>
      <c r="IRJ42" s="57"/>
      <c r="IRK42" s="57"/>
      <c r="IRL42" s="57"/>
      <c r="IRM42" s="57"/>
      <c r="IRN42" s="57"/>
      <c r="IRO42" s="57"/>
      <c r="IRP42" s="57"/>
      <c r="IRQ42" s="57"/>
      <c r="IRR42" s="57"/>
      <c r="IRS42" s="57"/>
      <c r="IRT42" s="57"/>
      <c r="IRU42" s="57"/>
      <c r="IRV42" s="57"/>
      <c r="IRW42" s="57"/>
      <c r="IRX42" s="57"/>
      <c r="IRY42" s="57"/>
      <c r="IRZ42" s="57"/>
      <c r="ISA42" s="57"/>
      <c r="ISB42" s="57"/>
      <c r="ISC42" s="57"/>
      <c r="ISD42" s="57"/>
      <c r="ISE42" s="57"/>
      <c r="ISF42" s="57"/>
      <c r="ISG42" s="57"/>
      <c r="ISH42" s="57"/>
      <c r="ISI42" s="57"/>
      <c r="ISJ42" s="57"/>
      <c r="ISK42" s="57"/>
      <c r="ISL42" s="57"/>
      <c r="ISM42" s="57"/>
      <c r="ISN42" s="57"/>
      <c r="ISO42" s="57"/>
      <c r="ISP42" s="57"/>
      <c r="ISQ42" s="57"/>
      <c r="ISR42" s="57"/>
      <c r="ISS42" s="57"/>
      <c r="IST42" s="57"/>
      <c r="ISU42" s="57"/>
      <c r="ISV42" s="57"/>
      <c r="ISW42" s="57"/>
      <c r="ISX42" s="57"/>
      <c r="ISY42" s="57"/>
      <c r="ISZ42" s="57"/>
      <c r="ITA42" s="57"/>
      <c r="ITB42" s="57"/>
      <c r="ITC42" s="57"/>
      <c r="ITD42" s="57"/>
      <c r="ITE42" s="57"/>
      <c r="ITF42" s="57"/>
      <c r="ITG42" s="57"/>
      <c r="ITH42" s="57"/>
      <c r="ITI42" s="57"/>
      <c r="ITJ42" s="57"/>
      <c r="ITK42" s="57"/>
      <c r="ITL42" s="57"/>
      <c r="ITM42" s="57"/>
      <c r="ITN42" s="57"/>
      <c r="ITO42" s="57"/>
      <c r="ITP42" s="57"/>
      <c r="ITQ42" s="57"/>
      <c r="ITR42" s="57"/>
      <c r="ITS42" s="57"/>
      <c r="ITT42" s="57"/>
      <c r="ITU42" s="57"/>
      <c r="ITV42" s="57"/>
      <c r="ITW42" s="57"/>
      <c r="ITX42" s="57"/>
      <c r="ITY42" s="57"/>
      <c r="ITZ42" s="57"/>
      <c r="IUA42" s="57"/>
      <c r="IUB42" s="57"/>
      <c r="IUC42" s="57"/>
      <c r="IUD42" s="57"/>
      <c r="IUE42" s="57"/>
      <c r="IUF42" s="57"/>
      <c r="IUG42" s="57"/>
      <c r="IUH42" s="57"/>
      <c r="IUI42" s="57"/>
      <c r="IUJ42" s="57"/>
      <c r="IUK42" s="57"/>
      <c r="IUL42" s="57"/>
      <c r="IUM42" s="57"/>
      <c r="IUN42" s="57"/>
      <c r="IUO42" s="57"/>
      <c r="IUP42" s="57"/>
      <c r="IUQ42" s="57"/>
      <c r="IUR42" s="57"/>
      <c r="IUS42" s="57"/>
      <c r="IUT42" s="57"/>
      <c r="IUU42" s="57"/>
      <c r="IUV42" s="57"/>
      <c r="IUW42" s="57"/>
      <c r="IUX42" s="57"/>
      <c r="IUY42" s="57"/>
      <c r="IUZ42" s="57"/>
      <c r="IVA42" s="57"/>
      <c r="IVB42" s="57"/>
      <c r="IVC42" s="57"/>
      <c r="IVD42" s="57"/>
      <c r="IVE42" s="57"/>
      <c r="IVF42" s="57"/>
      <c r="IVG42" s="57"/>
      <c r="IVH42" s="57"/>
      <c r="IVI42" s="57"/>
      <c r="IVJ42" s="57"/>
      <c r="IVK42" s="57"/>
      <c r="IVL42" s="57"/>
      <c r="IVM42" s="57"/>
      <c r="IVN42" s="57"/>
      <c r="IVO42" s="57"/>
      <c r="IVP42" s="57"/>
      <c r="IVQ42" s="57"/>
      <c r="IVR42" s="57"/>
      <c r="IVS42" s="57"/>
      <c r="IVT42" s="57"/>
      <c r="IVU42" s="57"/>
      <c r="IVV42" s="57"/>
      <c r="IVW42" s="57"/>
      <c r="IVX42" s="57"/>
      <c r="IVY42" s="57"/>
      <c r="IVZ42" s="57"/>
      <c r="IWA42" s="57"/>
      <c r="IWB42" s="57"/>
      <c r="IWC42" s="57"/>
      <c r="IWD42" s="57"/>
      <c r="IWE42" s="57"/>
      <c r="IWF42" s="57"/>
      <c r="IWG42" s="57"/>
      <c r="IWH42" s="57"/>
      <c r="IWI42" s="57"/>
      <c r="IWJ42" s="57"/>
      <c r="IWK42" s="57"/>
      <c r="IWL42" s="57"/>
      <c r="IWM42" s="57"/>
      <c r="IWN42" s="57"/>
      <c r="IWO42" s="57"/>
      <c r="IWP42" s="57"/>
      <c r="IWQ42" s="57"/>
      <c r="IWR42" s="57"/>
      <c r="IWS42" s="57"/>
      <c r="IWT42" s="57"/>
      <c r="IWU42" s="57"/>
      <c r="IWV42" s="57"/>
      <c r="IWW42" s="57"/>
      <c r="IWX42" s="57"/>
      <c r="IWY42" s="57"/>
      <c r="IWZ42" s="57"/>
      <c r="IXA42" s="57"/>
      <c r="IXB42" s="57"/>
      <c r="IXC42" s="57"/>
      <c r="IXD42" s="57"/>
      <c r="IXE42" s="57"/>
      <c r="IXF42" s="57"/>
      <c r="IXG42" s="57"/>
      <c r="IXH42" s="57"/>
      <c r="IXI42" s="57"/>
      <c r="IXJ42" s="57"/>
      <c r="IXK42" s="57"/>
      <c r="IXL42" s="57"/>
      <c r="IXM42" s="57"/>
      <c r="IXN42" s="57"/>
      <c r="IXO42" s="57"/>
      <c r="IXP42" s="57"/>
      <c r="IXQ42" s="57"/>
      <c r="IXR42" s="57"/>
      <c r="IXS42" s="57"/>
      <c r="IXT42" s="57"/>
      <c r="IXU42" s="57"/>
      <c r="IXV42" s="57"/>
      <c r="IXW42" s="57"/>
      <c r="IXX42" s="57"/>
      <c r="IXY42" s="57"/>
      <c r="IXZ42" s="57"/>
      <c r="IYA42" s="57"/>
      <c r="IYB42" s="57"/>
      <c r="IYC42" s="57"/>
      <c r="IYD42" s="57"/>
      <c r="IYE42" s="57"/>
      <c r="IYF42" s="57"/>
      <c r="IYG42" s="57"/>
      <c r="IYH42" s="57"/>
      <c r="IYI42" s="57"/>
      <c r="IYJ42" s="57"/>
      <c r="IYK42" s="57"/>
      <c r="IYL42" s="57"/>
      <c r="IYM42" s="57"/>
      <c r="IYN42" s="57"/>
      <c r="IYO42" s="57"/>
      <c r="IYP42" s="57"/>
      <c r="IYQ42" s="57"/>
      <c r="IYR42" s="57"/>
      <c r="IYS42" s="57"/>
      <c r="IYT42" s="57"/>
      <c r="IYU42" s="57"/>
      <c r="IYV42" s="57"/>
      <c r="IYW42" s="57"/>
      <c r="IYX42" s="57"/>
      <c r="IYY42" s="57"/>
      <c r="IYZ42" s="57"/>
      <c r="IZA42" s="57"/>
      <c r="IZB42" s="57"/>
      <c r="IZC42" s="57"/>
      <c r="IZD42" s="57"/>
      <c r="IZE42" s="57"/>
      <c r="IZF42" s="57"/>
      <c r="IZG42" s="57"/>
      <c r="IZH42" s="57"/>
      <c r="IZI42" s="57"/>
      <c r="IZJ42" s="57"/>
      <c r="IZK42" s="57"/>
      <c r="IZL42" s="57"/>
      <c r="IZM42" s="57"/>
      <c r="IZN42" s="57"/>
      <c r="IZO42" s="57"/>
      <c r="IZP42" s="57"/>
      <c r="IZQ42" s="57"/>
      <c r="IZR42" s="57"/>
      <c r="IZS42" s="57"/>
      <c r="IZT42" s="57"/>
      <c r="IZU42" s="57"/>
      <c r="IZV42" s="57"/>
      <c r="IZW42" s="57"/>
      <c r="IZX42" s="57"/>
      <c r="IZY42" s="57"/>
      <c r="IZZ42" s="57"/>
      <c r="JAA42" s="57"/>
      <c r="JAB42" s="57"/>
      <c r="JAC42" s="57"/>
      <c r="JAD42" s="57"/>
      <c r="JAE42" s="57"/>
      <c r="JAF42" s="57"/>
      <c r="JAG42" s="57"/>
      <c r="JAH42" s="57"/>
      <c r="JAI42" s="57"/>
      <c r="JAJ42" s="57"/>
      <c r="JAK42" s="57"/>
      <c r="JAL42" s="57"/>
      <c r="JAM42" s="57"/>
      <c r="JAN42" s="57"/>
      <c r="JAO42" s="57"/>
      <c r="JAP42" s="57"/>
      <c r="JAQ42" s="57"/>
      <c r="JAR42" s="57"/>
      <c r="JAS42" s="57"/>
      <c r="JAT42" s="57"/>
      <c r="JAU42" s="57"/>
      <c r="JAV42" s="57"/>
      <c r="JAW42" s="57"/>
      <c r="JAX42" s="57"/>
      <c r="JAY42" s="57"/>
      <c r="JAZ42" s="57"/>
      <c r="JBA42" s="57"/>
      <c r="JBB42" s="57"/>
      <c r="JBC42" s="57"/>
      <c r="JBD42" s="57"/>
      <c r="JBE42" s="57"/>
      <c r="JBF42" s="57"/>
      <c r="JBG42" s="57"/>
      <c r="JBH42" s="57"/>
      <c r="JBI42" s="57"/>
      <c r="JBJ42" s="57"/>
      <c r="JBK42" s="57"/>
      <c r="JBL42" s="57"/>
      <c r="JBM42" s="57"/>
      <c r="JBN42" s="57"/>
      <c r="JBO42" s="57"/>
      <c r="JBP42" s="57"/>
      <c r="JBQ42" s="57"/>
      <c r="JBR42" s="57"/>
      <c r="JBS42" s="57"/>
      <c r="JBT42" s="57"/>
      <c r="JBU42" s="57"/>
      <c r="JBV42" s="57"/>
      <c r="JBW42" s="57"/>
      <c r="JBX42" s="57"/>
      <c r="JBY42" s="57"/>
      <c r="JBZ42" s="57"/>
      <c r="JCA42" s="57"/>
      <c r="JCB42" s="57"/>
      <c r="JCC42" s="57"/>
      <c r="JCD42" s="57"/>
      <c r="JCE42" s="57"/>
      <c r="JCF42" s="57"/>
      <c r="JCG42" s="57"/>
      <c r="JCH42" s="57"/>
      <c r="JCI42" s="57"/>
      <c r="JCJ42" s="57"/>
      <c r="JCK42" s="57"/>
      <c r="JCL42" s="57"/>
      <c r="JCM42" s="57"/>
      <c r="JCN42" s="57"/>
      <c r="JCO42" s="57"/>
      <c r="JCP42" s="57"/>
      <c r="JCQ42" s="57"/>
      <c r="JCR42" s="57"/>
      <c r="JCS42" s="57"/>
      <c r="JCT42" s="57"/>
      <c r="JCU42" s="57"/>
      <c r="JCV42" s="57"/>
      <c r="JCW42" s="57"/>
      <c r="JCX42" s="57"/>
      <c r="JCY42" s="57"/>
      <c r="JCZ42" s="57"/>
      <c r="JDA42" s="57"/>
      <c r="JDB42" s="57"/>
      <c r="JDC42" s="57"/>
      <c r="JDD42" s="57"/>
      <c r="JDE42" s="57"/>
      <c r="JDF42" s="57"/>
      <c r="JDG42" s="57"/>
      <c r="JDH42" s="57"/>
      <c r="JDI42" s="57"/>
      <c r="JDJ42" s="57"/>
      <c r="JDK42" s="57"/>
      <c r="JDL42" s="57"/>
      <c r="JDM42" s="57"/>
      <c r="JDN42" s="57"/>
      <c r="JDO42" s="57"/>
      <c r="JDP42" s="57"/>
      <c r="JDQ42" s="57"/>
      <c r="JDR42" s="57"/>
      <c r="JDS42" s="57"/>
      <c r="JDT42" s="57"/>
      <c r="JDU42" s="57"/>
      <c r="JDV42" s="57"/>
      <c r="JDW42" s="57"/>
      <c r="JDX42" s="57"/>
      <c r="JDY42" s="57"/>
      <c r="JDZ42" s="57"/>
      <c r="JEA42" s="57"/>
      <c r="JEB42" s="57"/>
      <c r="JEC42" s="57"/>
      <c r="JED42" s="57"/>
      <c r="JEE42" s="57"/>
      <c r="JEF42" s="57"/>
      <c r="JEG42" s="57"/>
      <c r="JEH42" s="57"/>
      <c r="JEI42" s="57"/>
      <c r="JEJ42" s="57"/>
      <c r="JEK42" s="57"/>
      <c r="JEL42" s="57"/>
      <c r="JEM42" s="57"/>
      <c r="JEN42" s="57"/>
      <c r="JEO42" s="57"/>
      <c r="JEP42" s="57"/>
      <c r="JEQ42" s="57"/>
      <c r="JER42" s="57"/>
      <c r="JES42" s="57"/>
      <c r="JET42" s="57"/>
      <c r="JEU42" s="57"/>
      <c r="JEV42" s="57"/>
      <c r="JEW42" s="57"/>
      <c r="JEX42" s="57"/>
      <c r="JEY42" s="57"/>
      <c r="JEZ42" s="57"/>
      <c r="JFA42" s="57"/>
      <c r="JFB42" s="57"/>
      <c r="JFC42" s="57"/>
      <c r="JFD42" s="57"/>
      <c r="JFE42" s="57"/>
      <c r="JFF42" s="57"/>
      <c r="JFG42" s="57"/>
      <c r="JFH42" s="57"/>
      <c r="JFI42" s="57"/>
      <c r="JFJ42" s="57"/>
      <c r="JFK42" s="57"/>
      <c r="JFL42" s="57"/>
      <c r="JFM42" s="57"/>
      <c r="JFN42" s="57"/>
      <c r="JFO42" s="57"/>
      <c r="JFP42" s="57"/>
      <c r="JFQ42" s="57"/>
      <c r="JFR42" s="57"/>
      <c r="JFS42" s="57"/>
      <c r="JFT42" s="57"/>
      <c r="JFU42" s="57"/>
      <c r="JFV42" s="57"/>
      <c r="JFW42" s="57"/>
      <c r="JFX42" s="57"/>
      <c r="JFY42" s="57"/>
      <c r="JFZ42" s="57"/>
      <c r="JGA42" s="57"/>
      <c r="JGB42" s="57"/>
      <c r="JGC42" s="57"/>
      <c r="JGD42" s="57"/>
      <c r="JGE42" s="57"/>
      <c r="JGF42" s="57"/>
      <c r="JGG42" s="57"/>
      <c r="JGH42" s="57"/>
      <c r="JGI42" s="57"/>
      <c r="JGJ42" s="57"/>
      <c r="JGK42" s="57"/>
      <c r="JGL42" s="57"/>
      <c r="JGM42" s="57"/>
      <c r="JGN42" s="57"/>
      <c r="JGO42" s="57"/>
      <c r="JGP42" s="57"/>
      <c r="JGQ42" s="57"/>
      <c r="JGR42" s="57"/>
      <c r="JGS42" s="57"/>
      <c r="JGT42" s="57"/>
      <c r="JGU42" s="57"/>
      <c r="JGV42" s="57"/>
      <c r="JGW42" s="57"/>
      <c r="JGX42" s="57"/>
      <c r="JGY42" s="57"/>
      <c r="JGZ42" s="57"/>
      <c r="JHA42" s="57"/>
      <c r="JHB42" s="57"/>
      <c r="JHC42" s="57"/>
      <c r="JHD42" s="57"/>
      <c r="JHE42" s="57"/>
      <c r="JHF42" s="57"/>
      <c r="JHG42" s="57"/>
      <c r="JHH42" s="57"/>
      <c r="JHI42" s="57"/>
      <c r="JHJ42" s="57"/>
      <c r="JHK42" s="57"/>
      <c r="JHL42" s="57"/>
      <c r="JHM42" s="57"/>
      <c r="JHN42" s="57"/>
      <c r="JHO42" s="57"/>
      <c r="JHP42" s="57"/>
      <c r="JHQ42" s="57"/>
      <c r="JHR42" s="57"/>
      <c r="JHS42" s="57"/>
      <c r="JHT42" s="57"/>
      <c r="JHU42" s="57"/>
      <c r="JHV42" s="57"/>
      <c r="JHW42" s="57"/>
      <c r="JHX42" s="57"/>
      <c r="JHY42" s="57"/>
      <c r="JHZ42" s="57"/>
      <c r="JIA42" s="57"/>
      <c r="JIB42" s="57"/>
      <c r="JIC42" s="57"/>
      <c r="JID42" s="57"/>
      <c r="JIE42" s="57"/>
      <c r="JIF42" s="57"/>
      <c r="JIG42" s="57"/>
      <c r="JIH42" s="57"/>
      <c r="JII42" s="57"/>
      <c r="JIJ42" s="57"/>
      <c r="JIK42" s="57"/>
      <c r="JIL42" s="57"/>
      <c r="JIM42" s="57"/>
      <c r="JIN42" s="57"/>
      <c r="JIO42" s="57"/>
      <c r="JIP42" s="57"/>
      <c r="JIQ42" s="57"/>
      <c r="JIR42" s="57"/>
      <c r="JIS42" s="57"/>
      <c r="JIT42" s="57"/>
      <c r="JIU42" s="57"/>
      <c r="JIV42" s="57"/>
      <c r="JIW42" s="57"/>
      <c r="JIX42" s="57"/>
      <c r="JIY42" s="57"/>
      <c r="JIZ42" s="57"/>
      <c r="JJA42" s="57"/>
      <c r="JJB42" s="57"/>
      <c r="JJC42" s="57"/>
      <c r="JJD42" s="57"/>
      <c r="JJE42" s="57"/>
      <c r="JJF42" s="57"/>
      <c r="JJG42" s="57"/>
      <c r="JJH42" s="57"/>
      <c r="JJI42" s="57"/>
      <c r="JJJ42" s="57"/>
      <c r="JJK42" s="57"/>
      <c r="JJL42" s="57"/>
      <c r="JJM42" s="57"/>
      <c r="JJN42" s="57"/>
      <c r="JJO42" s="57"/>
      <c r="JJP42" s="57"/>
      <c r="JJQ42" s="57"/>
      <c r="JJR42" s="57"/>
      <c r="JJS42" s="57"/>
      <c r="JJT42" s="57"/>
      <c r="JJU42" s="57"/>
      <c r="JJV42" s="57"/>
      <c r="JJW42" s="57"/>
      <c r="JJX42" s="57"/>
      <c r="JJY42" s="57"/>
      <c r="JJZ42" s="57"/>
      <c r="JKA42" s="57"/>
      <c r="JKB42" s="57"/>
      <c r="JKC42" s="57"/>
      <c r="JKD42" s="57"/>
      <c r="JKE42" s="57"/>
      <c r="JKF42" s="57"/>
      <c r="JKG42" s="57"/>
      <c r="JKH42" s="57"/>
      <c r="JKI42" s="57"/>
      <c r="JKJ42" s="57"/>
      <c r="JKK42" s="57"/>
      <c r="JKL42" s="57"/>
      <c r="JKM42" s="57"/>
      <c r="JKN42" s="57"/>
      <c r="JKO42" s="57"/>
      <c r="JKP42" s="57"/>
      <c r="JKQ42" s="57"/>
      <c r="JKR42" s="57"/>
      <c r="JKS42" s="57"/>
      <c r="JKT42" s="57"/>
      <c r="JKU42" s="57"/>
      <c r="JKV42" s="57"/>
      <c r="JKW42" s="57"/>
      <c r="JKX42" s="57"/>
      <c r="JKY42" s="57"/>
      <c r="JKZ42" s="57"/>
      <c r="JLA42" s="57"/>
      <c r="JLB42" s="57"/>
      <c r="JLC42" s="57"/>
      <c r="JLD42" s="57"/>
      <c r="JLE42" s="57"/>
      <c r="JLF42" s="57"/>
      <c r="JLG42" s="57"/>
      <c r="JLH42" s="57"/>
      <c r="JLI42" s="57"/>
      <c r="JLJ42" s="57"/>
      <c r="JLK42" s="57"/>
      <c r="JLL42" s="57"/>
      <c r="JLM42" s="57"/>
      <c r="JLN42" s="57"/>
      <c r="JLO42" s="57"/>
      <c r="JLP42" s="57"/>
      <c r="JLQ42" s="57"/>
      <c r="JLR42" s="57"/>
      <c r="JLS42" s="57"/>
      <c r="JLT42" s="57"/>
      <c r="JLU42" s="57"/>
      <c r="JLV42" s="57"/>
      <c r="JLW42" s="57"/>
      <c r="JLX42" s="57"/>
      <c r="JLY42" s="57"/>
      <c r="JLZ42" s="57"/>
      <c r="JMA42" s="57"/>
      <c r="JMB42" s="57"/>
      <c r="JMC42" s="57"/>
      <c r="JMD42" s="57"/>
      <c r="JME42" s="57"/>
      <c r="JMF42" s="57"/>
      <c r="JMG42" s="57"/>
      <c r="JMH42" s="57"/>
      <c r="JMI42" s="57"/>
      <c r="JMJ42" s="57"/>
      <c r="JMK42" s="57"/>
      <c r="JML42" s="57"/>
      <c r="JMM42" s="57"/>
      <c r="JMN42" s="57"/>
      <c r="JMO42" s="57"/>
      <c r="JMP42" s="57"/>
      <c r="JMQ42" s="57"/>
      <c r="JMR42" s="57"/>
      <c r="JMS42" s="57"/>
      <c r="JMT42" s="57"/>
      <c r="JMU42" s="57"/>
      <c r="JMV42" s="57"/>
      <c r="JMW42" s="57"/>
      <c r="JMX42" s="57"/>
      <c r="JMY42" s="57"/>
      <c r="JMZ42" s="57"/>
      <c r="JNA42" s="57"/>
      <c r="JNB42" s="57"/>
      <c r="JNC42" s="57"/>
      <c r="JND42" s="57"/>
      <c r="JNE42" s="57"/>
      <c r="JNF42" s="57"/>
      <c r="JNG42" s="57"/>
      <c r="JNH42" s="57"/>
      <c r="JNI42" s="57"/>
      <c r="JNJ42" s="57"/>
      <c r="JNK42" s="57"/>
      <c r="JNL42" s="57"/>
      <c r="JNM42" s="57"/>
      <c r="JNN42" s="57"/>
      <c r="JNO42" s="57"/>
      <c r="JNP42" s="57"/>
      <c r="JNQ42" s="57"/>
      <c r="JNR42" s="57"/>
      <c r="JNS42" s="57"/>
      <c r="JNT42" s="57"/>
      <c r="JNU42" s="57"/>
      <c r="JNV42" s="57"/>
      <c r="JNW42" s="57"/>
      <c r="JNX42" s="57"/>
      <c r="JNY42" s="57"/>
      <c r="JNZ42" s="57"/>
      <c r="JOA42" s="57"/>
      <c r="JOB42" s="57"/>
      <c r="JOC42" s="57"/>
      <c r="JOD42" s="57"/>
      <c r="JOE42" s="57"/>
      <c r="JOF42" s="57"/>
      <c r="JOG42" s="57"/>
      <c r="JOH42" s="57"/>
      <c r="JOI42" s="57"/>
      <c r="JOJ42" s="57"/>
      <c r="JOK42" s="57"/>
      <c r="JOL42" s="57"/>
      <c r="JOM42" s="57"/>
      <c r="JON42" s="57"/>
      <c r="JOO42" s="57"/>
      <c r="JOP42" s="57"/>
      <c r="JOQ42" s="57"/>
      <c r="JOR42" s="57"/>
      <c r="JOS42" s="57"/>
      <c r="JOT42" s="57"/>
      <c r="JOU42" s="57"/>
      <c r="JOV42" s="57"/>
      <c r="JOW42" s="57"/>
      <c r="JOX42" s="57"/>
      <c r="JOY42" s="57"/>
      <c r="JOZ42" s="57"/>
      <c r="JPA42" s="57"/>
      <c r="JPB42" s="57"/>
      <c r="JPC42" s="57"/>
      <c r="JPD42" s="57"/>
      <c r="JPE42" s="57"/>
      <c r="JPF42" s="57"/>
      <c r="JPG42" s="57"/>
      <c r="JPH42" s="57"/>
      <c r="JPI42" s="57"/>
      <c r="JPJ42" s="57"/>
      <c r="JPK42" s="57"/>
      <c r="JPL42" s="57"/>
      <c r="JPM42" s="57"/>
      <c r="JPN42" s="57"/>
      <c r="JPO42" s="57"/>
      <c r="JPP42" s="57"/>
      <c r="JPQ42" s="57"/>
      <c r="JPR42" s="57"/>
      <c r="JPS42" s="57"/>
      <c r="JPT42" s="57"/>
      <c r="JPU42" s="57"/>
      <c r="JPV42" s="57"/>
      <c r="JPW42" s="57"/>
      <c r="JPX42" s="57"/>
      <c r="JPY42" s="57"/>
      <c r="JPZ42" s="57"/>
      <c r="JQA42" s="57"/>
      <c r="JQB42" s="57"/>
      <c r="JQC42" s="57"/>
      <c r="JQD42" s="57"/>
      <c r="JQE42" s="57"/>
      <c r="JQF42" s="57"/>
      <c r="JQG42" s="57"/>
      <c r="JQH42" s="57"/>
      <c r="JQI42" s="57"/>
      <c r="JQJ42" s="57"/>
      <c r="JQK42" s="57"/>
      <c r="JQL42" s="57"/>
      <c r="JQM42" s="57"/>
      <c r="JQN42" s="57"/>
      <c r="JQO42" s="57"/>
      <c r="JQP42" s="57"/>
      <c r="JQQ42" s="57"/>
      <c r="JQR42" s="57"/>
      <c r="JQS42" s="57"/>
      <c r="JQT42" s="57"/>
      <c r="JQU42" s="57"/>
      <c r="JQV42" s="57"/>
      <c r="JQW42" s="57"/>
      <c r="JQX42" s="57"/>
      <c r="JQY42" s="57"/>
      <c r="JQZ42" s="57"/>
      <c r="JRA42" s="57"/>
      <c r="JRB42" s="57"/>
      <c r="JRC42" s="57"/>
      <c r="JRD42" s="57"/>
      <c r="JRE42" s="57"/>
      <c r="JRF42" s="57"/>
      <c r="JRG42" s="57"/>
      <c r="JRH42" s="57"/>
      <c r="JRI42" s="57"/>
      <c r="JRJ42" s="57"/>
      <c r="JRK42" s="57"/>
      <c r="JRL42" s="57"/>
      <c r="JRM42" s="57"/>
      <c r="JRN42" s="57"/>
      <c r="JRO42" s="57"/>
      <c r="JRP42" s="57"/>
      <c r="JRQ42" s="57"/>
      <c r="JRR42" s="57"/>
      <c r="JRS42" s="57"/>
      <c r="JRT42" s="57"/>
      <c r="JRU42" s="57"/>
      <c r="JRV42" s="57"/>
      <c r="JRW42" s="57"/>
      <c r="JRX42" s="57"/>
      <c r="JRY42" s="57"/>
      <c r="JRZ42" s="57"/>
      <c r="JSA42" s="57"/>
      <c r="JSB42" s="57"/>
      <c r="JSC42" s="57"/>
      <c r="JSD42" s="57"/>
      <c r="JSE42" s="57"/>
      <c r="JSF42" s="57"/>
      <c r="JSG42" s="57"/>
      <c r="JSH42" s="57"/>
      <c r="JSI42" s="57"/>
      <c r="JSJ42" s="57"/>
      <c r="JSK42" s="57"/>
      <c r="JSL42" s="57"/>
      <c r="JSM42" s="57"/>
      <c r="JSN42" s="57"/>
      <c r="JSO42" s="57"/>
      <c r="JSP42" s="57"/>
      <c r="JSQ42" s="57"/>
      <c r="JSR42" s="57"/>
      <c r="JSS42" s="57"/>
      <c r="JST42" s="57"/>
      <c r="JSU42" s="57"/>
      <c r="JSV42" s="57"/>
      <c r="JSW42" s="57"/>
      <c r="JSX42" s="57"/>
      <c r="JSY42" s="57"/>
      <c r="JSZ42" s="57"/>
      <c r="JTA42" s="57"/>
      <c r="JTB42" s="57"/>
      <c r="JTC42" s="57"/>
      <c r="JTD42" s="57"/>
      <c r="JTE42" s="57"/>
      <c r="JTF42" s="57"/>
      <c r="JTG42" s="57"/>
      <c r="JTH42" s="57"/>
      <c r="JTI42" s="57"/>
      <c r="JTJ42" s="57"/>
      <c r="JTK42" s="57"/>
      <c r="JTL42" s="57"/>
      <c r="JTM42" s="57"/>
      <c r="JTN42" s="57"/>
      <c r="JTO42" s="57"/>
      <c r="JTP42" s="57"/>
      <c r="JTQ42" s="57"/>
      <c r="JTR42" s="57"/>
      <c r="JTS42" s="57"/>
      <c r="JTT42" s="57"/>
      <c r="JTU42" s="57"/>
      <c r="JTV42" s="57"/>
      <c r="JTW42" s="57"/>
      <c r="JTX42" s="57"/>
      <c r="JTY42" s="57"/>
      <c r="JTZ42" s="57"/>
      <c r="JUA42" s="57"/>
      <c r="JUB42" s="57"/>
      <c r="JUC42" s="57"/>
      <c r="JUD42" s="57"/>
      <c r="JUE42" s="57"/>
      <c r="JUF42" s="57"/>
      <c r="JUG42" s="57"/>
      <c r="JUH42" s="57"/>
      <c r="JUI42" s="57"/>
      <c r="JUJ42" s="57"/>
      <c r="JUK42" s="57"/>
      <c r="JUL42" s="57"/>
      <c r="JUM42" s="57"/>
      <c r="JUN42" s="57"/>
      <c r="JUO42" s="57"/>
      <c r="JUP42" s="57"/>
      <c r="JUQ42" s="57"/>
      <c r="JUR42" s="57"/>
      <c r="JUS42" s="57"/>
      <c r="JUT42" s="57"/>
      <c r="JUU42" s="57"/>
      <c r="JUV42" s="57"/>
      <c r="JUW42" s="57"/>
      <c r="JUX42" s="57"/>
      <c r="JUY42" s="57"/>
      <c r="JUZ42" s="57"/>
      <c r="JVA42" s="57"/>
      <c r="JVB42" s="57"/>
      <c r="JVC42" s="57"/>
      <c r="JVD42" s="57"/>
      <c r="JVE42" s="57"/>
      <c r="JVF42" s="57"/>
      <c r="JVG42" s="57"/>
      <c r="JVH42" s="57"/>
      <c r="JVI42" s="57"/>
      <c r="JVJ42" s="57"/>
      <c r="JVK42" s="57"/>
      <c r="JVL42" s="57"/>
      <c r="JVM42" s="57"/>
      <c r="JVN42" s="57"/>
      <c r="JVO42" s="57"/>
      <c r="JVP42" s="57"/>
      <c r="JVQ42" s="57"/>
      <c r="JVR42" s="57"/>
      <c r="JVS42" s="57"/>
      <c r="JVT42" s="57"/>
      <c r="JVU42" s="57"/>
      <c r="JVV42" s="57"/>
      <c r="JVW42" s="57"/>
      <c r="JVX42" s="57"/>
      <c r="JVY42" s="57"/>
      <c r="JVZ42" s="57"/>
      <c r="JWA42" s="57"/>
      <c r="JWB42" s="57"/>
      <c r="JWC42" s="57"/>
      <c r="JWD42" s="57"/>
      <c r="JWE42" s="57"/>
      <c r="JWF42" s="57"/>
      <c r="JWG42" s="57"/>
      <c r="JWH42" s="57"/>
      <c r="JWI42" s="57"/>
      <c r="JWJ42" s="57"/>
      <c r="JWK42" s="57"/>
      <c r="JWL42" s="57"/>
      <c r="JWM42" s="57"/>
      <c r="JWN42" s="57"/>
      <c r="JWO42" s="57"/>
      <c r="JWP42" s="57"/>
      <c r="JWQ42" s="57"/>
      <c r="JWR42" s="57"/>
      <c r="JWS42" s="57"/>
      <c r="JWT42" s="57"/>
      <c r="JWU42" s="57"/>
      <c r="JWV42" s="57"/>
      <c r="JWW42" s="57"/>
      <c r="JWX42" s="57"/>
      <c r="JWY42" s="57"/>
      <c r="JWZ42" s="57"/>
      <c r="JXA42" s="57"/>
      <c r="JXB42" s="57"/>
      <c r="JXC42" s="57"/>
      <c r="JXD42" s="57"/>
      <c r="JXE42" s="57"/>
      <c r="JXF42" s="57"/>
      <c r="JXG42" s="57"/>
      <c r="JXH42" s="57"/>
      <c r="JXI42" s="57"/>
      <c r="JXJ42" s="57"/>
      <c r="JXK42" s="57"/>
      <c r="JXL42" s="57"/>
      <c r="JXM42" s="57"/>
      <c r="JXN42" s="57"/>
      <c r="JXO42" s="57"/>
      <c r="JXP42" s="57"/>
      <c r="JXQ42" s="57"/>
      <c r="JXR42" s="57"/>
      <c r="JXS42" s="57"/>
      <c r="JXT42" s="57"/>
      <c r="JXU42" s="57"/>
      <c r="JXV42" s="57"/>
      <c r="JXW42" s="57"/>
      <c r="JXX42" s="57"/>
      <c r="JXY42" s="57"/>
      <c r="JXZ42" s="57"/>
      <c r="JYA42" s="57"/>
      <c r="JYB42" s="57"/>
      <c r="JYC42" s="57"/>
      <c r="JYD42" s="57"/>
      <c r="JYE42" s="57"/>
      <c r="JYF42" s="57"/>
      <c r="JYG42" s="57"/>
      <c r="JYH42" s="57"/>
      <c r="JYI42" s="57"/>
      <c r="JYJ42" s="57"/>
      <c r="JYK42" s="57"/>
      <c r="JYL42" s="57"/>
      <c r="JYM42" s="57"/>
      <c r="JYN42" s="57"/>
      <c r="JYO42" s="57"/>
      <c r="JYP42" s="57"/>
      <c r="JYQ42" s="57"/>
      <c r="JYR42" s="57"/>
      <c r="JYS42" s="57"/>
      <c r="JYT42" s="57"/>
      <c r="JYU42" s="57"/>
      <c r="JYV42" s="57"/>
      <c r="JYW42" s="57"/>
      <c r="JYX42" s="57"/>
      <c r="JYY42" s="57"/>
      <c r="JYZ42" s="57"/>
      <c r="JZA42" s="57"/>
      <c r="JZB42" s="57"/>
      <c r="JZC42" s="57"/>
      <c r="JZD42" s="57"/>
      <c r="JZE42" s="57"/>
      <c r="JZF42" s="57"/>
      <c r="JZG42" s="57"/>
      <c r="JZH42" s="57"/>
      <c r="JZI42" s="57"/>
      <c r="JZJ42" s="57"/>
      <c r="JZK42" s="57"/>
      <c r="JZL42" s="57"/>
      <c r="JZM42" s="57"/>
      <c r="JZN42" s="57"/>
      <c r="JZO42" s="57"/>
      <c r="JZP42" s="57"/>
      <c r="JZQ42" s="57"/>
      <c r="JZR42" s="57"/>
      <c r="JZS42" s="57"/>
      <c r="JZT42" s="57"/>
      <c r="JZU42" s="57"/>
      <c r="JZV42" s="57"/>
      <c r="JZW42" s="57"/>
      <c r="JZX42" s="57"/>
      <c r="JZY42" s="57"/>
      <c r="JZZ42" s="57"/>
      <c r="KAA42" s="57"/>
      <c r="KAB42" s="57"/>
      <c r="KAC42" s="57"/>
      <c r="KAD42" s="57"/>
      <c r="KAE42" s="57"/>
      <c r="KAF42" s="57"/>
      <c r="KAG42" s="57"/>
      <c r="KAH42" s="57"/>
      <c r="KAI42" s="57"/>
      <c r="KAJ42" s="57"/>
      <c r="KAK42" s="57"/>
      <c r="KAL42" s="57"/>
      <c r="KAM42" s="57"/>
      <c r="KAN42" s="57"/>
      <c r="KAO42" s="57"/>
      <c r="KAP42" s="57"/>
      <c r="KAQ42" s="57"/>
      <c r="KAR42" s="57"/>
      <c r="KAS42" s="57"/>
      <c r="KAT42" s="57"/>
      <c r="KAU42" s="57"/>
      <c r="KAV42" s="57"/>
      <c r="KAW42" s="57"/>
      <c r="KAX42" s="57"/>
      <c r="KAY42" s="57"/>
      <c r="KAZ42" s="57"/>
      <c r="KBA42" s="57"/>
      <c r="KBB42" s="57"/>
      <c r="KBC42" s="57"/>
      <c r="KBD42" s="57"/>
      <c r="KBE42" s="57"/>
      <c r="KBF42" s="57"/>
      <c r="KBG42" s="57"/>
      <c r="KBH42" s="57"/>
      <c r="KBI42" s="57"/>
      <c r="KBJ42" s="57"/>
      <c r="KBK42" s="57"/>
      <c r="KBL42" s="57"/>
      <c r="KBM42" s="57"/>
      <c r="KBN42" s="57"/>
      <c r="KBO42" s="57"/>
      <c r="KBP42" s="57"/>
      <c r="KBQ42" s="57"/>
      <c r="KBR42" s="57"/>
      <c r="KBS42" s="57"/>
      <c r="KBT42" s="57"/>
      <c r="KBU42" s="57"/>
      <c r="KBV42" s="57"/>
      <c r="KBW42" s="57"/>
      <c r="KBX42" s="57"/>
      <c r="KBY42" s="57"/>
      <c r="KBZ42" s="57"/>
      <c r="KCA42" s="57"/>
      <c r="KCB42" s="57"/>
      <c r="KCC42" s="57"/>
      <c r="KCD42" s="57"/>
      <c r="KCE42" s="57"/>
      <c r="KCF42" s="57"/>
      <c r="KCG42" s="57"/>
      <c r="KCH42" s="57"/>
      <c r="KCI42" s="57"/>
      <c r="KCJ42" s="57"/>
      <c r="KCK42" s="57"/>
      <c r="KCL42" s="57"/>
      <c r="KCM42" s="57"/>
      <c r="KCN42" s="57"/>
      <c r="KCO42" s="57"/>
      <c r="KCP42" s="57"/>
      <c r="KCQ42" s="57"/>
      <c r="KCR42" s="57"/>
      <c r="KCS42" s="57"/>
      <c r="KCT42" s="57"/>
      <c r="KCU42" s="57"/>
      <c r="KCV42" s="57"/>
      <c r="KCW42" s="57"/>
      <c r="KCX42" s="57"/>
      <c r="KCY42" s="57"/>
      <c r="KCZ42" s="57"/>
      <c r="KDA42" s="57"/>
      <c r="KDB42" s="57"/>
      <c r="KDC42" s="57"/>
      <c r="KDD42" s="57"/>
      <c r="KDE42" s="57"/>
      <c r="KDF42" s="57"/>
      <c r="KDG42" s="57"/>
      <c r="KDH42" s="57"/>
      <c r="KDI42" s="57"/>
      <c r="KDJ42" s="57"/>
      <c r="KDK42" s="57"/>
      <c r="KDL42" s="57"/>
      <c r="KDM42" s="57"/>
      <c r="KDN42" s="57"/>
      <c r="KDO42" s="57"/>
      <c r="KDP42" s="57"/>
      <c r="KDQ42" s="57"/>
      <c r="KDR42" s="57"/>
      <c r="KDS42" s="57"/>
      <c r="KDT42" s="57"/>
      <c r="KDU42" s="57"/>
      <c r="KDV42" s="57"/>
      <c r="KDW42" s="57"/>
      <c r="KDX42" s="57"/>
      <c r="KDY42" s="57"/>
      <c r="KDZ42" s="57"/>
      <c r="KEA42" s="57"/>
      <c r="KEB42" s="57"/>
      <c r="KEC42" s="57"/>
      <c r="KED42" s="57"/>
      <c r="KEE42" s="57"/>
      <c r="KEF42" s="57"/>
      <c r="KEG42" s="57"/>
      <c r="KEH42" s="57"/>
      <c r="KEI42" s="57"/>
      <c r="KEJ42" s="57"/>
      <c r="KEK42" s="57"/>
      <c r="KEL42" s="57"/>
      <c r="KEM42" s="57"/>
      <c r="KEN42" s="57"/>
      <c r="KEO42" s="57"/>
      <c r="KEP42" s="57"/>
      <c r="KEQ42" s="57"/>
      <c r="KER42" s="57"/>
      <c r="KES42" s="57"/>
      <c r="KET42" s="57"/>
      <c r="KEU42" s="57"/>
      <c r="KEV42" s="57"/>
      <c r="KEW42" s="57"/>
      <c r="KEX42" s="57"/>
      <c r="KEY42" s="57"/>
      <c r="KEZ42" s="57"/>
      <c r="KFA42" s="57"/>
      <c r="KFB42" s="57"/>
      <c r="KFC42" s="57"/>
      <c r="KFD42" s="57"/>
      <c r="KFE42" s="57"/>
      <c r="KFF42" s="57"/>
      <c r="KFG42" s="57"/>
      <c r="KFH42" s="57"/>
      <c r="KFI42" s="57"/>
      <c r="KFJ42" s="57"/>
      <c r="KFK42" s="57"/>
      <c r="KFL42" s="57"/>
      <c r="KFM42" s="57"/>
      <c r="KFN42" s="57"/>
      <c r="KFO42" s="57"/>
      <c r="KFP42" s="57"/>
      <c r="KFQ42" s="57"/>
      <c r="KFR42" s="57"/>
      <c r="KFS42" s="57"/>
      <c r="KFT42" s="57"/>
      <c r="KFU42" s="57"/>
      <c r="KFV42" s="57"/>
      <c r="KFW42" s="57"/>
      <c r="KFX42" s="57"/>
      <c r="KFY42" s="57"/>
      <c r="KFZ42" s="57"/>
      <c r="KGA42" s="57"/>
      <c r="KGB42" s="57"/>
      <c r="KGC42" s="57"/>
      <c r="KGD42" s="57"/>
      <c r="KGE42" s="57"/>
      <c r="KGF42" s="57"/>
      <c r="KGG42" s="57"/>
      <c r="KGH42" s="57"/>
      <c r="KGI42" s="57"/>
      <c r="KGJ42" s="57"/>
      <c r="KGK42" s="57"/>
      <c r="KGL42" s="57"/>
      <c r="KGM42" s="57"/>
      <c r="KGN42" s="57"/>
      <c r="KGO42" s="57"/>
      <c r="KGP42" s="57"/>
      <c r="KGQ42" s="57"/>
      <c r="KGR42" s="57"/>
      <c r="KGS42" s="57"/>
      <c r="KGT42" s="57"/>
      <c r="KGU42" s="57"/>
      <c r="KGV42" s="57"/>
      <c r="KGW42" s="57"/>
      <c r="KGX42" s="57"/>
      <c r="KGY42" s="57"/>
      <c r="KGZ42" s="57"/>
      <c r="KHA42" s="57"/>
      <c r="KHB42" s="57"/>
      <c r="KHC42" s="57"/>
      <c r="KHD42" s="57"/>
      <c r="KHE42" s="57"/>
      <c r="KHF42" s="57"/>
      <c r="KHG42" s="57"/>
      <c r="KHH42" s="57"/>
      <c r="KHI42" s="57"/>
      <c r="KHJ42" s="57"/>
      <c r="KHK42" s="57"/>
      <c r="KHL42" s="57"/>
      <c r="KHM42" s="57"/>
      <c r="KHN42" s="57"/>
      <c r="KHO42" s="57"/>
      <c r="KHP42" s="57"/>
      <c r="KHQ42" s="57"/>
      <c r="KHR42" s="57"/>
      <c r="KHS42" s="57"/>
      <c r="KHT42" s="57"/>
      <c r="KHU42" s="57"/>
      <c r="KHV42" s="57"/>
      <c r="KHW42" s="57"/>
      <c r="KHX42" s="57"/>
      <c r="KHY42" s="57"/>
      <c r="KHZ42" s="57"/>
      <c r="KIA42" s="57"/>
      <c r="KIB42" s="57"/>
      <c r="KIC42" s="57"/>
      <c r="KID42" s="57"/>
      <c r="KIE42" s="57"/>
      <c r="KIF42" s="57"/>
      <c r="KIG42" s="57"/>
      <c r="KIH42" s="57"/>
      <c r="KII42" s="57"/>
      <c r="KIJ42" s="57"/>
      <c r="KIK42" s="57"/>
      <c r="KIL42" s="57"/>
      <c r="KIM42" s="57"/>
      <c r="KIN42" s="57"/>
      <c r="KIO42" s="57"/>
      <c r="KIP42" s="57"/>
      <c r="KIQ42" s="57"/>
      <c r="KIR42" s="57"/>
      <c r="KIS42" s="57"/>
      <c r="KIT42" s="57"/>
      <c r="KIU42" s="57"/>
      <c r="KIV42" s="57"/>
      <c r="KIW42" s="57"/>
      <c r="KIX42" s="57"/>
      <c r="KIY42" s="57"/>
      <c r="KIZ42" s="57"/>
      <c r="KJA42" s="57"/>
      <c r="KJB42" s="57"/>
      <c r="KJC42" s="57"/>
      <c r="KJD42" s="57"/>
      <c r="KJE42" s="57"/>
      <c r="KJF42" s="57"/>
      <c r="KJG42" s="57"/>
      <c r="KJH42" s="57"/>
      <c r="KJI42" s="57"/>
      <c r="KJJ42" s="57"/>
      <c r="KJK42" s="57"/>
      <c r="KJL42" s="57"/>
      <c r="KJM42" s="57"/>
      <c r="KJN42" s="57"/>
      <c r="KJO42" s="57"/>
      <c r="KJP42" s="57"/>
      <c r="KJQ42" s="57"/>
      <c r="KJR42" s="57"/>
      <c r="KJS42" s="57"/>
      <c r="KJT42" s="57"/>
      <c r="KJU42" s="57"/>
      <c r="KJV42" s="57"/>
      <c r="KJW42" s="57"/>
      <c r="KJX42" s="57"/>
      <c r="KJY42" s="57"/>
      <c r="KJZ42" s="57"/>
      <c r="KKA42" s="57"/>
      <c r="KKB42" s="57"/>
      <c r="KKC42" s="57"/>
      <c r="KKD42" s="57"/>
      <c r="KKE42" s="57"/>
      <c r="KKF42" s="57"/>
      <c r="KKG42" s="57"/>
      <c r="KKH42" s="57"/>
      <c r="KKI42" s="57"/>
      <c r="KKJ42" s="57"/>
      <c r="KKK42" s="57"/>
      <c r="KKL42" s="57"/>
      <c r="KKM42" s="57"/>
      <c r="KKN42" s="57"/>
      <c r="KKO42" s="57"/>
      <c r="KKP42" s="57"/>
      <c r="KKQ42" s="57"/>
      <c r="KKR42" s="57"/>
      <c r="KKS42" s="57"/>
      <c r="KKT42" s="57"/>
      <c r="KKU42" s="57"/>
      <c r="KKV42" s="57"/>
      <c r="KKW42" s="57"/>
      <c r="KKX42" s="57"/>
      <c r="KKY42" s="57"/>
      <c r="KKZ42" s="57"/>
      <c r="KLA42" s="57"/>
      <c r="KLB42" s="57"/>
      <c r="KLC42" s="57"/>
      <c r="KLD42" s="57"/>
      <c r="KLE42" s="57"/>
      <c r="KLF42" s="57"/>
      <c r="KLG42" s="57"/>
      <c r="KLH42" s="57"/>
      <c r="KLI42" s="57"/>
      <c r="KLJ42" s="57"/>
      <c r="KLK42" s="57"/>
      <c r="KLL42" s="57"/>
      <c r="KLM42" s="57"/>
      <c r="KLN42" s="57"/>
      <c r="KLO42" s="57"/>
      <c r="KLP42" s="57"/>
      <c r="KLQ42" s="57"/>
      <c r="KLR42" s="57"/>
      <c r="KLS42" s="57"/>
      <c r="KLT42" s="57"/>
      <c r="KLU42" s="57"/>
      <c r="KLV42" s="57"/>
      <c r="KLW42" s="57"/>
      <c r="KLX42" s="57"/>
      <c r="KLY42" s="57"/>
      <c r="KLZ42" s="57"/>
      <c r="KMA42" s="57"/>
      <c r="KMB42" s="57"/>
      <c r="KMC42" s="57"/>
      <c r="KMD42" s="57"/>
      <c r="KME42" s="57"/>
      <c r="KMF42" s="57"/>
      <c r="KMG42" s="57"/>
      <c r="KMH42" s="57"/>
      <c r="KMI42" s="57"/>
      <c r="KMJ42" s="57"/>
      <c r="KMK42" s="57"/>
      <c r="KML42" s="57"/>
      <c r="KMM42" s="57"/>
      <c r="KMN42" s="57"/>
      <c r="KMO42" s="57"/>
      <c r="KMP42" s="57"/>
      <c r="KMQ42" s="57"/>
      <c r="KMR42" s="57"/>
      <c r="KMS42" s="57"/>
      <c r="KMT42" s="57"/>
      <c r="KMU42" s="57"/>
      <c r="KMV42" s="57"/>
      <c r="KMW42" s="57"/>
      <c r="KMX42" s="57"/>
      <c r="KMY42" s="57"/>
      <c r="KMZ42" s="57"/>
      <c r="KNA42" s="57"/>
      <c r="KNB42" s="57"/>
      <c r="KNC42" s="57"/>
      <c r="KND42" s="57"/>
      <c r="KNE42" s="57"/>
      <c r="KNF42" s="57"/>
      <c r="KNG42" s="57"/>
      <c r="KNH42" s="57"/>
      <c r="KNI42" s="57"/>
      <c r="KNJ42" s="57"/>
      <c r="KNK42" s="57"/>
      <c r="KNL42" s="57"/>
      <c r="KNM42" s="57"/>
      <c r="KNN42" s="57"/>
      <c r="KNO42" s="57"/>
      <c r="KNP42" s="57"/>
      <c r="KNQ42" s="57"/>
      <c r="KNR42" s="57"/>
      <c r="KNS42" s="57"/>
      <c r="KNT42" s="57"/>
      <c r="KNU42" s="57"/>
      <c r="KNV42" s="57"/>
      <c r="KNW42" s="57"/>
      <c r="KNX42" s="57"/>
      <c r="KNY42" s="57"/>
      <c r="KNZ42" s="57"/>
      <c r="KOA42" s="57"/>
      <c r="KOB42" s="57"/>
      <c r="KOC42" s="57"/>
      <c r="KOD42" s="57"/>
      <c r="KOE42" s="57"/>
      <c r="KOF42" s="57"/>
      <c r="KOG42" s="57"/>
      <c r="KOH42" s="57"/>
      <c r="KOI42" s="57"/>
      <c r="KOJ42" s="57"/>
      <c r="KOK42" s="57"/>
      <c r="KOL42" s="57"/>
      <c r="KOM42" s="57"/>
      <c r="KON42" s="57"/>
      <c r="KOO42" s="57"/>
      <c r="KOP42" s="57"/>
      <c r="KOQ42" s="57"/>
      <c r="KOR42" s="57"/>
      <c r="KOS42" s="57"/>
      <c r="KOT42" s="57"/>
      <c r="KOU42" s="57"/>
      <c r="KOV42" s="57"/>
      <c r="KOW42" s="57"/>
      <c r="KOX42" s="57"/>
      <c r="KOY42" s="57"/>
      <c r="KOZ42" s="57"/>
      <c r="KPA42" s="57"/>
      <c r="KPB42" s="57"/>
      <c r="KPC42" s="57"/>
      <c r="KPD42" s="57"/>
      <c r="KPE42" s="57"/>
      <c r="KPF42" s="57"/>
      <c r="KPG42" s="57"/>
      <c r="KPH42" s="57"/>
      <c r="KPI42" s="57"/>
      <c r="KPJ42" s="57"/>
      <c r="KPK42" s="57"/>
      <c r="KPL42" s="57"/>
      <c r="KPM42" s="57"/>
      <c r="KPN42" s="57"/>
      <c r="KPO42" s="57"/>
      <c r="KPP42" s="57"/>
      <c r="KPQ42" s="57"/>
      <c r="KPR42" s="57"/>
      <c r="KPS42" s="57"/>
      <c r="KPT42" s="57"/>
      <c r="KPU42" s="57"/>
      <c r="KPV42" s="57"/>
      <c r="KPW42" s="57"/>
      <c r="KPX42" s="57"/>
      <c r="KPY42" s="57"/>
      <c r="KPZ42" s="57"/>
      <c r="KQA42" s="57"/>
      <c r="KQB42" s="57"/>
      <c r="KQC42" s="57"/>
      <c r="KQD42" s="57"/>
      <c r="KQE42" s="57"/>
      <c r="KQF42" s="57"/>
      <c r="KQG42" s="57"/>
      <c r="KQH42" s="57"/>
      <c r="KQI42" s="57"/>
      <c r="KQJ42" s="57"/>
      <c r="KQK42" s="57"/>
      <c r="KQL42" s="57"/>
      <c r="KQM42" s="57"/>
      <c r="KQN42" s="57"/>
      <c r="KQO42" s="57"/>
      <c r="KQP42" s="57"/>
      <c r="KQQ42" s="57"/>
      <c r="KQR42" s="57"/>
      <c r="KQS42" s="57"/>
      <c r="KQT42" s="57"/>
      <c r="KQU42" s="57"/>
      <c r="KQV42" s="57"/>
      <c r="KQW42" s="57"/>
      <c r="KQX42" s="57"/>
      <c r="KQY42" s="57"/>
      <c r="KQZ42" s="57"/>
      <c r="KRA42" s="57"/>
      <c r="KRB42" s="57"/>
      <c r="KRC42" s="57"/>
      <c r="KRD42" s="57"/>
      <c r="KRE42" s="57"/>
      <c r="KRF42" s="57"/>
      <c r="KRG42" s="57"/>
      <c r="KRH42" s="57"/>
      <c r="KRI42" s="57"/>
      <c r="KRJ42" s="57"/>
      <c r="KRK42" s="57"/>
      <c r="KRL42" s="57"/>
      <c r="KRM42" s="57"/>
      <c r="KRN42" s="57"/>
      <c r="KRO42" s="57"/>
      <c r="KRP42" s="57"/>
      <c r="KRQ42" s="57"/>
      <c r="KRR42" s="57"/>
      <c r="KRS42" s="57"/>
      <c r="KRT42" s="57"/>
      <c r="KRU42" s="57"/>
      <c r="KRV42" s="57"/>
      <c r="KRW42" s="57"/>
      <c r="KRX42" s="57"/>
      <c r="KRY42" s="57"/>
      <c r="KRZ42" s="57"/>
      <c r="KSA42" s="57"/>
      <c r="KSB42" s="57"/>
      <c r="KSC42" s="57"/>
      <c r="KSD42" s="57"/>
      <c r="KSE42" s="57"/>
      <c r="KSF42" s="57"/>
      <c r="KSG42" s="57"/>
      <c r="KSH42" s="57"/>
      <c r="KSI42" s="57"/>
      <c r="KSJ42" s="57"/>
      <c r="KSK42" s="57"/>
      <c r="KSL42" s="57"/>
      <c r="KSM42" s="57"/>
      <c r="KSN42" s="57"/>
      <c r="KSO42" s="57"/>
      <c r="KSP42" s="57"/>
      <c r="KSQ42" s="57"/>
      <c r="KSR42" s="57"/>
      <c r="KSS42" s="57"/>
      <c r="KST42" s="57"/>
      <c r="KSU42" s="57"/>
      <c r="KSV42" s="57"/>
      <c r="KSW42" s="57"/>
      <c r="KSX42" s="57"/>
      <c r="KSY42" s="57"/>
      <c r="KSZ42" s="57"/>
      <c r="KTA42" s="57"/>
      <c r="KTB42" s="57"/>
      <c r="KTC42" s="57"/>
      <c r="KTD42" s="57"/>
      <c r="KTE42" s="57"/>
      <c r="KTF42" s="57"/>
      <c r="KTG42" s="57"/>
      <c r="KTH42" s="57"/>
      <c r="KTI42" s="57"/>
      <c r="KTJ42" s="57"/>
      <c r="KTK42" s="57"/>
      <c r="KTL42" s="57"/>
      <c r="KTM42" s="57"/>
      <c r="KTN42" s="57"/>
      <c r="KTO42" s="57"/>
      <c r="KTP42" s="57"/>
      <c r="KTQ42" s="57"/>
      <c r="KTR42" s="57"/>
      <c r="KTS42" s="57"/>
      <c r="KTT42" s="57"/>
      <c r="KTU42" s="57"/>
      <c r="KTV42" s="57"/>
      <c r="KTW42" s="57"/>
      <c r="KTX42" s="57"/>
      <c r="KTY42" s="57"/>
      <c r="KTZ42" s="57"/>
      <c r="KUA42" s="57"/>
      <c r="KUB42" s="57"/>
      <c r="KUC42" s="57"/>
      <c r="KUD42" s="57"/>
      <c r="KUE42" s="57"/>
      <c r="KUF42" s="57"/>
      <c r="KUG42" s="57"/>
      <c r="KUH42" s="57"/>
      <c r="KUI42" s="57"/>
      <c r="KUJ42" s="57"/>
      <c r="KUK42" s="57"/>
      <c r="KUL42" s="57"/>
      <c r="KUM42" s="57"/>
      <c r="KUN42" s="57"/>
      <c r="KUO42" s="57"/>
      <c r="KUP42" s="57"/>
      <c r="KUQ42" s="57"/>
      <c r="KUR42" s="57"/>
      <c r="KUS42" s="57"/>
      <c r="KUT42" s="57"/>
      <c r="KUU42" s="57"/>
      <c r="KUV42" s="57"/>
      <c r="KUW42" s="57"/>
      <c r="KUX42" s="57"/>
      <c r="KUY42" s="57"/>
      <c r="KUZ42" s="57"/>
      <c r="KVA42" s="57"/>
      <c r="KVB42" s="57"/>
      <c r="KVC42" s="57"/>
      <c r="KVD42" s="57"/>
      <c r="KVE42" s="57"/>
      <c r="KVF42" s="57"/>
      <c r="KVG42" s="57"/>
      <c r="KVH42" s="57"/>
      <c r="KVI42" s="57"/>
      <c r="KVJ42" s="57"/>
      <c r="KVK42" s="57"/>
      <c r="KVL42" s="57"/>
      <c r="KVM42" s="57"/>
      <c r="KVN42" s="57"/>
      <c r="KVO42" s="57"/>
      <c r="KVP42" s="57"/>
      <c r="KVQ42" s="57"/>
      <c r="KVR42" s="57"/>
      <c r="KVS42" s="57"/>
      <c r="KVT42" s="57"/>
      <c r="KVU42" s="57"/>
      <c r="KVV42" s="57"/>
      <c r="KVW42" s="57"/>
      <c r="KVX42" s="57"/>
      <c r="KVY42" s="57"/>
      <c r="KVZ42" s="57"/>
      <c r="KWA42" s="57"/>
      <c r="KWB42" s="57"/>
      <c r="KWC42" s="57"/>
      <c r="KWD42" s="57"/>
      <c r="KWE42" s="57"/>
      <c r="KWF42" s="57"/>
      <c r="KWG42" s="57"/>
      <c r="KWH42" s="57"/>
      <c r="KWI42" s="57"/>
      <c r="KWJ42" s="57"/>
      <c r="KWK42" s="57"/>
      <c r="KWL42" s="57"/>
      <c r="KWM42" s="57"/>
      <c r="KWN42" s="57"/>
      <c r="KWO42" s="57"/>
      <c r="KWP42" s="57"/>
      <c r="KWQ42" s="57"/>
      <c r="KWR42" s="57"/>
      <c r="KWS42" s="57"/>
      <c r="KWT42" s="57"/>
      <c r="KWU42" s="57"/>
      <c r="KWV42" s="57"/>
      <c r="KWW42" s="57"/>
      <c r="KWX42" s="57"/>
      <c r="KWY42" s="57"/>
      <c r="KWZ42" s="57"/>
      <c r="KXA42" s="57"/>
      <c r="KXB42" s="57"/>
      <c r="KXC42" s="57"/>
      <c r="KXD42" s="57"/>
      <c r="KXE42" s="57"/>
      <c r="KXF42" s="57"/>
      <c r="KXG42" s="57"/>
      <c r="KXH42" s="57"/>
      <c r="KXI42" s="57"/>
      <c r="KXJ42" s="57"/>
      <c r="KXK42" s="57"/>
      <c r="KXL42" s="57"/>
      <c r="KXM42" s="57"/>
      <c r="KXN42" s="57"/>
      <c r="KXO42" s="57"/>
      <c r="KXP42" s="57"/>
      <c r="KXQ42" s="57"/>
      <c r="KXR42" s="57"/>
      <c r="KXS42" s="57"/>
      <c r="KXT42" s="57"/>
      <c r="KXU42" s="57"/>
      <c r="KXV42" s="57"/>
      <c r="KXW42" s="57"/>
      <c r="KXX42" s="57"/>
      <c r="KXY42" s="57"/>
      <c r="KXZ42" s="57"/>
      <c r="KYA42" s="57"/>
      <c r="KYB42" s="57"/>
      <c r="KYC42" s="57"/>
      <c r="KYD42" s="57"/>
      <c r="KYE42" s="57"/>
      <c r="KYF42" s="57"/>
      <c r="KYG42" s="57"/>
      <c r="KYH42" s="57"/>
      <c r="KYI42" s="57"/>
      <c r="KYJ42" s="57"/>
      <c r="KYK42" s="57"/>
      <c r="KYL42" s="57"/>
      <c r="KYM42" s="57"/>
      <c r="KYN42" s="57"/>
      <c r="KYO42" s="57"/>
      <c r="KYP42" s="57"/>
      <c r="KYQ42" s="57"/>
      <c r="KYR42" s="57"/>
      <c r="KYS42" s="57"/>
      <c r="KYT42" s="57"/>
      <c r="KYU42" s="57"/>
      <c r="KYV42" s="57"/>
      <c r="KYW42" s="57"/>
      <c r="KYX42" s="57"/>
      <c r="KYY42" s="57"/>
      <c r="KYZ42" s="57"/>
      <c r="KZA42" s="57"/>
      <c r="KZB42" s="57"/>
      <c r="KZC42" s="57"/>
      <c r="KZD42" s="57"/>
      <c r="KZE42" s="57"/>
      <c r="KZF42" s="57"/>
      <c r="KZG42" s="57"/>
      <c r="KZH42" s="57"/>
      <c r="KZI42" s="57"/>
      <c r="KZJ42" s="57"/>
      <c r="KZK42" s="57"/>
      <c r="KZL42" s="57"/>
      <c r="KZM42" s="57"/>
      <c r="KZN42" s="57"/>
      <c r="KZO42" s="57"/>
      <c r="KZP42" s="57"/>
      <c r="KZQ42" s="57"/>
      <c r="KZR42" s="57"/>
      <c r="KZS42" s="57"/>
      <c r="KZT42" s="57"/>
      <c r="KZU42" s="57"/>
      <c r="KZV42" s="57"/>
      <c r="KZW42" s="57"/>
      <c r="KZX42" s="57"/>
      <c r="KZY42" s="57"/>
      <c r="KZZ42" s="57"/>
      <c r="LAA42" s="57"/>
      <c r="LAB42" s="57"/>
      <c r="LAC42" s="57"/>
      <c r="LAD42" s="57"/>
      <c r="LAE42" s="57"/>
      <c r="LAF42" s="57"/>
      <c r="LAG42" s="57"/>
      <c r="LAH42" s="57"/>
      <c r="LAI42" s="57"/>
      <c r="LAJ42" s="57"/>
      <c r="LAK42" s="57"/>
      <c r="LAL42" s="57"/>
      <c r="LAM42" s="57"/>
      <c r="LAN42" s="57"/>
      <c r="LAO42" s="57"/>
      <c r="LAP42" s="57"/>
      <c r="LAQ42" s="57"/>
      <c r="LAR42" s="57"/>
      <c r="LAS42" s="57"/>
      <c r="LAT42" s="57"/>
      <c r="LAU42" s="57"/>
      <c r="LAV42" s="57"/>
      <c r="LAW42" s="57"/>
      <c r="LAX42" s="57"/>
      <c r="LAY42" s="57"/>
      <c r="LAZ42" s="57"/>
      <c r="LBA42" s="57"/>
      <c r="LBB42" s="57"/>
      <c r="LBC42" s="57"/>
      <c r="LBD42" s="57"/>
      <c r="LBE42" s="57"/>
      <c r="LBF42" s="57"/>
      <c r="LBG42" s="57"/>
      <c r="LBH42" s="57"/>
      <c r="LBI42" s="57"/>
      <c r="LBJ42" s="57"/>
      <c r="LBK42" s="57"/>
      <c r="LBL42" s="57"/>
      <c r="LBM42" s="57"/>
      <c r="LBN42" s="57"/>
      <c r="LBO42" s="57"/>
      <c r="LBP42" s="57"/>
      <c r="LBQ42" s="57"/>
      <c r="LBR42" s="57"/>
      <c r="LBS42" s="57"/>
      <c r="LBT42" s="57"/>
      <c r="LBU42" s="57"/>
      <c r="LBV42" s="57"/>
      <c r="LBW42" s="57"/>
      <c r="LBX42" s="57"/>
      <c r="LBY42" s="57"/>
      <c r="LBZ42" s="57"/>
      <c r="LCA42" s="57"/>
      <c r="LCB42" s="57"/>
      <c r="LCC42" s="57"/>
      <c r="LCD42" s="57"/>
      <c r="LCE42" s="57"/>
      <c r="LCF42" s="57"/>
      <c r="LCG42" s="57"/>
      <c r="LCH42" s="57"/>
      <c r="LCI42" s="57"/>
      <c r="LCJ42" s="57"/>
      <c r="LCK42" s="57"/>
      <c r="LCL42" s="57"/>
      <c r="LCM42" s="57"/>
      <c r="LCN42" s="57"/>
      <c r="LCO42" s="57"/>
      <c r="LCP42" s="57"/>
      <c r="LCQ42" s="57"/>
      <c r="LCR42" s="57"/>
      <c r="LCS42" s="57"/>
      <c r="LCT42" s="57"/>
      <c r="LCU42" s="57"/>
      <c r="LCV42" s="57"/>
      <c r="LCW42" s="57"/>
      <c r="LCX42" s="57"/>
      <c r="LCY42" s="57"/>
      <c r="LCZ42" s="57"/>
      <c r="LDA42" s="57"/>
      <c r="LDB42" s="57"/>
      <c r="LDC42" s="57"/>
      <c r="LDD42" s="57"/>
      <c r="LDE42" s="57"/>
      <c r="LDF42" s="57"/>
      <c r="LDG42" s="57"/>
      <c r="LDH42" s="57"/>
      <c r="LDI42" s="57"/>
      <c r="LDJ42" s="57"/>
      <c r="LDK42" s="57"/>
      <c r="LDL42" s="57"/>
      <c r="LDM42" s="57"/>
      <c r="LDN42" s="57"/>
      <c r="LDO42" s="57"/>
      <c r="LDP42" s="57"/>
      <c r="LDQ42" s="57"/>
      <c r="LDR42" s="57"/>
      <c r="LDS42" s="57"/>
      <c r="LDT42" s="57"/>
      <c r="LDU42" s="57"/>
      <c r="LDV42" s="57"/>
      <c r="LDW42" s="57"/>
      <c r="LDX42" s="57"/>
      <c r="LDY42" s="57"/>
      <c r="LDZ42" s="57"/>
      <c r="LEA42" s="57"/>
      <c r="LEB42" s="57"/>
      <c r="LEC42" s="57"/>
      <c r="LED42" s="57"/>
      <c r="LEE42" s="57"/>
      <c r="LEF42" s="57"/>
      <c r="LEG42" s="57"/>
      <c r="LEH42" s="57"/>
      <c r="LEI42" s="57"/>
      <c r="LEJ42" s="57"/>
      <c r="LEK42" s="57"/>
      <c r="LEL42" s="57"/>
      <c r="LEM42" s="57"/>
      <c r="LEN42" s="57"/>
      <c r="LEO42" s="57"/>
      <c r="LEP42" s="57"/>
      <c r="LEQ42" s="57"/>
      <c r="LER42" s="57"/>
      <c r="LES42" s="57"/>
      <c r="LET42" s="57"/>
      <c r="LEU42" s="57"/>
      <c r="LEV42" s="57"/>
      <c r="LEW42" s="57"/>
      <c r="LEX42" s="57"/>
      <c r="LEY42" s="57"/>
      <c r="LEZ42" s="57"/>
      <c r="LFA42" s="57"/>
      <c r="LFB42" s="57"/>
      <c r="LFC42" s="57"/>
      <c r="LFD42" s="57"/>
      <c r="LFE42" s="57"/>
      <c r="LFF42" s="57"/>
      <c r="LFG42" s="57"/>
      <c r="LFH42" s="57"/>
      <c r="LFI42" s="57"/>
      <c r="LFJ42" s="57"/>
      <c r="LFK42" s="57"/>
      <c r="LFL42" s="57"/>
      <c r="LFM42" s="57"/>
      <c r="LFN42" s="57"/>
      <c r="LFO42" s="57"/>
      <c r="LFP42" s="57"/>
      <c r="LFQ42" s="57"/>
      <c r="LFR42" s="57"/>
      <c r="LFS42" s="57"/>
      <c r="LFT42" s="57"/>
      <c r="LFU42" s="57"/>
      <c r="LFV42" s="57"/>
      <c r="LFW42" s="57"/>
      <c r="LFX42" s="57"/>
      <c r="LFY42" s="57"/>
      <c r="LFZ42" s="57"/>
      <c r="LGA42" s="57"/>
      <c r="LGB42" s="57"/>
      <c r="LGC42" s="57"/>
      <c r="LGD42" s="57"/>
      <c r="LGE42" s="57"/>
      <c r="LGF42" s="57"/>
      <c r="LGG42" s="57"/>
      <c r="LGH42" s="57"/>
      <c r="LGI42" s="57"/>
      <c r="LGJ42" s="57"/>
      <c r="LGK42" s="57"/>
      <c r="LGL42" s="57"/>
      <c r="LGM42" s="57"/>
      <c r="LGN42" s="57"/>
      <c r="LGO42" s="57"/>
      <c r="LGP42" s="57"/>
      <c r="LGQ42" s="57"/>
      <c r="LGR42" s="57"/>
      <c r="LGS42" s="57"/>
      <c r="LGT42" s="57"/>
      <c r="LGU42" s="57"/>
      <c r="LGV42" s="57"/>
      <c r="LGW42" s="57"/>
      <c r="LGX42" s="57"/>
      <c r="LGY42" s="57"/>
      <c r="LGZ42" s="57"/>
      <c r="LHA42" s="57"/>
      <c r="LHB42" s="57"/>
      <c r="LHC42" s="57"/>
      <c r="LHD42" s="57"/>
      <c r="LHE42" s="57"/>
      <c r="LHF42" s="57"/>
      <c r="LHG42" s="57"/>
      <c r="LHH42" s="57"/>
      <c r="LHI42" s="57"/>
      <c r="LHJ42" s="57"/>
      <c r="LHK42" s="57"/>
      <c r="LHL42" s="57"/>
      <c r="LHM42" s="57"/>
      <c r="LHN42" s="57"/>
      <c r="LHO42" s="57"/>
      <c r="LHP42" s="57"/>
      <c r="LHQ42" s="57"/>
      <c r="LHR42" s="57"/>
      <c r="LHS42" s="57"/>
      <c r="LHT42" s="57"/>
      <c r="LHU42" s="57"/>
      <c r="LHV42" s="57"/>
      <c r="LHW42" s="57"/>
      <c r="LHX42" s="57"/>
      <c r="LHY42" s="57"/>
      <c r="LHZ42" s="57"/>
      <c r="LIA42" s="57"/>
      <c r="LIB42" s="57"/>
      <c r="LIC42" s="57"/>
      <c r="LID42" s="57"/>
      <c r="LIE42" s="57"/>
      <c r="LIF42" s="57"/>
      <c r="LIG42" s="57"/>
      <c r="LIH42" s="57"/>
      <c r="LII42" s="57"/>
      <c r="LIJ42" s="57"/>
      <c r="LIK42" s="57"/>
      <c r="LIL42" s="57"/>
      <c r="LIM42" s="57"/>
      <c r="LIN42" s="57"/>
      <c r="LIO42" s="57"/>
      <c r="LIP42" s="57"/>
      <c r="LIQ42" s="57"/>
      <c r="LIR42" s="57"/>
      <c r="LIS42" s="57"/>
      <c r="LIT42" s="57"/>
      <c r="LIU42" s="57"/>
      <c r="LIV42" s="57"/>
      <c r="LIW42" s="57"/>
      <c r="LIX42" s="57"/>
      <c r="LIY42" s="57"/>
      <c r="LIZ42" s="57"/>
      <c r="LJA42" s="57"/>
      <c r="LJB42" s="57"/>
      <c r="LJC42" s="57"/>
      <c r="LJD42" s="57"/>
      <c r="LJE42" s="57"/>
      <c r="LJF42" s="57"/>
      <c r="LJG42" s="57"/>
      <c r="LJH42" s="57"/>
      <c r="LJI42" s="57"/>
      <c r="LJJ42" s="57"/>
      <c r="LJK42" s="57"/>
      <c r="LJL42" s="57"/>
      <c r="LJM42" s="57"/>
      <c r="LJN42" s="57"/>
      <c r="LJO42" s="57"/>
      <c r="LJP42" s="57"/>
      <c r="LJQ42" s="57"/>
      <c r="LJR42" s="57"/>
      <c r="LJS42" s="57"/>
      <c r="LJT42" s="57"/>
      <c r="LJU42" s="57"/>
      <c r="LJV42" s="57"/>
      <c r="LJW42" s="57"/>
      <c r="LJX42" s="57"/>
      <c r="LJY42" s="57"/>
      <c r="LJZ42" s="57"/>
      <c r="LKA42" s="57"/>
      <c r="LKB42" s="57"/>
      <c r="LKC42" s="57"/>
      <c r="LKD42" s="57"/>
      <c r="LKE42" s="57"/>
      <c r="LKF42" s="57"/>
      <c r="LKG42" s="57"/>
      <c r="LKH42" s="57"/>
      <c r="LKI42" s="57"/>
      <c r="LKJ42" s="57"/>
      <c r="LKK42" s="57"/>
      <c r="LKL42" s="57"/>
      <c r="LKM42" s="57"/>
      <c r="LKN42" s="57"/>
      <c r="LKO42" s="57"/>
      <c r="LKP42" s="57"/>
      <c r="LKQ42" s="57"/>
      <c r="LKR42" s="57"/>
      <c r="LKS42" s="57"/>
      <c r="LKT42" s="57"/>
      <c r="LKU42" s="57"/>
      <c r="LKV42" s="57"/>
      <c r="LKW42" s="57"/>
      <c r="LKX42" s="57"/>
      <c r="LKY42" s="57"/>
      <c r="LKZ42" s="57"/>
      <c r="LLA42" s="57"/>
      <c r="LLB42" s="57"/>
      <c r="LLC42" s="57"/>
      <c r="LLD42" s="57"/>
      <c r="LLE42" s="57"/>
      <c r="LLF42" s="57"/>
      <c r="LLG42" s="57"/>
      <c r="LLH42" s="57"/>
      <c r="LLI42" s="57"/>
      <c r="LLJ42" s="57"/>
      <c r="LLK42" s="57"/>
      <c r="LLL42" s="57"/>
      <c r="LLM42" s="57"/>
      <c r="LLN42" s="57"/>
      <c r="LLO42" s="57"/>
      <c r="LLP42" s="57"/>
      <c r="LLQ42" s="57"/>
      <c r="LLR42" s="57"/>
      <c r="LLS42" s="57"/>
      <c r="LLT42" s="57"/>
      <c r="LLU42" s="57"/>
      <c r="LLV42" s="57"/>
      <c r="LLW42" s="57"/>
      <c r="LLX42" s="57"/>
      <c r="LLY42" s="57"/>
      <c r="LLZ42" s="57"/>
      <c r="LMA42" s="57"/>
      <c r="LMB42" s="57"/>
      <c r="LMC42" s="57"/>
      <c r="LMD42" s="57"/>
      <c r="LME42" s="57"/>
      <c r="LMF42" s="57"/>
      <c r="LMG42" s="57"/>
      <c r="LMH42" s="57"/>
      <c r="LMI42" s="57"/>
      <c r="LMJ42" s="57"/>
      <c r="LMK42" s="57"/>
      <c r="LML42" s="57"/>
      <c r="LMM42" s="57"/>
      <c r="LMN42" s="57"/>
      <c r="LMO42" s="57"/>
      <c r="LMP42" s="57"/>
      <c r="LMQ42" s="57"/>
      <c r="LMR42" s="57"/>
      <c r="LMS42" s="57"/>
      <c r="LMT42" s="57"/>
      <c r="LMU42" s="57"/>
      <c r="LMV42" s="57"/>
      <c r="LMW42" s="57"/>
      <c r="LMX42" s="57"/>
      <c r="LMY42" s="57"/>
      <c r="LMZ42" s="57"/>
      <c r="LNA42" s="57"/>
      <c r="LNB42" s="57"/>
      <c r="LNC42" s="57"/>
      <c r="LND42" s="57"/>
      <c r="LNE42" s="57"/>
      <c r="LNF42" s="57"/>
      <c r="LNG42" s="57"/>
      <c r="LNH42" s="57"/>
      <c r="LNI42" s="57"/>
      <c r="LNJ42" s="57"/>
      <c r="LNK42" s="57"/>
      <c r="LNL42" s="57"/>
      <c r="LNM42" s="57"/>
      <c r="LNN42" s="57"/>
      <c r="LNO42" s="57"/>
      <c r="LNP42" s="57"/>
      <c r="LNQ42" s="57"/>
      <c r="LNR42" s="57"/>
      <c r="LNS42" s="57"/>
      <c r="LNT42" s="57"/>
      <c r="LNU42" s="57"/>
      <c r="LNV42" s="57"/>
      <c r="LNW42" s="57"/>
      <c r="LNX42" s="57"/>
      <c r="LNY42" s="57"/>
      <c r="LNZ42" s="57"/>
      <c r="LOA42" s="57"/>
      <c r="LOB42" s="57"/>
      <c r="LOC42" s="57"/>
      <c r="LOD42" s="57"/>
      <c r="LOE42" s="57"/>
      <c r="LOF42" s="57"/>
      <c r="LOG42" s="57"/>
      <c r="LOH42" s="57"/>
      <c r="LOI42" s="57"/>
      <c r="LOJ42" s="57"/>
      <c r="LOK42" s="57"/>
      <c r="LOL42" s="57"/>
      <c r="LOM42" s="57"/>
      <c r="LON42" s="57"/>
      <c r="LOO42" s="57"/>
      <c r="LOP42" s="57"/>
      <c r="LOQ42" s="57"/>
      <c r="LOR42" s="57"/>
      <c r="LOS42" s="57"/>
      <c r="LOT42" s="57"/>
      <c r="LOU42" s="57"/>
      <c r="LOV42" s="57"/>
      <c r="LOW42" s="57"/>
      <c r="LOX42" s="57"/>
      <c r="LOY42" s="57"/>
      <c r="LOZ42" s="57"/>
      <c r="LPA42" s="57"/>
      <c r="LPB42" s="57"/>
      <c r="LPC42" s="57"/>
      <c r="LPD42" s="57"/>
      <c r="LPE42" s="57"/>
      <c r="LPF42" s="57"/>
      <c r="LPG42" s="57"/>
      <c r="LPH42" s="57"/>
      <c r="LPI42" s="57"/>
      <c r="LPJ42" s="57"/>
      <c r="LPK42" s="57"/>
      <c r="LPL42" s="57"/>
      <c r="LPM42" s="57"/>
      <c r="LPN42" s="57"/>
      <c r="LPO42" s="57"/>
      <c r="LPP42" s="57"/>
      <c r="LPQ42" s="57"/>
      <c r="LPR42" s="57"/>
      <c r="LPS42" s="57"/>
      <c r="LPT42" s="57"/>
      <c r="LPU42" s="57"/>
      <c r="LPV42" s="57"/>
      <c r="LPW42" s="57"/>
      <c r="LPX42" s="57"/>
      <c r="LPY42" s="57"/>
      <c r="LPZ42" s="57"/>
      <c r="LQA42" s="57"/>
      <c r="LQB42" s="57"/>
      <c r="LQC42" s="57"/>
      <c r="LQD42" s="57"/>
      <c r="LQE42" s="57"/>
      <c r="LQF42" s="57"/>
      <c r="LQG42" s="57"/>
      <c r="LQH42" s="57"/>
      <c r="LQI42" s="57"/>
      <c r="LQJ42" s="57"/>
      <c r="LQK42" s="57"/>
      <c r="LQL42" s="57"/>
      <c r="LQM42" s="57"/>
      <c r="LQN42" s="57"/>
      <c r="LQO42" s="57"/>
      <c r="LQP42" s="57"/>
      <c r="LQQ42" s="57"/>
      <c r="LQR42" s="57"/>
      <c r="LQS42" s="57"/>
      <c r="LQT42" s="57"/>
      <c r="LQU42" s="57"/>
      <c r="LQV42" s="57"/>
      <c r="LQW42" s="57"/>
      <c r="LQX42" s="57"/>
      <c r="LQY42" s="57"/>
      <c r="LQZ42" s="57"/>
      <c r="LRA42" s="57"/>
      <c r="LRB42" s="57"/>
      <c r="LRC42" s="57"/>
      <c r="LRD42" s="57"/>
      <c r="LRE42" s="57"/>
      <c r="LRF42" s="57"/>
      <c r="LRG42" s="57"/>
      <c r="LRH42" s="57"/>
      <c r="LRI42" s="57"/>
      <c r="LRJ42" s="57"/>
      <c r="LRK42" s="57"/>
      <c r="LRL42" s="57"/>
      <c r="LRM42" s="57"/>
      <c r="LRN42" s="57"/>
      <c r="LRO42" s="57"/>
      <c r="LRP42" s="57"/>
      <c r="LRQ42" s="57"/>
      <c r="LRR42" s="57"/>
      <c r="LRS42" s="57"/>
      <c r="LRT42" s="57"/>
      <c r="LRU42" s="57"/>
      <c r="LRV42" s="57"/>
      <c r="LRW42" s="57"/>
      <c r="LRX42" s="57"/>
      <c r="LRY42" s="57"/>
      <c r="LRZ42" s="57"/>
      <c r="LSA42" s="57"/>
      <c r="LSB42" s="57"/>
      <c r="LSC42" s="57"/>
      <c r="LSD42" s="57"/>
      <c r="LSE42" s="57"/>
      <c r="LSF42" s="57"/>
      <c r="LSG42" s="57"/>
      <c r="LSH42" s="57"/>
      <c r="LSI42" s="57"/>
      <c r="LSJ42" s="57"/>
      <c r="LSK42" s="57"/>
      <c r="LSL42" s="57"/>
      <c r="LSM42" s="57"/>
      <c r="LSN42" s="57"/>
      <c r="LSO42" s="57"/>
      <c r="LSP42" s="57"/>
      <c r="LSQ42" s="57"/>
      <c r="LSR42" s="57"/>
      <c r="LSS42" s="57"/>
      <c r="LST42" s="57"/>
      <c r="LSU42" s="57"/>
      <c r="LSV42" s="57"/>
      <c r="LSW42" s="57"/>
      <c r="LSX42" s="57"/>
      <c r="LSY42" s="57"/>
      <c r="LSZ42" s="57"/>
      <c r="LTA42" s="57"/>
      <c r="LTB42" s="57"/>
      <c r="LTC42" s="57"/>
      <c r="LTD42" s="57"/>
      <c r="LTE42" s="57"/>
      <c r="LTF42" s="57"/>
      <c r="LTG42" s="57"/>
      <c r="LTH42" s="57"/>
      <c r="LTI42" s="57"/>
      <c r="LTJ42" s="57"/>
      <c r="LTK42" s="57"/>
      <c r="LTL42" s="57"/>
      <c r="LTM42" s="57"/>
      <c r="LTN42" s="57"/>
      <c r="LTO42" s="57"/>
      <c r="LTP42" s="57"/>
      <c r="LTQ42" s="57"/>
      <c r="LTR42" s="57"/>
      <c r="LTS42" s="57"/>
      <c r="LTT42" s="57"/>
      <c r="LTU42" s="57"/>
      <c r="LTV42" s="57"/>
      <c r="LTW42" s="57"/>
      <c r="LTX42" s="57"/>
      <c r="LTY42" s="57"/>
      <c r="LTZ42" s="57"/>
      <c r="LUA42" s="57"/>
      <c r="LUB42" s="57"/>
      <c r="LUC42" s="57"/>
      <c r="LUD42" s="57"/>
      <c r="LUE42" s="57"/>
      <c r="LUF42" s="57"/>
      <c r="LUG42" s="57"/>
      <c r="LUH42" s="57"/>
      <c r="LUI42" s="57"/>
      <c r="LUJ42" s="57"/>
      <c r="LUK42" s="57"/>
      <c r="LUL42" s="57"/>
      <c r="LUM42" s="57"/>
      <c r="LUN42" s="57"/>
      <c r="LUO42" s="57"/>
      <c r="LUP42" s="57"/>
      <c r="LUQ42" s="57"/>
      <c r="LUR42" s="57"/>
      <c r="LUS42" s="57"/>
      <c r="LUT42" s="57"/>
      <c r="LUU42" s="57"/>
      <c r="LUV42" s="57"/>
      <c r="LUW42" s="57"/>
      <c r="LUX42" s="57"/>
      <c r="LUY42" s="57"/>
      <c r="LUZ42" s="57"/>
      <c r="LVA42" s="57"/>
      <c r="LVB42" s="57"/>
      <c r="LVC42" s="57"/>
      <c r="LVD42" s="57"/>
      <c r="LVE42" s="57"/>
      <c r="LVF42" s="57"/>
      <c r="LVG42" s="57"/>
      <c r="LVH42" s="57"/>
      <c r="LVI42" s="57"/>
      <c r="LVJ42" s="57"/>
      <c r="LVK42" s="57"/>
      <c r="LVL42" s="57"/>
      <c r="LVM42" s="57"/>
      <c r="LVN42" s="57"/>
      <c r="LVO42" s="57"/>
      <c r="LVP42" s="57"/>
      <c r="LVQ42" s="57"/>
      <c r="LVR42" s="57"/>
      <c r="LVS42" s="57"/>
      <c r="LVT42" s="57"/>
      <c r="LVU42" s="57"/>
      <c r="LVV42" s="57"/>
      <c r="LVW42" s="57"/>
      <c r="LVX42" s="57"/>
      <c r="LVY42" s="57"/>
      <c r="LVZ42" s="57"/>
      <c r="LWA42" s="57"/>
      <c r="LWB42" s="57"/>
      <c r="LWC42" s="57"/>
      <c r="LWD42" s="57"/>
      <c r="LWE42" s="57"/>
      <c r="LWF42" s="57"/>
      <c r="LWG42" s="57"/>
      <c r="LWH42" s="57"/>
      <c r="LWI42" s="57"/>
      <c r="LWJ42" s="57"/>
      <c r="LWK42" s="57"/>
      <c r="LWL42" s="57"/>
      <c r="LWM42" s="57"/>
      <c r="LWN42" s="57"/>
      <c r="LWO42" s="57"/>
      <c r="LWP42" s="57"/>
      <c r="LWQ42" s="57"/>
      <c r="LWR42" s="57"/>
      <c r="LWS42" s="57"/>
      <c r="LWT42" s="57"/>
      <c r="LWU42" s="57"/>
      <c r="LWV42" s="57"/>
      <c r="LWW42" s="57"/>
      <c r="LWX42" s="57"/>
      <c r="LWY42" s="57"/>
      <c r="LWZ42" s="57"/>
      <c r="LXA42" s="57"/>
      <c r="LXB42" s="57"/>
      <c r="LXC42" s="57"/>
      <c r="LXD42" s="57"/>
      <c r="LXE42" s="57"/>
      <c r="LXF42" s="57"/>
      <c r="LXG42" s="57"/>
      <c r="LXH42" s="57"/>
      <c r="LXI42" s="57"/>
      <c r="LXJ42" s="57"/>
      <c r="LXK42" s="57"/>
      <c r="LXL42" s="57"/>
      <c r="LXM42" s="57"/>
      <c r="LXN42" s="57"/>
      <c r="LXO42" s="57"/>
      <c r="LXP42" s="57"/>
      <c r="LXQ42" s="57"/>
      <c r="LXR42" s="57"/>
      <c r="LXS42" s="57"/>
      <c r="LXT42" s="57"/>
      <c r="LXU42" s="57"/>
      <c r="LXV42" s="57"/>
      <c r="LXW42" s="57"/>
      <c r="LXX42" s="57"/>
      <c r="LXY42" s="57"/>
      <c r="LXZ42" s="57"/>
      <c r="LYA42" s="57"/>
      <c r="LYB42" s="57"/>
      <c r="LYC42" s="57"/>
      <c r="LYD42" s="57"/>
      <c r="LYE42" s="57"/>
      <c r="LYF42" s="57"/>
      <c r="LYG42" s="57"/>
      <c r="LYH42" s="57"/>
      <c r="LYI42" s="57"/>
      <c r="LYJ42" s="57"/>
      <c r="LYK42" s="57"/>
      <c r="LYL42" s="57"/>
      <c r="LYM42" s="57"/>
      <c r="LYN42" s="57"/>
      <c r="LYO42" s="57"/>
      <c r="LYP42" s="57"/>
      <c r="LYQ42" s="57"/>
      <c r="LYR42" s="57"/>
      <c r="LYS42" s="57"/>
      <c r="LYT42" s="57"/>
      <c r="LYU42" s="57"/>
      <c r="LYV42" s="57"/>
      <c r="LYW42" s="57"/>
      <c r="LYX42" s="57"/>
      <c r="LYY42" s="57"/>
      <c r="LYZ42" s="57"/>
      <c r="LZA42" s="57"/>
      <c r="LZB42" s="57"/>
      <c r="LZC42" s="57"/>
      <c r="LZD42" s="57"/>
      <c r="LZE42" s="57"/>
      <c r="LZF42" s="57"/>
      <c r="LZG42" s="57"/>
      <c r="LZH42" s="57"/>
      <c r="LZI42" s="57"/>
      <c r="LZJ42" s="57"/>
      <c r="LZK42" s="57"/>
      <c r="LZL42" s="57"/>
      <c r="LZM42" s="57"/>
      <c r="LZN42" s="57"/>
      <c r="LZO42" s="57"/>
      <c r="LZP42" s="57"/>
      <c r="LZQ42" s="57"/>
      <c r="LZR42" s="57"/>
      <c r="LZS42" s="57"/>
      <c r="LZT42" s="57"/>
      <c r="LZU42" s="57"/>
      <c r="LZV42" s="57"/>
      <c r="LZW42" s="57"/>
      <c r="LZX42" s="57"/>
      <c r="LZY42" s="57"/>
      <c r="LZZ42" s="57"/>
      <c r="MAA42" s="57"/>
      <c r="MAB42" s="57"/>
      <c r="MAC42" s="57"/>
      <c r="MAD42" s="57"/>
      <c r="MAE42" s="57"/>
      <c r="MAF42" s="57"/>
      <c r="MAG42" s="57"/>
      <c r="MAH42" s="57"/>
      <c r="MAI42" s="57"/>
      <c r="MAJ42" s="57"/>
      <c r="MAK42" s="57"/>
      <c r="MAL42" s="57"/>
      <c r="MAM42" s="57"/>
      <c r="MAN42" s="57"/>
      <c r="MAO42" s="57"/>
      <c r="MAP42" s="57"/>
      <c r="MAQ42" s="57"/>
      <c r="MAR42" s="57"/>
      <c r="MAS42" s="57"/>
      <c r="MAT42" s="57"/>
      <c r="MAU42" s="57"/>
      <c r="MAV42" s="57"/>
      <c r="MAW42" s="57"/>
      <c r="MAX42" s="57"/>
      <c r="MAY42" s="57"/>
      <c r="MAZ42" s="57"/>
      <c r="MBA42" s="57"/>
      <c r="MBB42" s="57"/>
      <c r="MBC42" s="57"/>
      <c r="MBD42" s="57"/>
      <c r="MBE42" s="57"/>
      <c r="MBF42" s="57"/>
      <c r="MBG42" s="57"/>
      <c r="MBH42" s="57"/>
      <c r="MBI42" s="57"/>
      <c r="MBJ42" s="57"/>
      <c r="MBK42" s="57"/>
      <c r="MBL42" s="57"/>
      <c r="MBM42" s="57"/>
      <c r="MBN42" s="57"/>
      <c r="MBO42" s="57"/>
      <c r="MBP42" s="57"/>
      <c r="MBQ42" s="57"/>
      <c r="MBR42" s="57"/>
      <c r="MBS42" s="57"/>
      <c r="MBT42" s="57"/>
      <c r="MBU42" s="57"/>
      <c r="MBV42" s="57"/>
      <c r="MBW42" s="57"/>
      <c r="MBX42" s="57"/>
      <c r="MBY42" s="57"/>
      <c r="MBZ42" s="57"/>
      <c r="MCA42" s="57"/>
      <c r="MCB42" s="57"/>
      <c r="MCC42" s="57"/>
      <c r="MCD42" s="57"/>
      <c r="MCE42" s="57"/>
      <c r="MCF42" s="57"/>
      <c r="MCG42" s="57"/>
      <c r="MCH42" s="57"/>
      <c r="MCI42" s="57"/>
      <c r="MCJ42" s="57"/>
      <c r="MCK42" s="57"/>
      <c r="MCL42" s="57"/>
      <c r="MCM42" s="57"/>
      <c r="MCN42" s="57"/>
      <c r="MCO42" s="57"/>
      <c r="MCP42" s="57"/>
      <c r="MCQ42" s="57"/>
      <c r="MCR42" s="57"/>
      <c r="MCS42" s="57"/>
      <c r="MCT42" s="57"/>
      <c r="MCU42" s="57"/>
      <c r="MCV42" s="57"/>
      <c r="MCW42" s="57"/>
      <c r="MCX42" s="57"/>
      <c r="MCY42" s="57"/>
      <c r="MCZ42" s="57"/>
      <c r="MDA42" s="57"/>
      <c r="MDB42" s="57"/>
      <c r="MDC42" s="57"/>
      <c r="MDD42" s="57"/>
      <c r="MDE42" s="57"/>
      <c r="MDF42" s="57"/>
      <c r="MDG42" s="57"/>
      <c r="MDH42" s="57"/>
      <c r="MDI42" s="57"/>
      <c r="MDJ42" s="57"/>
      <c r="MDK42" s="57"/>
      <c r="MDL42" s="57"/>
      <c r="MDM42" s="57"/>
      <c r="MDN42" s="57"/>
      <c r="MDO42" s="57"/>
      <c r="MDP42" s="57"/>
      <c r="MDQ42" s="57"/>
      <c r="MDR42" s="57"/>
      <c r="MDS42" s="57"/>
      <c r="MDT42" s="57"/>
      <c r="MDU42" s="57"/>
      <c r="MDV42" s="57"/>
      <c r="MDW42" s="57"/>
      <c r="MDX42" s="57"/>
      <c r="MDY42" s="57"/>
      <c r="MDZ42" s="57"/>
      <c r="MEA42" s="57"/>
      <c r="MEB42" s="57"/>
      <c r="MEC42" s="57"/>
      <c r="MED42" s="57"/>
      <c r="MEE42" s="57"/>
      <c r="MEF42" s="57"/>
      <c r="MEG42" s="57"/>
      <c r="MEH42" s="57"/>
      <c r="MEI42" s="57"/>
      <c r="MEJ42" s="57"/>
      <c r="MEK42" s="57"/>
      <c r="MEL42" s="57"/>
      <c r="MEM42" s="57"/>
      <c r="MEN42" s="57"/>
      <c r="MEO42" s="57"/>
      <c r="MEP42" s="57"/>
      <c r="MEQ42" s="57"/>
      <c r="MER42" s="57"/>
      <c r="MES42" s="57"/>
      <c r="MET42" s="57"/>
      <c r="MEU42" s="57"/>
      <c r="MEV42" s="57"/>
      <c r="MEW42" s="57"/>
      <c r="MEX42" s="57"/>
      <c r="MEY42" s="57"/>
      <c r="MEZ42" s="57"/>
      <c r="MFA42" s="57"/>
      <c r="MFB42" s="57"/>
      <c r="MFC42" s="57"/>
      <c r="MFD42" s="57"/>
      <c r="MFE42" s="57"/>
      <c r="MFF42" s="57"/>
      <c r="MFG42" s="57"/>
      <c r="MFH42" s="57"/>
      <c r="MFI42" s="57"/>
      <c r="MFJ42" s="57"/>
      <c r="MFK42" s="57"/>
      <c r="MFL42" s="57"/>
      <c r="MFM42" s="57"/>
      <c r="MFN42" s="57"/>
      <c r="MFO42" s="57"/>
      <c r="MFP42" s="57"/>
      <c r="MFQ42" s="57"/>
      <c r="MFR42" s="57"/>
      <c r="MFS42" s="57"/>
      <c r="MFT42" s="57"/>
      <c r="MFU42" s="57"/>
      <c r="MFV42" s="57"/>
      <c r="MFW42" s="57"/>
      <c r="MFX42" s="57"/>
      <c r="MFY42" s="57"/>
      <c r="MFZ42" s="57"/>
      <c r="MGA42" s="57"/>
      <c r="MGB42" s="57"/>
      <c r="MGC42" s="57"/>
      <c r="MGD42" s="57"/>
      <c r="MGE42" s="57"/>
      <c r="MGF42" s="57"/>
      <c r="MGG42" s="57"/>
      <c r="MGH42" s="57"/>
      <c r="MGI42" s="57"/>
      <c r="MGJ42" s="57"/>
      <c r="MGK42" s="57"/>
      <c r="MGL42" s="57"/>
      <c r="MGM42" s="57"/>
      <c r="MGN42" s="57"/>
      <c r="MGO42" s="57"/>
      <c r="MGP42" s="57"/>
      <c r="MGQ42" s="57"/>
      <c r="MGR42" s="57"/>
      <c r="MGS42" s="57"/>
      <c r="MGT42" s="57"/>
      <c r="MGU42" s="57"/>
      <c r="MGV42" s="57"/>
      <c r="MGW42" s="57"/>
      <c r="MGX42" s="57"/>
      <c r="MGY42" s="57"/>
      <c r="MGZ42" s="57"/>
      <c r="MHA42" s="57"/>
      <c r="MHB42" s="57"/>
      <c r="MHC42" s="57"/>
      <c r="MHD42" s="57"/>
      <c r="MHE42" s="57"/>
      <c r="MHF42" s="57"/>
      <c r="MHG42" s="57"/>
      <c r="MHH42" s="57"/>
      <c r="MHI42" s="57"/>
      <c r="MHJ42" s="57"/>
      <c r="MHK42" s="57"/>
      <c r="MHL42" s="57"/>
      <c r="MHM42" s="57"/>
      <c r="MHN42" s="57"/>
      <c r="MHO42" s="57"/>
      <c r="MHP42" s="57"/>
      <c r="MHQ42" s="57"/>
      <c r="MHR42" s="57"/>
      <c r="MHS42" s="57"/>
      <c r="MHT42" s="57"/>
      <c r="MHU42" s="57"/>
      <c r="MHV42" s="57"/>
      <c r="MHW42" s="57"/>
      <c r="MHX42" s="57"/>
      <c r="MHY42" s="57"/>
      <c r="MHZ42" s="57"/>
      <c r="MIA42" s="57"/>
      <c r="MIB42" s="57"/>
      <c r="MIC42" s="57"/>
      <c r="MID42" s="57"/>
      <c r="MIE42" s="57"/>
      <c r="MIF42" s="57"/>
      <c r="MIG42" s="57"/>
      <c r="MIH42" s="57"/>
      <c r="MII42" s="57"/>
      <c r="MIJ42" s="57"/>
      <c r="MIK42" s="57"/>
      <c r="MIL42" s="57"/>
      <c r="MIM42" s="57"/>
      <c r="MIN42" s="57"/>
      <c r="MIO42" s="57"/>
      <c r="MIP42" s="57"/>
      <c r="MIQ42" s="57"/>
      <c r="MIR42" s="57"/>
      <c r="MIS42" s="57"/>
      <c r="MIT42" s="57"/>
      <c r="MIU42" s="57"/>
      <c r="MIV42" s="57"/>
      <c r="MIW42" s="57"/>
      <c r="MIX42" s="57"/>
      <c r="MIY42" s="57"/>
      <c r="MIZ42" s="57"/>
      <c r="MJA42" s="57"/>
      <c r="MJB42" s="57"/>
      <c r="MJC42" s="57"/>
      <c r="MJD42" s="57"/>
      <c r="MJE42" s="57"/>
      <c r="MJF42" s="57"/>
      <c r="MJG42" s="57"/>
      <c r="MJH42" s="57"/>
      <c r="MJI42" s="57"/>
      <c r="MJJ42" s="57"/>
      <c r="MJK42" s="57"/>
      <c r="MJL42" s="57"/>
      <c r="MJM42" s="57"/>
      <c r="MJN42" s="57"/>
      <c r="MJO42" s="57"/>
      <c r="MJP42" s="57"/>
      <c r="MJQ42" s="57"/>
      <c r="MJR42" s="57"/>
      <c r="MJS42" s="57"/>
      <c r="MJT42" s="57"/>
      <c r="MJU42" s="57"/>
      <c r="MJV42" s="57"/>
      <c r="MJW42" s="57"/>
      <c r="MJX42" s="57"/>
      <c r="MJY42" s="57"/>
      <c r="MJZ42" s="57"/>
      <c r="MKA42" s="57"/>
      <c r="MKB42" s="57"/>
      <c r="MKC42" s="57"/>
      <c r="MKD42" s="57"/>
      <c r="MKE42" s="57"/>
      <c r="MKF42" s="57"/>
      <c r="MKG42" s="57"/>
      <c r="MKH42" s="57"/>
      <c r="MKI42" s="57"/>
      <c r="MKJ42" s="57"/>
      <c r="MKK42" s="57"/>
      <c r="MKL42" s="57"/>
      <c r="MKM42" s="57"/>
      <c r="MKN42" s="57"/>
      <c r="MKO42" s="57"/>
      <c r="MKP42" s="57"/>
      <c r="MKQ42" s="57"/>
      <c r="MKR42" s="57"/>
      <c r="MKS42" s="57"/>
      <c r="MKT42" s="57"/>
      <c r="MKU42" s="57"/>
      <c r="MKV42" s="57"/>
      <c r="MKW42" s="57"/>
      <c r="MKX42" s="57"/>
      <c r="MKY42" s="57"/>
      <c r="MKZ42" s="57"/>
      <c r="MLA42" s="57"/>
      <c r="MLB42" s="57"/>
      <c r="MLC42" s="57"/>
      <c r="MLD42" s="57"/>
      <c r="MLE42" s="57"/>
      <c r="MLF42" s="57"/>
      <c r="MLG42" s="57"/>
      <c r="MLH42" s="57"/>
      <c r="MLI42" s="57"/>
      <c r="MLJ42" s="57"/>
      <c r="MLK42" s="57"/>
      <c r="MLL42" s="57"/>
      <c r="MLM42" s="57"/>
      <c r="MLN42" s="57"/>
      <c r="MLO42" s="57"/>
      <c r="MLP42" s="57"/>
      <c r="MLQ42" s="57"/>
      <c r="MLR42" s="57"/>
      <c r="MLS42" s="57"/>
      <c r="MLT42" s="57"/>
      <c r="MLU42" s="57"/>
      <c r="MLV42" s="57"/>
      <c r="MLW42" s="57"/>
      <c r="MLX42" s="57"/>
      <c r="MLY42" s="57"/>
      <c r="MLZ42" s="57"/>
      <c r="MMA42" s="57"/>
      <c r="MMB42" s="57"/>
      <c r="MMC42" s="57"/>
      <c r="MMD42" s="57"/>
      <c r="MME42" s="57"/>
      <c r="MMF42" s="57"/>
      <c r="MMG42" s="57"/>
      <c r="MMH42" s="57"/>
      <c r="MMI42" s="57"/>
      <c r="MMJ42" s="57"/>
      <c r="MMK42" s="57"/>
      <c r="MML42" s="57"/>
      <c r="MMM42" s="57"/>
      <c r="MMN42" s="57"/>
      <c r="MMO42" s="57"/>
      <c r="MMP42" s="57"/>
      <c r="MMQ42" s="57"/>
      <c r="MMR42" s="57"/>
      <c r="MMS42" s="57"/>
      <c r="MMT42" s="57"/>
      <c r="MMU42" s="57"/>
      <c r="MMV42" s="57"/>
      <c r="MMW42" s="57"/>
      <c r="MMX42" s="57"/>
      <c r="MMY42" s="57"/>
      <c r="MMZ42" s="57"/>
      <c r="MNA42" s="57"/>
      <c r="MNB42" s="57"/>
      <c r="MNC42" s="57"/>
      <c r="MND42" s="57"/>
      <c r="MNE42" s="57"/>
      <c r="MNF42" s="57"/>
      <c r="MNG42" s="57"/>
      <c r="MNH42" s="57"/>
      <c r="MNI42" s="57"/>
      <c r="MNJ42" s="57"/>
      <c r="MNK42" s="57"/>
      <c r="MNL42" s="57"/>
      <c r="MNM42" s="57"/>
      <c r="MNN42" s="57"/>
      <c r="MNO42" s="57"/>
      <c r="MNP42" s="57"/>
      <c r="MNQ42" s="57"/>
      <c r="MNR42" s="57"/>
      <c r="MNS42" s="57"/>
      <c r="MNT42" s="57"/>
      <c r="MNU42" s="57"/>
      <c r="MNV42" s="57"/>
      <c r="MNW42" s="57"/>
      <c r="MNX42" s="57"/>
      <c r="MNY42" s="57"/>
      <c r="MNZ42" s="57"/>
      <c r="MOA42" s="57"/>
      <c r="MOB42" s="57"/>
      <c r="MOC42" s="57"/>
      <c r="MOD42" s="57"/>
      <c r="MOE42" s="57"/>
      <c r="MOF42" s="57"/>
      <c r="MOG42" s="57"/>
      <c r="MOH42" s="57"/>
      <c r="MOI42" s="57"/>
      <c r="MOJ42" s="57"/>
      <c r="MOK42" s="57"/>
      <c r="MOL42" s="57"/>
      <c r="MOM42" s="57"/>
      <c r="MON42" s="57"/>
      <c r="MOO42" s="57"/>
      <c r="MOP42" s="57"/>
      <c r="MOQ42" s="57"/>
      <c r="MOR42" s="57"/>
      <c r="MOS42" s="57"/>
      <c r="MOT42" s="57"/>
      <c r="MOU42" s="57"/>
      <c r="MOV42" s="57"/>
      <c r="MOW42" s="57"/>
      <c r="MOX42" s="57"/>
      <c r="MOY42" s="57"/>
      <c r="MOZ42" s="57"/>
      <c r="MPA42" s="57"/>
      <c r="MPB42" s="57"/>
      <c r="MPC42" s="57"/>
      <c r="MPD42" s="57"/>
      <c r="MPE42" s="57"/>
      <c r="MPF42" s="57"/>
      <c r="MPG42" s="57"/>
      <c r="MPH42" s="57"/>
      <c r="MPI42" s="57"/>
      <c r="MPJ42" s="57"/>
      <c r="MPK42" s="57"/>
      <c r="MPL42" s="57"/>
      <c r="MPM42" s="57"/>
      <c r="MPN42" s="57"/>
      <c r="MPO42" s="57"/>
      <c r="MPP42" s="57"/>
      <c r="MPQ42" s="57"/>
      <c r="MPR42" s="57"/>
      <c r="MPS42" s="57"/>
      <c r="MPT42" s="57"/>
      <c r="MPU42" s="57"/>
      <c r="MPV42" s="57"/>
      <c r="MPW42" s="57"/>
      <c r="MPX42" s="57"/>
      <c r="MPY42" s="57"/>
      <c r="MPZ42" s="57"/>
      <c r="MQA42" s="57"/>
      <c r="MQB42" s="57"/>
      <c r="MQC42" s="57"/>
      <c r="MQD42" s="57"/>
      <c r="MQE42" s="57"/>
      <c r="MQF42" s="57"/>
      <c r="MQG42" s="57"/>
      <c r="MQH42" s="57"/>
      <c r="MQI42" s="57"/>
      <c r="MQJ42" s="57"/>
      <c r="MQK42" s="57"/>
      <c r="MQL42" s="57"/>
      <c r="MQM42" s="57"/>
      <c r="MQN42" s="57"/>
      <c r="MQO42" s="57"/>
      <c r="MQP42" s="57"/>
      <c r="MQQ42" s="57"/>
      <c r="MQR42" s="57"/>
      <c r="MQS42" s="57"/>
      <c r="MQT42" s="57"/>
      <c r="MQU42" s="57"/>
      <c r="MQV42" s="57"/>
      <c r="MQW42" s="57"/>
      <c r="MQX42" s="57"/>
      <c r="MQY42" s="57"/>
      <c r="MQZ42" s="57"/>
      <c r="MRA42" s="57"/>
      <c r="MRB42" s="57"/>
      <c r="MRC42" s="57"/>
      <c r="MRD42" s="57"/>
      <c r="MRE42" s="57"/>
      <c r="MRF42" s="57"/>
      <c r="MRG42" s="57"/>
      <c r="MRH42" s="57"/>
      <c r="MRI42" s="57"/>
      <c r="MRJ42" s="57"/>
      <c r="MRK42" s="57"/>
      <c r="MRL42" s="57"/>
      <c r="MRM42" s="57"/>
      <c r="MRN42" s="57"/>
      <c r="MRO42" s="57"/>
      <c r="MRP42" s="57"/>
      <c r="MRQ42" s="57"/>
      <c r="MRR42" s="57"/>
      <c r="MRS42" s="57"/>
      <c r="MRT42" s="57"/>
      <c r="MRU42" s="57"/>
      <c r="MRV42" s="57"/>
      <c r="MRW42" s="57"/>
      <c r="MRX42" s="57"/>
      <c r="MRY42" s="57"/>
      <c r="MRZ42" s="57"/>
      <c r="MSA42" s="57"/>
      <c r="MSB42" s="57"/>
      <c r="MSC42" s="57"/>
      <c r="MSD42" s="57"/>
      <c r="MSE42" s="57"/>
      <c r="MSF42" s="57"/>
      <c r="MSG42" s="57"/>
      <c r="MSH42" s="57"/>
      <c r="MSI42" s="57"/>
      <c r="MSJ42" s="57"/>
      <c r="MSK42" s="57"/>
      <c r="MSL42" s="57"/>
      <c r="MSM42" s="57"/>
      <c r="MSN42" s="57"/>
      <c r="MSO42" s="57"/>
      <c r="MSP42" s="57"/>
      <c r="MSQ42" s="57"/>
      <c r="MSR42" s="57"/>
      <c r="MSS42" s="57"/>
      <c r="MST42" s="57"/>
      <c r="MSU42" s="57"/>
      <c r="MSV42" s="57"/>
      <c r="MSW42" s="57"/>
      <c r="MSX42" s="57"/>
      <c r="MSY42" s="57"/>
      <c r="MSZ42" s="57"/>
      <c r="MTA42" s="57"/>
      <c r="MTB42" s="57"/>
      <c r="MTC42" s="57"/>
      <c r="MTD42" s="57"/>
      <c r="MTE42" s="57"/>
      <c r="MTF42" s="57"/>
      <c r="MTG42" s="57"/>
      <c r="MTH42" s="57"/>
      <c r="MTI42" s="57"/>
      <c r="MTJ42" s="57"/>
      <c r="MTK42" s="57"/>
      <c r="MTL42" s="57"/>
      <c r="MTM42" s="57"/>
      <c r="MTN42" s="57"/>
      <c r="MTO42" s="57"/>
      <c r="MTP42" s="57"/>
      <c r="MTQ42" s="57"/>
      <c r="MTR42" s="57"/>
      <c r="MTS42" s="57"/>
      <c r="MTT42" s="57"/>
      <c r="MTU42" s="57"/>
      <c r="MTV42" s="57"/>
      <c r="MTW42" s="57"/>
      <c r="MTX42" s="57"/>
      <c r="MTY42" s="57"/>
      <c r="MTZ42" s="57"/>
      <c r="MUA42" s="57"/>
      <c r="MUB42" s="57"/>
      <c r="MUC42" s="57"/>
      <c r="MUD42" s="57"/>
      <c r="MUE42" s="57"/>
      <c r="MUF42" s="57"/>
      <c r="MUG42" s="57"/>
      <c r="MUH42" s="57"/>
      <c r="MUI42" s="57"/>
      <c r="MUJ42" s="57"/>
      <c r="MUK42" s="57"/>
      <c r="MUL42" s="57"/>
      <c r="MUM42" s="57"/>
      <c r="MUN42" s="57"/>
      <c r="MUO42" s="57"/>
      <c r="MUP42" s="57"/>
      <c r="MUQ42" s="57"/>
      <c r="MUR42" s="57"/>
      <c r="MUS42" s="57"/>
      <c r="MUT42" s="57"/>
      <c r="MUU42" s="57"/>
      <c r="MUV42" s="57"/>
      <c r="MUW42" s="57"/>
      <c r="MUX42" s="57"/>
      <c r="MUY42" s="57"/>
      <c r="MUZ42" s="57"/>
      <c r="MVA42" s="57"/>
      <c r="MVB42" s="57"/>
      <c r="MVC42" s="57"/>
      <c r="MVD42" s="57"/>
      <c r="MVE42" s="57"/>
      <c r="MVF42" s="57"/>
      <c r="MVG42" s="57"/>
      <c r="MVH42" s="57"/>
      <c r="MVI42" s="57"/>
      <c r="MVJ42" s="57"/>
      <c r="MVK42" s="57"/>
      <c r="MVL42" s="57"/>
      <c r="MVM42" s="57"/>
      <c r="MVN42" s="57"/>
      <c r="MVO42" s="57"/>
      <c r="MVP42" s="57"/>
      <c r="MVQ42" s="57"/>
      <c r="MVR42" s="57"/>
      <c r="MVS42" s="57"/>
      <c r="MVT42" s="57"/>
      <c r="MVU42" s="57"/>
      <c r="MVV42" s="57"/>
      <c r="MVW42" s="57"/>
      <c r="MVX42" s="57"/>
      <c r="MVY42" s="57"/>
      <c r="MVZ42" s="57"/>
      <c r="MWA42" s="57"/>
      <c r="MWB42" s="57"/>
      <c r="MWC42" s="57"/>
      <c r="MWD42" s="57"/>
      <c r="MWE42" s="57"/>
      <c r="MWF42" s="57"/>
      <c r="MWG42" s="57"/>
      <c r="MWH42" s="57"/>
      <c r="MWI42" s="57"/>
      <c r="MWJ42" s="57"/>
      <c r="MWK42" s="57"/>
      <c r="MWL42" s="57"/>
      <c r="MWM42" s="57"/>
      <c r="MWN42" s="57"/>
      <c r="MWO42" s="57"/>
      <c r="MWP42" s="57"/>
      <c r="MWQ42" s="57"/>
      <c r="MWR42" s="57"/>
      <c r="MWS42" s="57"/>
      <c r="MWT42" s="57"/>
      <c r="MWU42" s="57"/>
      <c r="MWV42" s="57"/>
      <c r="MWW42" s="57"/>
      <c r="MWX42" s="57"/>
      <c r="MWY42" s="57"/>
      <c r="MWZ42" s="57"/>
      <c r="MXA42" s="57"/>
      <c r="MXB42" s="57"/>
      <c r="MXC42" s="57"/>
      <c r="MXD42" s="57"/>
      <c r="MXE42" s="57"/>
      <c r="MXF42" s="57"/>
      <c r="MXG42" s="57"/>
      <c r="MXH42" s="57"/>
      <c r="MXI42" s="57"/>
      <c r="MXJ42" s="57"/>
      <c r="MXK42" s="57"/>
      <c r="MXL42" s="57"/>
      <c r="MXM42" s="57"/>
      <c r="MXN42" s="57"/>
      <c r="MXO42" s="57"/>
      <c r="MXP42" s="57"/>
      <c r="MXQ42" s="57"/>
      <c r="MXR42" s="57"/>
      <c r="MXS42" s="57"/>
      <c r="MXT42" s="57"/>
      <c r="MXU42" s="57"/>
      <c r="MXV42" s="57"/>
      <c r="MXW42" s="57"/>
      <c r="MXX42" s="57"/>
      <c r="MXY42" s="57"/>
      <c r="MXZ42" s="57"/>
      <c r="MYA42" s="57"/>
      <c r="MYB42" s="57"/>
      <c r="MYC42" s="57"/>
      <c r="MYD42" s="57"/>
      <c r="MYE42" s="57"/>
      <c r="MYF42" s="57"/>
      <c r="MYG42" s="57"/>
      <c r="MYH42" s="57"/>
      <c r="MYI42" s="57"/>
      <c r="MYJ42" s="57"/>
      <c r="MYK42" s="57"/>
      <c r="MYL42" s="57"/>
      <c r="MYM42" s="57"/>
      <c r="MYN42" s="57"/>
      <c r="MYO42" s="57"/>
      <c r="MYP42" s="57"/>
      <c r="MYQ42" s="57"/>
      <c r="MYR42" s="57"/>
      <c r="MYS42" s="57"/>
      <c r="MYT42" s="57"/>
      <c r="MYU42" s="57"/>
      <c r="MYV42" s="57"/>
      <c r="MYW42" s="57"/>
      <c r="MYX42" s="57"/>
      <c r="MYY42" s="57"/>
      <c r="MYZ42" s="57"/>
      <c r="MZA42" s="57"/>
      <c r="MZB42" s="57"/>
      <c r="MZC42" s="57"/>
      <c r="MZD42" s="57"/>
      <c r="MZE42" s="57"/>
      <c r="MZF42" s="57"/>
      <c r="MZG42" s="57"/>
      <c r="MZH42" s="57"/>
      <c r="MZI42" s="57"/>
      <c r="MZJ42" s="57"/>
      <c r="MZK42" s="57"/>
      <c r="MZL42" s="57"/>
      <c r="MZM42" s="57"/>
      <c r="MZN42" s="57"/>
      <c r="MZO42" s="57"/>
      <c r="MZP42" s="57"/>
      <c r="MZQ42" s="57"/>
      <c r="MZR42" s="57"/>
      <c r="MZS42" s="57"/>
      <c r="MZT42" s="57"/>
      <c r="MZU42" s="57"/>
      <c r="MZV42" s="57"/>
      <c r="MZW42" s="57"/>
      <c r="MZX42" s="57"/>
      <c r="MZY42" s="57"/>
      <c r="MZZ42" s="57"/>
      <c r="NAA42" s="57"/>
      <c r="NAB42" s="57"/>
      <c r="NAC42" s="57"/>
      <c r="NAD42" s="57"/>
      <c r="NAE42" s="57"/>
      <c r="NAF42" s="57"/>
      <c r="NAG42" s="57"/>
      <c r="NAH42" s="57"/>
      <c r="NAI42" s="57"/>
      <c r="NAJ42" s="57"/>
      <c r="NAK42" s="57"/>
      <c r="NAL42" s="57"/>
      <c r="NAM42" s="57"/>
      <c r="NAN42" s="57"/>
      <c r="NAO42" s="57"/>
      <c r="NAP42" s="57"/>
      <c r="NAQ42" s="57"/>
      <c r="NAR42" s="57"/>
      <c r="NAS42" s="57"/>
      <c r="NAT42" s="57"/>
      <c r="NAU42" s="57"/>
      <c r="NAV42" s="57"/>
      <c r="NAW42" s="57"/>
      <c r="NAX42" s="57"/>
      <c r="NAY42" s="57"/>
      <c r="NAZ42" s="57"/>
      <c r="NBA42" s="57"/>
      <c r="NBB42" s="57"/>
      <c r="NBC42" s="57"/>
      <c r="NBD42" s="57"/>
      <c r="NBE42" s="57"/>
      <c r="NBF42" s="57"/>
      <c r="NBG42" s="57"/>
      <c r="NBH42" s="57"/>
      <c r="NBI42" s="57"/>
      <c r="NBJ42" s="57"/>
      <c r="NBK42" s="57"/>
      <c r="NBL42" s="57"/>
      <c r="NBM42" s="57"/>
      <c r="NBN42" s="57"/>
      <c r="NBO42" s="57"/>
      <c r="NBP42" s="57"/>
      <c r="NBQ42" s="57"/>
      <c r="NBR42" s="57"/>
      <c r="NBS42" s="57"/>
      <c r="NBT42" s="57"/>
      <c r="NBU42" s="57"/>
      <c r="NBV42" s="57"/>
      <c r="NBW42" s="57"/>
      <c r="NBX42" s="57"/>
      <c r="NBY42" s="57"/>
      <c r="NBZ42" s="57"/>
      <c r="NCA42" s="57"/>
      <c r="NCB42" s="57"/>
      <c r="NCC42" s="57"/>
      <c r="NCD42" s="57"/>
      <c r="NCE42" s="57"/>
      <c r="NCF42" s="57"/>
      <c r="NCG42" s="57"/>
      <c r="NCH42" s="57"/>
      <c r="NCI42" s="57"/>
      <c r="NCJ42" s="57"/>
      <c r="NCK42" s="57"/>
      <c r="NCL42" s="57"/>
      <c r="NCM42" s="57"/>
      <c r="NCN42" s="57"/>
      <c r="NCO42" s="57"/>
      <c r="NCP42" s="57"/>
      <c r="NCQ42" s="57"/>
      <c r="NCR42" s="57"/>
      <c r="NCS42" s="57"/>
      <c r="NCT42" s="57"/>
      <c r="NCU42" s="57"/>
      <c r="NCV42" s="57"/>
      <c r="NCW42" s="57"/>
      <c r="NCX42" s="57"/>
      <c r="NCY42" s="57"/>
      <c r="NCZ42" s="57"/>
      <c r="NDA42" s="57"/>
      <c r="NDB42" s="57"/>
      <c r="NDC42" s="57"/>
      <c r="NDD42" s="57"/>
      <c r="NDE42" s="57"/>
      <c r="NDF42" s="57"/>
      <c r="NDG42" s="57"/>
      <c r="NDH42" s="57"/>
      <c r="NDI42" s="57"/>
      <c r="NDJ42" s="57"/>
      <c r="NDK42" s="57"/>
      <c r="NDL42" s="57"/>
      <c r="NDM42" s="57"/>
      <c r="NDN42" s="57"/>
      <c r="NDO42" s="57"/>
      <c r="NDP42" s="57"/>
      <c r="NDQ42" s="57"/>
      <c r="NDR42" s="57"/>
      <c r="NDS42" s="57"/>
      <c r="NDT42" s="57"/>
      <c r="NDU42" s="57"/>
      <c r="NDV42" s="57"/>
      <c r="NDW42" s="57"/>
      <c r="NDX42" s="57"/>
      <c r="NDY42" s="57"/>
      <c r="NDZ42" s="57"/>
      <c r="NEA42" s="57"/>
      <c r="NEB42" s="57"/>
      <c r="NEC42" s="57"/>
      <c r="NED42" s="57"/>
      <c r="NEE42" s="57"/>
      <c r="NEF42" s="57"/>
      <c r="NEG42" s="57"/>
      <c r="NEH42" s="57"/>
      <c r="NEI42" s="57"/>
      <c r="NEJ42" s="57"/>
      <c r="NEK42" s="57"/>
      <c r="NEL42" s="57"/>
      <c r="NEM42" s="57"/>
      <c r="NEN42" s="57"/>
      <c r="NEO42" s="57"/>
      <c r="NEP42" s="57"/>
      <c r="NEQ42" s="57"/>
      <c r="NER42" s="57"/>
      <c r="NES42" s="57"/>
      <c r="NET42" s="57"/>
      <c r="NEU42" s="57"/>
      <c r="NEV42" s="57"/>
      <c r="NEW42" s="57"/>
      <c r="NEX42" s="57"/>
      <c r="NEY42" s="57"/>
      <c r="NEZ42" s="57"/>
      <c r="NFA42" s="57"/>
      <c r="NFB42" s="57"/>
      <c r="NFC42" s="57"/>
      <c r="NFD42" s="57"/>
      <c r="NFE42" s="57"/>
      <c r="NFF42" s="57"/>
      <c r="NFG42" s="57"/>
      <c r="NFH42" s="57"/>
      <c r="NFI42" s="57"/>
      <c r="NFJ42" s="57"/>
      <c r="NFK42" s="57"/>
      <c r="NFL42" s="57"/>
      <c r="NFM42" s="57"/>
      <c r="NFN42" s="57"/>
      <c r="NFO42" s="57"/>
      <c r="NFP42" s="57"/>
      <c r="NFQ42" s="57"/>
      <c r="NFR42" s="57"/>
      <c r="NFS42" s="57"/>
      <c r="NFT42" s="57"/>
      <c r="NFU42" s="57"/>
      <c r="NFV42" s="57"/>
      <c r="NFW42" s="57"/>
      <c r="NFX42" s="57"/>
      <c r="NFY42" s="57"/>
      <c r="NFZ42" s="57"/>
      <c r="NGA42" s="57"/>
      <c r="NGB42" s="57"/>
      <c r="NGC42" s="57"/>
      <c r="NGD42" s="57"/>
      <c r="NGE42" s="57"/>
      <c r="NGF42" s="57"/>
      <c r="NGG42" s="57"/>
      <c r="NGH42" s="57"/>
      <c r="NGI42" s="57"/>
      <c r="NGJ42" s="57"/>
      <c r="NGK42" s="57"/>
      <c r="NGL42" s="57"/>
      <c r="NGM42" s="57"/>
      <c r="NGN42" s="57"/>
      <c r="NGO42" s="57"/>
      <c r="NGP42" s="57"/>
      <c r="NGQ42" s="57"/>
      <c r="NGR42" s="57"/>
      <c r="NGS42" s="57"/>
      <c r="NGT42" s="57"/>
      <c r="NGU42" s="57"/>
      <c r="NGV42" s="57"/>
      <c r="NGW42" s="57"/>
      <c r="NGX42" s="57"/>
      <c r="NGY42" s="57"/>
      <c r="NGZ42" s="57"/>
      <c r="NHA42" s="57"/>
      <c r="NHB42" s="57"/>
      <c r="NHC42" s="57"/>
      <c r="NHD42" s="57"/>
      <c r="NHE42" s="57"/>
      <c r="NHF42" s="57"/>
      <c r="NHG42" s="57"/>
      <c r="NHH42" s="57"/>
      <c r="NHI42" s="57"/>
      <c r="NHJ42" s="57"/>
      <c r="NHK42" s="57"/>
      <c r="NHL42" s="57"/>
      <c r="NHM42" s="57"/>
      <c r="NHN42" s="57"/>
      <c r="NHO42" s="57"/>
      <c r="NHP42" s="57"/>
      <c r="NHQ42" s="57"/>
      <c r="NHR42" s="57"/>
      <c r="NHS42" s="57"/>
      <c r="NHT42" s="57"/>
      <c r="NHU42" s="57"/>
      <c r="NHV42" s="57"/>
      <c r="NHW42" s="57"/>
      <c r="NHX42" s="57"/>
      <c r="NHY42" s="57"/>
      <c r="NHZ42" s="57"/>
      <c r="NIA42" s="57"/>
      <c r="NIB42" s="57"/>
      <c r="NIC42" s="57"/>
      <c r="NID42" s="57"/>
      <c r="NIE42" s="57"/>
      <c r="NIF42" s="57"/>
      <c r="NIG42" s="57"/>
      <c r="NIH42" s="57"/>
      <c r="NII42" s="57"/>
      <c r="NIJ42" s="57"/>
      <c r="NIK42" s="57"/>
      <c r="NIL42" s="57"/>
      <c r="NIM42" s="57"/>
      <c r="NIN42" s="57"/>
      <c r="NIO42" s="57"/>
      <c r="NIP42" s="57"/>
      <c r="NIQ42" s="57"/>
      <c r="NIR42" s="57"/>
      <c r="NIS42" s="57"/>
      <c r="NIT42" s="57"/>
      <c r="NIU42" s="57"/>
      <c r="NIV42" s="57"/>
      <c r="NIW42" s="57"/>
      <c r="NIX42" s="57"/>
      <c r="NIY42" s="57"/>
      <c r="NIZ42" s="57"/>
      <c r="NJA42" s="57"/>
      <c r="NJB42" s="57"/>
      <c r="NJC42" s="57"/>
      <c r="NJD42" s="57"/>
      <c r="NJE42" s="57"/>
      <c r="NJF42" s="57"/>
      <c r="NJG42" s="57"/>
      <c r="NJH42" s="57"/>
      <c r="NJI42" s="57"/>
      <c r="NJJ42" s="57"/>
      <c r="NJK42" s="57"/>
      <c r="NJL42" s="57"/>
      <c r="NJM42" s="57"/>
      <c r="NJN42" s="57"/>
      <c r="NJO42" s="57"/>
      <c r="NJP42" s="57"/>
      <c r="NJQ42" s="57"/>
      <c r="NJR42" s="57"/>
      <c r="NJS42" s="57"/>
      <c r="NJT42" s="57"/>
      <c r="NJU42" s="57"/>
      <c r="NJV42" s="57"/>
      <c r="NJW42" s="57"/>
      <c r="NJX42" s="57"/>
      <c r="NJY42" s="57"/>
      <c r="NJZ42" s="57"/>
      <c r="NKA42" s="57"/>
      <c r="NKB42" s="57"/>
      <c r="NKC42" s="57"/>
      <c r="NKD42" s="57"/>
      <c r="NKE42" s="57"/>
      <c r="NKF42" s="57"/>
      <c r="NKG42" s="57"/>
      <c r="NKH42" s="57"/>
      <c r="NKI42" s="57"/>
      <c r="NKJ42" s="57"/>
      <c r="NKK42" s="57"/>
      <c r="NKL42" s="57"/>
      <c r="NKM42" s="57"/>
      <c r="NKN42" s="57"/>
      <c r="NKO42" s="57"/>
      <c r="NKP42" s="57"/>
      <c r="NKQ42" s="57"/>
      <c r="NKR42" s="57"/>
      <c r="NKS42" s="57"/>
      <c r="NKT42" s="57"/>
      <c r="NKU42" s="57"/>
      <c r="NKV42" s="57"/>
      <c r="NKW42" s="57"/>
      <c r="NKX42" s="57"/>
      <c r="NKY42" s="57"/>
      <c r="NKZ42" s="57"/>
      <c r="NLA42" s="57"/>
      <c r="NLB42" s="57"/>
      <c r="NLC42" s="57"/>
      <c r="NLD42" s="57"/>
      <c r="NLE42" s="57"/>
      <c r="NLF42" s="57"/>
      <c r="NLG42" s="57"/>
      <c r="NLH42" s="57"/>
      <c r="NLI42" s="57"/>
      <c r="NLJ42" s="57"/>
      <c r="NLK42" s="57"/>
      <c r="NLL42" s="57"/>
      <c r="NLM42" s="57"/>
      <c r="NLN42" s="57"/>
      <c r="NLO42" s="57"/>
      <c r="NLP42" s="57"/>
      <c r="NLQ42" s="57"/>
      <c r="NLR42" s="57"/>
      <c r="NLS42" s="57"/>
      <c r="NLT42" s="57"/>
      <c r="NLU42" s="57"/>
      <c r="NLV42" s="57"/>
      <c r="NLW42" s="57"/>
      <c r="NLX42" s="57"/>
      <c r="NLY42" s="57"/>
      <c r="NLZ42" s="57"/>
      <c r="NMA42" s="57"/>
      <c r="NMB42" s="57"/>
      <c r="NMC42" s="57"/>
      <c r="NMD42" s="57"/>
      <c r="NME42" s="57"/>
      <c r="NMF42" s="57"/>
      <c r="NMG42" s="57"/>
      <c r="NMH42" s="57"/>
      <c r="NMI42" s="57"/>
      <c r="NMJ42" s="57"/>
      <c r="NMK42" s="57"/>
      <c r="NML42" s="57"/>
      <c r="NMM42" s="57"/>
      <c r="NMN42" s="57"/>
      <c r="NMO42" s="57"/>
      <c r="NMP42" s="57"/>
      <c r="NMQ42" s="57"/>
      <c r="NMR42" s="57"/>
      <c r="NMS42" s="57"/>
      <c r="NMT42" s="57"/>
      <c r="NMU42" s="57"/>
      <c r="NMV42" s="57"/>
      <c r="NMW42" s="57"/>
      <c r="NMX42" s="57"/>
      <c r="NMY42" s="57"/>
      <c r="NMZ42" s="57"/>
      <c r="NNA42" s="57"/>
      <c r="NNB42" s="57"/>
      <c r="NNC42" s="57"/>
      <c r="NND42" s="57"/>
      <c r="NNE42" s="57"/>
      <c r="NNF42" s="57"/>
      <c r="NNG42" s="57"/>
      <c r="NNH42" s="57"/>
      <c r="NNI42" s="57"/>
      <c r="NNJ42" s="57"/>
      <c r="NNK42" s="57"/>
      <c r="NNL42" s="57"/>
      <c r="NNM42" s="57"/>
      <c r="NNN42" s="57"/>
      <c r="NNO42" s="57"/>
      <c r="NNP42" s="57"/>
      <c r="NNQ42" s="57"/>
      <c r="NNR42" s="57"/>
      <c r="NNS42" s="57"/>
      <c r="NNT42" s="57"/>
      <c r="NNU42" s="57"/>
      <c r="NNV42" s="57"/>
      <c r="NNW42" s="57"/>
      <c r="NNX42" s="57"/>
      <c r="NNY42" s="57"/>
      <c r="NNZ42" s="57"/>
      <c r="NOA42" s="57"/>
      <c r="NOB42" s="57"/>
      <c r="NOC42" s="57"/>
      <c r="NOD42" s="57"/>
      <c r="NOE42" s="57"/>
      <c r="NOF42" s="57"/>
      <c r="NOG42" s="57"/>
      <c r="NOH42" s="57"/>
      <c r="NOI42" s="57"/>
      <c r="NOJ42" s="57"/>
      <c r="NOK42" s="57"/>
      <c r="NOL42" s="57"/>
      <c r="NOM42" s="57"/>
      <c r="NON42" s="57"/>
      <c r="NOO42" s="57"/>
      <c r="NOP42" s="57"/>
      <c r="NOQ42" s="57"/>
      <c r="NOR42" s="57"/>
      <c r="NOS42" s="57"/>
      <c r="NOT42" s="57"/>
      <c r="NOU42" s="57"/>
      <c r="NOV42" s="57"/>
      <c r="NOW42" s="57"/>
      <c r="NOX42" s="57"/>
      <c r="NOY42" s="57"/>
      <c r="NOZ42" s="57"/>
      <c r="NPA42" s="57"/>
      <c r="NPB42" s="57"/>
      <c r="NPC42" s="57"/>
      <c r="NPD42" s="57"/>
      <c r="NPE42" s="57"/>
      <c r="NPF42" s="57"/>
      <c r="NPG42" s="57"/>
      <c r="NPH42" s="57"/>
      <c r="NPI42" s="57"/>
      <c r="NPJ42" s="57"/>
      <c r="NPK42" s="57"/>
      <c r="NPL42" s="57"/>
      <c r="NPM42" s="57"/>
      <c r="NPN42" s="57"/>
      <c r="NPO42" s="57"/>
      <c r="NPP42" s="57"/>
      <c r="NPQ42" s="57"/>
      <c r="NPR42" s="57"/>
      <c r="NPS42" s="57"/>
      <c r="NPT42" s="57"/>
      <c r="NPU42" s="57"/>
      <c r="NPV42" s="57"/>
      <c r="NPW42" s="57"/>
      <c r="NPX42" s="57"/>
      <c r="NPY42" s="57"/>
      <c r="NPZ42" s="57"/>
      <c r="NQA42" s="57"/>
      <c r="NQB42" s="57"/>
      <c r="NQC42" s="57"/>
      <c r="NQD42" s="57"/>
      <c r="NQE42" s="57"/>
      <c r="NQF42" s="57"/>
      <c r="NQG42" s="57"/>
      <c r="NQH42" s="57"/>
      <c r="NQI42" s="57"/>
      <c r="NQJ42" s="57"/>
      <c r="NQK42" s="57"/>
      <c r="NQL42" s="57"/>
      <c r="NQM42" s="57"/>
      <c r="NQN42" s="57"/>
      <c r="NQO42" s="57"/>
      <c r="NQP42" s="57"/>
      <c r="NQQ42" s="57"/>
      <c r="NQR42" s="57"/>
      <c r="NQS42" s="57"/>
      <c r="NQT42" s="57"/>
      <c r="NQU42" s="57"/>
      <c r="NQV42" s="57"/>
      <c r="NQW42" s="57"/>
      <c r="NQX42" s="57"/>
      <c r="NQY42" s="57"/>
      <c r="NQZ42" s="57"/>
      <c r="NRA42" s="57"/>
      <c r="NRB42" s="57"/>
      <c r="NRC42" s="57"/>
      <c r="NRD42" s="57"/>
      <c r="NRE42" s="57"/>
      <c r="NRF42" s="57"/>
      <c r="NRG42" s="57"/>
      <c r="NRH42" s="57"/>
      <c r="NRI42" s="57"/>
      <c r="NRJ42" s="57"/>
      <c r="NRK42" s="57"/>
      <c r="NRL42" s="57"/>
      <c r="NRM42" s="57"/>
      <c r="NRN42" s="57"/>
      <c r="NRO42" s="57"/>
      <c r="NRP42" s="57"/>
      <c r="NRQ42" s="57"/>
      <c r="NRR42" s="57"/>
      <c r="NRS42" s="57"/>
      <c r="NRT42" s="57"/>
      <c r="NRU42" s="57"/>
      <c r="NRV42" s="57"/>
      <c r="NRW42" s="57"/>
      <c r="NRX42" s="57"/>
      <c r="NRY42" s="57"/>
      <c r="NRZ42" s="57"/>
      <c r="NSA42" s="57"/>
      <c r="NSB42" s="57"/>
      <c r="NSC42" s="57"/>
      <c r="NSD42" s="57"/>
      <c r="NSE42" s="57"/>
      <c r="NSF42" s="57"/>
      <c r="NSG42" s="57"/>
      <c r="NSH42" s="57"/>
      <c r="NSI42" s="57"/>
      <c r="NSJ42" s="57"/>
      <c r="NSK42" s="57"/>
      <c r="NSL42" s="57"/>
      <c r="NSM42" s="57"/>
      <c r="NSN42" s="57"/>
      <c r="NSO42" s="57"/>
      <c r="NSP42" s="57"/>
      <c r="NSQ42" s="57"/>
      <c r="NSR42" s="57"/>
      <c r="NSS42" s="57"/>
      <c r="NST42" s="57"/>
      <c r="NSU42" s="57"/>
      <c r="NSV42" s="57"/>
      <c r="NSW42" s="57"/>
      <c r="NSX42" s="57"/>
      <c r="NSY42" s="57"/>
      <c r="NSZ42" s="57"/>
      <c r="NTA42" s="57"/>
      <c r="NTB42" s="57"/>
      <c r="NTC42" s="57"/>
      <c r="NTD42" s="57"/>
      <c r="NTE42" s="57"/>
      <c r="NTF42" s="57"/>
      <c r="NTG42" s="57"/>
      <c r="NTH42" s="57"/>
      <c r="NTI42" s="57"/>
      <c r="NTJ42" s="57"/>
      <c r="NTK42" s="57"/>
      <c r="NTL42" s="57"/>
      <c r="NTM42" s="57"/>
      <c r="NTN42" s="57"/>
      <c r="NTO42" s="57"/>
      <c r="NTP42" s="57"/>
      <c r="NTQ42" s="57"/>
      <c r="NTR42" s="57"/>
      <c r="NTS42" s="57"/>
      <c r="NTT42" s="57"/>
      <c r="NTU42" s="57"/>
      <c r="NTV42" s="57"/>
      <c r="NTW42" s="57"/>
      <c r="NTX42" s="57"/>
      <c r="NTY42" s="57"/>
      <c r="NTZ42" s="57"/>
      <c r="NUA42" s="57"/>
      <c r="NUB42" s="57"/>
      <c r="NUC42" s="57"/>
      <c r="NUD42" s="57"/>
      <c r="NUE42" s="57"/>
      <c r="NUF42" s="57"/>
      <c r="NUG42" s="57"/>
      <c r="NUH42" s="57"/>
      <c r="NUI42" s="57"/>
      <c r="NUJ42" s="57"/>
      <c r="NUK42" s="57"/>
      <c r="NUL42" s="57"/>
      <c r="NUM42" s="57"/>
      <c r="NUN42" s="57"/>
      <c r="NUO42" s="57"/>
      <c r="NUP42" s="57"/>
      <c r="NUQ42" s="57"/>
      <c r="NUR42" s="57"/>
      <c r="NUS42" s="57"/>
      <c r="NUT42" s="57"/>
      <c r="NUU42" s="57"/>
      <c r="NUV42" s="57"/>
      <c r="NUW42" s="57"/>
      <c r="NUX42" s="57"/>
      <c r="NUY42" s="57"/>
      <c r="NUZ42" s="57"/>
      <c r="NVA42" s="57"/>
      <c r="NVB42" s="57"/>
      <c r="NVC42" s="57"/>
      <c r="NVD42" s="57"/>
      <c r="NVE42" s="57"/>
      <c r="NVF42" s="57"/>
      <c r="NVG42" s="57"/>
      <c r="NVH42" s="57"/>
      <c r="NVI42" s="57"/>
      <c r="NVJ42" s="57"/>
      <c r="NVK42" s="57"/>
      <c r="NVL42" s="57"/>
      <c r="NVM42" s="57"/>
      <c r="NVN42" s="57"/>
      <c r="NVO42" s="57"/>
      <c r="NVP42" s="57"/>
      <c r="NVQ42" s="57"/>
      <c r="NVR42" s="57"/>
      <c r="NVS42" s="57"/>
      <c r="NVT42" s="57"/>
      <c r="NVU42" s="57"/>
      <c r="NVV42" s="57"/>
      <c r="NVW42" s="57"/>
      <c r="NVX42" s="57"/>
      <c r="NVY42" s="57"/>
      <c r="NVZ42" s="57"/>
      <c r="NWA42" s="57"/>
      <c r="NWB42" s="57"/>
      <c r="NWC42" s="57"/>
      <c r="NWD42" s="57"/>
      <c r="NWE42" s="57"/>
      <c r="NWF42" s="57"/>
      <c r="NWG42" s="57"/>
      <c r="NWH42" s="57"/>
      <c r="NWI42" s="57"/>
      <c r="NWJ42" s="57"/>
      <c r="NWK42" s="57"/>
      <c r="NWL42" s="57"/>
      <c r="NWM42" s="57"/>
      <c r="NWN42" s="57"/>
      <c r="NWO42" s="57"/>
      <c r="NWP42" s="57"/>
      <c r="NWQ42" s="57"/>
      <c r="NWR42" s="57"/>
      <c r="NWS42" s="57"/>
      <c r="NWT42" s="57"/>
      <c r="NWU42" s="57"/>
      <c r="NWV42" s="57"/>
      <c r="NWW42" s="57"/>
      <c r="NWX42" s="57"/>
      <c r="NWY42" s="57"/>
      <c r="NWZ42" s="57"/>
      <c r="NXA42" s="57"/>
      <c r="NXB42" s="57"/>
      <c r="NXC42" s="57"/>
      <c r="NXD42" s="57"/>
      <c r="NXE42" s="57"/>
      <c r="NXF42" s="57"/>
      <c r="NXG42" s="57"/>
      <c r="NXH42" s="57"/>
      <c r="NXI42" s="57"/>
      <c r="NXJ42" s="57"/>
      <c r="NXK42" s="57"/>
      <c r="NXL42" s="57"/>
      <c r="NXM42" s="57"/>
      <c r="NXN42" s="57"/>
      <c r="NXO42" s="57"/>
      <c r="NXP42" s="57"/>
      <c r="NXQ42" s="57"/>
      <c r="NXR42" s="57"/>
      <c r="NXS42" s="57"/>
      <c r="NXT42" s="57"/>
      <c r="NXU42" s="57"/>
      <c r="NXV42" s="57"/>
      <c r="NXW42" s="57"/>
      <c r="NXX42" s="57"/>
      <c r="NXY42" s="57"/>
      <c r="NXZ42" s="57"/>
      <c r="NYA42" s="57"/>
      <c r="NYB42" s="57"/>
      <c r="NYC42" s="57"/>
      <c r="NYD42" s="57"/>
      <c r="NYE42" s="57"/>
      <c r="NYF42" s="57"/>
      <c r="NYG42" s="57"/>
      <c r="NYH42" s="57"/>
      <c r="NYI42" s="57"/>
      <c r="NYJ42" s="57"/>
      <c r="NYK42" s="57"/>
      <c r="NYL42" s="57"/>
      <c r="NYM42" s="57"/>
      <c r="NYN42" s="57"/>
      <c r="NYO42" s="57"/>
      <c r="NYP42" s="57"/>
      <c r="NYQ42" s="57"/>
      <c r="NYR42" s="57"/>
      <c r="NYS42" s="57"/>
      <c r="NYT42" s="57"/>
      <c r="NYU42" s="57"/>
      <c r="NYV42" s="57"/>
      <c r="NYW42" s="57"/>
      <c r="NYX42" s="57"/>
      <c r="NYY42" s="57"/>
      <c r="NYZ42" s="57"/>
      <c r="NZA42" s="57"/>
      <c r="NZB42" s="57"/>
      <c r="NZC42" s="57"/>
      <c r="NZD42" s="57"/>
      <c r="NZE42" s="57"/>
      <c r="NZF42" s="57"/>
      <c r="NZG42" s="57"/>
      <c r="NZH42" s="57"/>
      <c r="NZI42" s="57"/>
      <c r="NZJ42" s="57"/>
      <c r="NZK42" s="57"/>
      <c r="NZL42" s="57"/>
      <c r="NZM42" s="57"/>
      <c r="NZN42" s="57"/>
      <c r="NZO42" s="57"/>
      <c r="NZP42" s="57"/>
      <c r="NZQ42" s="57"/>
      <c r="NZR42" s="57"/>
      <c r="NZS42" s="57"/>
      <c r="NZT42" s="57"/>
      <c r="NZU42" s="57"/>
      <c r="NZV42" s="57"/>
      <c r="NZW42" s="57"/>
      <c r="NZX42" s="57"/>
      <c r="NZY42" s="57"/>
      <c r="NZZ42" s="57"/>
      <c r="OAA42" s="57"/>
      <c r="OAB42" s="57"/>
      <c r="OAC42" s="57"/>
      <c r="OAD42" s="57"/>
      <c r="OAE42" s="57"/>
      <c r="OAF42" s="57"/>
      <c r="OAG42" s="57"/>
      <c r="OAH42" s="57"/>
      <c r="OAI42" s="57"/>
      <c r="OAJ42" s="57"/>
      <c r="OAK42" s="57"/>
      <c r="OAL42" s="57"/>
      <c r="OAM42" s="57"/>
      <c r="OAN42" s="57"/>
      <c r="OAO42" s="57"/>
      <c r="OAP42" s="57"/>
      <c r="OAQ42" s="57"/>
      <c r="OAR42" s="57"/>
      <c r="OAS42" s="57"/>
      <c r="OAT42" s="57"/>
      <c r="OAU42" s="57"/>
      <c r="OAV42" s="57"/>
      <c r="OAW42" s="57"/>
      <c r="OAX42" s="57"/>
      <c r="OAY42" s="57"/>
      <c r="OAZ42" s="57"/>
      <c r="OBA42" s="57"/>
      <c r="OBB42" s="57"/>
      <c r="OBC42" s="57"/>
      <c r="OBD42" s="57"/>
      <c r="OBE42" s="57"/>
      <c r="OBF42" s="57"/>
      <c r="OBG42" s="57"/>
      <c r="OBH42" s="57"/>
      <c r="OBI42" s="57"/>
      <c r="OBJ42" s="57"/>
      <c r="OBK42" s="57"/>
      <c r="OBL42" s="57"/>
      <c r="OBM42" s="57"/>
      <c r="OBN42" s="57"/>
      <c r="OBO42" s="57"/>
      <c r="OBP42" s="57"/>
      <c r="OBQ42" s="57"/>
      <c r="OBR42" s="57"/>
      <c r="OBS42" s="57"/>
      <c r="OBT42" s="57"/>
      <c r="OBU42" s="57"/>
      <c r="OBV42" s="57"/>
      <c r="OBW42" s="57"/>
      <c r="OBX42" s="57"/>
      <c r="OBY42" s="57"/>
      <c r="OBZ42" s="57"/>
      <c r="OCA42" s="57"/>
      <c r="OCB42" s="57"/>
      <c r="OCC42" s="57"/>
      <c r="OCD42" s="57"/>
      <c r="OCE42" s="57"/>
      <c r="OCF42" s="57"/>
      <c r="OCG42" s="57"/>
      <c r="OCH42" s="57"/>
      <c r="OCI42" s="57"/>
      <c r="OCJ42" s="57"/>
      <c r="OCK42" s="57"/>
      <c r="OCL42" s="57"/>
      <c r="OCM42" s="57"/>
      <c r="OCN42" s="57"/>
      <c r="OCO42" s="57"/>
      <c r="OCP42" s="57"/>
      <c r="OCQ42" s="57"/>
      <c r="OCR42" s="57"/>
      <c r="OCS42" s="57"/>
      <c r="OCT42" s="57"/>
      <c r="OCU42" s="57"/>
      <c r="OCV42" s="57"/>
      <c r="OCW42" s="57"/>
      <c r="OCX42" s="57"/>
      <c r="OCY42" s="57"/>
      <c r="OCZ42" s="57"/>
      <c r="ODA42" s="57"/>
      <c r="ODB42" s="57"/>
      <c r="ODC42" s="57"/>
      <c r="ODD42" s="57"/>
      <c r="ODE42" s="57"/>
      <c r="ODF42" s="57"/>
      <c r="ODG42" s="57"/>
      <c r="ODH42" s="57"/>
      <c r="ODI42" s="57"/>
      <c r="ODJ42" s="57"/>
      <c r="ODK42" s="57"/>
      <c r="ODL42" s="57"/>
      <c r="ODM42" s="57"/>
      <c r="ODN42" s="57"/>
      <c r="ODO42" s="57"/>
      <c r="ODP42" s="57"/>
      <c r="ODQ42" s="57"/>
      <c r="ODR42" s="57"/>
      <c r="ODS42" s="57"/>
      <c r="ODT42" s="57"/>
      <c r="ODU42" s="57"/>
      <c r="ODV42" s="57"/>
      <c r="ODW42" s="57"/>
      <c r="ODX42" s="57"/>
      <c r="ODY42" s="57"/>
      <c r="ODZ42" s="57"/>
      <c r="OEA42" s="57"/>
      <c r="OEB42" s="57"/>
      <c r="OEC42" s="57"/>
      <c r="OED42" s="57"/>
      <c r="OEE42" s="57"/>
      <c r="OEF42" s="57"/>
      <c r="OEG42" s="57"/>
      <c r="OEH42" s="57"/>
      <c r="OEI42" s="57"/>
      <c r="OEJ42" s="57"/>
      <c r="OEK42" s="57"/>
      <c r="OEL42" s="57"/>
      <c r="OEM42" s="57"/>
      <c r="OEN42" s="57"/>
      <c r="OEO42" s="57"/>
      <c r="OEP42" s="57"/>
      <c r="OEQ42" s="57"/>
      <c r="OER42" s="57"/>
      <c r="OES42" s="57"/>
      <c r="OET42" s="57"/>
      <c r="OEU42" s="57"/>
      <c r="OEV42" s="57"/>
      <c r="OEW42" s="57"/>
      <c r="OEX42" s="57"/>
      <c r="OEY42" s="57"/>
      <c r="OEZ42" s="57"/>
      <c r="OFA42" s="57"/>
      <c r="OFB42" s="57"/>
      <c r="OFC42" s="57"/>
      <c r="OFD42" s="57"/>
      <c r="OFE42" s="57"/>
      <c r="OFF42" s="57"/>
      <c r="OFG42" s="57"/>
      <c r="OFH42" s="57"/>
      <c r="OFI42" s="57"/>
      <c r="OFJ42" s="57"/>
      <c r="OFK42" s="57"/>
      <c r="OFL42" s="57"/>
      <c r="OFM42" s="57"/>
      <c r="OFN42" s="57"/>
      <c r="OFO42" s="57"/>
      <c r="OFP42" s="57"/>
      <c r="OFQ42" s="57"/>
      <c r="OFR42" s="57"/>
      <c r="OFS42" s="57"/>
      <c r="OFT42" s="57"/>
      <c r="OFU42" s="57"/>
      <c r="OFV42" s="57"/>
      <c r="OFW42" s="57"/>
      <c r="OFX42" s="57"/>
      <c r="OFY42" s="57"/>
      <c r="OFZ42" s="57"/>
      <c r="OGA42" s="57"/>
      <c r="OGB42" s="57"/>
      <c r="OGC42" s="57"/>
      <c r="OGD42" s="57"/>
      <c r="OGE42" s="57"/>
      <c r="OGF42" s="57"/>
      <c r="OGG42" s="57"/>
      <c r="OGH42" s="57"/>
      <c r="OGI42" s="57"/>
      <c r="OGJ42" s="57"/>
      <c r="OGK42" s="57"/>
      <c r="OGL42" s="57"/>
      <c r="OGM42" s="57"/>
      <c r="OGN42" s="57"/>
      <c r="OGO42" s="57"/>
      <c r="OGP42" s="57"/>
      <c r="OGQ42" s="57"/>
      <c r="OGR42" s="57"/>
      <c r="OGS42" s="57"/>
      <c r="OGT42" s="57"/>
      <c r="OGU42" s="57"/>
      <c r="OGV42" s="57"/>
      <c r="OGW42" s="57"/>
      <c r="OGX42" s="57"/>
      <c r="OGY42" s="57"/>
      <c r="OGZ42" s="57"/>
      <c r="OHA42" s="57"/>
      <c r="OHB42" s="57"/>
      <c r="OHC42" s="57"/>
      <c r="OHD42" s="57"/>
      <c r="OHE42" s="57"/>
      <c r="OHF42" s="57"/>
      <c r="OHG42" s="57"/>
      <c r="OHH42" s="57"/>
      <c r="OHI42" s="57"/>
      <c r="OHJ42" s="57"/>
      <c r="OHK42" s="57"/>
      <c r="OHL42" s="57"/>
      <c r="OHM42" s="57"/>
      <c r="OHN42" s="57"/>
      <c r="OHO42" s="57"/>
      <c r="OHP42" s="57"/>
      <c r="OHQ42" s="57"/>
      <c r="OHR42" s="57"/>
      <c r="OHS42" s="57"/>
      <c r="OHT42" s="57"/>
      <c r="OHU42" s="57"/>
      <c r="OHV42" s="57"/>
      <c r="OHW42" s="57"/>
      <c r="OHX42" s="57"/>
      <c r="OHY42" s="57"/>
      <c r="OHZ42" s="57"/>
      <c r="OIA42" s="57"/>
      <c r="OIB42" s="57"/>
      <c r="OIC42" s="57"/>
      <c r="OID42" s="57"/>
      <c r="OIE42" s="57"/>
      <c r="OIF42" s="57"/>
      <c r="OIG42" s="57"/>
      <c r="OIH42" s="57"/>
      <c r="OII42" s="57"/>
      <c r="OIJ42" s="57"/>
      <c r="OIK42" s="57"/>
      <c r="OIL42" s="57"/>
      <c r="OIM42" s="57"/>
      <c r="OIN42" s="57"/>
      <c r="OIO42" s="57"/>
      <c r="OIP42" s="57"/>
      <c r="OIQ42" s="57"/>
      <c r="OIR42" s="57"/>
      <c r="OIS42" s="57"/>
      <c r="OIT42" s="57"/>
      <c r="OIU42" s="57"/>
      <c r="OIV42" s="57"/>
      <c r="OIW42" s="57"/>
      <c r="OIX42" s="57"/>
      <c r="OIY42" s="57"/>
      <c r="OIZ42" s="57"/>
      <c r="OJA42" s="57"/>
      <c r="OJB42" s="57"/>
      <c r="OJC42" s="57"/>
      <c r="OJD42" s="57"/>
      <c r="OJE42" s="57"/>
      <c r="OJF42" s="57"/>
      <c r="OJG42" s="57"/>
      <c r="OJH42" s="57"/>
      <c r="OJI42" s="57"/>
      <c r="OJJ42" s="57"/>
      <c r="OJK42" s="57"/>
      <c r="OJL42" s="57"/>
      <c r="OJM42" s="57"/>
      <c r="OJN42" s="57"/>
      <c r="OJO42" s="57"/>
      <c r="OJP42" s="57"/>
      <c r="OJQ42" s="57"/>
      <c r="OJR42" s="57"/>
      <c r="OJS42" s="57"/>
      <c r="OJT42" s="57"/>
      <c r="OJU42" s="57"/>
      <c r="OJV42" s="57"/>
      <c r="OJW42" s="57"/>
      <c r="OJX42" s="57"/>
      <c r="OJY42" s="57"/>
      <c r="OJZ42" s="57"/>
      <c r="OKA42" s="57"/>
      <c r="OKB42" s="57"/>
      <c r="OKC42" s="57"/>
      <c r="OKD42" s="57"/>
      <c r="OKE42" s="57"/>
      <c r="OKF42" s="57"/>
      <c r="OKG42" s="57"/>
      <c r="OKH42" s="57"/>
      <c r="OKI42" s="57"/>
      <c r="OKJ42" s="57"/>
      <c r="OKK42" s="57"/>
      <c r="OKL42" s="57"/>
      <c r="OKM42" s="57"/>
      <c r="OKN42" s="57"/>
      <c r="OKO42" s="57"/>
      <c r="OKP42" s="57"/>
      <c r="OKQ42" s="57"/>
      <c r="OKR42" s="57"/>
      <c r="OKS42" s="57"/>
      <c r="OKT42" s="57"/>
      <c r="OKU42" s="57"/>
      <c r="OKV42" s="57"/>
      <c r="OKW42" s="57"/>
      <c r="OKX42" s="57"/>
      <c r="OKY42" s="57"/>
      <c r="OKZ42" s="57"/>
      <c r="OLA42" s="57"/>
      <c r="OLB42" s="57"/>
      <c r="OLC42" s="57"/>
      <c r="OLD42" s="57"/>
      <c r="OLE42" s="57"/>
      <c r="OLF42" s="57"/>
      <c r="OLG42" s="57"/>
      <c r="OLH42" s="57"/>
      <c r="OLI42" s="57"/>
      <c r="OLJ42" s="57"/>
      <c r="OLK42" s="57"/>
      <c r="OLL42" s="57"/>
      <c r="OLM42" s="57"/>
      <c r="OLN42" s="57"/>
      <c r="OLO42" s="57"/>
      <c r="OLP42" s="57"/>
      <c r="OLQ42" s="57"/>
      <c r="OLR42" s="57"/>
      <c r="OLS42" s="57"/>
      <c r="OLT42" s="57"/>
      <c r="OLU42" s="57"/>
      <c r="OLV42" s="57"/>
      <c r="OLW42" s="57"/>
      <c r="OLX42" s="57"/>
      <c r="OLY42" s="57"/>
      <c r="OLZ42" s="57"/>
      <c r="OMA42" s="57"/>
      <c r="OMB42" s="57"/>
      <c r="OMC42" s="57"/>
      <c r="OMD42" s="57"/>
      <c r="OME42" s="57"/>
      <c r="OMF42" s="57"/>
      <c r="OMG42" s="57"/>
      <c r="OMH42" s="57"/>
      <c r="OMI42" s="57"/>
      <c r="OMJ42" s="57"/>
      <c r="OMK42" s="57"/>
      <c r="OML42" s="57"/>
      <c r="OMM42" s="57"/>
      <c r="OMN42" s="57"/>
      <c r="OMO42" s="57"/>
      <c r="OMP42" s="57"/>
      <c r="OMQ42" s="57"/>
      <c r="OMR42" s="57"/>
      <c r="OMS42" s="57"/>
      <c r="OMT42" s="57"/>
      <c r="OMU42" s="57"/>
      <c r="OMV42" s="57"/>
      <c r="OMW42" s="57"/>
      <c r="OMX42" s="57"/>
      <c r="OMY42" s="57"/>
      <c r="OMZ42" s="57"/>
      <c r="ONA42" s="57"/>
      <c r="ONB42" s="57"/>
      <c r="ONC42" s="57"/>
      <c r="OND42" s="57"/>
      <c r="ONE42" s="57"/>
      <c r="ONF42" s="57"/>
      <c r="ONG42" s="57"/>
      <c r="ONH42" s="57"/>
      <c r="ONI42" s="57"/>
      <c r="ONJ42" s="57"/>
      <c r="ONK42" s="57"/>
      <c r="ONL42" s="57"/>
      <c r="ONM42" s="57"/>
      <c r="ONN42" s="57"/>
      <c r="ONO42" s="57"/>
      <c r="ONP42" s="57"/>
      <c r="ONQ42" s="57"/>
      <c r="ONR42" s="57"/>
      <c r="ONS42" s="57"/>
      <c r="ONT42" s="57"/>
      <c r="ONU42" s="57"/>
      <c r="ONV42" s="57"/>
      <c r="ONW42" s="57"/>
      <c r="ONX42" s="57"/>
      <c r="ONY42" s="57"/>
      <c r="ONZ42" s="57"/>
      <c r="OOA42" s="57"/>
      <c r="OOB42" s="57"/>
      <c r="OOC42" s="57"/>
      <c r="OOD42" s="57"/>
      <c r="OOE42" s="57"/>
      <c r="OOF42" s="57"/>
      <c r="OOG42" s="57"/>
      <c r="OOH42" s="57"/>
      <c r="OOI42" s="57"/>
      <c r="OOJ42" s="57"/>
      <c r="OOK42" s="57"/>
      <c r="OOL42" s="57"/>
      <c r="OOM42" s="57"/>
      <c r="OON42" s="57"/>
      <c r="OOO42" s="57"/>
      <c r="OOP42" s="57"/>
      <c r="OOQ42" s="57"/>
      <c r="OOR42" s="57"/>
      <c r="OOS42" s="57"/>
      <c r="OOT42" s="57"/>
      <c r="OOU42" s="57"/>
      <c r="OOV42" s="57"/>
      <c r="OOW42" s="57"/>
      <c r="OOX42" s="57"/>
      <c r="OOY42" s="57"/>
      <c r="OOZ42" s="57"/>
      <c r="OPA42" s="57"/>
      <c r="OPB42" s="57"/>
      <c r="OPC42" s="57"/>
      <c r="OPD42" s="57"/>
      <c r="OPE42" s="57"/>
      <c r="OPF42" s="57"/>
      <c r="OPG42" s="57"/>
      <c r="OPH42" s="57"/>
      <c r="OPI42" s="57"/>
      <c r="OPJ42" s="57"/>
      <c r="OPK42" s="57"/>
      <c r="OPL42" s="57"/>
      <c r="OPM42" s="57"/>
      <c r="OPN42" s="57"/>
      <c r="OPO42" s="57"/>
      <c r="OPP42" s="57"/>
      <c r="OPQ42" s="57"/>
      <c r="OPR42" s="57"/>
      <c r="OPS42" s="57"/>
      <c r="OPT42" s="57"/>
      <c r="OPU42" s="57"/>
      <c r="OPV42" s="57"/>
      <c r="OPW42" s="57"/>
      <c r="OPX42" s="57"/>
      <c r="OPY42" s="57"/>
      <c r="OPZ42" s="57"/>
      <c r="OQA42" s="57"/>
      <c r="OQB42" s="57"/>
      <c r="OQC42" s="57"/>
      <c r="OQD42" s="57"/>
      <c r="OQE42" s="57"/>
      <c r="OQF42" s="57"/>
      <c r="OQG42" s="57"/>
      <c r="OQH42" s="57"/>
      <c r="OQI42" s="57"/>
      <c r="OQJ42" s="57"/>
      <c r="OQK42" s="57"/>
      <c r="OQL42" s="57"/>
      <c r="OQM42" s="57"/>
      <c r="OQN42" s="57"/>
      <c r="OQO42" s="57"/>
      <c r="OQP42" s="57"/>
      <c r="OQQ42" s="57"/>
      <c r="OQR42" s="57"/>
      <c r="OQS42" s="57"/>
      <c r="OQT42" s="57"/>
      <c r="OQU42" s="57"/>
      <c r="OQV42" s="57"/>
      <c r="OQW42" s="57"/>
      <c r="OQX42" s="57"/>
      <c r="OQY42" s="57"/>
      <c r="OQZ42" s="57"/>
      <c r="ORA42" s="57"/>
      <c r="ORB42" s="57"/>
      <c r="ORC42" s="57"/>
      <c r="ORD42" s="57"/>
      <c r="ORE42" s="57"/>
      <c r="ORF42" s="57"/>
      <c r="ORG42" s="57"/>
      <c r="ORH42" s="57"/>
      <c r="ORI42" s="57"/>
      <c r="ORJ42" s="57"/>
      <c r="ORK42" s="57"/>
      <c r="ORL42" s="57"/>
      <c r="ORM42" s="57"/>
      <c r="ORN42" s="57"/>
      <c r="ORO42" s="57"/>
      <c r="ORP42" s="57"/>
      <c r="ORQ42" s="57"/>
      <c r="ORR42" s="57"/>
      <c r="ORS42" s="57"/>
      <c r="ORT42" s="57"/>
      <c r="ORU42" s="57"/>
      <c r="ORV42" s="57"/>
      <c r="ORW42" s="57"/>
      <c r="ORX42" s="57"/>
      <c r="ORY42" s="57"/>
      <c r="ORZ42" s="57"/>
      <c r="OSA42" s="57"/>
      <c r="OSB42" s="57"/>
      <c r="OSC42" s="57"/>
      <c r="OSD42" s="57"/>
      <c r="OSE42" s="57"/>
      <c r="OSF42" s="57"/>
      <c r="OSG42" s="57"/>
      <c r="OSH42" s="57"/>
      <c r="OSI42" s="57"/>
      <c r="OSJ42" s="57"/>
      <c r="OSK42" s="57"/>
      <c r="OSL42" s="57"/>
      <c r="OSM42" s="57"/>
      <c r="OSN42" s="57"/>
      <c r="OSO42" s="57"/>
      <c r="OSP42" s="57"/>
      <c r="OSQ42" s="57"/>
      <c r="OSR42" s="57"/>
      <c r="OSS42" s="57"/>
      <c r="OST42" s="57"/>
      <c r="OSU42" s="57"/>
      <c r="OSV42" s="57"/>
      <c r="OSW42" s="57"/>
      <c r="OSX42" s="57"/>
      <c r="OSY42" s="57"/>
      <c r="OSZ42" s="57"/>
      <c r="OTA42" s="57"/>
      <c r="OTB42" s="57"/>
      <c r="OTC42" s="57"/>
      <c r="OTD42" s="57"/>
      <c r="OTE42" s="57"/>
      <c r="OTF42" s="57"/>
      <c r="OTG42" s="57"/>
      <c r="OTH42" s="57"/>
      <c r="OTI42" s="57"/>
      <c r="OTJ42" s="57"/>
      <c r="OTK42" s="57"/>
      <c r="OTL42" s="57"/>
      <c r="OTM42" s="57"/>
      <c r="OTN42" s="57"/>
      <c r="OTO42" s="57"/>
      <c r="OTP42" s="57"/>
      <c r="OTQ42" s="57"/>
      <c r="OTR42" s="57"/>
      <c r="OTS42" s="57"/>
      <c r="OTT42" s="57"/>
      <c r="OTU42" s="57"/>
      <c r="OTV42" s="57"/>
      <c r="OTW42" s="57"/>
      <c r="OTX42" s="57"/>
      <c r="OTY42" s="57"/>
      <c r="OTZ42" s="57"/>
      <c r="OUA42" s="57"/>
      <c r="OUB42" s="57"/>
      <c r="OUC42" s="57"/>
      <c r="OUD42" s="57"/>
      <c r="OUE42" s="57"/>
      <c r="OUF42" s="57"/>
      <c r="OUG42" s="57"/>
      <c r="OUH42" s="57"/>
      <c r="OUI42" s="57"/>
      <c r="OUJ42" s="57"/>
      <c r="OUK42" s="57"/>
      <c r="OUL42" s="57"/>
      <c r="OUM42" s="57"/>
      <c r="OUN42" s="57"/>
      <c r="OUO42" s="57"/>
      <c r="OUP42" s="57"/>
      <c r="OUQ42" s="57"/>
      <c r="OUR42" s="57"/>
      <c r="OUS42" s="57"/>
      <c r="OUT42" s="57"/>
      <c r="OUU42" s="57"/>
      <c r="OUV42" s="57"/>
      <c r="OUW42" s="57"/>
      <c r="OUX42" s="57"/>
      <c r="OUY42" s="57"/>
      <c r="OUZ42" s="57"/>
      <c r="OVA42" s="57"/>
      <c r="OVB42" s="57"/>
      <c r="OVC42" s="57"/>
      <c r="OVD42" s="57"/>
      <c r="OVE42" s="57"/>
      <c r="OVF42" s="57"/>
      <c r="OVG42" s="57"/>
      <c r="OVH42" s="57"/>
      <c r="OVI42" s="57"/>
      <c r="OVJ42" s="57"/>
      <c r="OVK42" s="57"/>
      <c r="OVL42" s="57"/>
      <c r="OVM42" s="57"/>
      <c r="OVN42" s="57"/>
      <c r="OVO42" s="57"/>
      <c r="OVP42" s="57"/>
      <c r="OVQ42" s="57"/>
      <c r="OVR42" s="57"/>
      <c r="OVS42" s="57"/>
      <c r="OVT42" s="57"/>
      <c r="OVU42" s="57"/>
      <c r="OVV42" s="57"/>
      <c r="OVW42" s="57"/>
      <c r="OVX42" s="57"/>
      <c r="OVY42" s="57"/>
      <c r="OVZ42" s="57"/>
      <c r="OWA42" s="57"/>
      <c r="OWB42" s="57"/>
      <c r="OWC42" s="57"/>
      <c r="OWD42" s="57"/>
      <c r="OWE42" s="57"/>
      <c r="OWF42" s="57"/>
      <c r="OWG42" s="57"/>
      <c r="OWH42" s="57"/>
      <c r="OWI42" s="57"/>
      <c r="OWJ42" s="57"/>
      <c r="OWK42" s="57"/>
      <c r="OWL42" s="57"/>
      <c r="OWM42" s="57"/>
      <c r="OWN42" s="57"/>
      <c r="OWO42" s="57"/>
      <c r="OWP42" s="57"/>
      <c r="OWQ42" s="57"/>
      <c r="OWR42" s="57"/>
      <c r="OWS42" s="57"/>
      <c r="OWT42" s="57"/>
      <c r="OWU42" s="57"/>
      <c r="OWV42" s="57"/>
      <c r="OWW42" s="57"/>
      <c r="OWX42" s="57"/>
      <c r="OWY42" s="57"/>
      <c r="OWZ42" s="57"/>
      <c r="OXA42" s="57"/>
      <c r="OXB42" s="57"/>
      <c r="OXC42" s="57"/>
      <c r="OXD42" s="57"/>
      <c r="OXE42" s="57"/>
      <c r="OXF42" s="57"/>
      <c r="OXG42" s="57"/>
      <c r="OXH42" s="57"/>
      <c r="OXI42" s="57"/>
      <c r="OXJ42" s="57"/>
      <c r="OXK42" s="57"/>
      <c r="OXL42" s="57"/>
      <c r="OXM42" s="57"/>
      <c r="OXN42" s="57"/>
      <c r="OXO42" s="57"/>
      <c r="OXP42" s="57"/>
      <c r="OXQ42" s="57"/>
      <c r="OXR42" s="57"/>
      <c r="OXS42" s="57"/>
      <c r="OXT42" s="57"/>
      <c r="OXU42" s="57"/>
      <c r="OXV42" s="57"/>
      <c r="OXW42" s="57"/>
      <c r="OXX42" s="57"/>
      <c r="OXY42" s="57"/>
      <c r="OXZ42" s="57"/>
      <c r="OYA42" s="57"/>
      <c r="OYB42" s="57"/>
      <c r="OYC42" s="57"/>
      <c r="OYD42" s="57"/>
      <c r="OYE42" s="57"/>
      <c r="OYF42" s="57"/>
      <c r="OYG42" s="57"/>
      <c r="OYH42" s="57"/>
      <c r="OYI42" s="57"/>
      <c r="OYJ42" s="57"/>
      <c r="OYK42" s="57"/>
      <c r="OYL42" s="57"/>
      <c r="OYM42" s="57"/>
      <c r="OYN42" s="57"/>
      <c r="OYO42" s="57"/>
      <c r="OYP42" s="57"/>
      <c r="OYQ42" s="57"/>
      <c r="OYR42" s="57"/>
      <c r="OYS42" s="57"/>
      <c r="OYT42" s="57"/>
      <c r="OYU42" s="57"/>
      <c r="OYV42" s="57"/>
      <c r="OYW42" s="57"/>
      <c r="OYX42" s="57"/>
      <c r="OYY42" s="57"/>
      <c r="OYZ42" s="57"/>
      <c r="OZA42" s="57"/>
      <c r="OZB42" s="57"/>
      <c r="OZC42" s="57"/>
      <c r="OZD42" s="57"/>
      <c r="OZE42" s="57"/>
      <c r="OZF42" s="57"/>
      <c r="OZG42" s="57"/>
      <c r="OZH42" s="57"/>
      <c r="OZI42" s="57"/>
      <c r="OZJ42" s="57"/>
      <c r="OZK42" s="57"/>
      <c r="OZL42" s="57"/>
      <c r="OZM42" s="57"/>
      <c r="OZN42" s="57"/>
      <c r="OZO42" s="57"/>
      <c r="OZP42" s="57"/>
      <c r="OZQ42" s="57"/>
      <c r="OZR42" s="57"/>
      <c r="OZS42" s="57"/>
      <c r="OZT42" s="57"/>
      <c r="OZU42" s="57"/>
      <c r="OZV42" s="57"/>
      <c r="OZW42" s="57"/>
      <c r="OZX42" s="57"/>
      <c r="OZY42" s="57"/>
      <c r="OZZ42" s="57"/>
      <c r="PAA42" s="57"/>
      <c r="PAB42" s="57"/>
      <c r="PAC42" s="57"/>
      <c r="PAD42" s="57"/>
      <c r="PAE42" s="57"/>
      <c r="PAF42" s="57"/>
      <c r="PAG42" s="57"/>
      <c r="PAH42" s="57"/>
      <c r="PAI42" s="57"/>
      <c r="PAJ42" s="57"/>
      <c r="PAK42" s="57"/>
      <c r="PAL42" s="57"/>
      <c r="PAM42" s="57"/>
      <c r="PAN42" s="57"/>
      <c r="PAO42" s="57"/>
      <c r="PAP42" s="57"/>
      <c r="PAQ42" s="57"/>
      <c r="PAR42" s="57"/>
      <c r="PAS42" s="57"/>
      <c r="PAT42" s="57"/>
      <c r="PAU42" s="57"/>
      <c r="PAV42" s="57"/>
      <c r="PAW42" s="57"/>
      <c r="PAX42" s="57"/>
      <c r="PAY42" s="57"/>
      <c r="PAZ42" s="57"/>
      <c r="PBA42" s="57"/>
      <c r="PBB42" s="57"/>
      <c r="PBC42" s="57"/>
      <c r="PBD42" s="57"/>
      <c r="PBE42" s="57"/>
      <c r="PBF42" s="57"/>
      <c r="PBG42" s="57"/>
      <c r="PBH42" s="57"/>
      <c r="PBI42" s="57"/>
      <c r="PBJ42" s="57"/>
      <c r="PBK42" s="57"/>
      <c r="PBL42" s="57"/>
      <c r="PBM42" s="57"/>
      <c r="PBN42" s="57"/>
      <c r="PBO42" s="57"/>
      <c r="PBP42" s="57"/>
      <c r="PBQ42" s="57"/>
      <c r="PBR42" s="57"/>
      <c r="PBS42" s="57"/>
      <c r="PBT42" s="57"/>
      <c r="PBU42" s="57"/>
      <c r="PBV42" s="57"/>
      <c r="PBW42" s="57"/>
      <c r="PBX42" s="57"/>
      <c r="PBY42" s="57"/>
      <c r="PBZ42" s="57"/>
      <c r="PCA42" s="57"/>
      <c r="PCB42" s="57"/>
      <c r="PCC42" s="57"/>
      <c r="PCD42" s="57"/>
      <c r="PCE42" s="57"/>
      <c r="PCF42" s="57"/>
      <c r="PCG42" s="57"/>
      <c r="PCH42" s="57"/>
      <c r="PCI42" s="57"/>
      <c r="PCJ42" s="57"/>
      <c r="PCK42" s="57"/>
      <c r="PCL42" s="57"/>
      <c r="PCM42" s="57"/>
      <c r="PCN42" s="57"/>
      <c r="PCO42" s="57"/>
      <c r="PCP42" s="57"/>
      <c r="PCQ42" s="57"/>
      <c r="PCR42" s="57"/>
      <c r="PCS42" s="57"/>
      <c r="PCT42" s="57"/>
      <c r="PCU42" s="57"/>
      <c r="PCV42" s="57"/>
      <c r="PCW42" s="57"/>
      <c r="PCX42" s="57"/>
      <c r="PCY42" s="57"/>
      <c r="PCZ42" s="57"/>
      <c r="PDA42" s="57"/>
      <c r="PDB42" s="57"/>
      <c r="PDC42" s="57"/>
      <c r="PDD42" s="57"/>
      <c r="PDE42" s="57"/>
      <c r="PDF42" s="57"/>
      <c r="PDG42" s="57"/>
      <c r="PDH42" s="57"/>
      <c r="PDI42" s="57"/>
      <c r="PDJ42" s="57"/>
      <c r="PDK42" s="57"/>
      <c r="PDL42" s="57"/>
      <c r="PDM42" s="57"/>
      <c r="PDN42" s="57"/>
      <c r="PDO42" s="57"/>
      <c r="PDP42" s="57"/>
      <c r="PDQ42" s="57"/>
      <c r="PDR42" s="57"/>
      <c r="PDS42" s="57"/>
      <c r="PDT42" s="57"/>
      <c r="PDU42" s="57"/>
      <c r="PDV42" s="57"/>
      <c r="PDW42" s="57"/>
      <c r="PDX42" s="57"/>
      <c r="PDY42" s="57"/>
      <c r="PDZ42" s="57"/>
      <c r="PEA42" s="57"/>
      <c r="PEB42" s="57"/>
      <c r="PEC42" s="57"/>
      <c r="PED42" s="57"/>
      <c r="PEE42" s="57"/>
      <c r="PEF42" s="57"/>
      <c r="PEG42" s="57"/>
      <c r="PEH42" s="57"/>
      <c r="PEI42" s="57"/>
      <c r="PEJ42" s="57"/>
      <c r="PEK42" s="57"/>
      <c r="PEL42" s="57"/>
      <c r="PEM42" s="57"/>
      <c r="PEN42" s="57"/>
      <c r="PEO42" s="57"/>
      <c r="PEP42" s="57"/>
      <c r="PEQ42" s="57"/>
      <c r="PER42" s="57"/>
      <c r="PES42" s="57"/>
      <c r="PET42" s="57"/>
      <c r="PEU42" s="57"/>
      <c r="PEV42" s="57"/>
      <c r="PEW42" s="57"/>
      <c r="PEX42" s="57"/>
      <c r="PEY42" s="57"/>
      <c r="PEZ42" s="57"/>
      <c r="PFA42" s="57"/>
      <c r="PFB42" s="57"/>
      <c r="PFC42" s="57"/>
      <c r="PFD42" s="57"/>
      <c r="PFE42" s="57"/>
      <c r="PFF42" s="57"/>
      <c r="PFG42" s="57"/>
      <c r="PFH42" s="57"/>
      <c r="PFI42" s="57"/>
      <c r="PFJ42" s="57"/>
      <c r="PFK42" s="57"/>
      <c r="PFL42" s="57"/>
      <c r="PFM42" s="57"/>
      <c r="PFN42" s="57"/>
      <c r="PFO42" s="57"/>
      <c r="PFP42" s="57"/>
      <c r="PFQ42" s="57"/>
      <c r="PFR42" s="57"/>
      <c r="PFS42" s="57"/>
      <c r="PFT42" s="57"/>
      <c r="PFU42" s="57"/>
      <c r="PFV42" s="57"/>
      <c r="PFW42" s="57"/>
      <c r="PFX42" s="57"/>
      <c r="PFY42" s="57"/>
      <c r="PFZ42" s="57"/>
      <c r="PGA42" s="57"/>
      <c r="PGB42" s="57"/>
      <c r="PGC42" s="57"/>
      <c r="PGD42" s="57"/>
      <c r="PGE42" s="57"/>
      <c r="PGF42" s="57"/>
      <c r="PGG42" s="57"/>
      <c r="PGH42" s="57"/>
      <c r="PGI42" s="57"/>
      <c r="PGJ42" s="57"/>
      <c r="PGK42" s="57"/>
      <c r="PGL42" s="57"/>
      <c r="PGM42" s="57"/>
      <c r="PGN42" s="57"/>
      <c r="PGO42" s="57"/>
      <c r="PGP42" s="57"/>
      <c r="PGQ42" s="57"/>
      <c r="PGR42" s="57"/>
      <c r="PGS42" s="57"/>
      <c r="PGT42" s="57"/>
      <c r="PGU42" s="57"/>
      <c r="PGV42" s="57"/>
      <c r="PGW42" s="57"/>
      <c r="PGX42" s="57"/>
      <c r="PGY42" s="57"/>
      <c r="PGZ42" s="57"/>
      <c r="PHA42" s="57"/>
      <c r="PHB42" s="57"/>
      <c r="PHC42" s="57"/>
      <c r="PHD42" s="57"/>
      <c r="PHE42" s="57"/>
      <c r="PHF42" s="57"/>
      <c r="PHG42" s="57"/>
      <c r="PHH42" s="57"/>
      <c r="PHI42" s="57"/>
      <c r="PHJ42" s="57"/>
      <c r="PHK42" s="57"/>
      <c r="PHL42" s="57"/>
      <c r="PHM42" s="57"/>
      <c r="PHN42" s="57"/>
      <c r="PHO42" s="57"/>
      <c r="PHP42" s="57"/>
      <c r="PHQ42" s="57"/>
      <c r="PHR42" s="57"/>
      <c r="PHS42" s="57"/>
      <c r="PHT42" s="57"/>
      <c r="PHU42" s="57"/>
      <c r="PHV42" s="57"/>
      <c r="PHW42" s="57"/>
      <c r="PHX42" s="57"/>
      <c r="PHY42" s="57"/>
      <c r="PHZ42" s="57"/>
      <c r="PIA42" s="57"/>
      <c r="PIB42" s="57"/>
      <c r="PIC42" s="57"/>
      <c r="PID42" s="57"/>
      <c r="PIE42" s="57"/>
      <c r="PIF42" s="57"/>
      <c r="PIG42" s="57"/>
      <c r="PIH42" s="57"/>
      <c r="PII42" s="57"/>
      <c r="PIJ42" s="57"/>
      <c r="PIK42" s="57"/>
      <c r="PIL42" s="57"/>
      <c r="PIM42" s="57"/>
      <c r="PIN42" s="57"/>
      <c r="PIO42" s="57"/>
      <c r="PIP42" s="57"/>
      <c r="PIQ42" s="57"/>
      <c r="PIR42" s="57"/>
      <c r="PIS42" s="57"/>
      <c r="PIT42" s="57"/>
      <c r="PIU42" s="57"/>
      <c r="PIV42" s="57"/>
      <c r="PIW42" s="57"/>
      <c r="PIX42" s="57"/>
      <c r="PIY42" s="57"/>
      <c r="PIZ42" s="57"/>
      <c r="PJA42" s="57"/>
      <c r="PJB42" s="57"/>
      <c r="PJC42" s="57"/>
      <c r="PJD42" s="57"/>
      <c r="PJE42" s="57"/>
      <c r="PJF42" s="57"/>
      <c r="PJG42" s="57"/>
      <c r="PJH42" s="57"/>
      <c r="PJI42" s="57"/>
      <c r="PJJ42" s="57"/>
      <c r="PJK42" s="57"/>
      <c r="PJL42" s="57"/>
      <c r="PJM42" s="57"/>
      <c r="PJN42" s="57"/>
      <c r="PJO42" s="57"/>
      <c r="PJP42" s="57"/>
      <c r="PJQ42" s="57"/>
      <c r="PJR42" s="57"/>
      <c r="PJS42" s="57"/>
      <c r="PJT42" s="57"/>
      <c r="PJU42" s="57"/>
      <c r="PJV42" s="57"/>
      <c r="PJW42" s="57"/>
      <c r="PJX42" s="57"/>
      <c r="PJY42" s="57"/>
      <c r="PJZ42" s="57"/>
      <c r="PKA42" s="57"/>
      <c r="PKB42" s="57"/>
      <c r="PKC42" s="57"/>
      <c r="PKD42" s="57"/>
      <c r="PKE42" s="57"/>
      <c r="PKF42" s="57"/>
      <c r="PKG42" s="57"/>
      <c r="PKH42" s="57"/>
      <c r="PKI42" s="57"/>
      <c r="PKJ42" s="57"/>
      <c r="PKK42" s="57"/>
      <c r="PKL42" s="57"/>
      <c r="PKM42" s="57"/>
      <c r="PKN42" s="57"/>
      <c r="PKO42" s="57"/>
      <c r="PKP42" s="57"/>
      <c r="PKQ42" s="57"/>
      <c r="PKR42" s="57"/>
      <c r="PKS42" s="57"/>
      <c r="PKT42" s="57"/>
      <c r="PKU42" s="57"/>
      <c r="PKV42" s="57"/>
      <c r="PKW42" s="57"/>
      <c r="PKX42" s="57"/>
      <c r="PKY42" s="57"/>
      <c r="PKZ42" s="57"/>
      <c r="PLA42" s="57"/>
      <c r="PLB42" s="57"/>
      <c r="PLC42" s="57"/>
      <c r="PLD42" s="57"/>
      <c r="PLE42" s="57"/>
      <c r="PLF42" s="57"/>
      <c r="PLG42" s="57"/>
      <c r="PLH42" s="57"/>
      <c r="PLI42" s="57"/>
      <c r="PLJ42" s="57"/>
      <c r="PLK42" s="57"/>
      <c r="PLL42" s="57"/>
      <c r="PLM42" s="57"/>
      <c r="PLN42" s="57"/>
      <c r="PLO42" s="57"/>
      <c r="PLP42" s="57"/>
      <c r="PLQ42" s="57"/>
      <c r="PLR42" s="57"/>
      <c r="PLS42" s="57"/>
      <c r="PLT42" s="57"/>
      <c r="PLU42" s="57"/>
      <c r="PLV42" s="57"/>
      <c r="PLW42" s="57"/>
      <c r="PLX42" s="57"/>
      <c r="PLY42" s="57"/>
      <c r="PLZ42" s="57"/>
      <c r="PMA42" s="57"/>
      <c r="PMB42" s="57"/>
      <c r="PMC42" s="57"/>
      <c r="PMD42" s="57"/>
      <c r="PME42" s="57"/>
      <c r="PMF42" s="57"/>
      <c r="PMG42" s="57"/>
      <c r="PMH42" s="57"/>
      <c r="PMI42" s="57"/>
      <c r="PMJ42" s="57"/>
      <c r="PMK42" s="57"/>
      <c r="PML42" s="57"/>
      <c r="PMM42" s="57"/>
      <c r="PMN42" s="57"/>
      <c r="PMO42" s="57"/>
      <c r="PMP42" s="57"/>
      <c r="PMQ42" s="57"/>
      <c r="PMR42" s="57"/>
      <c r="PMS42" s="57"/>
      <c r="PMT42" s="57"/>
      <c r="PMU42" s="57"/>
      <c r="PMV42" s="57"/>
      <c r="PMW42" s="57"/>
      <c r="PMX42" s="57"/>
      <c r="PMY42" s="57"/>
      <c r="PMZ42" s="57"/>
      <c r="PNA42" s="57"/>
      <c r="PNB42" s="57"/>
      <c r="PNC42" s="57"/>
      <c r="PND42" s="57"/>
      <c r="PNE42" s="57"/>
      <c r="PNF42" s="57"/>
      <c r="PNG42" s="57"/>
      <c r="PNH42" s="57"/>
      <c r="PNI42" s="57"/>
      <c r="PNJ42" s="57"/>
      <c r="PNK42" s="57"/>
      <c r="PNL42" s="57"/>
      <c r="PNM42" s="57"/>
      <c r="PNN42" s="57"/>
      <c r="PNO42" s="57"/>
      <c r="PNP42" s="57"/>
      <c r="PNQ42" s="57"/>
      <c r="PNR42" s="57"/>
      <c r="PNS42" s="57"/>
      <c r="PNT42" s="57"/>
      <c r="PNU42" s="57"/>
      <c r="PNV42" s="57"/>
      <c r="PNW42" s="57"/>
      <c r="PNX42" s="57"/>
      <c r="PNY42" s="57"/>
      <c r="PNZ42" s="57"/>
      <c r="POA42" s="57"/>
      <c r="POB42" s="57"/>
      <c r="POC42" s="57"/>
      <c r="POD42" s="57"/>
      <c r="POE42" s="57"/>
      <c r="POF42" s="57"/>
      <c r="POG42" s="57"/>
      <c r="POH42" s="57"/>
      <c r="POI42" s="57"/>
      <c r="POJ42" s="57"/>
      <c r="POK42" s="57"/>
      <c r="POL42" s="57"/>
      <c r="POM42" s="57"/>
      <c r="PON42" s="57"/>
      <c r="POO42" s="57"/>
      <c r="POP42" s="57"/>
      <c r="POQ42" s="57"/>
      <c r="POR42" s="57"/>
      <c r="POS42" s="57"/>
      <c r="POT42" s="57"/>
      <c r="POU42" s="57"/>
      <c r="POV42" s="57"/>
      <c r="POW42" s="57"/>
      <c r="POX42" s="57"/>
      <c r="POY42" s="57"/>
      <c r="POZ42" s="57"/>
      <c r="PPA42" s="57"/>
      <c r="PPB42" s="57"/>
      <c r="PPC42" s="57"/>
      <c r="PPD42" s="57"/>
      <c r="PPE42" s="57"/>
      <c r="PPF42" s="57"/>
      <c r="PPG42" s="57"/>
      <c r="PPH42" s="57"/>
      <c r="PPI42" s="57"/>
      <c r="PPJ42" s="57"/>
      <c r="PPK42" s="57"/>
      <c r="PPL42" s="57"/>
      <c r="PPM42" s="57"/>
      <c r="PPN42" s="57"/>
      <c r="PPO42" s="57"/>
      <c r="PPP42" s="57"/>
      <c r="PPQ42" s="57"/>
      <c r="PPR42" s="57"/>
      <c r="PPS42" s="57"/>
      <c r="PPT42" s="57"/>
      <c r="PPU42" s="57"/>
      <c r="PPV42" s="57"/>
      <c r="PPW42" s="57"/>
      <c r="PPX42" s="57"/>
      <c r="PPY42" s="57"/>
      <c r="PPZ42" s="57"/>
      <c r="PQA42" s="57"/>
      <c r="PQB42" s="57"/>
      <c r="PQC42" s="57"/>
      <c r="PQD42" s="57"/>
      <c r="PQE42" s="57"/>
      <c r="PQF42" s="57"/>
      <c r="PQG42" s="57"/>
      <c r="PQH42" s="57"/>
      <c r="PQI42" s="57"/>
      <c r="PQJ42" s="57"/>
      <c r="PQK42" s="57"/>
      <c r="PQL42" s="57"/>
      <c r="PQM42" s="57"/>
      <c r="PQN42" s="57"/>
      <c r="PQO42" s="57"/>
      <c r="PQP42" s="57"/>
      <c r="PQQ42" s="57"/>
      <c r="PQR42" s="57"/>
      <c r="PQS42" s="57"/>
      <c r="PQT42" s="57"/>
      <c r="PQU42" s="57"/>
      <c r="PQV42" s="57"/>
      <c r="PQW42" s="57"/>
      <c r="PQX42" s="57"/>
      <c r="PQY42" s="57"/>
      <c r="PQZ42" s="57"/>
      <c r="PRA42" s="57"/>
      <c r="PRB42" s="57"/>
      <c r="PRC42" s="57"/>
      <c r="PRD42" s="57"/>
      <c r="PRE42" s="57"/>
      <c r="PRF42" s="57"/>
      <c r="PRG42" s="57"/>
      <c r="PRH42" s="57"/>
      <c r="PRI42" s="57"/>
      <c r="PRJ42" s="57"/>
      <c r="PRK42" s="57"/>
      <c r="PRL42" s="57"/>
      <c r="PRM42" s="57"/>
      <c r="PRN42" s="57"/>
      <c r="PRO42" s="57"/>
      <c r="PRP42" s="57"/>
      <c r="PRQ42" s="57"/>
      <c r="PRR42" s="57"/>
      <c r="PRS42" s="57"/>
      <c r="PRT42" s="57"/>
      <c r="PRU42" s="57"/>
      <c r="PRV42" s="57"/>
      <c r="PRW42" s="57"/>
      <c r="PRX42" s="57"/>
      <c r="PRY42" s="57"/>
      <c r="PRZ42" s="57"/>
      <c r="PSA42" s="57"/>
      <c r="PSB42" s="57"/>
      <c r="PSC42" s="57"/>
      <c r="PSD42" s="57"/>
      <c r="PSE42" s="57"/>
      <c r="PSF42" s="57"/>
      <c r="PSG42" s="57"/>
      <c r="PSH42" s="57"/>
      <c r="PSI42" s="57"/>
      <c r="PSJ42" s="57"/>
      <c r="PSK42" s="57"/>
      <c r="PSL42" s="57"/>
      <c r="PSM42" s="57"/>
      <c r="PSN42" s="57"/>
      <c r="PSO42" s="57"/>
      <c r="PSP42" s="57"/>
      <c r="PSQ42" s="57"/>
      <c r="PSR42" s="57"/>
      <c r="PSS42" s="57"/>
      <c r="PST42" s="57"/>
      <c r="PSU42" s="57"/>
      <c r="PSV42" s="57"/>
      <c r="PSW42" s="57"/>
      <c r="PSX42" s="57"/>
      <c r="PSY42" s="57"/>
      <c r="PSZ42" s="57"/>
      <c r="PTA42" s="57"/>
      <c r="PTB42" s="57"/>
      <c r="PTC42" s="57"/>
      <c r="PTD42" s="57"/>
      <c r="PTE42" s="57"/>
      <c r="PTF42" s="57"/>
      <c r="PTG42" s="57"/>
      <c r="PTH42" s="57"/>
      <c r="PTI42" s="57"/>
      <c r="PTJ42" s="57"/>
      <c r="PTK42" s="57"/>
      <c r="PTL42" s="57"/>
      <c r="PTM42" s="57"/>
      <c r="PTN42" s="57"/>
      <c r="PTO42" s="57"/>
      <c r="PTP42" s="57"/>
      <c r="PTQ42" s="57"/>
      <c r="PTR42" s="57"/>
      <c r="PTS42" s="57"/>
      <c r="PTT42" s="57"/>
      <c r="PTU42" s="57"/>
      <c r="PTV42" s="57"/>
      <c r="PTW42" s="57"/>
      <c r="PTX42" s="57"/>
      <c r="PTY42" s="57"/>
      <c r="PTZ42" s="57"/>
      <c r="PUA42" s="57"/>
      <c r="PUB42" s="57"/>
      <c r="PUC42" s="57"/>
      <c r="PUD42" s="57"/>
      <c r="PUE42" s="57"/>
      <c r="PUF42" s="57"/>
      <c r="PUG42" s="57"/>
      <c r="PUH42" s="57"/>
      <c r="PUI42" s="57"/>
      <c r="PUJ42" s="57"/>
      <c r="PUK42" s="57"/>
      <c r="PUL42" s="57"/>
      <c r="PUM42" s="57"/>
      <c r="PUN42" s="57"/>
      <c r="PUO42" s="57"/>
      <c r="PUP42" s="57"/>
      <c r="PUQ42" s="57"/>
      <c r="PUR42" s="57"/>
      <c r="PUS42" s="57"/>
      <c r="PUT42" s="57"/>
      <c r="PUU42" s="57"/>
      <c r="PUV42" s="57"/>
      <c r="PUW42" s="57"/>
      <c r="PUX42" s="57"/>
      <c r="PUY42" s="57"/>
      <c r="PUZ42" s="57"/>
      <c r="PVA42" s="57"/>
      <c r="PVB42" s="57"/>
      <c r="PVC42" s="57"/>
      <c r="PVD42" s="57"/>
      <c r="PVE42" s="57"/>
      <c r="PVF42" s="57"/>
      <c r="PVG42" s="57"/>
      <c r="PVH42" s="57"/>
      <c r="PVI42" s="57"/>
      <c r="PVJ42" s="57"/>
      <c r="PVK42" s="57"/>
      <c r="PVL42" s="57"/>
      <c r="PVM42" s="57"/>
      <c r="PVN42" s="57"/>
      <c r="PVO42" s="57"/>
      <c r="PVP42" s="57"/>
      <c r="PVQ42" s="57"/>
      <c r="PVR42" s="57"/>
      <c r="PVS42" s="57"/>
      <c r="PVT42" s="57"/>
      <c r="PVU42" s="57"/>
      <c r="PVV42" s="57"/>
      <c r="PVW42" s="57"/>
      <c r="PVX42" s="57"/>
      <c r="PVY42" s="57"/>
      <c r="PVZ42" s="57"/>
      <c r="PWA42" s="57"/>
      <c r="PWB42" s="57"/>
      <c r="PWC42" s="57"/>
      <c r="PWD42" s="57"/>
      <c r="PWE42" s="57"/>
      <c r="PWF42" s="57"/>
      <c r="PWG42" s="57"/>
      <c r="PWH42" s="57"/>
      <c r="PWI42" s="57"/>
      <c r="PWJ42" s="57"/>
      <c r="PWK42" s="57"/>
      <c r="PWL42" s="57"/>
      <c r="PWM42" s="57"/>
      <c r="PWN42" s="57"/>
      <c r="PWO42" s="57"/>
      <c r="PWP42" s="57"/>
      <c r="PWQ42" s="57"/>
      <c r="PWR42" s="57"/>
      <c r="PWS42" s="57"/>
      <c r="PWT42" s="57"/>
      <c r="PWU42" s="57"/>
      <c r="PWV42" s="57"/>
      <c r="PWW42" s="57"/>
      <c r="PWX42" s="57"/>
      <c r="PWY42" s="57"/>
      <c r="PWZ42" s="57"/>
      <c r="PXA42" s="57"/>
      <c r="PXB42" s="57"/>
      <c r="PXC42" s="57"/>
      <c r="PXD42" s="57"/>
      <c r="PXE42" s="57"/>
      <c r="PXF42" s="57"/>
      <c r="PXG42" s="57"/>
      <c r="PXH42" s="57"/>
      <c r="PXI42" s="57"/>
      <c r="PXJ42" s="57"/>
      <c r="PXK42" s="57"/>
      <c r="PXL42" s="57"/>
      <c r="PXM42" s="57"/>
      <c r="PXN42" s="57"/>
      <c r="PXO42" s="57"/>
      <c r="PXP42" s="57"/>
      <c r="PXQ42" s="57"/>
      <c r="PXR42" s="57"/>
      <c r="PXS42" s="57"/>
      <c r="PXT42" s="57"/>
      <c r="PXU42" s="57"/>
      <c r="PXV42" s="57"/>
      <c r="PXW42" s="57"/>
      <c r="PXX42" s="57"/>
      <c r="PXY42" s="57"/>
      <c r="PXZ42" s="57"/>
      <c r="PYA42" s="57"/>
      <c r="PYB42" s="57"/>
      <c r="PYC42" s="57"/>
      <c r="PYD42" s="57"/>
      <c r="PYE42" s="57"/>
      <c r="PYF42" s="57"/>
      <c r="PYG42" s="57"/>
      <c r="PYH42" s="57"/>
      <c r="PYI42" s="57"/>
      <c r="PYJ42" s="57"/>
      <c r="PYK42" s="57"/>
      <c r="PYL42" s="57"/>
      <c r="PYM42" s="57"/>
      <c r="PYN42" s="57"/>
      <c r="PYO42" s="57"/>
      <c r="PYP42" s="57"/>
      <c r="PYQ42" s="57"/>
      <c r="PYR42" s="57"/>
      <c r="PYS42" s="57"/>
      <c r="PYT42" s="57"/>
      <c r="PYU42" s="57"/>
      <c r="PYV42" s="57"/>
      <c r="PYW42" s="57"/>
      <c r="PYX42" s="57"/>
      <c r="PYY42" s="57"/>
      <c r="PYZ42" s="57"/>
      <c r="PZA42" s="57"/>
      <c r="PZB42" s="57"/>
      <c r="PZC42" s="57"/>
      <c r="PZD42" s="57"/>
      <c r="PZE42" s="57"/>
      <c r="PZF42" s="57"/>
      <c r="PZG42" s="57"/>
      <c r="PZH42" s="57"/>
      <c r="PZI42" s="57"/>
      <c r="PZJ42" s="57"/>
      <c r="PZK42" s="57"/>
      <c r="PZL42" s="57"/>
      <c r="PZM42" s="57"/>
      <c r="PZN42" s="57"/>
      <c r="PZO42" s="57"/>
      <c r="PZP42" s="57"/>
      <c r="PZQ42" s="57"/>
      <c r="PZR42" s="57"/>
      <c r="PZS42" s="57"/>
      <c r="PZT42" s="57"/>
      <c r="PZU42" s="57"/>
      <c r="PZV42" s="57"/>
      <c r="PZW42" s="57"/>
      <c r="PZX42" s="57"/>
      <c r="PZY42" s="57"/>
      <c r="PZZ42" s="57"/>
      <c r="QAA42" s="57"/>
      <c r="QAB42" s="57"/>
      <c r="QAC42" s="57"/>
      <c r="QAD42" s="57"/>
      <c r="QAE42" s="57"/>
      <c r="QAF42" s="57"/>
      <c r="QAG42" s="57"/>
      <c r="QAH42" s="57"/>
      <c r="QAI42" s="57"/>
      <c r="QAJ42" s="57"/>
      <c r="QAK42" s="57"/>
      <c r="QAL42" s="57"/>
      <c r="QAM42" s="57"/>
      <c r="QAN42" s="57"/>
      <c r="QAO42" s="57"/>
      <c r="QAP42" s="57"/>
      <c r="QAQ42" s="57"/>
      <c r="QAR42" s="57"/>
      <c r="QAS42" s="57"/>
      <c r="QAT42" s="57"/>
      <c r="QAU42" s="57"/>
      <c r="QAV42" s="57"/>
      <c r="QAW42" s="57"/>
      <c r="QAX42" s="57"/>
      <c r="QAY42" s="57"/>
      <c r="QAZ42" s="57"/>
      <c r="QBA42" s="57"/>
      <c r="QBB42" s="57"/>
      <c r="QBC42" s="57"/>
      <c r="QBD42" s="57"/>
      <c r="QBE42" s="57"/>
      <c r="QBF42" s="57"/>
      <c r="QBG42" s="57"/>
      <c r="QBH42" s="57"/>
      <c r="QBI42" s="57"/>
      <c r="QBJ42" s="57"/>
      <c r="QBK42" s="57"/>
      <c r="QBL42" s="57"/>
      <c r="QBM42" s="57"/>
      <c r="QBN42" s="57"/>
      <c r="QBO42" s="57"/>
      <c r="QBP42" s="57"/>
      <c r="QBQ42" s="57"/>
      <c r="QBR42" s="57"/>
      <c r="QBS42" s="57"/>
      <c r="QBT42" s="57"/>
      <c r="QBU42" s="57"/>
      <c r="QBV42" s="57"/>
      <c r="QBW42" s="57"/>
      <c r="QBX42" s="57"/>
      <c r="QBY42" s="57"/>
      <c r="QBZ42" s="57"/>
      <c r="QCA42" s="57"/>
      <c r="QCB42" s="57"/>
      <c r="QCC42" s="57"/>
      <c r="QCD42" s="57"/>
      <c r="QCE42" s="57"/>
      <c r="QCF42" s="57"/>
      <c r="QCG42" s="57"/>
      <c r="QCH42" s="57"/>
      <c r="QCI42" s="57"/>
      <c r="QCJ42" s="57"/>
      <c r="QCK42" s="57"/>
      <c r="QCL42" s="57"/>
      <c r="QCM42" s="57"/>
      <c r="QCN42" s="57"/>
      <c r="QCO42" s="57"/>
      <c r="QCP42" s="57"/>
      <c r="QCQ42" s="57"/>
      <c r="QCR42" s="57"/>
      <c r="QCS42" s="57"/>
      <c r="QCT42" s="57"/>
      <c r="QCU42" s="57"/>
      <c r="QCV42" s="57"/>
      <c r="QCW42" s="57"/>
      <c r="QCX42" s="57"/>
      <c r="QCY42" s="57"/>
      <c r="QCZ42" s="57"/>
      <c r="QDA42" s="57"/>
      <c r="QDB42" s="57"/>
      <c r="QDC42" s="57"/>
      <c r="QDD42" s="57"/>
      <c r="QDE42" s="57"/>
      <c r="QDF42" s="57"/>
      <c r="QDG42" s="57"/>
      <c r="QDH42" s="57"/>
      <c r="QDI42" s="57"/>
      <c r="QDJ42" s="57"/>
      <c r="QDK42" s="57"/>
      <c r="QDL42" s="57"/>
      <c r="QDM42" s="57"/>
      <c r="QDN42" s="57"/>
      <c r="QDO42" s="57"/>
      <c r="QDP42" s="57"/>
      <c r="QDQ42" s="57"/>
      <c r="QDR42" s="57"/>
      <c r="QDS42" s="57"/>
      <c r="QDT42" s="57"/>
      <c r="QDU42" s="57"/>
      <c r="QDV42" s="57"/>
      <c r="QDW42" s="57"/>
      <c r="QDX42" s="57"/>
      <c r="QDY42" s="57"/>
      <c r="QDZ42" s="57"/>
      <c r="QEA42" s="57"/>
      <c r="QEB42" s="57"/>
      <c r="QEC42" s="57"/>
      <c r="QED42" s="57"/>
      <c r="QEE42" s="57"/>
      <c r="QEF42" s="57"/>
      <c r="QEG42" s="57"/>
      <c r="QEH42" s="57"/>
      <c r="QEI42" s="57"/>
      <c r="QEJ42" s="57"/>
      <c r="QEK42" s="57"/>
      <c r="QEL42" s="57"/>
      <c r="QEM42" s="57"/>
      <c r="QEN42" s="57"/>
      <c r="QEO42" s="57"/>
      <c r="QEP42" s="57"/>
      <c r="QEQ42" s="57"/>
      <c r="QER42" s="57"/>
      <c r="QES42" s="57"/>
      <c r="QET42" s="57"/>
      <c r="QEU42" s="57"/>
      <c r="QEV42" s="57"/>
      <c r="QEW42" s="57"/>
      <c r="QEX42" s="57"/>
      <c r="QEY42" s="57"/>
      <c r="QEZ42" s="57"/>
      <c r="QFA42" s="57"/>
      <c r="QFB42" s="57"/>
      <c r="QFC42" s="57"/>
      <c r="QFD42" s="57"/>
      <c r="QFE42" s="57"/>
      <c r="QFF42" s="57"/>
      <c r="QFG42" s="57"/>
      <c r="QFH42" s="57"/>
      <c r="QFI42" s="57"/>
      <c r="QFJ42" s="57"/>
      <c r="QFK42" s="57"/>
      <c r="QFL42" s="57"/>
      <c r="QFM42" s="57"/>
      <c r="QFN42" s="57"/>
      <c r="QFO42" s="57"/>
      <c r="QFP42" s="57"/>
      <c r="QFQ42" s="57"/>
      <c r="QFR42" s="57"/>
      <c r="QFS42" s="57"/>
      <c r="QFT42" s="57"/>
      <c r="QFU42" s="57"/>
      <c r="QFV42" s="57"/>
      <c r="QFW42" s="57"/>
      <c r="QFX42" s="57"/>
      <c r="QFY42" s="57"/>
      <c r="QFZ42" s="57"/>
      <c r="QGA42" s="57"/>
      <c r="QGB42" s="57"/>
      <c r="QGC42" s="57"/>
      <c r="QGD42" s="57"/>
      <c r="QGE42" s="57"/>
      <c r="QGF42" s="57"/>
      <c r="QGG42" s="57"/>
      <c r="QGH42" s="57"/>
      <c r="QGI42" s="57"/>
      <c r="QGJ42" s="57"/>
      <c r="QGK42" s="57"/>
      <c r="QGL42" s="57"/>
      <c r="QGM42" s="57"/>
      <c r="QGN42" s="57"/>
      <c r="QGO42" s="57"/>
      <c r="QGP42" s="57"/>
      <c r="QGQ42" s="57"/>
      <c r="QGR42" s="57"/>
      <c r="QGS42" s="57"/>
      <c r="QGT42" s="57"/>
      <c r="QGU42" s="57"/>
      <c r="QGV42" s="57"/>
      <c r="QGW42" s="57"/>
      <c r="QGX42" s="57"/>
      <c r="QGY42" s="57"/>
      <c r="QGZ42" s="57"/>
      <c r="QHA42" s="57"/>
      <c r="QHB42" s="57"/>
      <c r="QHC42" s="57"/>
      <c r="QHD42" s="57"/>
      <c r="QHE42" s="57"/>
      <c r="QHF42" s="57"/>
      <c r="QHG42" s="57"/>
      <c r="QHH42" s="57"/>
      <c r="QHI42" s="57"/>
      <c r="QHJ42" s="57"/>
      <c r="QHK42" s="57"/>
      <c r="QHL42" s="57"/>
      <c r="QHM42" s="57"/>
      <c r="QHN42" s="57"/>
      <c r="QHO42" s="57"/>
      <c r="QHP42" s="57"/>
      <c r="QHQ42" s="57"/>
      <c r="QHR42" s="57"/>
      <c r="QHS42" s="57"/>
      <c r="QHT42" s="57"/>
      <c r="QHU42" s="57"/>
      <c r="QHV42" s="57"/>
      <c r="QHW42" s="57"/>
      <c r="QHX42" s="57"/>
      <c r="QHY42" s="57"/>
      <c r="QHZ42" s="57"/>
      <c r="QIA42" s="57"/>
      <c r="QIB42" s="57"/>
      <c r="QIC42" s="57"/>
      <c r="QID42" s="57"/>
      <c r="QIE42" s="57"/>
      <c r="QIF42" s="57"/>
      <c r="QIG42" s="57"/>
      <c r="QIH42" s="57"/>
      <c r="QII42" s="57"/>
      <c r="QIJ42" s="57"/>
      <c r="QIK42" s="57"/>
      <c r="QIL42" s="57"/>
      <c r="QIM42" s="57"/>
      <c r="QIN42" s="57"/>
      <c r="QIO42" s="57"/>
      <c r="QIP42" s="57"/>
      <c r="QIQ42" s="57"/>
      <c r="QIR42" s="57"/>
      <c r="QIS42" s="57"/>
      <c r="QIT42" s="57"/>
      <c r="QIU42" s="57"/>
      <c r="QIV42" s="57"/>
      <c r="QIW42" s="57"/>
      <c r="QIX42" s="57"/>
      <c r="QIY42" s="57"/>
      <c r="QIZ42" s="57"/>
      <c r="QJA42" s="57"/>
      <c r="QJB42" s="57"/>
      <c r="QJC42" s="57"/>
      <c r="QJD42" s="57"/>
      <c r="QJE42" s="57"/>
      <c r="QJF42" s="57"/>
      <c r="QJG42" s="57"/>
      <c r="QJH42" s="57"/>
      <c r="QJI42" s="57"/>
      <c r="QJJ42" s="57"/>
      <c r="QJK42" s="57"/>
      <c r="QJL42" s="57"/>
      <c r="QJM42" s="57"/>
      <c r="QJN42" s="57"/>
      <c r="QJO42" s="57"/>
      <c r="QJP42" s="57"/>
      <c r="QJQ42" s="57"/>
      <c r="QJR42" s="57"/>
      <c r="QJS42" s="57"/>
      <c r="QJT42" s="57"/>
      <c r="QJU42" s="57"/>
      <c r="QJV42" s="57"/>
      <c r="QJW42" s="57"/>
      <c r="QJX42" s="57"/>
      <c r="QJY42" s="57"/>
      <c r="QJZ42" s="57"/>
      <c r="QKA42" s="57"/>
      <c r="QKB42" s="57"/>
      <c r="QKC42" s="57"/>
      <c r="QKD42" s="57"/>
      <c r="QKE42" s="57"/>
      <c r="QKF42" s="57"/>
      <c r="QKG42" s="57"/>
      <c r="QKH42" s="57"/>
      <c r="QKI42" s="57"/>
      <c r="QKJ42" s="57"/>
      <c r="QKK42" s="57"/>
      <c r="QKL42" s="57"/>
      <c r="QKM42" s="57"/>
      <c r="QKN42" s="57"/>
      <c r="QKO42" s="57"/>
      <c r="QKP42" s="57"/>
      <c r="QKQ42" s="57"/>
      <c r="QKR42" s="57"/>
      <c r="QKS42" s="57"/>
      <c r="QKT42" s="57"/>
      <c r="QKU42" s="57"/>
      <c r="QKV42" s="57"/>
      <c r="QKW42" s="57"/>
      <c r="QKX42" s="57"/>
      <c r="QKY42" s="57"/>
      <c r="QKZ42" s="57"/>
      <c r="QLA42" s="57"/>
      <c r="QLB42" s="57"/>
      <c r="QLC42" s="57"/>
      <c r="QLD42" s="57"/>
      <c r="QLE42" s="57"/>
      <c r="QLF42" s="57"/>
      <c r="QLG42" s="57"/>
      <c r="QLH42" s="57"/>
      <c r="QLI42" s="57"/>
      <c r="QLJ42" s="57"/>
      <c r="QLK42" s="57"/>
      <c r="QLL42" s="57"/>
      <c r="QLM42" s="57"/>
      <c r="QLN42" s="57"/>
      <c r="QLO42" s="57"/>
      <c r="QLP42" s="57"/>
      <c r="QLQ42" s="57"/>
      <c r="QLR42" s="57"/>
      <c r="QLS42" s="57"/>
      <c r="QLT42" s="57"/>
      <c r="QLU42" s="57"/>
      <c r="QLV42" s="57"/>
      <c r="QLW42" s="57"/>
      <c r="QLX42" s="57"/>
      <c r="QLY42" s="57"/>
      <c r="QLZ42" s="57"/>
      <c r="QMA42" s="57"/>
      <c r="QMB42" s="57"/>
      <c r="QMC42" s="57"/>
      <c r="QMD42" s="57"/>
      <c r="QME42" s="57"/>
      <c r="QMF42" s="57"/>
      <c r="QMG42" s="57"/>
      <c r="QMH42" s="57"/>
      <c r="QMI42" s="57"/>
      <c r="QMJ42" s="57"/>
      <c r="QMK42" s="57"/>
      <c r="QML42" s="57"/>
      <c r="QMM42" s="57"/>
      <c r="QMN42" s="57"/>
      <c r="QMO42" s="57"/>
      <c r="QMP42" s="57"/>
      <c r="QMQ42" s="57"/>
      <c r="QMR42" s="57"/>
      <c r="QMS42" s="57"/>
      <c r="QMT42" s="57"/>
      <c r="QMU42" s="57"/>
      <c r="QMV42" s="57"/>
      <c r="QMW42" s="57"/>
      <c r="QMX42" s="57"/>
      <c r="QMY42" s="57"/>
      <c r="QMZ42" s="57"/>
      <c r="QNA42" s="57"/>
      <c r="QNB42" s="57"/>
      <c r="QNC42" s="57"/>
      <c r="QND42" s="57"/>
      <c r="QNE42" s="57"/>
      <c r="QNF42" s="57"/>
      <c r="QNG42" s="57"/>
      <c r="QNH42" s="57"/>
      <c r="QNI42" s="57"/>
      <c r="QNJ42" s="57"/>
      <c r="QNK42" s="57"/>
      <c r="QNL42" s="57"/>
      <c r="QNM42" s="57"/>
      <c r="QNN42" s="57"/>
      <c r="QNO42" s="57"/>
      <c r="QNP42" s="57"/>
      <c r="QNQ42" s="57"/>
      <c r="QNR42" s="57"/>
      <c r="QNS42" s="57"/>
      <c r="QNT42" s="57"/>
      <c r="QNU42" s="57"/>
      <c r="QNV42" s="57"/>
      <c r="QNW42" s="57"/>
      <c r="QNX42" s="57"/>
      <c r="QNY42" s="57"/>
      <c r="QNZ42" s="57"/>
      <c r="QOA42" s="57"/>
      <c r="QOB42" s="57"/>
      <c r="QOC42" s="57"/>
      <c r="QOD42" s="57"/>
      <c r="QOE42" s="57"/>
      <c r="QOF42" s="57"/>
      <c r="QOG42" s="57"/>
      <c r="QOH42" s="57"/>
      <c r="QOI42" s="57"/>
      <c r="QOJ42" s="57"/>
      <c r="QOK42" s="57"/>
      <c r="QOL42" s="57"/>
      <c r="QOM42" s="57"/>
      <c r="QON42" s="57"/>
      <c r="QOO42" s="57"/>
      <c r="QOP42" s="57"/>
      <c r="QOQ42" s="57"/>
      <c r="QOR42" s="57"/>
      <c r="QOS42" s="57"/>
      <c r="QOT42" s="57"/>
      <c r="QOU42" s="57"/>
      <c r="QOV42" s="57"/>
      <c r="QOW42" s="57"/>
      <c r="QOX42" s="57"/>
      <c r="QOY42" s="57"/>
      <c r="QOZ42" s="57"/>
      <c r="QPA42" s="57"/>
      <c r="QPB42" s="57"/>
      <c r="QPC42" s="57"/>
      <c r="QPD42" s="57"/>
      <c r="QPE42" s="57"/>
      <c r="QPF42" s="57"/>
      <c r="QPG42" s="57"/>
      <c r="QPH42" s="57"/>
      <c r="QPI42" s="57"/>
      <c r="QPJ42" s="57"/>
      <c r="QPK42" s="57"/>
      <c r="QPL42" s="57"/>
      <c r="QPM42" s="57"/>
      <c r="QPN42" s="57"/>
      <c r="QPO42" s="57"/>
      <c r="QPP42" s="57"/>
      <c r="QPQ42" s="57"/>
      <c r="QPR42" s="57"/>
      <c r="QPS42" s="57"/>
      <c r="QPT42" s="57"/>
      <c r="QPU42" s="57"/>
      <c r="QPV42" s="57"/>
      <c r="QPW42" s="57"/>
      <c r="QPX42" s="57"/>
      <c r="QPY42" s="57"/>
      <c r="QPZ42" s="57"/>
      <c r="QQA42" s="57"/>
      <c r="QQB42" s="57"/>
      <c r="QQC42" s="57"/>
      <c r="QQD42" s="57"/>
      <c r="QQE42" s="57"/>
      <c r="QQF42" s="57"/>
      <c r="QQG42" s="57"/>
      <c r="QQH42" s="57"/>
      <c r="QQI42" s="57"/>
      <c r="QQJ42" s="57"/>
      <c r="QQK42" s="57"/>
      <c r="QQL42" s="57"/>
      <c r="QQM42" s="57"/>
      <c r="QQN42" s="57"/>
      <c r="QQO42" s="57"/>
      <c r="QQP42" s="57"/>
      <c r="QQQ42" s="57"/>
      <c r="QQR42" s="57"/>
      <c r="QQS42" s="57"/>
      <c r="QQT42" s="57"/>
      <c r="QQU42" s="57"/>
      <c r="QQV42" s="57"/>
      <c r="QQW42" s="57"/>
      <c r="QQX42" s="57"/>
      <c r="QQY42" s="57"/>
      <c r="QQZ42" s="57"/>
      <c r="QRA42" s="57"/>
      <c r="QRB42" s="57"/>
      <c r="QRC42" s="57"/>
      <c r="QRD42" s="57"/>
      <c r="QRE42" s="57"/>
      <c r="QRF42" s="57"/>
      <c r="QRG42" s="57"/>
      <c r="QRH42" s="57"/>
      <c r="QRI42" s="57"/>
      <c r="QRJ42" s="57"/>
      <c r="QRK42" s="57"/>
      <c r="QRL42" s="57"/>
      <c r="QRM42" s="57"/>
      <c r="QRN42" s="57"/>
      <c r="QRO42" s="57"/>
      <c r="QRP42" s="57"/>
      <c r="QRQ42" s="57"/>
      <c r="QRR42" s="57"/>
      <c r="QRS42" s="57"/>
      <c r="QRT42" s="57"/>
      <c r="QRU42" s="57"/>
      <c r="QRV42" s="57"/>
      <c r="QRW42" s="57"/>
      <c r="QRX42" s="57"/>
      <c r="QRY42" s="57"/>
      <c r="QRZ42" s="57"/>
      <c r="QSA42" s="57"/>
      <c r="QSB42" s="57"/>
      <c r="QSC42" s="57"/>
      <c r="QSD42" s="57"/>
      <c r="QSE42" s="57"/>
      <c r="QSF42" s="57"/>
      <c r="QSG42" s="57"/>
      <c r="QSH42" s="57"/>
      <c r="QSI42" s="57"/>
      <c r="QSJ42" s="57"/>
      <c r="QSK42" s="57"/>
      <c r="QSL42" s="57"/>
      <c r="QSM42" s="57"/>
      <c r="QSN42" s="57"/>
      <c r="QSO42" s="57"/>
      <c r="QSP42" s="57"/>
      <c r="QSQ42" s="57"/>
      <c r="QSR42" s="57"/>
      <c r="QSS42" s="57"/>
      <c r="QST42" s="57"/>
      <c r="QSU42" s="57"/>
      <c r="QSV42" s="57"/>
      <c r="QSW42" s="57"/>
      <c r="QSX42" s="57"/>
      <c r="QSY42" s="57"/>
      <c r="QSZ42" s="57"/>
      <c r="QTA42" s="57"/>
      <c r="QTB42" s="57"/>
      <c r="QTC42" s="57"/>
      <c r="QTD42" s="57"/>
      <c r="QTE42" s="57"/>
      <c r="QTF42" s="57"/>
      <c r="QTG42" s="57"/>
      <c r="QTH42" s="57"/>
      <c r="QTI42" s="57"/>
      <c r="QTJ42" s="57"/>
      <c r="QTK42" s="57"/>
      <c r="QTL42" s="57"/>
      <c r="QTM42" s="57"/>
      <c r="QTN42" s="57"/>
      <c r="QTO42" s="57"/>
      <c r="QTP42" s="57"/>
      <c r="QTQ42" s="57"/>
      <c r="QTR42" s="57"/>
      <c r="QTS42" s="57"/>
      <c r="QTT42" s="57"/>
      <c r="QTU42" s="57"/>
      <c r="QTV42" s="57"/>
      <c r="QTW42" s="57"/>
      <c r="QTX42" s="57"/>
      <c r="QTY42" s="57"/>
      <c r="QTZ42" s="57"/>
      <c r="QUA42" s="57"/>
      <c r="QUB42" s="57"/>
      <c r="QUC42" s="57"/>
      <c r="QUD42" s="57"/>
      <c r="QUE42" s="57"/>
      <c r="QUF42" s="57"/>
      <c r="QUG42" s="57"/>
      <c r="QUH42" s="57"/>
      <c r="QUI42" s="57"/>
      <c r="QUJ42" s="57"/>
      <c r="QUK42" s="57"/>
      <c r="QUL42" s="57"/>
      <c r="QUM42" s="57"/>
      <c r="QUN42" s="57"/>
      <c r="QUO42" s="57"/>
      <c r="QUP42" s="57"/>
      <c r="QUQ42" s="57"/>
      <c r="QUR42" s="57"/>
      <c r="QUS42" s="57"/>
      <c r="QUT42" s="57"/>
      <c r="QUU42" s="57"/>
      <c r="QUV42" s="57"/>
      <c r="QUW42" s="57"/>
      <c r="QUX42" s="57"/>
      <c r="QUY42" s="57"/>
      <c r="QUZ42" s="57"/>
      <c r="QVA42" s="57"/>
      <c r="QVB42" s="57"/>
      <c r="QVC42" s="57"/>
      <c r="QVD42" s="57"/>
      <c r="QVE42" s="57"/>
      <c r="QVF42" s="57"/>
      <c r="QVG42" s="57"/>
      <c r="QVH42" s="57"/>
      <c r="QVI42" s="57"/>
      <c r="QVJ42" s="57"/>
      <c r="QVK42" s="57"/>
      <c r="QVL42" s="57"/>
      <c r="QVM42" s="57"/>
      <c r="QVN42" s="57"/>
      <c r="QVO42" s="57"/>
      <c r="QVP42" s="57"/>
      <c r="QVQ42" s="57"/>
      <c r="QVR42" s="57"/>
      <c r="QVS42" s="57"/>
      <c r="QVT42" s="57"/>
      <c r="QVU42" s="57"/>
      <c r="QVV42" s="57"/>
      <c r="QVW42" s="57"/>
      <c r="QVX42" s="57"/>
      <c r="QVY42" s="57"/>
      <c r="QVZ42" s="57"/>
      <c r="QWA42" s="57"/>
      <c r="QWB42" s="57"/>
      <c r="QWC42" s="57"/>
      <c r="QWD42" s="57"/>
      <c r="QWE42" s="57"/>
      <c r="QWF42" s="57"/>
      <c r="QWG42" s="57"/>
      <c r="QWH42" s="57"/>
      <c r="QWI42" s="57"/>
      <c r="QWJ42" s="57"/>
      <c r="QWK42" s="57"/>
      <c r="QWL42" s="57"/>
      <c r="QWM42" s="57"/>
      <c r="QWN42" s="57"/>
      <c r="QWO42" s="57"/>
      <c r="QWP42" s="57"/>
      <c r="QWQ42" s="57"/>
      <c r="QWR42" s="57"/>
      <c r="QWS42" s="57"/>
      <c r="QWT42" s="57"/>
      <c r="QWU42" s="57"/>
      <c r="QWV42" s="57"/>
      <c r="QWW42" s="57"/>
      <c r="QWX42" s="57"/>
      <c r="QWY42" s="57"/>
      <c r="QWZ42" s="57"/>
      <c r="QXA42" s="57"/>
      <c r="QXB42" s="57"/>
      <c r="QXC42" s="57"/>
      <c r="QXD42" s="57"/>
      <c r="QXE42" s="57"/>
      <c r="QXF42" s="57"/>
      <c r="QXG42" s="57"/>
      <c r="QXH42" s="57"/>
      <c r="QXI42" s="57"/>
      <c r="QXJ42" s="57"/>
      <c r="QXK42" s="57"/>
      <c r="QXL42" s="57"/>
      <c r="QXM42" s="57"/>
      <c r="QXN42" s="57"/>
      <c r="QXO42" s="57"/>
      <c r="QXP42" s="57"/>
      <c r="QXQ42" s="57"/>
      <c r="QXR42" s="57"/>
      <c r="QXS42" s="57"/>
      <c r="QXT42" s="57"/>
      <c r="QXU42" s="57"/>
      <c r="QXV42" s="57"/>
      <c r="QXW42" s="57"/>
      <c r="QXX42" s="57"/>
      <c r="QXY42" s="57"/>
      <c r="QXZ42" s="57"/>
      <c r="QYA42" s="57"/>
      <c r="QYB42" s="57"/>
      <c r="QYC42" s="57"/>
      <c r="QYD42" s="57"/>
      <c r="QYE42" s="57"/>
      <c r="QYF42" s="57"/>
      <c r="QYG42" s="57"/>
      <c r="QYH42" s="57"/>
      <c r="QYI42" s="57"/>
      <c r="QYJ42" s="57"/>
      <c r="QYK42" s="57"/>
      <c r="QYL42" s="57"/>
      <c r="QYM42" s="57"/>
      <c r="QYN42" s="57"/>
      <c r="QYO42" s="57"/>
      <c r="QYP42" s="57"/>
      <c r="QYQ42" s="57"/>
      <c r="QYR42" s="57"/>
      <c r="QYS42" s="57"/>
      <c r="QYT42" s="57"/>
      <c r="QYU42" s="57"/>
      <c r="QYV42" s="57"/>
      <c r="QYW42" s="57"/>
      <c r="QYX42" s="57"/>
      <c r="QYY42" s="57"/>
      <c r="QYZ42" s="57"/>
      <c r="QZA42" s="57"/>
      <c r="QZB42" s="57"/>
      <c r="QZC42" s="57"/>
      <c r="QZD42" s="57"/>
      <c r="QZE42" s="57"/>
      <c r="QZF42" s="57"/>
      <c r="QZG42" s="57"/>
      <c r="QZH42" s="57"/>
      <c r="QZI42" s="57"/>
      <c r="QZJ42" s="57"/>
      <c r="QZK42" s="57"/>
      <c r="QZL42" s="57"/>
      <c r="QZM42" s="57"/>
      <c r="QZN42" s="57"/>
      <c r="QZO42" s="57"/>
      <c r="QZP42" s="57"/>
      <c r="QZQ42" s="57"/>
      <c r="QZR42" s="57"/>
      <c r="QZS42" s="57"/>
      <c r="QZT42" s="57"/>
      <c r="QZU42" s="57"/>
      <c r="QZV42" s="57"/>
      <c r="QZW42" s="57"/>
      <c r="QZX42" s="57"/>
      <c r="QZY42" s="57"/>
      <c r="QZZ42" s="57"/>
      <c r="RAA42" s="57"/>
      <c r="RAB42" s="57"/>
      <c r="RAC42" s="57"/>
      <c r="RAD42" s="57"/>
      <c r="RAE42" s="57"/>
      <c r="RAF42" s="57"/>
      <c r="RAG42" s="57"/>
      <c r="RAH42" s="57"/>
      <c r="RAI42" s="57"/>
      <c r="RAJ42" s="57"/>
      <c r="RAK42" s="57"/>
      <c r="RAL42" s="57"/>
      <c r="RAM42" s="57"/>
      <c r="RAN42" s="57"/>
      <c r="RAO42" s="57"/>
      <c r="RAP42" s="57"/>
      <c r="RAQ42" s="57"/>
      <c r="RAR42" s="57"/>
      <c r="RAS42" s="57"/>
      <c r="RAT42" s="57"/>
      <c r="RAU42" s="57"/>
      <c r="RAV42" s="57"/>
      <c r="RAW42" s="57"/>
      <c r="RAX42" s="57"/>
      <c r="RAY42" s="57"/>
      <c r="RAZ42" s="57"/>
      <c r="RBA42" s="57"/>
      <c r="RBB42" s="57"/>
      <c r="RBC42" s="57"/>
      <c r="RBD42" s="57"/>
      <c r="RBE42" s="57"/>
      <c r="RBF42" s="57"/>
      <c r="RBG42" s="57"/>
      <c r="RBH42" s="57"/>
      <c r="RBI42" s="57"/>
      <c r="RBJ42" s="57"/>
      <c r="RBK42" s="57"/>
      <c r="RBL42" s="57"/>
      <c r="RBM42" s="57"/>
      <c r="RBN42" s="57"/>
      <c r="RBO42" s="57"/>
      <c r="RBP42" s="57"/>
      <c r="RBQ42" s="57"/>
      <c r="RBR42" s="57"/>
      <c r="RBS42" s="57"/>
      <c r="RBT42" s="57"/>
      <c r="RBU42" s="57"/>
      <c r="RBV42" s="57"/>
      <c r="RBW42" s="57"/>
      <c r="RBX42" s="57"/>
      <c r="RBY42" s="57"/>
      <c r="RBZ42" s="57"/>
      <c r="RCA42" s="57"/>
      <c r="RCB42" s="57"/>
      <c r="RCC42" s="57"/>
      <c r="RCD42" s="57"/>
      <c r="RCE42" s="57"/>
      <c r="RCF42" s="57"/>
      <c r="RCG42" s="57"/>
      <c r="RCH42" s="57"/>
      <c r="RCI42" s="57"/>
      <c r="RCJ42" s="57"/>
      <c r="RCK42" s="57"/>
      <c r="RCL42" s="57"/>
      <c r="RCM42" s="57"/>
      <c r="RCN42" s="57"/>
      <c r="RCO42" s="57"/>
      <c r="RCP42" s="57"/>
      <c r="RCQ42" s="57"/>
      <c r="RCR42" s="57"/>
      <c r="RCS42" s="57"/>
      <c r="RCT42" s="57"/>
      <c r="RCU42" s="57"/>
      <c r="RCV42" s="57"/>
      <c r="RCW42" s="57"/>
      <c r="RCX42" s="57"/>
      <c r="RCY42" s="57"/>
      <c r="RCZ42" s="57"/>
      <c r="RDA42" s="57"/>
      <c r="RDB42" s="57"/>
      <c r="RDC42" s="57"/>
      <c r="RDD42" s="57"/>
      <c r="RDE42" s="57"/>
      <c r="RDF42" s="57"/>
      <c r="RDG42" s="57"/>
      <c r="RDH42" s="57"/>
      <c r="RDI42" s="57"/>
      <c r="RDJ42" s="57"/>
      <c r="RDK42" s="57"/>
      <c r="RDL42" s="57"/>
      <c r="RDM42" s="57"/>
      <c r="RDN42" s="57"/>
      <c r="RDO42" s="57"/>
      <c r="RDP42" s="57"/>
      <c r="RDQ42" s="57"/>
      <c r="RDR42" s="57"/>
      <c r="RDS42" s="57"/>
      <c r="RDT42" s="57"/>
      <c r="RDU42" s="57"/>
      <c r="RDV42" s="57"/>
      <c r="RDW42" s="57"/>
      <c r="RDX42" s="57"/>
      <c r="RDY42" s="57"/>
      <c r="RDZ42" s="57"/>
      <c r="REA42" s="57"/>
      <c r="REB42" s="57"/>
      <c r="REC42" s="57"/>
      <c r="RED42" s="57"/>
      <c r="REE42" s="57"/>
      <c r="REF42" s="57"/>
      <c r="REG42" s="57"/>
      <c r="REH42" s="57"/>
      <c r="REI42" s="57"/>
      <c r="REJ42" s="57"/>
      <c r="REK42" s="57"/>
      <c r="REL42" s="57"/>
      <c r="REM42" s="57"/>
      <c r="REN42" s="57"/>
      <c r="REO42" s="57"/>
      <c r="REP42" s="57"/>
      <c r="REQ42" s="57"/>
      <c r="RER42" s="57"/>
      <c r="RES42" s="57"/>
      <c r="RET42" s="57"/>
      <c r="REU42" s="57"/>
      <c r="REV42" s="57"/>
      <c r="REW42" s="57"/>
      <c r="REX42" s="57"/>
      <c r="REY42" s="57"/>
      <c r="REZ42" s="57"/>
      <c r="RFA42" s="57"/>
      <c r="RFB42" s="57"/>
      <c r="RFC42" s="57"/>
      <c r="RFD42" s="57"/>
      <c r="RFE42" s="57"/>
      <c r="RFF42" s="57"/>
      <c r="RFG42" s="57"/>
      <c r="RFH42" s="57"/>
      <c r="RFI42" s="57"/>
      <c r="RFJ42" s="57"/>
      <c r="RFK42" s="57"/>
      <c r="RFL42" s="57"/>
      <c r="RFM42" s="57"/>
      <c r="RFN42" s="57"/>
      <c r="RFO42" s="57"/>
      <c r="RFP42" s="57"/>
      <c r="RFQ42" s="57"/>
      <c r="RFR42" s="57"/>
      <c r="RFS42" s="57"/>
      <c r="RFT42" s="57"/>
      <c r="RFU42" s="57"/>
      <c r="RFV42" s="57"/>
      <c r="RFW42" s="57"/>
      <c r="RFX42" s="57"/>
      <c r="RFY42" s="57"/>
      <c r="RFZ42" s="57"/>
      <c r="RGA42" s="57"/>
      <c r="RGB42" s="57"/>
      <c r="RGC42" s="57"/>
      <c r="RGD42" s="57"/>
      <c r="RGE42" s="57"/>
      <c r="RGF42" s="57"/>
      <c r="RGG42" s="57"/>
      <c r="RGH42" s="57"/>
      <c r="RGI42" s="57"/>
      <c r="RGJ42" s="57"/>
      <c r="RGK42" s="57"/>
      <c r="RGL42" s="57"/>
      <c r="RGM42" s="57"/>
      <c r="RGN42" s="57"/>
      <c r="RGO42" s="57"/>
      <c r="RGP42" s="57"/>
      <c r="RGQ42" s="57"/>
      <c r="RGR42" s="57"/>
      <c r="RGS42" s="57"/>
      <c r="RGT42" s="57"/>
      <c r="RGU42" s="57"/>
      <c r="RGV42" s="57"/>
      <c r="RGW42" s="57"/>
      <c r="RGX42" s="57"/>
      <c r="RGY42" s="57"/>
      <c r="RGZ42" s="57"/>
      <c r="RHA42" s="57"/>
      <c r="RHB42" s="57"/>
      <c r="RHC42" s="57"/>
      <c r="RHD42" s="57"/>
      <c r="RHE42" s="57"/>
      <c r="RHF42" s="57"/>
      <c r="RHG42" s="57"/>
      <c r="RHH42" s="57"/>
      <c r="RHI42" s="57"/>
      <c r="RHJ42" s="57"/>
      <c r="RHK42" s="57"/>
      <c r="RHL42" s="57"/>
      <c r="RHM42" s="57"/>
      <c r="RHN42" s="57"/>
      <c r="RHO42" s="57"/>
      <c r="RHP42" s="57"/>
      <c r="RHQ42" s="57"/>
      <c r="RHR42" s="57"/>
      <c r="RHS42" s="57"/>
      <c r="RHT42" s="57"/>
      <c r="RHU42" s="57"/>
      <c r="RHV42" s="57"/>
      <c r="RHW42" s="57"/>
      <c r="RHX42" s="57"/>
      <c r="RHY42" s="57"/>
      <c r="RHZ42" s="57"/>
      <c r="RIA42" s="57"/>
      <c r="RIB42" s="57"/>
      <c r="RIC42" s="57"/>
      <c r="RID42" s="57"/>
      <c r="RIE42" s="57"/>
      <c r="RIF42" s="57"/>
      <c r="RIG42" s="57"/>
      <c r="RIH42" s="57"/>
      <c r="RII42" s="57"/>
      <c r="RIJ42" s="57"/>
      <c r="RIK42" s="57"/>
      <c r="RIL42" s="57"/>
      <c r="RIM42" s="57"/>
      <c r="RIN42" s="57"/>
      <c r="RIO42" s="57"/>
      <c r="RIP42" s="57"/>
      <c r="RIQ42" s="57"/>
      <c r="RIR42" s="57"/>
      <c r="RIS42" s="57"/>
      <c r="RIT42" s="57"/>
      <c r="RIU42" s="57"/>
      <c r="RIV42" s="57"/>
      <c r="RIW42" s="57"/>
      <c r="RIX42" s="57"/>
      <c r="RIY42" s="57"/>
      <c r="RIZ42" s="57"/>
      <c r="RJA42" s="57"/>
      <c r="RJB42" s="57"/>
      <c r="RJC42" s="57"/>
      <c r="RJD42" s="57"/>
      <c r="RJE42" s="57"/>
      <c r="RJF42" s="57"/>
      <c r="RJG42" s="57"/>
      <c r="RJH42" s="57"/>
      <c r="RJI42" s="57"/>
      <c r="RJJ42" s="57"/>
      <c r="RJK42" s="57"/>
      <c r="RJL42" s="57"/>
      <c r="RJM42" s="57"/>
      <c r="RJN42" s="57"/>
      <c r="RJO42" s="57"/>
      <c r="RJP42" s="57"/>
      <c r="RJQ42" s="57"/>
      <c r="RJR42" s="57"/>
      <c r="RJS42" s="57"/>
      <c r="RJT42" s="57"/>
      <c r="RJU42" s="57"/>
      <c r="RJV42" s="57"/>
      <c r="RJW42" s="57"/>
      <c r="RJX42" s="57"/>
      <c r="RJY42" s="57"/>
      <c r="RJZ42" s="57"/>
      <c r="RKA42" s="57"/>
      <c r="RKB42" s="57"/>
      <c r="RKC42" s="57"/>
      <c r="RKD42" s="57"/>
      <c r="RKE42" s="57"/>
      <c r="RKF42" s="57"/>
      <c r="RKG42" s="57"/>
      <c r="RKH42" s="57"/>
      <c r="RKI42" s="57"/>
      <c r="RKJ42" s="57"/>
      <c r="RKK42" s="57"/>
      <c r="RKL42" s="57"/>
      <c r="RKM42" s="57"/>
      <c r="RKN42" s="57"/>
      <c r="RKO42" s="57"/>
      <c r="RKP42" s="57"/>
      <c r="RKQ42" s="57"/>
      <c r="RKR42" s="57"/>
      <c r="RKS42" s="57"/>
      <c r="RKT42" s="57"/>
      <c r="RKU42" s="57"/>
      <c r="RKV42" s="57"/>
      <c r="RKW42" s="57"/>
      <c r="RKX42" s="57"/>
      <c r="RKY42" s="57"/>
      <c r="RKZ42" s="57"/>
      <c r="RLA42" s="57"/>
      <c r="RLB42" s="57"/>
      <c r="RLC42" s="57"/>
      <c r="RLD42" s="57"/>
      <c r="RLE42" s="57"/>
      <c r="RLF42" s="57"/>
      <c r="RLG42" s="57"/>
      <c r="RLH42" s="57"/>
      <c r="RLI42" s="57"/>
      <c r="RLJ42" s="57"/>
      <c r="RLK42" s="57"/>
      <c r="RLL42" s="57"/>
      <c r="RLM42" s="57"/>
      <c r="RLN42" s="57"/>
      <c r="RLO42" s="57"/>
      <c r="RLP42" s="57"/>
      <c r="RLQ42" s="57"/>
      <c r="RLR42" s="57"/>
      <c r="RLS42" s="57"/>
      <c r="RLT42" s="57"/>
      <c r="RLU42" s="57"/>
      <c r="RLV42" s="57"/>
      <c r="RLW42" s="57"/>
      <c r="RLX42" s="57"/>
      <c r="RLY42" s="57"/>
      <c r="RLZ42" s="57"/>
      <c r="RMA42" s="57"/>
      <c r="RMB42" s="57"/>
      <c r="RMC42" s="57"/>
      <c r="RMD42" s="57"/>
      <c r="RME42" s="57"/>
      <c r="RMF42" s="57"/>
      <c r="RMG42" s="57"/>
      <c r="RMH42" s="57"/>
      <c r="RMI42" s="57"/>
      <c r="RMJ42" s="57"/>
      <c r="RMK42" s="57"/>
      <c r="RML42" s="57"/>
      <c r="RMM42" s="57"/>
      <c r="RMN42" s="57"/>
      <c r="RMO42" s="57"/>
      <c r="RMP42" s="57"/>
      <c r="RMQ42" s="57"/>
      <c r="RMR42" s="57"/>
      <c r="RMS42" s="57"/>
      <c r="RMT42" s="57"/>
      <c r="RMU42" s="57"/>
      <c r="RMV42" s="57"/>
      <c r="RMW42" s="57"/>
      <c r="RMX42" s="57"/>
      <c r="RMY42" s="57"/>
      <c r="RMZ42" s="57"/>
      <c r="RNA42" s="57"/>
      <c r="RNB42" s="57"/>
      <c r="RNC42" s="57"/>
      <c r="RND42" s="57"/>
      <c r="RNE42" s="57"/>
      <c r="RNF42" s="57"/>
      <c r="RNG42" s="57"/>
      <c r="RNH42" s="57"/>
      <c r="RNI42" s="57"/>
      <c r="RNJ42" s="57"/>
      <c r="RNK42" s="57"/>
      <c r="RNL42" s="57"/>
      <c r="RNM42" s="57"/>
      <c r="RNN42" s="57"/>
      <c r="RNO42" s="57"/>
      <c r="RNP42" s="57"/>
      <c r="RNQ42" s="57"/>
      <c r="RNR42" s="57"/>
      <c r="RNS42" s="57"/>
      <c r="RNT42" s="57"/>
      <c r="RNU42" s="57"/>
      <c r="RNV42" s="57"/>
      <c r="RNW42" s="57"/>
      <c r="RNX42" s="57"/>
      <c r="RNY42" s="57"/>
      <c r="RNZ42" s="57"/>
      <c r="ROA42" s="57"/>
      <c r="ROB42" s="57"/>
      <c r="ROC42" s="57"/>
      <c r="ROD42" s="57"/>
      <c r="ROE42" s="57"/>
      <c r="ROF42" s="57"/>
      <c r="ROG42" s="57"/>
      <c r="ROH42" s="57"/>
      <c r="ROI42" s="57"/>
      <c r="ROJ42" s="57"/>
      <c r="ROK42" s="57"/>
      <c r="ROL42" s="57"/>
      <c r="ROM42" s="57"/>
      <c r="RON42" s="57"/>
      <c r="ROO42" s="57"/>
      <c r="ROP42" s="57"/>
      <c r="ROQ42" s="57"/>
      <c r="ROR42" s="57"/>
      <c r="ROS42" s="57"/>
      <c r="ROT42" s="57"/>
      <c r="ROU42" s="57"/>
      <c r="ROV42" s="57"/>
      <c r="ROW42" s="57"/>
      <c r="ROX42" s="57"/>
      <c r="ROY42" s="57"/>
      <c r="ROZ42" s="57"/>
      <c r="RPA42" s="57"/>
      <c r="RPB42" s="57"/>
      <c r="RPC42" s="57"/>
      <c r="RPD42" s="57"/>
      <c r="RPE42" s="57"/>
      <c r="RPF42" s="57"/>
      <c r="RPG42" s="57"/>
      <c r="RPH42" s="57"/>
      <c r="RPI42" s="57"/>
      <c r="RPJ42" s="57"/>
      <c r="RPK42" s="57"/>
      <c r="RPL42" s="57"/>
      <c r="RPM42" s="57"/>
      <c r="RPN42" s="57"/>
      <c r="RPO42" s="57"/>
      <c r="RPP42" s="57"/>
      <c r="RPQ42" s="57"/>
      <c r="RPR42" s="57"/>
      <c r="RPS42" s="57"/>
      <c r="RPT42" s="57"/>
      <c r="RPU42" s="57"/>
      <c r="RPV42" s="57"/>
      <c r="RPW42" s="57"/>
      <c r="RPX42" s="57"/>
      <c r="RPY42" s="57"/>
      <c r="RPZ42" s="57"/>
      <c r="RQA42" s="57"/>
      <c r="RQB42" s="57"/>
      <c r="RQC42" s="57"/>
      <c r="RQD42" s="57"/>
      <c r="RQE42" s="57"/>
      <c r="RQF42" s="57"/>
      <c r="RQG42" s="57"/>
      <c r="RQH42" s="57"/>
      <c r="RQI42" s="57"/>
      <c r="RQJ42" s="57"/>
      <c r="RQK42" s="57"/>
      <c r="RQL42" s="57"/>
      <c r="RQM42" s="57"/>
      <c r="RQN42" s="57"/>
      <c r="RQO42" s="57"/>
      <c r="RQP42" s="57"/>
      <c r="RQQ42" s="57"/>
      <c r="RQR42" s="57"/>
      <c r="RQS42" s="57"/>
      <c r="RQT42" s="57"/>
      <c r="RQU42" s="57"/>
      <c r="RQV42" s="57"/>
      <c r="RQW42" s="57"/>
      <c r="RQX42" s="57"/>
      <c r="RQY42" s="57"/>
      <c r="RQZ42" s="57"/>
      <c r="RRA42" s="57"/>
      <c r="RRB42" s="57"/>
      <c r="RRC42" s="57"/>
      <c r="RRD42" s="57"/>
      <c r="RRE42" s="57"/>
      <c r="RRF42" s="57"/>
      <c r="RRG42" s="57"/>
      <c r="RRH42" s="57"/>
      <c r="RRI42" s="57"/>
      <c r="RRJ42" s="57"/>
      <c r="RRK42" s="57"/>
      <c r="RRL42" s="57"/>
      <c r="RRM42" s="57"/>
      <c r="RRN42" s="57"/>
      <c r="RRO42" s="57"/>
      <c r="RRP42" s="57"/>
      <c r="RRQ42" s="57"/>
      <c r="RRR42" s="57"/>
      <c r="RRS42" s="57"/>
      <c r="RRT42" s="57"/>
      <c r="RRU42" s="57"/>
      <c r="RRV42" s="57"/>
      <c r="RRW42" s="57"/>
      <c r="RRX42" s="57"/>
      <c r="RRY42" s="57"/>
      <c r="RRZ42" s="57"/>
      <c r="RSA42" s="57"/>
      <c r="RSB42" s="57"/>
      <c r="RSC42" s="57"/>
      <c r="RSD42" s="57"/>
      <c r="RSE42" s="57"/>
      <c r="RSF42" s="57"/>
      <c r="RSG42" s="57"/>
      <c r="RSH42" s="57"/>
      <c r="RSI42" s="57"/>
      <c r="RSJ42" s="57"/>
      <c r="RSK42" s="57"/>
      <c r="RSL42" s="57"/>
      <c r="RSM42" s="57"/>
      <c r="RSN42" s="57"/>
      <c r="RSO42" s="57"/>
      <c r="RSP42" s="57"/>
      <c r="RSQ42" s="57"/>
      <c r="RSR42" s="57"/>
      <c r="RSS42" s="57"/>
      <c r="RST42" s="57"/>
      <c r="RSU42" s="57"/>
      <c r="RSV42" s="57"/>
      <c r="RSW42" s="57"/>
      <c r="RSX42" s="57"/>
      <c r="RSY42" s="57"/>
      <c r="RSZ42" s="57"/>
      <c r="RTA42" s="57"/>
      <c r="RTB42" s="57"/>
      <c r="RTC42" s="57"/>
      <c r="RTD42" s="57"/>
      <c r="RTE42" s="57"/>
      <c r="RTF42" s="57"/>
      <c r="RTG42" s="57"/>
      <c r="RTH42" s="57"/>
      <c r="RTI42" s="57"/>
      <c r="RTJ42" s="57"/>
      <c r="RTK42" s="57"/>
      <c r="RTL42" s="57"/>
      <c r="RTM42" s="57"/>
      <c r="RTN42" s="57"/>
      <c r="RTO42" s="57"/>
      <c r="RTP42" s="57"/>
      <c r="RTQ42" s="57"/>
      <c r="RTR42" s="57"/>
      <c r="RTS42" s="57"/>
      <c r="RTT42" s="57"/>
      <c r="RTU42" s="57"/>
      <c r="RTV42" s="57"/>
      <c r="RTW42" s="57"/>
      <c r="RTX42" s="57"/>
      <c r="RTY42" s="57"/>
      <c r="RTZ42" s="57"/>
      <c r="RUA42" s="57"/>
      <c r="RUB42" s="57"/>
      <c r="RUC42" s="57"/>
      <c r="RUD42" s="57"/>
      <c r="RUE42" s="57"/>
      <c r="RUF42" s="57"/>
      <c r="RUG42" s="57"/>
      <c r="RUH42" s="57"/>
      <c r="RUI42" s="57"/>
      <c r="RUJ42" s="57"/>
      <c r="RUK42" s="57"/>
      <c r="RUL42" s="57"/>
      <c r="RUM42" s="57"/>
      <c r="RUN42" s="57"/>
      <c r="RUO42" s="57"/>
      <c r="RUP42" s="57"/>
      <c r="RUQ42" s="57"/>
      <c r="RUR42" s="57"/>
      <c r="RUS42" s="57"/>
      <c r="RUT42" s="57"/>
      <c r="RUU42" s="57"/>
      <c r="RUV42" s="57"/>
      <c r="RUW42" s="57"/>
      <c r="RUX42" s="57"/>
      <c r="RUY42" s="57"/>
      <c r="RUZ42" s="57"/>
      <c r="RVA42" s="57"/>
      <c r="RVB42" s="57"/>
      <c r="RVC42" s="57"/>
      <c r="RVD42" s="57"/>
      <c r="RVE42" s="57"/>
      <c r="RVF42" s="57"/>
      <c r="RVG42" s="57"/>
      <c r="RVH42" s="57"/>
      <c r="RVI42" s="57"/>
      <c r="RVJ42" s="57"/>
      <c r="RVK42" s="57"/>
      <c r="RVL42" s="57"/>
      <c r="RVM42" s="57"/>
      <c r="RVN42" s="57"/>
      <c r="RVO42" s="57"/>
      <c r="RVP42" s="57"/>
      <c r="RVQ42" s="57"/>
      <c r="RVR42" s="57"/>
      <c r="RVS42" s="57"/>
      <c r="RVT42" s="57"/>
      <c r="RVU42" s="57"/>
      <c r="RVV42" s="57"/>
      <c r="RVW42" s="57"/>
      <c r="RVX42" s="57"/>
      <c r="RVY42" s="57"/>
      <c r="RVZ42" s="57"/>
      <c r="RWA42" s="57"/>
      <c r="RWB42" s="57"/>
      <c r="RWC42" s="57"/>
      <c r="RWD42" s="57"/>
      <c r="RWE42" s="57"/>
      <c r="RWF42" s="57"/>
      <c r="RWG42" s="57"/>
      <c r="RWH42" s="57"/>
      <c r="RWI42" s="57"/>
      <c r="RWJ42" s="57"/>
      <c r="RWK42" s="57"/>
      <c r="RWL42" s="57"/>
      <c r="RWM42" s="57"/>
      <c r="RWN42" s="57"/>
      <c r="RWO42" s="57"/>
      <c r="RWP42" s="57"/>
      <c r="RWQ42" s="57"/>
      <c r="RWR42" s="57"/>
      <c r="RWS42" s="57"/>
      <c r="RWT42" s="57"/>
      <c r="RWU42" s="57"/>
      <c r="RWV42" s="57"/>
      <c r="RWW42" s="57"/>
      <c r="RWX42" s="57"/>
      <c r="RWY42" s="57"/>
      <c r="RWZ42" s="57"/>
      <c r="RXA42" s="57"/>
      <c r="RXB42" s="57"/>
      <c r="RXC42" s="57"/>
      <c r="RXD42" s="57"/>
      <c r="RXE42" s="57"/>
      <c r="RXF42" s="57"/>
      <c r="RXG42" s="57"/>
      <c r="RXH42" s="57"/>
      <c r="RXI42" s="57"/>
      <c r="RXJ42" s="57"/>
      <c r="RXK42" s="57"/>
      <c r="RXL42" s="57"/>
      <c r="RXM42" s="57"/>
      <c r="RXN42" s="57"/>
      <c r="RXO42" s="57"/>
      <c r="RXP42" s="57"/>
      <c r="RXQ42" s="57"/>
      <c r="RXR42" s="57"/>
      <c r="RXS42" s="57"/>
      <c r="RXT42" s="57"/>
      <c r="RXU42" s="57"/>
      <c r="RXV42" s="57"/>
      <c r="RXW42" s="57"/>
      <c r="RXX42" s="57"/>
      <c r="RXY42" s="57"/>
      <c r="RXZ42" s="57"/>
      <c r="RYA42" s="57"/>
      <c r="RYB42" s="57"/>
      <c r="RYC42" s="57"/>
      <c r="RYD42" s="57"/>
      <c r="RYE42" s="57"/>
      <c r="RYF42" s="57"/>
      <c r="RYG42" s="57"/>
      <c r="RYH42" s="57"/>
      <c r="RYI42" s="57"/>
      <c r="RYJ42" s="57"/>
      <c r="RYK42" s="57"/>
      <c r="RYL42" s="57"/>
      <c r="RYM42" s="57"/>
      <c r="RYN42" s="57"/>
      <c r="RYO42" s="57"/>
      <c r="RYP42" s="57"/>
      <c r="RYQ42" s="57"/>
      <c r="RYR42" s="57"/>
      <c r="RYS42" s="57"/>
      <c r="RYT42" s="57"/>
      <c r="RYU42" s="57"/>
      <c r="RYV42" s="57"/>
      <c r="RYW42" s="57"/>
      <c r="RYX42" s="57"/>
      <c r="RYY42" s="57"/>
      <c r="RYZ42" s="57"/>
      <c r="RZA42" s="57"/>
      <c r="RZB42" s="57"/>
      <c r="RZC42" s="57"/>
      <c r="RZD42" s="57"/>
      <c r="RZE42" s="57"/>
      <c r="RZF42" s="57"/>
      <c r="RZG42" s="57"/>
      <c r="RZH42" s="57"/>
      <c r="RZI42" s="57"/>
      <c r="RZJ42" s="57"/>
      <c r="RZK42" s="57"/>
      <c r="RZL42" s="57"/>
      <c r="RZM42" s="57"/>
      <c r="RZN42" s="57"/>
      <c r="RZO42" s="57"/>
      <c r="RZP42" s="57"/>
      <c r="RZQ42" s="57"/>
      <c r="RZR42" s="57"/>
      <c r="RZS42" s="57"/>
      <c r="RZT42" s="57"/>
      <c r="RZU42" s="57"/>
      <c r="RZV42" s="57"/>
      <c r="RZW42" s="57"/>
      <c r="RZX42" s="57"/>
      <c r="RZY42" s="57"/>
      <c r="RZZ42" s="57"/>
      <c r="SAA42" s="57"/>
      <c r="SAB42" s="57"/>
      <c r="SAC42" s="57"/>
      <c r="SAD42" s="57"/>
      <c r="SAE42" s="57"/>
      <c r="SAF42" s="57"/>
      <c r="SAG42" s="57"/>
      <c r="SAH42" s="57"/>
      <c r="SAI42" s="57"/>
      <c r="SAJ42" s="57"/>
      <c r="SAK42" s="57"/>
      <c r="SAL42" s="57"/>
      <c r="SAM42" s="57"/>
      <c r="SAN42" s="57"/>
      <c r="SAO42" s="57"/>
      <c r="SAP42" s="57"/>
      <c r="SAQ42" s="57"/>
      <c r="SAR42" s="57"/>
      <c r="SAS42" s="57"/>
      <c r="SAT42" s="57"/>
      <c r="SAU42" s="57"/>
      <c r="SAV42" s="57"/>
      <c r="SAW42" s="57"/>
      <c r="SAX42" s="57"/>
      <c r="SAY42" s="57"/>
      <c r="SAZ42" s="57"/>
      <c r="SBA42" s="57"/>
      <c r="SBB42" s="57"/>
      <c r="SBC42" s="57"/>
      <c r="SBD42" s="57"/>
      <c r="SBE42" s="57"/>
      <c r="SBF42" s="57"/>
      <c r="SBG42" s="57"/>
      <c r="SBH42" s="57"/>
      <c r="SBI42" s="57"/>
      <c r="SBJ42" s="57"/>
      <c r="SBK42" s="57"/>
      <c r="SBL42" s="57"/>
      <c r="SBM42" s="57"/>
      <c r="SBN42" s="57"/>
      <c r="SBO42" s="57"/>
      <c r="SBP42" s="57"/>
      <c r="SBQ42" s="57"/>
      <c r="SBR42" s="57"/>
      <c r="SBS42" s="57"/>
      <c r="SBT42" s="57"/>
      <c r="SBU42" s="57"/>
      <c r="SBV42" s="57"/>
      <c r="SBW42" s="57"/>
      <c r="SBX42" s="57"/>
      <c r="SBY42" s="57"/>
      <c r="SBZ42" s="57"/>
      <c r="SCA42" s="57"/>
      <c r="SCB42" s="57"/>
      <c r="SCC42" s="57"/>
      <c r="SCD42" s="57"/>
      <c r="SCE42" s="57"/>
      <c r="SCF42" s="57"/>
      <c r="SCG42" s="57"/>
      <c r="SCH42" s="57"/>
      <c r="SCI42" s="57"/>
      <c r="SCJ42" s="57"/>
      <c r="SCK42" s="57"/>
      <c r="SCL42" s="57"/>
      <c r="SCM42" s="57"/>
      <c r="SCN42" s="57"/>
      <c r="SCO42" s="57"/>
      <c r="SCP42" s="57"/>
      <c r="SCQ42" s="57"/>
      <c r="SCR42" s="57"/>
      <c r="SCS42" s="57"/>
      <c r="SCT42" s="57"/>
      <c r="SCU42" s="57"/>
      <c r="SCV42" s="57"/>
      <c r="SCW42" s="57"/>
      <c r="SCX42" s="57"/>
      <c r="SCY42" s="57"/>
      <c r="SCZ42" s="57"/>
      <c r="SDA42" s="57"/>
      <c r="SDB42" s="57"/>
      <c r="SDC42" s="57"/>
      <c r="SDD42" s="57"/>
      <c r="SDE42" s="57"/>
      <c r="SDF42" s="57"/>
      <c r="SDG42" s="57"/>
      <c r="SDH42" s="57"/>
      <c r="SDI42" s="57"/>
      <c r="SDJ42" s="57"/>
      <c r="SDK42" s="57"/>
      <c r="SDL42" s="57"/>
      <c r="SDM42" s="57"/>
      <c r="SDN42" s="57"/>
      <c r="SDO42" s="57"/>
      <c r="SDP42" s="57"/>
      <c r="SDQ42" s="57"/>
      <c r="SDR42" s="57"/>
      <c r="SDS42" s="57"/>
      <c r="SDT42" s="57"/>
      <c r="SDU42" s="57"/>
      <c r="SDV42" s="57"/>
      <c r="SDW42" s="57"/>
      <c r="SDX42" s="57"/>
      <c r="SDY42" s="57"/>
      <c r="SDZ42" s="57"/>
      <c r="SEA42" s="57"/>
      <c r="SEB42" s="57"/>
      <c r="SEC42" s="57"/>
      <c r="SED42" s="57"/>
      <c r="SEE42" s="57"/>
      <c r="SEF42" s="57"/>
      <c r="SEG42" s="57"/>
      <c r="SEH42" s="57"/>
      <c r="SEI42" s="57"/>
      <c r="SEJ42" s="57"/>
      <c r="SEK42" s="57"/>
      <c r="SEL42" s="57"/>
      <c r="SEM42" s="57"/>
      <c r="SEN42" s="57"/>
      <c r="SEO42" s="57"/>
      <c r="SEP42" s="57"/>
      <c r="SEQ42" s="57"/>
      <c r="SER42" s="57"/>
      <c r="SES42" s="57"/>
      <c r="SET42" s="57"/>
      <c r="SEU42" s="57"/>
      <c r="SEV42" s="57"/>
      <c r="SEW42" s="57"/>
      <c r="SEX42" s="57"/>
      <c r="SEY42" s="57"/>
      <c r="SEZ42" s="57"/>
      <c r="SFA42" s="57"/>
      <c r="SFB42" s="57"/>
      <c r="SFC42" s="57"/>
      <c r="SFD42" s="57"/>
      <c r="SFE42" s="57"/>
      <c r="SFF42" s="57"/>
      <c r="SFG42" s="57"/>
      <c r="SFH42" s="57"/>
      <c r="SFI42" s="57"/>
      <c r="SFJ42" s="57"/>
      <c r="SFK42" s="57"/>
      <c r="SFL42" s="57"/>
      <c r="SFM42" s="57"/>
      <c r="SFN42" s="57"/>
      <c r="SFO42" s="57"/>
      <c r="SFP42" s="57"/>
      <c r="SFQ42" s="57"/>
      <c r="SFR42" s="57"/>
      <c r="SFS42" s="57"/>
      <c r="SFT42" s="57"/>
      <c r="SFU42" s="57"/>
      <c r="SFV42" s="57"/>
      <c r="SFW42" s="57"/>
      <c r="SFX42" s="57"/>
      <c r="SFY42" s="57"/>
      <c r="SFZ42" s="57"/>
      <c r="SGA42" s="57"/>
      <c r="SGB42" s="57"/>
      <c r="SGC42" s="57"/>
      <c r="SGD42" s="57"/>
      <c r="SGE42" s="57"/>
      <c r="SGF42" s="57"/>
      <c r="SGG42" s="57"/>
      <c r="SGH42" s="57"/>
      <c r="SGI42" s="57"/>
      <c r="SGJ42" s="57"/>
      <c r="SGK42" s="57"/>
      <c r="SGL42" s="57"/>
      <c r="SGM42" s="57"/>
      <c r="SGN42" s="57"/>
      <c r="SGO42" s="57"/>
      <c r="SGP42" s="57"/>
      <c r="SGQ42" s="57"/>
      <c r="SGR42" s="57"/>
      <c r="SGS42" s="57"/>
      <c r="SGT42" s="57"/>
      <c r="SGU42" s="57"/>
      <c r="SGV42" s="57"/>
      <c r="SGW42" s="57"/>
      <c r="SGX42" s="57"/>
      <c r="SGY42" s="57"/>
      <c r="SGZ42" s="57"/>
      <c r="SHA42" s="57"/>
      <c r="SHB42" s="57"/>
      <c r="SHC42" s="57"/>
      <c r="SHD42" s="57"/>
      <c r="SHE42" s="57"/>
      <c r="SHF42" s="57"/>
      <c r="SHG42" s="57"/>
      <c r="SHH42" s="57"/>
      <c r="SHI42" s="57"/>
      <c r="SHJ42" s="57"/>
      <c r="SHK42" s="57"/>
      <c r="SHL42" s="57"/>
      <c r="SHM42" s="57"/>
      <c r="SHN42" s="57"/>
      <c r="SHO42" s="57"/>
      <c r="SHP42" s="57"/>
      <c r="SHQ42" s="57"/>
      <c r="SHR42" s="57"/>
      <c r="SHS42" s="57"/>
      <c r="SHT42" s="57"/>
      <c r="SHU42" s="57"/>
      <c r="SHV42" s="57"/>
      <c r="SHW42" s="57"/>
      <c r="SHX42" s="57"/>
      <c r="SHY42" s="57"/>
      <c r="SHZ42" s="57"/>
      <c r="SIA42" s="57"/>
      <c r="SIB42" s="57"/>
      <c r="SIC42" s="57"/>
      <c r="SID42" s="57"/>
      <c r="SIE42" s="57"/>
      <c r="SIF42" s="57"/>
      <c r="SIG42" s="57"/>
      <c r="SIH42" s="57"/>
      <c r="SII42" s="57"/>
      <c r="SIJ42" s="57"/>
      <c r="SIK42" s="57"/>
      <c r="SIL42" s="57"/>
      <c r="SIM42" s="57"/>
      <c r="SIN42" s="57"/>
      <c r="SIO42" s="57"/>
      <c r="SIP42" s="57"/>
      <c r="SIQ42" s="57"/>
      <c r="SIR42" s="57"/>
      <c r="SIS42" s="57"/>
      <c r="SIT42" s="57"/>
      <c r="SIU42" s="57"/>
      <c r="SIV42" s="57"/>
      <c r="SIW42" s="57"/>
      <c r="SIX42" s="57"/>
      <c r="SIY42" s="57"/>
      <c r="SIZ42" s="57"/>
      <c r="SJA42" s="57"/>
      <c r="SJB42" s="57"/>
      <c r="SJC42" s="57"/>
      <c r="SJD42" s="57"/>
      <c r="SJE42" s="57"/>
      <c r="SJF42" s="57"/>
      <c r="SJG42" s="57"/>
      <c r="SJH42" s="57"/>
      <c r="SJI42" s="57"/>
      <c r="SJJ42" s="57"/>
      <c r="SJK42" s="57"/>
      <c r="SJL42" s="57"/>
      <c r="SJM42" s="57"/>
      <c r="SJN42" s="57"/>
      <c r="SJO42" s="57"/>
      <c r="SJP42" s="57"/>
      <c r="SJQ42" s="57"/>
      <c r="SJR42" s="57"/>
      <c r="SJS42" s="57"/>
      <c r="SJT42" s="57"/>
      <c r="SJU42" s="57"/>
      <c r="SJV42" s="57"/>
      <c r="SJW42" s="57"/>
      <c r="SJX42" s="57"/>
      <c r="SJY42" s="57"/>
      <c r="SJZ42" s="57"/>
      <c r="SKA42" s="57"/>
      <c r="SKB42" s="57"/>
      <c r="SKC42" s="57"/>
      <c r="SKD42" s="57"/>
      <c r="SKE42" s="57"/>
      <c r="SKF42" s="57"/>
      <c r="SKG42" s="57"/>
      <c r="SKH42" s="57"/>
      <c r="SKI42" s="57"/>
      <c r="SKJ42" s="57"/>
      <c r="SKK42" s="57"/>
      <c r="SKL42" s="57"/>
      <c r="SKM42" s="57"/>
      <c r="SKN42" s="57"/>
      <c r="SKO42" s="57"/>
      <c r="SKP42" s="57"/>
      <c r="SKQ42" s="57"/>
      <c r="SKR42" s="57"/>
      <c r="SKS42" s="57"/>
      <c r="SKT42" s="57"/>
      <c r="SKU42" s="57"/>
      <c r="SKV42" s="57"/>
      <c r="SKW42" s="57"/>
      <c r="SKX42" s="57"/>
      <c r="SKY42" s="57"/>
      <c r="SKZ42" s="57"/>
      <c r="SLA42" s="57"/>
      <c r="SLB42" s="57"/>
      <c r="SLC42" s="57"/>
      <c r="SLD42" s="57"/>
      <c r="SLE42" s="57"/>
      <c r="SLF42" s="57"/>
      <c r="SLG42" s="57"/>
      <c r="SLH42" s="57"/>
      <c r="SLI42" s="57"/>
      <c r="SLJ42" s="57"/>
      <c r="SLK42" s="57"/>
      <c r="SLL42" s="57"/>
      <c r="SLM42" s="57"/>
      <c r="SLN42" s="57"/>
      <c r="SLO42" s="57"/>
      <c r="SLP42" s="57"/>
      <c r="SLQ42" s="57"/>
      <c r="SLR42" s="57"/>
      <c r="SLS42" s="57"/>
      <c r="SLT42" s="57"/>
      <c r="SLU42" s="57"/>
      <c r="SLV42" s="57"/>
      <c r="SLW42" s="57"/>
      <c r="SLX42" s="57"/>
      <c r="SLY42" s="57"/>
      <c r="SLZ42" s="57"/>
      <c r="SMA42" s="57"/>
      <c r="SMB42" s="57"/>
      <c r="SMC42" s="57"/>
      <c r="SMD42" s="57"/>
      <c r="SME42" s="57"/>
      <c r="SMF42" s="57"/>
      <c r="SMG42" s="57"/>
      <c r="SMH42" s="57"/>
      <c r="SMI42" s="57"/>
      <c r="SMJ42" s="57"/>
      <c r="SMK42" s="57"/>
      <c r="SML42" s="57"/>
      <c r="SMM42" s="57"/>
      <c r="SMN42" s="57"/>
      <c r="SMO42" s="57"/>
      <c r="SMP42" s="57"/>
      <c r="SMQ42" s="57"/>
      <c r="SMR42" s="57"/>
      <c r="SMS42" s="57"/>
      <c r="SMT42" s="57"/>
      <c r="SMU42" s="57"/>
      <c r="SMV42" s="57"/>
      <c r="SMW42" s="57"/>
      <c r="SMX42" s="57"/>
      <c r="SMY42" s="57"/>
      <c r="SMZ42" s="57"/>
      <c r="SNA42" s="57"/>
      <c r="SNB42" s="57"/>
      <c r="SNC42" s="57"/>
      <c r="SND42" s="57"/>
      <c r="SNE42" s="57"/>
      <c r="SNF42" s="57"/>
      <c r="SNG42" s="57"/>
      <c r="SNH42" s="57"/>
      <c r="SNI42" s="57"/>
      <c r="SNJ42" s="57"/>
      <c r="SNK42" s="57"/>
      <c r="SNL42" s="57"/>
      <c r="SNM42" s="57"/>
      <c r="SNN42" s="57"/>
      <c r="SNO42" s="57"/>
      <c r="SNP42" s="57"/>
      <c r="SNQ42" s="57"/>
      <c r="SNR42" s="57"/>
      <c r="SNS42" s="57"/>
      <c r="SNT42" s="57"/>
      <c r="SNU42" s="57"/>
      <c r="SNV42" s="57"/>
      <c r="SNW42" s="57"/>
      <c r="SNX42" s="57"/>
      <c r="SNY42" s="57"/>
      <c r="SNZ42" s="57"/>
      <c r="SOA42" s="57"/>
      <c r="SOB42" s="57"/>
      <c r="SOC42" s="57"/>
      <c r="SOD42" s="57"/>
      <c r="SOE42" s="57"/>
      <c r="SOF42" s="57"/>
      <c r="SOG42" s="57"/>
      <c r="SOH42" s="57"/>
      <c r="SOI42" s="57"/>
      <c r="SOJ42" s="57"/>
      <c r="SOK42" s="57"/>
      <c r="SOL42" s="57"/>
      <c r="SOM42" s="57"/>
      <c r="SON42" s="57"/>
      <c r="SOO42" s="57"/>
      <c r="SOP42" s="57"/>
      <c r="SOQ42" s="57"/>
      <c r="SOR42" s="57"/>
      <c r="SOS42" s="57"/>
      <c r="SOT42" s="57"/>
      <c r="SOU42" s="57"/>
      <c r="SOV42" s="57"/>
      <c r="SOW42" s="57"/>
      <c r="SOX42" s="57"/>
      <c r="SOY42" s="57"/>
      <c r="SOZ42" s="57"/>
      <c r="SPA42" s="57"/>
      <c r="SPB42" s="57"/>
      <c r="SPC42" s="57"/>
      <c r="SPD42" s="57"/>
      <c r="SPE42" s="57"/>
      <c r="SPF42" s="57"/>
      <c r="SPG42" s="57"/>
      <c r="SPH42" s="57"/>
      <c r="SPI42" s="57"/>
      <c r="SPJ42" s="57"/>
      <c r="SPK42" s="57"/>
      <c r="SPL42" s="57"/>
      <c r="SPM42" s="57"/>
      <c r="SPN42" s="57"/>
      <c r="SPO42" s="57"/>
      <c r="SPP42" s="57"/>
      <c r="SPQ42" s="57"/>
      <c r="SPR42" s="57"/>
      <c r="SPS42" s="57"/>
      <c r="SPT42" s="57"/>
      <c r="SPU42" s="57"/>
      <c r="SPV42" s="57"/>
      <c r="SPW42" s="57"/>
      <c r="SPX42" s="57"/>
      <c r="SPY42" s="57"/>
      <c r="SPZ42" s="57"/>
      <c r="SQA42" s="57"/>
      <c r="SQB42" s="57"/>
      <c r="SQC42" s="57"/>
      <c r="SQD42" s="57"/>
      <c r="SQE42" s="57"/>
      <c r="SQF42" s="57"/>
      <c r="SQG42" s="57"/>
      <c r="SQH42" s="57"/>
      <c r="SQI42" s="57"/>
      <c r="SQJ42" s="57"/>
      <c r="SQK42" s="57"/>
      <c r="SQL42" s="57"/>
      <c r="SQM42" s="57"/>
      <c r="SQN42" s="57"/>
      <c r="SQO42" s="57"/>
      <c r="SQP42" s="57"/>
      <c r="SQQ42" s="57"/>
      <c r="SQR42" s="57"/>
      <c r="SQS42" s="57"/>
      <c r="SQT42" s="57"/>
      <c r="SQU42" s="57"/>
      <c r="SQV42" s="57"/>
      <c r="SQW42" s="57"/>
      <c r="SQX42" s="57"/>
      <c r="SQY42" s="57"/>
      <c r="SQZ42" s="57"/>
      <c r="SRA42" s="57"/>
      <c r="SRB42" s="57"/>
      <c r="SRC42" s="57"/>
      <c r="SRD42" s="57"/>
      <c r="SRE42" s="57"/>
      <c r="SRF42" s="57"/>
      <c r="SRG42" s="57"/>
      <c r="SRH42" s="57"/>
      <c r="SRI42" s="57"/>
      <c r="SRJ42" s="57"/>
      <c r="SRK42" s="57"/>
      <c r="SRL42" s="57"/>
      <c r="SRM42" s="57"/>
      <c r="SRN42" s="57"/>
      <c r="SRO42" s="57"/>
      <c r="SRP42" s="57"/>
      <c r="SRQ42" s="57"/>
      <c r="SRR42" s="57"/>
      <c r="SRS42" s="57"/>
      <c r="SRT42" s="57"/>
      <c r="SRU42" s="57"/>
      <c r="SRV42" s="57"/>
      <c r="SRW42" s="57"/>
      <c r="SRX42" s="57"/>
      <c r="SRY42" s="57"/>
      <c r="SRZ42" s="57"/>
      <c r="SSA42" s="57"/>
      <c r="SSB42" s="57"/>
      <c r="SSC42" s="57"/>
      <c r="SSD42" s="57"/>
      <c r="SSE42" s="57"/>
      <c r="SSF42" s="57"/>
      <c r="SSG42" s="57"/>
      <c r="SSH42" s="57"/>
      <c r="SSI42" s="57"/>
      <c r="SSJ42" s="57"/>
      <c r="SSK42" s="57"/>
      <c r="SSL42" s="57"/>
      <c r="SSM42" s="57"/>
      <c r="SSN42" s="57"/>
      <c r="SSO42" s="57"/>
      <c r="SSP42" s="57"/>
      <c r="SSQ42" s="57"/>
      <c r="SSR42" s="57"/>
      <c r="SSS42" s="57"/>
      <c r="SST42" s="57"/>
      <c r="SSU42" s="57"/>
      <c r="SSV42" s="57"/>
      <c r="SSW42" s="57"/>
      <c r="SSX42" s="57"/>
      <c r="SSY42" s="57"/>
      <c r="SSZ42" s="57"/>
      <c r="STA42" s="57"/>
      <c r="STB42" s="57"/>
      <c r="STC42" s="57"/>
      <c r="STD42" s="57"/>
      <c r="STE42" s="57"/>
      <c r="STF42" s="57"/>
      <c r="STG42" s="57"/>
      <c r="STH42" s="57"/>
      <c r="STI42" s="57"/>
      <c r="STJ42" s="57"/>
      <c r="STK42" s="57"/>
      <c r="STL42" s="57"/>
      <c r="STM42" s="57"/>
      <c r="STN42" s="57"/>
      <c r="STO42" s="57"/>
      <c r="STP42" s="57"/>
      <c r="STQ42" s="57"/>
      <c r="STR42" s="57"/>
      <c r="STS42" s="57"/>
      <c r="STT42" s="57"/>
      <c r="STU42" s="57"/>
      <c r="STV42" s="57"/>
      <c r="STW42" s="57"/>
      <c r="STX42" s="57"/>
      <c r="STY42" s="57"/>
      <c r="STZ42" s="57"/>
      <c r="SUA42" s="57"/>
      <c r="SUB42" s="57"/>
      <c r="SUC42" s="57"/>
      <c r="SUD42" s="57"/>
      <c r="SUE42" s="57"/>
      <c r="SUF42" s="57"/>
      <c r="SUG42" s="57"/>
      <c r="SUH42" s="57"/>
      <c r="SUI42" s="57"/>
      <c r="SUJ42" s="57"/>
      <c r="SUK42" s="57"/>
      <c r="SUL42" s="57"/>
      <c r="SUM42" s="57"/>
      <c r="SUN42" s="57"/>
      <c r="SUO42" s="57"/>
      <c r="SUP42" s="57"/>
      <c r="SUQ42" s="57"/>
      <c r="SUR42" s="57"/>
      <c r="SUS42" s="57"/>
      <c r="SUT42" s="57"/>
      <c r="SUU42" s="57"/>
      <c r="SUV42" s="57"/>
      <c r="SUW42" s="57"/>
      <c r="SUX42" s="57"/>
      <c r="SUY42" s="57"/>
      <c r="SUZ42" s="57"/>
      <c r="SVA42" s="57"/>
      <c r="SVB42" s="57"/>
      <c r="SVC42" s="57"/>
      <c r="SVD42" s="57"/>
      <c r="SVE42" s="57"/>
      <c r="SVF42" s="57"/>
      <c r="SVG42" s="57"/>
      <c r="SVH42" s="57"/>
      <c r="SVI42" s="57"/>
      <c r="SVJ42" s="57"/>
      <c r="SVK42" s="57"/>
      <c r="SVL42" s="57"/>
      <c r="SVM42" s="57"/>
      <c r="SVN42" s="57"/>
      <c r="SVO42" s="57"/>
      <c r="SVP42" s="57"/>
      <c r="SVQ42" s="57"/>
      <c r="SVR42" s="57"/>
      <c r="SVS42" s="57"/>
      <c r="SVT42" s="57"/>
      <c r="SVU42" s="57"/>
      <c r="SVV42" s="57"/>
      <c r="SVW42" s="57"/>
      <c r="SVX42" s="57"/>
      <c r="SVY42" s="57"/>
      <c r="SVZ42" s="57"/>
      <c r="SWA42" s="57"/>
      <c r="SWB42" s="57"/>
      <c r="SWC42" s="57"/>
      <c r="SWD42" s="57"/>
      <c r="SWE42" s="57"/>
      <c r="SWF42" s="57"/>
      <c r="SWG42" s="57"/>
      <c r="SWH42" s="57"/>
      <c r="SWI42" s="57"/>
      <c r="SWJ42" s="57"/>
      <c r="SWK42" s="57"/>
      <c r="SWL42" s="57"/>
      <c r="SWM42" s="57"/>
      <c r="SWN42" s="57"/>
      <c r="SWO42" s="57"/>
      <c r="SWP42" s="57"/>
      <c r="SWQ42" s="57"/>
      <c r="SWR42" s="57"/>
      <c r="SWS42" s="57"/>
      <c r="SWT42" s="57"/>
      <c r="SWU42" s="57"/>
      <c r="SWV42" s="57"/>
      <c r="SWW42" s="57"/>
      <c r="SWX42" s="57"/>
      <c r="SWY42" s="57"/>
      <c r="SWZ42" s="57"/>
      <c r="SXA42" s="57"/>
      <c r="SXB42" s="57"/>
      <c r="SXC42" s="57"/>
      <c r="SXD42" s="57"/>
      <c r="SXE42" s="57"/>
      <c r="SXF42" s="57"/>
      <c r="SXG42" s="57"/>
      <c r="SXH42" s="57"/>
      <c r="SXI42" s="57"/>
      <c r="SXJ42" s="57"/>
      <c r="SXK42" s="57"/>
      <c r="SXL42" s="57"/>
      <c r="SXM42" s="57"/>
      <c r="SXN42" s="57"/>
      <c r="SXO42" s="57"/>
      <c r="SXP42" s="57"/>
      <c r="SXQ42" s="57"/>
      <c r="SXR42" s="57"/>
      <c r="SXS42" s="57"/>
      <c r="SXT42" s="57"/>
      <c r="SXU42" s="57"/>
      <c r="SXV42" s="57"/>
      <c r="SXW42" s="57"/>
      <c r="SXX42" s="57"/>
      <c r="SXY42" s="57"/>
      <c r="SXZ42" s="57"/>
      <c r="SYA42" s="57"/>
      <c r="SYB42" s="57"/>
      <c r="SYC42" s="57"/>
      <c r="SYD42" s="57"/>
      <c r="SYE42" s="57"/>
      <c r="SYF42" s="57"/>
      <c r="SYG42" s="57"/>
      <c r="SYH42" s="57"/>
      <c r="SYI42" s="57"/>
      <c r="SYJ42" s="57"/>
      <c r="SYK42" s="57"/>
      <c r="SYL42" s="57"/>
      <c r="SYM42" s="57"/>
      <c r="SYN42" s="57"/>
      <c r="SYO42" s="57"/>
      <c r="SYP42" s="57"/>
      <c r="SYQ42" s="57"/>
      <c r="SYR42" s="57"/>
      <c r="SYS42" s="57"/>
      <c r="SYT42" s="57"/>
      <c r="SYU42" s="57"/>
      <c r="SYV42" s="57"/>
      <c r="SYW42" s="57"/>
      <c r="SYX42" s="57"/>
      <c r="SYY42" s="57"/>
      <c r="SYZ42" s="57"/>
      <c r="SZA42" s="57"/>
      <c r="SZB42" s="57"/>
      <c r="SZC42" s="57"/>
      <c r="SZD42" s="57"/>
      <c r="SZE42" s="57"/>
      <c r="SZF42" s="57"/>
      <c r="SZG42" s="57"/>
      <c r="SZH42" s="57"/>
      <c r="SZI42" s="57"/>
      <c r="SZJ42" s="57"/>
      <c r="SZK42" s="57"/>
      <c r="SZL42" s="57"/>
      <c r="SZM42" s="57"/>
      <c r="SZN42" s="57"/>
      <c r="SZO42" s="57"/>
      <c r="SZP42" s="57"/>
      <c r="SZQ42" s="57"/>
      <c r="SZR42" s="57"/>
      <c r="SZS42" s="57"/>
      <c r="SZT42" s="57"/>
      <c r="SZU42" s="57"/>
      <c r="SZV42" s="57"/>
      <c r="SZW42" s="57"/>
      <c r="SZX42" s="57"/>
      <c r="SZY42" s="57"/>
      <c r="SZZ42" s="57"/>
      <c r="TAA42" s="57"/>
      <c r="TAB42" s="57"/>
      <c r="TAC42" s="57"/>
      <c r="TAD42" s="57"/>
      <c r="TAE42" s="57"/>
      <c r="TAF42" s="57"/>
      <c r="TAG42" s="57"/>
      <c r="TAH42" s="57"/>
      <c r="TAI42" s="57"/>
      <c r="TAJ42" s="57"/>
      <c r="TAK42" s="57"/>
      <c r="TAL42" s="57"/>
      <c r="TAM42" s="57"/>
      <c r="TAN42" s="57"/>
      <c r="TAO42" s="57"/>
      <c r="TAP42" s="57"/>
      <c r="TAQ42" s="57"/>
      <c r="TAR42" s="57"/>
      <c r="TAS42" s="57"/>
      <c r="TAT42" s="57"/>
      <c r="TAU42" s="57"/>
      <c r="TAV42" s="57"/>
      <c r="TAW42" s="57"/>
      <c r="TAX42" s="57"/>
      <c r="TAY42" s="57"/>
      <c r="TAZ42" s="57"/>
      <c r="TBA42" s="57"/>
      <c r="TBB42" s="57"/>
      <c r="TBC42" s="57"/>
      <c r="TBD42" s="57"/>
      <c r="TBE42" s="57"/>
      <c r="TBF42" s="57"/>
      <c r="TBG42" s="57"/>
      <c r="TBH42" s="57"/>
      <c r="TBI42" s="57"/>
      <c r="TBJ42" s="57"/>
      <c r="TBK42" s="57"/>
      <c r="TBL42" s="57"/>
      <c r="TBM42" s="57"/>
      <c r="TBN42" s="57"/>
      <c r="TBO42" s="57"/>
      <c r="TBP42" s="57"/>
      <c r="TBQ42" s="57"/>
      <c r="TBR42" s="57"/>
      <c r="TBS42" s="57"/>
      <c r="TBT42" s="57"/>
      <c r="TBU42" s="57"/>
      <c r="TBV42" s="57"/>
      <c r="TBW42" s="57"/>
      <c r="TBX42" s="57"/>
      <c r="TBY42" s="57"/>
      <c r="TBZ42" s="57"/>
      <c r="TCA42" s="57"/>
      <c r="TCB42" s="57"/>
      <c r="TCC42" s="57"/>
      <c r="TCD42" s="57"/>
      <c r="TCE42" s="57"/>
      <c r="TCF42" s="57"/>
      <c r="TCG42" s="57"/>
      <c r="TCH42" s="57"/>
      <c r="TCI42" s="57"/>
      <c r="TCJ42" s="57"/>
      <c r="TCK42" s="57"/>
      <c r="TCL42" s="57"/>
      <c r="TCM42" s="57"/>
      <c r="TCN42" s="57"/>
      <c r="TCO42" s="57"/>
      <c r="TCP42" s="57"/>
      <c r="TCQ42" s="57"/>
      <c r="TCR42" s="57"/>
      <c r="TCS42" s="57"/>
      <c r="TCT42" s="57"/>
      <c r="TCU42" s="57"/>
      <c r="TCV42" s="57"/>
      <c r="TCW42" s="57"/>
      <c r="TCX42" s="57"/>
      <c r="TCY42" s="57"/>
      <c r="TCZ42" s="57"/>
      <c r="TDA42" s="57"/>
      <c r="TDB42" s="57"/>
      <c r="TDC42" s="57"/>
      <c r="TDD42" s="57"/>
      <c r="TDE42" s="57"/>
      <c r="TDF42" s="57"/>
      <c r="TDG42" s="57"/>
      <c r="TDH42" s="57"/>
      <c r="TDI42" s="57"/>
      <c r="TDJ42" s="57"/>
      <c r="TDK42" s="57"/>
      <c r="TDL42" s="57"/>
      <c r="TDM42" s="57"/>
      <c r="TDN42" s="57"/>
      <c r="TDO42" s="57"/>
      <c r="TDP42" s="57"/>
      <c r="TDQ42" s="57"/>
      <c r="TDR42" s="57"/>
      <c r="TDS42" s="57"/>
      <c r="TDT42" s="57"/>
      <c r="TDU42" s="57"/>
      <c r="TDV42" s="57"/>
      <c r="TDW42" s="57"/>
      <c r="TDX42" s="57"/>
      <c r="TDY42" s="57"/>
      <c r="TDZ42" s="57"/>
      <c r="TEA42" s="57"/>
      <c r="TEB42" s="57"/>
      <c r="TEC42" s="57"/>
      <c r="TED42" s="57"/>
      <c r="TEE42" s="57"/>
      <c r="TEF42" s="57"/>
      <c r="TEG42" s="57"/>
      <c r="TEH42" s="57"/>
      <c r="TEI42" s="57"/>
      <c r="TEJ42" s="57"/>
      <c r="TEK42" s="57"/>
      <c r="TEL42" s="57"/>
      <c r="TEM42" s="57"/>
      <c r="TEN42" s="57"/>
      <c r="TEO42" s="57"/>
      <c r="TEP42" s="57"/>
      <c r="TEQ42" s="57"/>
      <c r="TER42" s="57"/>
      <c r="TES42" s="57"/>
      <c r="TET42" s="57"/>
      <c r="TEU42" s="57"/>
      <c r="TEV42" s="57"/>
      <c r="TEW42" s="57"/>
      <c r="TEX42" s="57"/>
      <c r="TEY42" s="57"/>
      <c r="TEZ42" s="57"/>
      <c r="TFA42" s="57"/>
      <c r="TFB42" s="57"/>
      <c r="TFC42" s="57"/>
      <c r="TFD42" s="57"/>
      <c r="TFE42" s="57"/>
      <c r="TFF42" s="57"/>
      <c r="TFG42" s="57"/>
      <c r="TFH42" s="57"/>
      <c r="TFI42" s="57"/>
      <c r="TFJ42" s="57"/>
      <c r="TFK42" s="57"/>
      <c r="TFL42" s="57"/>
      <c r="TFM42" s="57"/>
      <c r="TFN42" s="57"/>
      <c r="TFO42" s="57"/>
      <c r="TFP42" s="57"/>
      <c r="TFQ42" s="57"/>
      <c r="TFR42" s="57"/>
      <c r="TFS42" s="57"/>
      <c r="TFT42" s="57"/>
      <c r="TFU42" s="57"/>
      <c r="TFV42" s="57"/>
      <c r="TFW42" s="57"/>
      <c r="TFX42" s="57"/>
      <c r="TFY42" s="57"/>
      <c r="TFZ42" s="57"/>
      <c r="TGA42" s="57"/>
      <c r="TGB42" s="57"/>
      <c r="TGC42" s="57"/>
      <c r="TGD42" s="57"/>
      <c r="TGE42" s="57"/>
      <c r="TGF42" s="57"/>
      <c r="TGG42" s="57"/>
      <c r="TGH42" s="57"/>
      <c r="TGI42" s="57"/>
      <c r="TGJ42" s="57"/>
      <c r="TGK42" s="57"/>
      <c r="TGL42" s="57"/>
      <c r="TGM42" s="57"/>
      <c r="TGN42" s="57"/>
      <c r="TGO42" s="57"/>
      <c r="TGP42" s="57"/>
      <c r="TGQ42" s="57"/>
      <c r="TGR42" s="57"/>
      <c r="TGS42" s="57"/>
      <c r="TGT42" s="57"/>
      <c r="TGU42" s="57"/>
      <c r="TGV42" s="57"/>
      <c r="TGW42" s="57"/>
      <c r="TGX42" s="57"/>
      <c r="TGY42" s="57"/>
      <c r="TGZ42" s="57"/>
      <c r="THA42" s="57"/>
      <c r="THB42" s="57"/>
      <c r="THC42" s="57"/>
      <c r="THD42" s="57"/>
      <c r="THE42" s="57"/>
      <c r="THF42" s="57"/>
      <c r="THG42" s="57"/>
      <c r="THH42" s="57"/>
      <c r="THI42" s="57"/>
      <c r="THJ42" s="57"/>
      <c r="THK42" s="57"/>
      <c r="THL42" s="57"/>
      <c r="THM42" s="57"/>
      <c r="THN42" s="57"/>
      <c r="THO42" s="57"/>
      <c r="THP42" s="57"/>
      <c r="THQ42" s="57"/>
      <c r="THR42" s="57"/>
      <c r="THS42" s="57"/>
      <c r="THT42" s="57"/>
      <c r="THU42" s="57"/>
      <c r="THV42" s="57"/>
      <c r="THW42" s="57"/>
      <c r="THX42" s="57"/>
      <c r="THY42" s="57"/>
      <c r="THZ42" s="57"/>
      <c r="TIA42" s="57"/>
      <c r="TIB42" s="57"/>
      <c r="TIC42" s="57"/>
      <c r="TID42" s="57"/>
      <c r="TIE42" s="57"/>
      <c r="TIF42" s="57"/>
      <c r="TIG42" s="57"/>
      <c r="TIH42" s="57"/>
      <c r="TII42" s="57"/>
      <c r="TIJ42" s="57"/>
      <c r="TIK42" s="57"/>
      <c r="TIL42" s="57"/>
      <c r="TIM42" s="57"/>
      <c r="TIN42" s="57"/>
      <c r="TIO42" s="57"/>
      <c r="TIP42" s="57"/>
      <c r="TIQ42" s="57"/>
      <c r="TIR42" s="57"/>
      <c r="TIS42" s="57"/>
      <c r="TIT42" s="57"/>
      <c r="TIU42" s="57"/>
      <c r="TIV42" s="57"/>
      <c r="TIW42" s="57"/>
      <c r="TIX42" s="57"/>
      <c r="TIY42" s="57"/>
      <c r="TIZ42" s="57"/>
      <c r="TJA42" s="57"/>
      <c r="TJB42" s="57"/>
      <c r="TJC42" s="57"/>
      <c r="TJD42" s="57"/>
      <c r="TJE42" s="57"/>
      <c r="TJF42" s="57"/>
      <c r="TJG42" s="57"/>
      <c r="TJH42" s="57"/>
      <c r="TJI42" s="57"/>
      <c r="TJJ42" s="57"/>
      <c r="TJK42" s="57"/>
      <c r="TJL42" s="57"/>
      <c r="TJM42" s="57"/>
      <c r="TJN42" s="57"/>
      <c r="TJO42" s="57"/>
      <c r="TJP42" s="57"/>
      <c r="TJQ42" s="57"/>
      <c r="TJR42" s="57"/>
      <c r="TJS42" s="57"/>
      <c r="TJT42" s="57"/>
      <c r="TJU42" s="57"/>
      <c r="TJV42" s="57"/>
      <c r="TJW42" s="57"/>
      <c r="TJX42" s="57"/>
      <c r="TJY42" s="57"/>
      <c r="TJZ42" s="57"/>
      <c r="TKA42" s="57"/>
      <c r="TKB42" s="57"/>
      <c r="TKC42" s="57"/>
      <c r="TKD42" s="57"/>
      <c r="TKE42" s="57"/>
      <c r="TKF42" s="57"/>
      <c r="TKG42" s="57"/>
      <c r="TKH42" s="57"/>
      <c r="TKI42" s="57"/>
      <c r="TKJ42" s="57"/>
      <c r="TKK42" s="57"/>
      <c r="TKL42" s="57"/>
      <c r="TKM42" s="57"/>
      <c r="TKN42" s="57"/>
      <c r="TKO42" s="57"/>
      <c r="TKP42" s="57"/>
      <c r="TKQ42" s="57"/>
      <c r="TKR42" s="57"/>
      <c r="TKS42" s="57"/>
      <c r="TKT42" s="57"/>
      <c r="TKU42" s="57"/>
      <c r="TKV42" s="57"/>
      <c r="TKW42" s="57"/>
      <c r="TKX42" s="57"/>
      <c r="TKY42" s="57"/>
      <c r="TKZ42" s="57"/>
      <c r="TLA42" s="57"/>
      <c r="TLB42" s="57"/>
      <c r="TLC42" s="57"/>
      <c r="TLD42" s="57"/>
      <c r="TLE42" s="57"/>
      <c r="TLF42" s="57"/>
      <c r="TLG42" s="57"/>
      <c r="TLH42" s="57"/>
      <c r="TLI42" s="57"/>
      <c r="TLJ42" s="57"/>
      <c r="TLK42" s="57"/>
      <c r="TLL42" s="57"/>
      <c r="TLM42" s="57"/>
      <c r="TLN42" s="57"/>
      <c r="TLO42" s="57"/>
      <c r="TLP42" s="57"/>
      <c r="TLQ42" s="57"/>
      <c r="TLR42" s="57"/>
      <c r="TLS42" s="57"/>
      <c r="TLT42" s="57"/>
      <c r="TLU42" s="57"/>
      <c r="TLV42" s="57"/>
      <c r="TLW42" s="57"/>
      <c r="TLX42" s="57"/>
      <c r="TLY42" s="57"/>
      <c r="TLZ42" s="57"/>
      <c r="TMA42" s="57"/>
      <c r="TMB42" s="57"/>
      <c r="TMC42" s="57"/>
      <c r="TMD42" s="57"/>
      <c r="TME42" s="57"/>
      <c r="TMF42" s="57"/>
      <c r="TMG42" s="57"/>
      <c r="TMH42" s="57"/>
      <c r="TMI42" s="57"/>
      <c r="TMJ42" s="57"/>
      <c r="TMK42" s="57"/>
      <c r="TML42" s="57"/>
      <c r="TMM42" s="57"/>
      <c r="TMN42" s="57"/>
      <c r="TMO42" s="57"/>
      <c r="TMP42" s="57"/>
      <c r="TMQ42" s="57"/>
      <c r="TMR42" s="57"/>
      <c r="TMS42" s="57"/>
      <c r="TMT42" s="57"/>
      <c r="TMU42" s="57"/>
      <c r="TMV42" s="57"/>
      <c r="TMW42" s="57"/>
      <c r="TMX42" s="57"/>
      <c r="TMY42" s="57"/>
      <c r="TMZ42" s="57"/>
      <c r="TNA42" s="57"/>
      <c r="TNB42" s="57"/>
      <c r="TNC42" s="57"/>
      <c r="TND42" s="57"/>
      <c r="TNE42" s="57"/>
      <c r="TNF42" s="57"/>
      <c r="TNG42" s="57"/>
      <c r="TNH42" s="57"/>
      <c r="TNI42" s="57"/>
      <c r="TNJ42" s="57"/>
      <c r="TNK42" s="57"/>
      <c r="TNL42" s="57"/>
      <c r="TNM42" s="57"/>
      <c r="TNN42" s="57"/>
      <c r="TNO42" s="57"/>
      <c r="TNP42" s="57"/>
      <c r="TNQ42" s="57"/>
      <c r="TNR42" s="57"/>
      <c r="TNS42" s="57"/>
      <c r="TNT42" s="57"/>
      <c r="TNU42" s="57"/>
      <c r="TNV42" s="57"/>
      <c r="TNW42" s="57"/>
      <c r="TNX42" s="57"/>
      <c r="TNY42" s="57"/>
      <c r="TNZ42" s="57"/>
      <c r="TOA42" s="57"/>
      <c r="TOB42" s="57"/>
      <c r="TOC42" s="57"/>
      <c r="TOD42" s="57"/>
      <c r="TOE42" s="57"/>
      <c r="TOF42" s="57"/>
      <c r="TOG42" s="57"/>
      <c r="TOH42" s="57"/>
      <c r="TOI42" s="57"/>
      <c r="TOJ42" s="57"/>
      <c r="TOK42" s="57"/>
      <c r="TOL42" s="57"/>
      <c r="TOM42" s="57"/>
      <c r="TON42" s="57"/>
      <c r="TOO42" s="57"/>
      <c r="TOP42" s="57"/>
      <c r="TOQ42" s="57"/>
      <c r="TOR42" s="57"/>
      <c r="TOS42" s="57"/>
      <c r="TOT42" s="57"/>
      <c r="TOU42" s="57"/>
      <c r="TOV42" s="57"/>
      <c r="TOW42" s="57"/>
      <c r="TOX42" s="57"/>
      <c r="TOY42" s="57"/>
      <c r="TOZ42" s="57"/>
      <c r="TPA42" s="57"/>
      <c r="TPB42" s="57"/>
      <c r="TPC42" s="57"/>
      <c r="TPD42" s="57"/>
      <c r="TPE42" s="57"/>
      <c r="TPF42" s="57"/>
      <c r="TPG42" s="57"/>
      <c r="TPH42" s="57"/>
      <c r="TPI42" s="57"/>
      <c r="TPJ42" s="57"/>
      <c r="TPK42" s="57"/>
      <c r="TPL42" s="57"/>
      <c r="TPM42" s="57"/>
      <c r="TPN42" s="57"/>
      <c r="TPO42" s="57"/>
      <c r="TPP42" s="57"/>
      <c r="TPQ42" s="57"/>
      <c r="TPR42" s="57"/>
      <c r="TPS42" s="57"/>
      <c r="TPT42" s="57"/>
      <c r="TPU42" s="57"/>
      <c r="TPV42" s="57"/>
      <c r="TPW42" s="57"/>
      <c r="TPX42" s="57"/>
      <c r="TPY42" s="57"/>
      <c r="TPZ42" s="57"/>
      <c r="TQA42" s="57"/>
      <c r="TQB42" s="57"/>
      <c r="TQC42" s="57"/>
      <c r="TQD42" s="57"/>
      <c r="TQE42" s="57"/>
      <c r="TQF42" s="57"/>
      <c r="TQG42" s="57"/>
      <c r="TQH42" s="57"/>
      <c r="TQI42" s="57"/>
      <c r="TQJ42" s="57"/>
      <c r="TQK42" s="57"/>
      <c r="TQL42" s="57"/>
      <c r="TQM42" s="57"/>
      <c r="TQN42" s="57"/>
      <c r="TQO42" s="57"/>
      <c r="TQP42" s="57"/>
      <c r="TQQ42" s="57"/>
      <c r="TQR42" s="57"/>
      <c r="TQS42" s="57"/>
      <c r="TQT42" s="57"/>
      <c r="TQU42" s="57"/>
      <c r="TQV42" s="57"/>
      <c r="TQW42" s="57"/>
      <c r="TQX42" s="57"/>
      <c r="TQY42" s="57"/>
      <c r="TQZ42" s="57"/>
      <c r="TRA42" s="57"/>
      <c r="TRB42" s="57"/>
      <c r="TRC42" s="57"/>
      <c r="TRD42" s="57"/>
      <c r="TRE42" s="57"/>
      <c r="TRF42" s="57"/>
      <c r="TRG42" s="57"/>
      <c r="TRH42" s="57"/>
      <c r="TRI42" s="57"/>
      <c r="TRJ42" s="57"/>
      <c r="TRK42" s="57"/>
      <c r="TRL42" s="57"/>
      <c r="TRM42" s="57"/>
      <c r="TRN42" s="57"/>
      <c r="TRO42" s="57"/>
      <c r="TRP42" s="57"/>
      <c r="TRQ42" s="57"/>
      <c r="TRR42" s="57"/>
      <c r="TRS42" s="57"/>
      <c r="TRT42" s="57"/>
      <c r="TRU42" s="57"/>
      <c r="TRV42" s="57"/>
      <c r="TRW42" s="57"/>
      <c r="TRX42" s="57"/>
      <c r="TRY42" s="57"/>
      <c r="TRZ42" s="57"/>
      <c r="TSA42" s="57"/>
      <c r="TSB42" s="57"/>
      <c r="TSC42" s="57"/>
      <c r="TSD42" s="57"/>
      <c r="TSE42" s="57"/>
      <c r="TSF42" s="57"/>
      <c r="TSG42" s="57"/>
      <c r="TSH42" s="57"/>
      <c r="TSI42" s="57"/>
      <c r="TSJ42" s="57"/>
      <c r="TSK42" s="57"/>
      <c r="TSL42" s="57"/>
      <c r="TSM42" s="57"/>
      <c r="TSN42" s="57"/>
      <c r="TSO42" s="57"/>
      <c r="TSP42" s="57"/>
      <c r="TSQ42" s="57"/>
      <c r="TSR42" s="57"/>
      <c r="TSS42" s="57"/>
      <c r="TST42" s="57"/>
      <c r="TSU42" s="57"/>
      <c r="TSV42" s="57"/>
      <c r="TSW42" s="57"/>
      <c r="TSX42" s="57"/>
      <c r="TSY42" s="57"/>
      <c r="TSZ42" s="57"/>
      <c r="TTA42" s="57"/>
      <c r="TTB42" s="57"/>
      <c r="TTC42" s="57"/>
      <c r="TTD42" s="57"/>
      <c r="TTE42" s="57"/>
      <c r="TTF42" s="57"/>
      <c r="TTG42" s="57"/>
      <c r="TTH42" s="57"/>
      <c r="TTI42" s="57"/>
      <c r="TTJ42" s="57"/>
      <c r="TTK42" s="57"/>
      <c r="TTL42" s="57"/>
      <c r="TTM42" s="57"/>
      <c r="TTN42" s="57"/>
      <c r="TTO42" s="57"/>
      <c r="TTP42" s="57"/>
      <c r="TTQ42" s="57"/>
      <c r="TTR42" s="57"/>
      <c r="TTS42" s="57"/>
      <c r="TTT42" s="57"/>
      <c r="TTU42" s="57"/>
      <c r="TTV42" s="57"/>
      <c r="TTW42" s="57"/>
      <c r="TTX42" s="57"/>
      <c r="TTY42" s="57"/>
      <c r="TTZ42" s="57"/>
      <c r="TUA42" s="57"/>
      <c r="TUB42" s="57"/>
      <c r="TUC42" s="57"/>
      <c r="TUD42" s="57"/>
      <c r="TUE42" s="57"/>
      <c r="TUF42" s="57"/>
      <c r="TUG42" s="57"/>
      <c r="TUH42" s="57"/>
      <c r="TUI42" s="57"/>
      <c r="TUJ42" s="57"/>
      <c r="TUK42" s="57"/>
      <c r="TUL42" s="57"/>
      <c r="TUM42" s="57"/>
      <c r="TUN42" s="57"/>
      <c r="TUO42" s="57"/>
      <c r="TUP42" s="57"/>
      <c r="TUQ42" s="57"/>
      <c r="TUR42" s="57"/>
      <c r="TUS42" s="57"/>
      <c r="TUT42" s="57"/>
      <c r="TUU42" s="57"/>
      <c r="TUV42" s="57"/>
      <c r="TUW42" s="57"/>
      <c r="TUX42" s="57"/>
      <c r="TUY42" s="57"/>
      <c r="TUZ42" s="57"/>
      <c r="TVA42" s="57"/>
      <c r="TVB42" s="57"/>
      <c r="TVC42" s="57"/>
      <c r="TVD42" s="57"/>
      <c r="TVE42" s="57"/>
      <c r="TVF42" s="57"/>
      <c r="TVG42" s="57"/>
      <c r="TVH42" s="57"/>
      <c r="TVI42" s="57"/>
      <c r="TVJ42" s="57"/>
      <c r="TVK42" s="57"/>
      <c r="TVL42" s="57"/>
      <c r="TVM42" s="57"/>
      <c r="TVN42" s="57"/>
      <c r="TVO42" s="57"/>
      <c r="TVP42" s="57"/>
      <c r="TVQ42" s="57"/>
      <c r="TVR42" s="57"/>
      <c r="TVS42" s="57"/>
      <c r="TVT42" s="57"/>
      <c r="TVU42" s="57"/>
      <c r="TVV42" s="57"/>
      <c r="TVW42" s="57"/>
      <c r="TVX42" s="57"/>
      <c r="TVY42" s="57"/>
      <c r="TVZ42" s="57"/>
      <c r="TWA42" s="57"/>
      <c r="TWB42" s="57"/>
      <c r="TWC42" s="57"/>
      <c r="TWD42" s="57"/>
      <c r="TWE42" s="57"/>
      <c r="TWF42" s="57"/>
      <c r="TWG42" s="57"/>
      <c r="TWH42" s="57"/>
      <c r="TWI42" s="57"/>
      <c r="TWJ42" s="57"/>
      <c r="TWK42" s="57"/>
      <c r="TWL42" s="57"/>
      <c r="TWM42" s="57"/>
      <c r="TWN42" s="57"/>
      <c r="TWO42" s="57"/>
      <c r="TWP42" s="57"/>
      <c r="TWQ42" s="57"/>
      <c r="TWR42" s="57"/>
      <c r="TWS42" s="57"/>
      <c r="TWT42" s="57"/>
      <c r="TWU42" s="57"/>
      <c r="TWV42" s="57"/>
      <c r="TWW42" s="57"/>
      <c r="TWX42" s="57"/>
      <c r="TWY42" s="57"/>
      <c r="TWZ42" s="57"/>
      <c r="TXA42" s="57"/>
      <c r="TXB42" s="57"/>
      <c r="TXC42" s="57"/>
      <c r="TXD42" s="57"/>
      <c r="TXE42" s="57"/>
      <c r="TXF42" s="57"/>
      <c r="TXG42" s="57"/>
      <c r="TXH42" s="57"/>
      <c r="TXI42" s="57"/>
      <c r="TXJ42" s="57"/>
      <c r="TXK42" s="57"/>
      <c r="TXL42" s="57"/>
      <c r="TXM42" s="57"/>
      <c r="TXN42" s="57"/>
      <c r="TXO42" s="57"/>
      <c r="TXP42" s="57"/>
      <c r="TXQ42" s="57"/>
      <c r="TXR42" s="57"/>
      <c r="TXS42" s="57"/>
      <c r="TXT42" s="57"/>
      <c r="TXU42" s="57"/>
      <c r="TXV42" s="57"/>
      <c r="TXW42" s="57"/>
      <c r="TXX42" s="57"/>
      <c r="TXY42" s="57"/>
      <c r="TXZ42" s="57"/>
      <c r="TYA42" s="57"/>
      <c r="TYB42" s="57"/>
      <c r="TYC42" s="57"/>
      <c r="TYD42" s="57"/>
      <c r="TYE42" s="57"/>
      <c r="TYF42" s="57"/>
      <c r="TYG42" s="57"/>
      <c r="TYH42" s="57"/>
      <c r="TYI42" s="57"/>
      <c r="TYJ42" s="57"/>
      <c r="TYK42" s="57"/>
      <c r="TYL42" s="57"/>
      <c r="TYM42" s="57"/>
      <c r="TYN42" s="57"/>
      <c r="TYO42" s="57"/>
      <c r="TYP42" s="57"/>
      <c r="TYQ42" s="57"/>
      <c r="TYR42" s="57"/>
      <c r="TYS42" s="57"/>
      <c r="TYT42" s="57"/>
      <c r="TYU42" s="57"/>
      <c r="TYV42" s="57"/>
      <c r="TYW42" s="57"/>
      <c r="TYX42" s="57"/>
      <c r="TYY42" s="57"/>
      <c r="TYZ42" s="57"/>
      <c r="TZA42" s="57"/>
      <c r="TZB42" s="57"/>
      <c r="TZC42" s="57"/>
      <c r="TZD42" s="57"/>
      <c r="TZE42" s="57"/>
      <c r="TZF42" s="57"/>
      <c r="TZG42" s="57"/>
      <c r="TZH42" s="57"/>
      <c r="TZI42" s="57"/>
      <c r="TZJ42" s="57"/>
      <c r="TZK42" s="57"/>
      <c r="TZL42" s="57"/>
      <c r="TZM42" s="57"/>
      <c r="TZN42" s="57"/>
      <c r="TZO42" s="57"/>
      <c r="TZP42" s="57"/>
      <c r="TZQ42" s="57"/>
      <c r="TZR42" s="57"/>
      <c r="TZS42" s="57"/>
      <c r="TZT42" s="57"/>
      <c r="TZU42" s="57"/>
      <c r="TZV42" s="57"/>
      <c r="TZW42" s="57"/>
      <c r="TZX42" s="57"/>
      <c r="TZY42" s="57"/>
      <c r="TZZ42" s="57"/>
      <c r="UAA42" s="57"/>
      <c r="UAB42" s="57"/>
      <c r="UAC42" s="57"/>
      <c r="UAD42" s="57"/>
      <c r="UAE42" s="57"/>
      <c r="UAF42" s="57"/>
      <c r="UAG42" s="57"/>
      <c r="UAH42" s="57"/>
      <c r="UAI42" s="57"/>
      <c r="UAJ42" s="57"/>
      <c r="UAK42" s="57"/>
      <c r="UAL42" s="57"/>
      <c r="UAM42" s="57"/>
      <c r="UAN42" s="57"/>
      <c r="UAO42" s="57"/>
      <c r="UAP42" s="57"/>
      <c r="UAQ42" s="57"/>
      <c r="UAR42" s="57"/>
      <c r="UAS42" s="57"/>
      <c r="UAT42" s="57"/>
      <c r="UAU42" s="57"/>
      <c r="UAV42" s="57"/>
      <c r="UAW42" s="57"/>
      <c r="UAX42" s="57"/>
      <c r="UAY42" s="57"/>
      <c r="UAZ42" s="57"/>
      <c r="UBA42" s="57"/>
      <c r="UBB42" s="57"/>
      <c r="UBC42" s="57"/>
      <c r="UBD42" s="57"/>
      <c r="UBE42" s="57"/>
      <c r="UBF42" s="57"/>
      <c r="UBG42" s="57"/>
      <c r="UBH42" s="57"/>
      <c r="UBI42" s="57"/>
      <c r="UBJ42" s="57"/>
      <c r="UBK42" s="57"/>
      <c r="UBL42" s="57"/>
      <c r="UBM42" s="57"/>
      <c r="UBN42" s="57"/>
      <c r="UBO42" s="57"/>
      <c r="UBP42" s="57"/>
      <c r="UBQ42" s="57"/>
      <c r="UBR42" s="57"/>
      <c r="UBS42" s="57"/>
      <c r="UBT42" s="57"/>
      <c r="UBU42" s="57"/>
      <c r="UBV42" s="57"/>
      <c r="UBW42" s="57"/>
      <c r="UBX42" s="57"/>
      <c r="UBY42" s="57"/>
      <c r="UBZ42" s="57"/>
      <c r="UCA42" s="57"/>
      <c r="UCB42" s="57"/>
      <c r="UCC42" s="57"/>
      <c r="UCD42" s="57"/>
      <c r="UCE42" s="57"/>
      <c r="UCF42" s="57"/>
      <c r="UCG42" s="57"/>
      <c r="UCH42" s="57"/>
      <c r="UCI42" s="57"/>
      <c r="UCJ42" s="57"/>
      <c r="UCK42" s="57"/>
      <c r="UCL42" s="57"/>
      <c r="UCM42" s="57"/>
      <c r="UCN42" s="57"/>
      <c r="UCO42" s="57"/>
      <c r="UCP42" s="57"/>
      <c r="UCQ42" s="57"/>
      <c r="UCR42" s="57"/>
      <c r="UCS42" s="57"/>
      <c r="UCT42" s="57"/>
      <c r="UCU42" s="57"/>
      <c r="UCV42" s="57"/>
      <c r="UCW42" s="57"/>
      <c r="UCX42" s="57"/>
      <c r="UCY42" s="57"/>
      <c r="UCZ42" s="57"/>
      <c r="UDA42" s="57"/>
      <c r="UDB42" s="57"/>
      <c r="UDC42" s="57"/>
      <c r="UDD42" s="57"/>
      <c r="UDE42" s="57"/>
      <c r="UDF42" s="57"/>
      <c r="UDG42" s="57"/>
      <c r="UDH42" s="57"/>
      <c r="UDI42" s="57"/>
      <c r="UDJ42" s="57"/>
      <c r="UDK42" s="57"/>
      <c r="UDL42" s="57"/>
      <c r="UDM42" s="57"/>
      <c r="UDN42" s="57"/>
      <c r="UDO42" s="57"/>
      <c r="UDP42" s="57"/>
      <c r="UDQ42" s="57"/>
      <c r="UDR42" s="57"/>
      <c r="UDS42" s="57"/>
      <c r="UDT42" s="57"/>
      <c r="UDU42" s="57"/>
      <c r="UDV42" s="57"/>
      <c r="UDW42" s="57"/>
      <c r="UDX42" s="57"/>
      <c r="UDY42" s="57"/>
      <c r="UDZ42" s="57"/>
      <c r="UEA42" s="57"/>
      <c r="UEB42" s="57"/>
      <c r="UEC42" s="57"/>
      <c r="UED42" s="57"/>
      <c r="UEE42" s="57"/>
      <c r="UEF42" s="57"/>
      <c r="UEG42" s="57"/>
      <c r="UEH42" s="57"/>
      <c r="UEI42" s="57"/>
      <c r="UEJ42" s="57"/>
      <c r="UEK42" s="57"/>
      <c r="UEL42" s="57"/>
      <c r="UEM42" s="57"/>
      <c r="UEN42" s="57"/>
      <c r="UEO42" s="57"/>
      <c r="UEP42" s="57"/>
      <c r="UEQ42" s="57"/>
      <c r="UER42" s="57"/>
      <c r="UES42" s="57"/>
      <c r="UET42" s="57"/>
      <c r="UEU42" s="57"/>
      <c r="UEV42" s="57"/>
      <c r="UEW42" s="57"/>
      <c r="UEX42" s="57"/>
      <c r="UEY42" s="57"/>
      <c r="UEZ42" s="57"/>
      <c r="UFA42" s="57"/>
      <c r="UFB42" s="57"/>
      <c r="UFC42" s="57"/>
      <c r="UFD42" s="57"/>
      <c r="UFE42" s="57"/>
      <c r="UFF42" s="57"/>
      <c r="UFG42" s="57"/>
      <c r="UFH42" s="57"/>
      <c r="UFI42" s="57"/>
      <c r="UFJ42" s="57"/>
      <c r="UFK42" s="57"/>
      <c r="UFL42" s="57"/>
      <c r="UFM42" s="57"/>
      <c r="UFN42" s="57"/>
      <c r="UFO42" s="57"/>
      <c r="UFP42" s="57"/>
      <c r="UFQ42" s="57"/>
      <c r="UFR42" s="57"/>
      <c r="UFS42" s="57"/>
      <c r="UFT42" s="57"/>
      <c r="UFU42" s="57"/>
      <c r="UFV42" s="57"/>
      <c r="UFW42" s="57"/>
      <c r="UFX42" s="57"/>
      <c r="UFY42" s="57"/>
      <c r="UFZ42" s="57"/>
      <c r="UGA42" s="57"/>
      <c r="UGB42" s="57"/>
      <c r="UGC42" s="57"/>
      <c r="UGD42" s="57"/>
      <c r="UGE42" s="57"/>
      <c r="UGF42" s="57"/>
      <c r="UGG42" s="57"/>
      <c r="UGH42" s="57"/>
      <c r="UGI42" s="57"/>
      <c r="UGJ42" s="57"/>
      <c r="UGK42" s="57"/>
      <c r="UGL42" s="57"/>
      <c r="UGM42" s="57"/>
      <c r="UGN42" s="57"/>
      <c r="UGO42" s="57"/>
      <c r="UGP42" s="57"/>
      <c r="UGQ42" s="57"/>
      <c r="UGR42" s="57"/>
      <c r="UGS42" s="57"/>
      <c r="UGT42" s="57"/>
      <c r="UGU42" s="57"/>
      <c r="UGV42" s="57"/>
      <c r="UGW42" s="57"/>
      <c r="UGX42" s="57"/>
      <c r="UGY42" s="57"/>
      <c r="UGZ42" s="57"/>
      <c r="UHA42" s="57"/>
      <c r="UHB42" s="57"/>
      <c r="UHC42" s="57"/>
      <c r="UHD42" s="57"/>
      <c r="UHE42" s="57"/>
      <c r="UHF42" s="57"/>
      <c r="UHG42" s="57"/>
      <c r="UHH42" s="57"/>
      <c r="UHI42" s="57"/>
      <c r="UHJ42" s="57"/>
      <c r="UHK42" s="57"/>
      <c r="UHL42" s="57"/>
      <c r="UHM42" s="57"/>
      <c r="UHN42" s="57"/>
      <c r="UHO42" s="57"/>
      <c r="UHP42" s="57"/>
      <c r="UHQ42" s="57"/>
      <c r="UHR42" s="57"/>
      <c r="UHS42" s="57"/>
      <c r="UHT42" s="57"/>
      <c r="UHU42" s="57"/>
      <c r="UHV42" s="57"/>
      <c r="UHW42" s="57"/>
      <c r="UHX42" s="57"/>
      <c r="UHY42" s="57"/>
      <c r="UHZ42" s="57"/>
      <c r="UIA42" s="57"/>
      <c r="UIB42" s="57"/>
      <c r="UIC42" s="57"/>
      <c r="UID42" s="57"/>
      <c r="UIE42" s="57"/>
      <c r="UIF42" s="57"/>
      <c r="UIG42" s="57"/>
      <c r="UIH42" s="57"/>
      <c r="UII42" s="57"/>
      <c r="UIJ42" s="57"/>
      <c r="UIK42" s="57"/>
      <c r="UIL42" s="57"/>
      <c r="UIM42" s="57"/>
      <c r="UIN42" s="57"/>
      <c r="UIO42" s="57"/>
      <c r="UIP42" s="57"/>
      <c r="UIQ42" s="57"/>
      <c r="UIR42" s="57"/>
      <c r="UIS42" s="57"/>
      <c r="UIT42" s="57"/>
      <c r="UIU42" s="57"/>
      <c r="UIV42" s="57"/>
      <c r="UIW42" s="57"/>
      <c r="UIX42" s="57"/>
      <c r="UIY42" s="57"/>
      <c r="UIZ42" s="57"/>
      <c r="UJA42" s="57"/>
      <c r="UJB42" s="57"/>
      <c r="UJC42" s="57"/>
      <c r="UJD42" s="57"/>
      <c r="UJE42" s="57"/>
      <c r="UJF42" s="57"/>
      <c r="UJG42" s="57"/>
      <c r="UJH42" s="57"/>
      <c r="UJI42" s="57"/>
      <c r="UJJ42" s="57"/>
      <c r="UJK42" s="57"/>
      <c r="UJL42" s="57"/>
      <c r="UJM42" s="57"/>
      <c r="UJN42" s="57"/>
      <c r="UJO42" s="57"/>
      <c r="UJP42" s="57"/>
      <c r="UJQ42" s="57"/>
      <c r="UJR42" s="57"/>
      <c r="UJS42" s="57"/>
      <c r="UJT42" s="57"/>
      <c r="UJU42" s="57"/>
      <c r="UJV42" s="57"/>
      <c r="UJW42" s="57"/>
      <c r="UJX42" s="57"/>
      <c r="UJY42" s="57"/>
      <c r="UJZ42" s="57"/>
      <c r="UKA42" s="57"/>
      <c r="UKB42" s="57"/>
      <c r="UKC42" s="57"/>
      <c r="UKD42" s="57"/>
      <c r="UKE42" s="57"/>
      <c r="UKF42" s="57"/>
      <c r="UKG42" s="57"/>
      <c r="UKH42" s="57"/>
      <c r="UKI42" s="57"/>
      <c r="UKJ42" s="57"/>
      <c r="UKK42" s="57"/>
      <c r="UKL42" s="57"/>
      <c r="UKM42" s="57"/>
      <c r="UKN42" s="57"/>
      <c r="UKO42" s="57"/>
      <c r="UKP42" s="57"/>
      <c r="UKQ42" s="57"/>
      <c r="UKR42" s="57"/>
      <c r="UKS42" s="57"/>
      <c r="UKT42" s="57"/>
      <c r="UKU42" s="57"/>
      <c r="UKV42" s="57"/>
      <c r="UKW42" s="57"/>
      <c r="UKX42" s="57"/>
      <c r="UKY42" s="57"/>
      <c r="UKZ42" s="57"/>
      <c r="ULA42" s="57"/>
      <c r="ULB42" s="57"/>
      <c r="ULC42" s="57"/>
      <c r="ULD42" s="57"/>
      <c r="ULE42" s="57"/>
      <c r="ULF42" s="57"/>
      <c r="ULG42" s="57"/>
      <c r="ULH42" s="57"/>
      <c r="ULI42" s="57"/>
      <c r="ULJ42" s="57"/>
      <c r="ULK42" s="57"/>
      <c r="ULL42" s="57"/>
      <c r="ULM42" s="57"/>
      <c r="ULN42" s="57"/>
      <c r="ULO42" s="57"/>
      <c r="ULP42" s="57"/>
      <c r="ULQ42" s="57"/>
      <c r="ULR42" s="57"/>
      <c r="ULS42" s="57"/>
      <c r="ULT42" s="57"/>
      <c r="ULU42" s="57"/>
      <c r="ULV42" s="57"/>
      <c r="ULW42" s="57"/>
      <c r="ULX42" s="57"/>
      <c r="ULY42" s="57"/>
      <c r="ULZ42" s="57"/>
      <c r="UMA42" s="57"/>
      <c r="UMB42" s="57"/>
      <c r="UMC42" s="57"/>
      <c r="UMD42" s="57"/>
      <c r="UME42" s="57"/>
      <c r="UMF42" s="57"/>
      <c r="UMG42" s="57"/>
      <c r="UMH42" s="57"/>
      <c r="UMI42" s="57"/>
      <c r="UMJ42" s="57"/>
      <c r="UMK42" s="57"/>
      <c r="UML42" s="57"/>
      <c r="UMM42" s="57"/>
      <c r="UMN42" s="57"/>
      <c r="UMO42" s="57"/>
      <c r="UMP42" s="57"/>
      <c r="UMQ42" s="57"/>
      <c r="UMR42" s="57"/>
      <c r="UMS42" s="57"/>
      <c r="UMT42" s="57"/>
      <c r="UMU42" s="57"/>
      <c r="UMV42" s="57"/>
      <c r="UMW42" s="57"/>
      <c r="UMX42" s="57"/>
      <c r="UMY42" s="57"/>
      <c r="UMZ42" s="57"/>
      <c r="UNA42" s="57"/>
      <c r="UNB42" s="57"/>
      <c r="UNC42" s="57"/>
      <c r="UND42" s="57"/>
      <c r="UNE42" s="57"/>
      <c r="UNF42" s="57"/>
      <c r="UNG42" s="57"/>
      <c r="UNH42" s="57"/>
      <c r="UNI42" s="57"/>
      <c r="UNJ42" s="57"/>
      <c r="UNK42" s="57"/>
      <c r="UNL42" s="57"/>
      <c r="UNM42" s="57"/>
      <c r="UNN42" s="57"/>
      <c r="UNO42" s="57"/>
      <c r="UNP42" s="57"/>
      <c r="UNQ42" s="57"/>
      <c r="UNR42" s="57"/>
      <c r="UNS42" s="57"/>
      <c r="UNT42" s="57"/>
      <c r="UNU42" s="57"/>
      <c r="UNV42" s="57"/>
      <c r="UNW42" s="57"/>
      <c r="UNX42" s="57"/>
      <c r="UNY42" s="57"/>
      <c r="UNZ42" s="57"/>
      <c r="UOA42" s="57"/>
      <c r="UOB42" s="57"/>
      <c r="UOC42" s="57"/>
      <c r="UOD42" s="57"/>
      <c r="UOE42" s="57"/>
      <c r="UOF42" s="57"/>
      <c r="UOG42" s="57"/>
      <c r="UOH42" s="57"/>
      <c r="UOI42" s="57"/>
      <c r="UOJ42" s="57"/>
      <c r="UOK42" s="57"/>
      <c r="UOL42" s="57"/>
      <c r="UOM42" s="57"/>
      <c r="UON42" s="57"/>
      <c r="UOO42" s="57"/>
      <c r="UOP42" s="57"/>
      <c r="UOQ42" s="57"/>
      <c r="UOR42" s="57"/>
      <c r="UOS42" s="57"/>
      <c r="UOT42" s="57"/>
      <c r="UOU42" s="57"/>
      <c r="UOV42" s="57"/>
      <c r="UOW42" s="57"/>
      <c r="UOX42" s="57"/>
      <c r="UOY42" s="57"/>
      <c r="UOZ42" s="57"/>
      <c r="UPA42" s="57"/>
      <c r="UPB42" s="57"/>
      <c r="UPC42" s="57"/>
      <c r="UPD42" s="57"/>
      <c r="UPE42" s="57"/>
      <c r="UPF42" s="57"/>
      <c r="UPG42" s="57"/>
      <c r="UPH42" s="57"/>
      <c r="UPI42" s="57"/>
      <c r="UPJ42" s="57"/>
      <c r="UPK42" s="57"/>
      <c r="UPL42" s="57"/>
      <c r="UPM42" s="57"/>
      <c r="UPN42" s="57"/>
      <c r="UPO42" s="57"/>
      <c r="UPP42" s="57"/>
      <c r="UPQ42" s="57"/>
      <c r="UPR42" s="57"/>
      <c r="UPS42" s="57"/>
      <c r="UPT42" s="57"/>
      <c r="UPU42" s="57"/>
      <c r="UPV42" s="57"/>
      <c r="UPW42" s="57"/>
      <c r="UPX42" s="57"/>
      <c r="UPY42" s="57"/>
      <c r="UPZ42" s="57"/>
      <c r="UQA42" s="57"/>
      <c r="UQB42" s="57"/>
      <c r="UQC42" s="57"/>
      <c r="UQD42" s="57"/>
      <c r="UQE42" s="57"/>
      <c r="UQF42" s="57"/>
      <c r="UQG42" s="57"/>
      <c r="UQH42" s="57"/>
      <c r="UQI42" s="57"/>
      <c r="UQJ42" s="57"/>
      <c r="UQK42" s="57"/>
      <c r="UQL42" s="57"/>
      <c r="UQM42" s="57"/>
      <c r="UQN42" s="57"/>
      <c r="UQO42" s="57"/>
      <c r="UQP42" s="57"/>
      <c r="UQQ42" s="57"/>
      <c r="UQR42" s="57"/>
      <c r="UQS42" s="57"/>
      <c r="UQT42" s="57"/>
      <c r="UQU42" s="57"/>
      <c r="UQV42" s="57"/>
      <c r="UQW42" s="57"/>
      <c r="UQX42" s="57"/>
      <c r="UQY42" s="57"/>
      <c r="UQZ42" s="57"/>
      <c r="URA42" s="57"/>
      <c r="URB42" s="57"/>
      <c r="URC42" s="57"/>
      <c r="URD42" s="57"/>
      <c r="URE42" s="57"/>
      <c r="URF42" s="57"/>
      <c r="URG42" s="57"/>
      <c r="URH42" s="57"/>
      <c r="URI42" s="57"/>
      <c r="URJ42" s="57"/>
      <c r="URK42" s="57"/>
      <c r="URL42" s="57"/>
      <c r="URM42" s="57"/>
      <c r="URN42" s="57"/>
      <c r="URO42" s="57"/>
      <c r="URP42" s="57"/>
      <c r="URQ42" s="57"/>
      <c r="URR42" s="57"/>
      <c r="URS42" s="57"/>
      <c r="URT42" s="57"/>
      <c r="URU42" s="57"/>
      <c r="URV42" s="57"/>
      <c r="URW42" s="57"/>
      <c r="URX42" s="57"/>
      <c r="URY42" s="57"/>
      <c r="URZ42" s="57"/>
      <c r="USA42" s="57"/>
      <c r="USB42" s="57"/>
      <c r="USC42" s="57"/>
      <c r="USD42" s="57"/>
      <c r="USE42" s="57"/>
      <c r="USF42" s="57"/>
      <c r="USG42" s="57"/>
      <c r="USH42" s="57"/>
      <c r="USI42" s="57"/>
      <c r="USJ42" s="57"/>
      <c r="USK42" s="57"/>
      <c r="USL42" s="57"/>
      <c r="USM42" s="57"/>
      <c r="USN42" s="57"/>
      <c r="USO42" s="57"/>
      <c r="USP42" s="57"/>
      <c r="USQ42" s="57"/>
      <c r="USR42" s="57"/>
      <c r="USS42" s="57"/>
      <c r="UST42" s="57"/>
      <c r="USU42" s="57"/>
      <c r="USV42" s="57"/>
      <c r="USW42" s="57"/>
      <c r="USX42" s="57"/>
      <c r="USY42" s="57"/>
      <c r="USZ42" s="57"/>
      <c r="UTA42" s="57"/>
      <c r="UTB42" s="57"/>
      <c r="UTC42" s="57"/>
      <c r="UTD42" s="57"/>
      <c r="UTE42" s="57"/>
      <c r="UTF42" s="57"/>
      <c r="UTG42" s="57"/>
      <c r="UTH42" s="57"/>
      <c r="UTI42" s="57"/>
      <c r="UTJ42" s="57"/>
      <c r="UTK42" s="57"/>
      <c r="UTL42" s="57"/>
      <c r="UTM42" s="57"/>
      <c r="UTN42" s="57"/>
      <c r="UTO42" s="57"/>
      <c r="UTP42" s="57"/>
      <c r="UTQ42" s="57"/>
      <c r="UTR42" s="57"/>
      <c r="UTS42" s="57"/>
      <c r="UTT42" s="57"/>
      <c r="UTU42" s="57"/>
      <c r="UTV42" s="57"/>
      <c r="UTW42" s="57"/>
      <c r="UTX42" s="57"/>
      <c r="UTY42" s="57"/>
      <c r="UTZ42" s="57"/>
      <c r="UUA42" s="57"/>
      <c r="UUB42" s="57"/>
      <c r="UUC42" s="57"/>
      <c r="UUD42" s="57"/>
      <c r="UUE42" s="57"/>
      <c r="UUF42" s="57"/>
      <c r="UUG42" s="57"/>
      <c r="UUH42" s="57"/>
      <c r="UUI42" s="57"/>
      <c r="UUJ42" s="57"/>
      <c r="UUK42" s="57"/>
      <c r="UUL42" s="57"/>
      <c r="UUM42" s="57"/>
      <c r="UUN42" s="57"/>
      <c r="UUO42" s="57"/>
      <c r="UUP42" s="57"/>
      <c r="UUQ42" s="57"/>
      <c r="UUR42" s="57"/>
      <c r="UUS42" s="57"/>
      <c r="UUT42" s="57"/>
      <c r="UUU42" s="57"/>
      <c r="UUV42" s="57"/>
      <c r="UUW42" s="57"/>
      <c r="UUX42" s="57"/>
      <c r="UUY42" s="57"/>
      <c r="UUZ42" s="57"/>
      <c r="UVA42" s="57"/>
      <c r="UVB42" s="57"/>
      <c r="UVC42" s="57"/>
      <c r="UVD42" s="57"/>
      <c r="UVE42" s="57"/>
      <c r="UVF42" s="57"/>
      <c r="UVG42" s="57"/>
      <c r="UVH42" s="57"/>
      <c r="UVI42" s="57"/>
      <c r="UVJ42" s="57"/>
      <c r="UVK42" s="57"/>
      <c r="UVL42" s="57"/>
      <c r="UVM42" s="57"/>
      <c r="UVN42" s="57"/>
      <c r="UVO42" s="57"/>
      <c r="UVP42" s="57"/>
      <c r="UVQ42" s="57"/>
      <c r="UVR42" s="57"/>
      <c r="UVS42" s="57"/>
      <c r="UVT42" s="57"/>
      <c r="UVU42" s="57"/>
      <c r="UVV42" s="57"/>
      <c r="UVW42" s="57"/>
      <c r="UVX42" s="57"/>
      <c r="UVY42" s="57"/>
      <c r="UVZ42" s="57"/>
      <c r="UWA42" s="57"/>
      <c r="UWB42" s="57"/>
      <c r="UWC42" s="57"/>
      <c r="UWD42" s="57"/>
      <c r="UWE42" s="57"/>
      <c r="UWF42" s="57"/>
      <c r="UWG42" s="57"/>
      <c r="UWH42" s="57"/>
      <c r="UWI42" s="57"/>
      <c r="UWJ42" s="57"/>
      <c r="UWK42" s="57"/>
      <c r="UWL42" s="57"/>
      <c r="UWM42" s="57"/>
      <c r="UWN42" s="57"/>
      <c r="UWO42" s="57"/>
      <c r="UWP42" s="57"/>
      <c r="UWQ42" s="57"/>
      <c r="UWR42" s="57"/>
      <c r="UWS42" s="57"/>
      <c r="UWT42" s="57"/>
      <c r="UWU42" s="57"/>
      <c r="UWV42" s="57"/>
      <c r="UWW42" s="57"/>
      <c r="UWX42" s="57"/>
      <c r="UWY42" s="57"/>
      <c r="UWZ42" s="57"/>
      <c r="UXA42" s="57"/>
      <c r="UXB42" s="57"/>
      <c r="UXC42" s="57"/>
      <c r="UXD42" s="57"/>
      <c r="UXE42" s="57"/>
      <c r="UXF42" s="57"/>
      <c r="UXG42" s="57"/>
      <c r="UXH42" s="57"/>
      <c r="UXI42" s="57"/>
      <c r="UXJ42" s="57"/>
      <c r="UXK42" s="57"/>
      <c r="UXL42" s="57"/>
      <c r="UXM42" s="57"/>
      <c r="UXN42" s="57"/>
      <c r="UXO42" s="57"/>
      <c r="UXP42" s="57"/>
      <c r="UXQ42" s="57"/>
      <c r="UXR42" s="57"/>
      <c r="UXS42" s="57"/>
      <c r="UXT42" s="57"/>
      <c r="UXU42" s="57"/>
      <c r="UXV42" s="57"/>
      <c r="UXW42" s="57"/>
      <c r="UXX42" s="57"/>
      <c r="UXY42" s="57"/>
      <c r="UXZ42" s="57"/>
      <c r="UYA42" s="57"/>
      <c r="UYB42" s="57"/>
      <c r="UYC42" s="57"/>
      <c r="UYD42" s="57"/>
      <c r="UYE42" s="57"/>
      <c r="UYF42" s="57"/>
      <c r="UYG42" s="57"/>
      <c r="UYH42" s="57"/>
      <c r="UYI42" s="57"/>
      <c r="UYJ42" s="57"/>
      <c r="UYK42" s="57"/>
      <c r="UYL42" s="57"/>
      <c r="UYM42" s="57"/>
      <c r="UYN42" s="57"/>
      <c r="UYO42" s="57"/>
      <c r="UYP42" s="57"/>
      <c r="UYQ42" s="57"/>
      <c r="UYR42" s="57"/>
      <c r="UYS42" s="57"/>
      <c r="UYT42" s="57"/>
      <c r="UYU42" s="57"/>
      <c r="UYV42" s="57"/>
      <c r="UYW42" s="57"/>
      <c r="UYX42" s="57"/>
      <c r="UYY42" s="57"/>
      <c r="UYZ42" s="57"/>
      <c r="UZA42" s="57"/>
      <c r="UZB42" s="57"/>
      <c r="UZC42" s="57"/>
      <c r="UZD42" s="57"/>
      <c r="UZE42" s="57"/>
      <c r="UZF42" s="57"/>
      <c r="UZG42" s="57"/>
      <c r="UZH42" s="57"/>
      <c r="UZI42" s="57"/>
      <c r="UZJ42" s="57"/>
      <c r="UZK42" s="57"/>
      <c r="UZL42" s="57"/>
      <c r="UZM42" s="57"/>
      <c r="UZN42" s="57"/>
      <c r="UZO42" s="57"/>
      <c r="UZP42" s="57"/>
      <c r="UZQ42" s="57"/>
      <c r="UZR42" s="57"/>
      <c r="UZS42" s="57"/>
      <c r="UZT42" s="57"/>
      <c r="UZU42" s="57"/>
      <c r="UZV42" s="57"/>
      <c r="UZW42" s="57"/>
      <c r="UZX42" s="57"/>
      <c r="UZY42" s="57"/>
      <c r="UZZ42" s="57"/>
      <c r="VAA42" s="57"/>
      <c r="VAB42" s="57"/>
      <c r="VAC42" s="57"/>
      <c r="VAD42" s="57"/>
      <c r="VAE42" s="57"/>
      <c r="VAF42" s="57"/>
      <c r="VAG42" s="57"/>
      <c r="VAH42" s="57"/>
      <c r="VAI42" s="57"/>
      <c r="VAJ42" s="57"/>
      <c r="VAK42" s="57"/>
      <c r="VAL42" s="57"/>
      <c r="VAM42" s="57"/>
      <c r="VAN42" s="57"/>
      <c r="VAO42" s="57"/>
      <c r="VAP42" s="57"/>
      <c r="VAQ42" s="57"/>
      <c r="VAR42" s="57"/>
      <c r="VAS42" s="57"/>
      <c r="VAT42" s="57"/>
      <c r="VAU42" s="57"/>
      <c r="VAV42" s="57"/>
      <c r="VAW42" s="57"/>
      <c r="VAX42" s="57"/>
      <c r="VAY42" s="57"/>
      <c r="VAZ42" s="57"/>
      <c r="VBA42" s="57"/>
      <c r="VBB42" s="57"/>
      <c r="VBC42" s="57"/>
      <c r="VBD42" s="57"/>
      <c r="VBE42" s="57"/>
      <c r="VBF42" s="57"/>
      <c r="VBG42" s="57"/>
      <c r="VBH42" s="57"/>
      <c r="VBI42" s="57"/>
      <c r="VBJ42" s="57"/>
      <c r="VBK42" s="57"/>
      <c r="VBL42" s="57"/>
      <c r="VBM42" s="57"/>
      <c r="VBN42" s="57"/>
      <c r="VBO42" s="57"/>
      <c r="VBP42" s="57"/>
      <c r="VBQ42" s="57"/>
      <c r="VBR42" s="57"/>
      <c r="VBS42" s="57"/>
      <c r="VBT42" s="57"/>
      <c r="VBU42" s="57"/>
      <c r="VBV42" s="57"/>
      <c r="VBW42" s="57"/>
      <c r="VBX42" s="57"/>
      <c r="VBY42" s="57"/>
      <c r="VBZ42" s="57"/>
      <c r="VCA42" s="57"/>
      <c r="VCB42" s="57"/>
      <c r="VCC42" s="57"/>
      <c r="VCD42" s="57"/>
      <c r="VCE42" s="57"/>
      <c r="VCF42" s="57"/>
      <c r="VCG42" s="57"/>
      <c r="VCH42" s="57"/>
      <c r="VCI42" s="57"/>
      <c r="VCJ42" s="57"/>
      <c r="VCK42" s="57"/>
      <c r="VCL42" s="57"/>
      <c r="VCM42" s="57"/>
      <c r="VCN42" s="57"/>
      <c r="VCO42" s="57"/>
      <c r="VCP42" s="57"/>
      <c r="VCQ42" s="57"/>
      <c r="VCR42" s="57"/>
      <c r="VCS42" s="57"/>
      <c r="VCT42" s="57"/>
      <c r="VCU42" s="57"/>
      <c r="VCV42" s="57"/>
      <c r="VCW42" s="57"/>
      <c r="VCX42" s="57"/>
      <c r="VCY42" s="57"/>
      <c r="VCZ42" s="57"/>
      <c r="VDA42" s="57"/>
      <c r="VDB42" s="57"/>
      <c r="VDC42" s="57"/>
      <c r="VDD42" s="57"/>
      <c r="VDE42" s="57"/>
      <c r="VDF42" s="57"/>
      <c r="VDG42" s="57"/>
      <c r="VDH42" s="57"/>
      <c r="VDI42" s="57"/>
      <c r="VDJ42" s="57"/>
      <c r="VDK42" s="57"/>
      <c r="VDL42" s="57"/>
      <c r="VDM42" s="57"/>
      <c r="VDN42" s="57"/>
      <c r="VDO42" s="57"/>
      <c r="VDP42" s="57"/>
      <c r="VDQ42" s="57"/>
      <c r="VDR42" s="57"/>
      <c r="VDS42" s="57"/>
      <c r="VDT42" s="57"/>
      <c r="VDU42" s="57"/>
      <c r="VDV42" s="57"/>
      <c r="VDW42" s="57"/>
      <c r="VDX42" s="57"/>
      <c r="VDY42" s="57"/>
      <c r="VDZ42" s="57"/>
      <c r="VEA42" s="57"/>
      <c r="VEB42" s="57"/>
      <c r="VEC42" s="57"/>
      <c r="VED42" s="57"/>
      <c r="VEE42" s="57"/>
      <c r="VEF42" s="57"/>
      <c r="VEG42" s="57"/>
      <c r="VEH42" s="57"/>
      <c r="VEI42" s="57"/>
      <c r="VEJ42" s="57"/>
      <c r="VEK42" s="57"/>
      <c r="VEL42" s="57"/>
      <c r="VEM42" s="57"/>
      <c r="VEN42" s="57"/>
      <c r="VEO42" s="57"/>
      <c r="VEP42" s="57"/>
      <c r="VEQ42" s="57"/>
      <c r="VER42" s="57"/>
      <c r="VES42" s="57"/>
      <c r="VET42" s="57"/>
      <c r="VEU42" s="57"/>
      <c r="VEV42" s="57"/>
      <c r="VEW42" s="57"/>
      <c r="VEX42" s="57"/>
      <c r="VEY42" s="57"/>
      <c r="VEZ42" s="57"/>
      <c r="VFA42" s="57"/>
      <c r="VFB42" s="57"/>
      <c r="VFC42" s="57"/>
      <c r="VFD42" s="57"/>
      <c r="VFE42" s="57"/>
      <c r="VFF42" s="57"/>
      <c r="VFG42" s="57"/>
      <c r="VFH42" s="57"/>
      <c r="VFI42" s="57"/>
      <c r="VFJ42" s="57"/>
      <c r="VFK42" s="57"/>
      <c r="VFL42" s="57"/>
      <c r="VFM42" s="57"/>
      <c r="VFN42" s="57"/>
      <c r="VFO42" s="57"/>
      <c r="VFP42" s="57"/>
      <c r="VFQ42" s="57"/>
      <c r="VFR42" s="57"/>
      <c r="VFS42" s="57"/>
      <c r="VFT42" s="57"/>
      <c r="VFU42" s="57"/>
      <c r="VFV42" s="57"/>
      <c r="VFW42" s="57"/>
      <c r="VFX42" s="57"/>
      <c r="VFY42" s="57"/>
      <c r="VFZ42" s="57"/>
      <c r="VGA42" s="57"/>
      <c r="VGB42" s="57"/>
      <c r="VGC42" s="57"/>
      <c r="VGD42" s="57"/>
      <c r="VGE42" s="57"/>
      <c r="VGF42" s="57"/>
      <c r="VGG42" s="57"/>
      <c r="VGH42" s="57"/>
      <c r="VGI42" s="57"/>
      <c r="VGJ42" s="57"/>
      <c r="VGK42" s="57"/>
      <c r="VGL42" s="57"/>
      <c r="VGM42" s="57"/>
      <c r="VGN42" s="57"/>
      <c r="VGO42" s="57"/>
      <c r="VGP42" s="57"/>
      <c r="VGQ42" s="57"/>
      <c r="VGR42" s="57"/>
      <c r="VGS42" s="57"/>
      <c r="VGT42" s="57"/>
      <c r="VGU42" s="57"/>
      <c r="VGV42" s="57"/>
      <c r="VGW42" s="57"/>
      <c r="VGX42" s="57"/>
      <c r="VGY42" s="57"/>
      <c r="VGZ42" s="57"/>
      <c r="VHA42" s="57"/>
      <c r="VHB42" s="57"/>
      <c r="VHC42" s="57"/>
      <c r="VHD42" s="57"/>
      <c r="VHE42" s="57"/>
      <c r="VHF42" s="57"/>
      <c r="VHG42" s="57"/>
      <c r="VHH42" s="57"/>
      <c r="VHI42" s="57"/>
      <c r="VHJ42" s="57"/>
      <c r="VHK42" s="57"/>
      <c r="VHL42" s="57"/>
      <c r="VHM42" s="57"/>
      <c r="VHN42" s="57"/>
      <c r="VHO42" s="57"/>
      <c r="VHP42" s="57"/>
      <c r="VHQ42" s="57"/>
      <c r="VHR42" s="57"/>
      <c r="VHS42" s="57"/>
      <c r="VHT42" s="57"/>
      <c r="VHU42" s="57"/>
      <c r="VHV42" s="57"/>
      <c r="VHW42" s="57"/>
      <c r="VHX42" s="57"/>
      <c r="VHY42" s="57"/>
      <c r="VHZ42" s="57"/>
      <c r="VIA42" s="57"/>
      <c r="VIB42" s="57"/>
      <c r="VIC42" s="57"/>
      <c r="VID42" s="57"/>
      <c r="VIE42" s="57"/>
      <c r="VIF42" s="57"/>
      <c r="VIG42" s="57"/>
      <c r="VIH42" s="57"/>
      <c r="VII42" s="57"/>
      <c r="VIJ42" s="57"/>
      <c r="VIK42" s="57"/>
      <c r="VIL42" s="57"/>
      <c r="VIM42" s="57"/>
      <c r="VIN42" s="57"/>
      <c r="VIO42" s="57"/>
      <c r="VIP42" s="57"/>
      <c r="VIQ42" s="57"/>
      <c r="VIR42" s="57"/>
      <c r="VIS42" s="57"/>
      <c r="VIT42" s="57"/>
      <c r="VIU42" s="57"/>
      <c r="VIV42" s="57"/>
      <c r="VIW42" s="57"/>
      <c r="VIX42" s="57"/>
      <c r="VIY42" s="57"/>
      <c r="VIZ42" s="57"/>
      <c r="VJA42" s="57"/>
      <c r="VJB42" s="57"/>
      <c r="VJC42" s="57"/>
      <c r="VJD42" s="57"/>
      <c r="VJE42" s="57"/>
      <c r="VJF42" s="57"/>
      <c r="VJG42" s="57"/>
      <c r="VJH42" s="57"/>
      <c r="VJI42" s="57"/>
      <c r="VJJ42" s="57"/>
      <c r="VJK42" s="57"/>
      <c r="VJL42" s="57"/>
      <c r="VJM42" s="57"/>
      <c r="VJN42" s="57"/>
      <c r="VJO42" s="57"/>
      <c r="VJP42" s="57"/>
      <c r="VJQ42" s="57"/>
      <c r="VJR42" s="57"/>
      <c r="VJS42" s="57"/>
      <c r="VJT42" s="57"/>
      <c r="VJU42" s="57"/>
      <c r="VJV42" s="57"/>
      <c r="VJW42" s="57"/>
      <c r="VJX42" s="57"/>
      <c r="VJY42" s="57"/>
      <c r="VJZ42" s="57"/>
      <c r="VKA42" s="57"/>
      <c r="VKB42" s="57"/>
      <c r="VKC42" s="57"/>
      <c r="VKD42" s="57"/>
      <c r="VKE42" s="57"/>
      <c r="VKF42" s="57"/>
      <c r="VKG42" s="57"/>
      <c r="VKH42" s="57"/>
      <c r="VKI42" s="57"/>
      <c r="VKJ42" s="57"/>
      <c r="VKK42" s="57"/>
      <c r="VKL42" s="57"/>
      <c r="VKM42" s="57"/>
      <c r="VKN42" s="57"/>
      <c r="VKO42" s="57"/>
      <c r="VKP42" s="57"/>
      <c r="VKQ42" s="57"/>
      <c r="VKR42" s="57"/>
      <c r="VKS42" s="57"/>
      <c r="VKT42" s="57"/>
      <c r="VKU42" s="57"/>
      <c r="VKV42" s="57"/>
      <c r="VKW42" s="57"/>
      <c r="VKX42" s="57"/>
      <c r="VKY42" s="57"/>
      <c r="VKZ42" s="57"/>
      <c r="VLA42" s="57"/>
      <c r="VLB42" s="57"/>
      <c r="VLC42" s="57"/>
      <c r="VLD42" s="57"/>
      <c r="VLE42" s="57"/>
      <c r="VLF42" s="57"/>
      <c r="VLG42" s="57"/>
      <c r="VLH42" s="57"/>
      <c r="VLI42" s="57"/>
      <c r="VLJ42" s="57"/>
      <c r="VLK42" s="57"/>
      <c r="VLL42" s="57"/>
      <c r="VLM42" s="57"/>
      <c r="VLN42" s="57"/>
      <c r="VLO42" s="57"/>
      <c r="VLP42" s="57"/>
      <c r="VLQ42" s="57"/>
      <c r="VLR42" s="57"/>
      <c r="VLS42" s="57"/>
      <c r="VLT42" s="57"/>
      <c r="VLU42" s="57"/>
      <c r="VLV42" s="57"/>
      <c r="VLW42" s="57"/>
      <c r="VLX42" s="57"/>
      <c r="VLY42" s="57"/>
      <c r="VLZ42" s="57"/>
      <c r="VMA42" s="57"/>
      <c r="VMB42" s="57"/>
      <c r="VMC42" s="57"/>
      <c r="VMD42" s="57"/>
      <c r="VME42" s="57"/>
      <c r="VMF42" s="57"/>
      <c r="VMG42" s="57"/>
      <c r="VMH42" s="57"/>
      <c r="VMI42" s="57"/>
      <c r="VMJ42" s="57"/>
      <c r="VMK42" s="57"/>
      <c r="VML42" s="57"/>
      <c r="VMM42" s="57"/>
      <c r="VMN42" s="57"/>
      <c r="VMO42" s="57"/>
      <c r="VMP42" s="57"/>
      <c r="VMQ42" s="57"/>
      <c r="VMR42" s="57"/>
      <c r="VMS42" s="57"/>
      <c r="VMT42" s="57"/>
      <c r="VMU42" s="57"/>
      <c r="VMV42" s="57"/>
      <c r="VMW42" s="57"/>
      <c r="VMX42" s="57"/>
      <c r="VMY42" s="57"/>
      <c r="VMZ42" s="57"/>
      <c r="VNA42" s="57"/>
      <c r="VNB42" s="57"/>
      <c r="VNC42" s="57"/>
      <c r="VND42" s="57"/>
      <c r="VNE42" s="57"/>
      <c r="VNF42" s="57"/>
      <c r="VNG42" s="57"/>
      <c r="VNH42" s="57"/>
      <c r="VNI42" s="57"/>
      <c r="VNJ42" s="57"/>
      <c r="VNK42" s="57"/>
      <c r="VNL42" s="57"/>
      <c r="VNM42" s="57"/>
      <c r="VNN42" s="57"/>
      <c r="VNO42" s="57"/>
      <c r="VNP42" s="57"/>
      <c r="VNQ42" s="57"/>
      <c r="VNR42" s="57"/>
      <c r="VNS42" s="57"/>
      <c r="VNT42" s="57"/>
      <c r="VNU42" s="57"/>
      <c r="VNV42" s="57"/>
      <c r="VNW42" s="57"/>
      <c r="VNX42" s="57"/>
      <c r="VNY42" s="57"/>
      <c r="VNZ42" s="57"/>
      <c r="VOA42" s="57"/>
      <c r="VOB42" s="57"/>
      <c r="VOC42" s="57"/>
      <c r="VOD42" s="57"/>
      <c r="VOE42" s="57"/>
      <c r="VOF42" s="57"/>
      <c r="VOG42" s="57"/>
      <c r="VOH42" s="57"/>
      <c r="VOI42" s="57"/>
      <c r="VOJ42" s="57"/>
      <c r="VOK42" s="57"/>
      <c r="VOL42" s="57"/>
      <c r="VOM42" s="57"/>
      <c r="VON42" s="57"/>
      <c r="VOO42" s="57"/>
      <c r="VOP42" s="57"/>
      <c r="VOQ42" s="57"/>
      <c r="VOR42" s="57"/>
      <c r="VOS42" s="57"/>
      <c r="VOT42" s="57"/>
      <c r="VOU42" s="57"/>
      <c r="VOV42" s="57"/>
      <c r="VOW42" s="57"/>
      <c r="VOX42" s="57"/>
      <c r="VOY42" s="57"/>
      <c r="VOZ42" s="57"/>
      <c r="VPA42" s="57"/>
      <c r="VPB42" s="57"/>
      <c r="VPC42" s="57"/>
      <c r="VPD42" s="57"/>
      <c r="VPE42" s="57"/>
      <c r="VPF42" s="57"/>
      <c r="VPG42" s="57"/>
      <c r="VPH42" s="57"/>
      <c r="VPI42" s="57"/>
      <c r="VPJ42" s="57"/>
      <c r="VPK42" s="57"/>
      <c r="VPL42" s="57"/>
      <c r="VPM42" s="57"/>
      <c r="VPN42" s="57"/>
      <c r="VPO42" s="57"/>
      <c r="VPP42" s="57"/>
      <c r="VPQ42" s="57"/>
      <c r="VPR42" s="57"/>
      <c r="VPS42" s="57"/>
      <c r="VPT42" s="57"/>
      <c r="VPU42" s="57"/>
      <c r="VPV42" s="57"/>
      <c r="VPW42" s="57"/>
      <c r="VPX42" s="57"/>
      <c r="VPY42" s="57"/>
      <c r="VPZ42" s="57"/>
      <c r="VQA42" s="57"/>
      <c r="VQB42" s="57"/>
      <c r="VQC42" s="57"/>
      <c r="VQD42" s="57"/>
      <c r="VQE42" s="57"/>
      <c r="VQF42" s="57"/>
      <c r="VQG42" s="57"/>
      <c r="VQH42" s="57"/>
      <c r="VQI42" s="57"/>
      <c r="VQJ42" s="57"/>
      <c r="VQK42" s="57"/>
      <c r="VQL42" s="57"/>
      <c r="VQM42" s="57"/>
      <c r="VQN42" s="57"/>
      <c r="VQO42" s="57"/>
      <c r="VQP42" s="57"/>
      <c r="VQQ42" s="57"/>
      <c r="VQR42" s="57"/>
      <c r="VQS42" s="57"/>
      <c r="VQT42" s="57"/>
      <c r="VQU42" s="57"/>
      <c r="VQV42" s="57"/>
      <c r="VQW42" s="57"/>
      <c r="VQX42" s="57"/>
      <c r="VQY42" s="57"/>
      <c r="VQZ42" s="57"/>
      <c r="VRA42" s="57"/>
      <c r="VRB42" s="57"/>
      <c r="VRC42" s="57"/>
      <c r="VRD42" s="57"/>
      <c r="VRE42" s="57"/>
      <c r="VRF42" s="57"/>
      <c r="VRG42" s="57"/>
      <c r="VRH42" s="57"/>
      <c r="VRI42" s="57"/>
      <c r="VRJ42" s="57"/>
      <c r="VRK42" s="57"/>
      <c r="VRL42" s="57"/>
      <c r="VRM42" s="57"/>
      <c r="VRN42" s="57"/>
      <c r="VRO42" s="57"/>
      <c r="VRP42" s="57"/>
      <c r="VRQ42" s="57"/>
      <c r="VRR42" s="57"/>
      <c r="VRS42" s="57"/>
      <c r="VRT42" s="57"/>
      <c r="VRU42" s="57"/>
      <c r="VRV42" s="57"/>
      <c r="VRW42" s="57"/>
      <c r="VRX42" s="57"/>
      <c r="VRY42" s="57"/>
      <c r="VRZ42" s="57"/>
      <c r="VSA42" s="57"/>
      <c r="VSB42" s="57"/>
      <c r="VSC42" s="57"/>
      <c r="VSD42" s="57"/>
      <c r="VSE42" s="57"/>
      <c r="VSF42" s="57"/>
      <c r="VSG42" s="57"/>
      <c r="VSH42" s="57"/>
      <c r="VSI42" s="57"/>
      <c r="VSJ42" s="57"/>
      <c r="VSK42" s="57"/>
      <c r="VSL42" s="57"/>
      <c r="VSM42" s="57"/>
      <c r="VSN42" s="57"/>
      <c r="VSO42" s="57"/>
      <c r="VSP42" s="57"/>
      <c r="VSQ42" s="57"/>
      <c r="VSR42" s="57"/>
      <c r="VSS42" s="57"/>
      <c r="VST42" s="57"/>
      <c r="VSU42" s="57"/>
      <c r="VSV42" s="57"/>
      <c r="VSW42" s="57"/>
      <c r="VSX42" s="57"/>
      <c r="VSY42" s="57"/>
      <c r="VSZ42" s="57"/>
      <c r="VTA42" s="57"/>
      <c r="VTB42" s="57"/>
      <c r="VTC42" s="57"/>
      <c r="VTD42" s="57"/>
      <c r="VTE42" s="57"/>
      <c r="VTF42" s="57"/>
      <c r="VTG42" s="57"/>
      <c r="VTH42" s="57"/>
      <c r="VTI42" s="57"/>
      <c r="VTJ42" s="57"/>
      <c r="VTK42" s="57"/>
      <c r="VTL42" s="57"/>
      <c r="VTM42" s="57"/>
      <c r="VTN42" s="57"/>
      <c r="VTO42" s="57"/>
      <c r="VTP42" s="57"/>
      <c r="VTQ42" s="57"/>
      <c r="VTR42" s="57"/>
      <c r="VTS42" s="57"/>
      <c r="VTT42" s="57"/>
      <c r="VTU42" s="57"/>
      <c r="VTV42" s="57"/>
      <c r="VTW42" s="57"/>
      <c r="VTX42" s="57"/>
      <c r="VTY42" s="57"/>
      <c r="VTZ42" s="57"/>
      <c r="VUA42" s="57"/>
      <c r="VUB42" s="57"/>
      <c r="VUC42" s="57"/>
      <c r="VUD42" s="57"/>
      <c r="VUE42" s="57"/>
      <c r="VUF42" s="57"/>
      <c r="VUG42" s="57"/>
      <c r="VUH42" s="57"/>
      <c r="VUI42" s="57"/>
      <c r="VUJ42" s="57"/>
      <c r="VUK42" s="57"/>
      <c r="VUL42" s="57"/>
      <c r="VUM42" s="57"/>
      <c r="VUN42" s="57"/>
      <c r="VUO42" s="57"/>
      <c r="VUP42" s="57"/>
      <c r="VUQ42" s="57"/>
      <c r="VUR42" s="57"/>
      <c r="VUS42" s="57"/>
      <c r="VUT42" s="57"/>
      <c r="VUU42" s="57"/>
      <c r="VUV42" s="57"/>
      <c r="VUW42" s="57"/>
      <c r="VUX42" s="57"/>
      <c r="VUY42" s="57"/>
      <c r="VUZ42" s="57"/>
      <c r="VVA42" s="57"/>
      <c r="VVB42" s="57"/>
      <c r="VVC42" s="57"/>
      <c r="VVD42" s="57"/>
      <c r="VVE42" s="57"/>
      <c r="VVF42" s="57"/>
      <c r="VVG42" s="57"/>
      <c r="VVH42" s="57"/>
      <c r="VVI42" s="57"/>
      <c r="VVJ42" s="57"/>
      <c r="VVK42" s="57"/>
      <c r="VVL42" s="57"/>
      <c r="VVM42" s="57"/>
      <c r="VVN42" s="57"/>
      <c r="VVO42" s="57"/>
      <c r="VVP42" s="57"/>
      <c r="VVQ42" s="57"/>
      <c r="VVR42" s="57"/>
      <c r="VVS42" s="57"/>
      <c r="VVT42" s="57"/>
      <c r="VVU42" s="57"/>
      <c r="VVV42" s="57"/>
      <c r="VVW42" s="57"/>
      <c r="VVX42" s="57"/>
      <c r="VVY42" s="57"/>
      <c r="VVZ42" s="57"/>
      <c r="VWA42" s="57"/>
      <c r="VWB42" s="57"/>
      <c r="VWC42" s="57"/>
      <c r="VWD42" s="57"/>
      <c r="VWE42" s="57"/>
      <c r="VWF42" s="57"/>
      <c r="VWG42" s="57"/>
      <c r="VWH42" s="57"/>
      <c r="VWI42" s="57"/>
      <c r="VWJ42" s="57"/>
      <c r="VWK42" s="57"/>
      <c r="VWL42" s="57"/>
      <c r="VWM42" s="57"/>
      <c r="VWN42" s="57"/>
      <c r="VWO42" s="57"/>
      <c r="VWP42" s="57"/>
      <c r="VWQ42" s="57"/>
      <c r="VWR42" s="57"/>
      <c r="VWS42" s="57"/>
      <c r="VWT42" s="57"/>
      <c r="VWU42" s="57"/>
      <c r="VWV42" s="57"/>
      <c r="VWW42" s="57"/>
      <c r="VWX42" s="57"/>
      <c r="VWY42" s="57"/>
      <c r="VWZ42" s="57"/>
      <c r="VXA42" s="57"/>
      <c r="VXB42" s="57"/>
      <c r="VXC42" s="57"/>
      <c r="VXD42" s="57"/>
      <c r="VXE42" s="57"/>
      <c r="VXF42" s="57"/>
      <c r="VXG42" s="57"/>
      <c r="VXH42" s="57"/>
      <c r="VXI42" s="57"/>
      <c r="VXJ42" s="57"/>
      <c r="VXK42" s="57"/>
      <c r="VXL42" s="57"/>
      <c r="VXM42" s="57"/>
      <c r="VXN42" s="57"/>
      <c r="VXO42" s="57"/>
      <c r="VXP42" s="57"/>
      <c r="VXQ42" s="57"/>
      <c r="VXR42" s="57"/>
      <c r="VXS42" s="57"/>
      <c r="VXT42" s="57"/>
      <c r="VXU42" s="57"/>
      <c r="VXV42" s="57"/>
      <c r="VXW42" s="57"/>
      <c r="VXX42" s="57"/>
      <c r="VXY42" s="57"/>
      <c r="VXZ42" s="57"/>
      <c r="VYA42" s="57"/>
      <c r="VYB42" s="57"/>
      <c r="VYC42" s="57"/>
      <c r="VYD42" s="57"/>
      <c r="VYE42" s="57"/>
      <c r="VYF42" s="57"/>
      <c r="VYG42" s="57"/>
      <c r="VYH42" s="57"/>
      <c r="VYI42" s="57"/>
      <c r="VYJ42" s="57"/>
      <c r="VYK42" s="57"/>
      <c r="VYL42" s="57"/>
      <c r="VYM42" s="57"/>
      <c r="VYN42" s="57"/>
      <c r="VYO42" s="57"/>
      <c r="VYP42" s="57"/>
      <c r="VYQ42" s="57"/>
      <c r="VYR42" s="57"/>
      <c r="VYS42" s="57"/>
      <c r="VYT42" s="57"/>
      <c r="VYU42" s="57"/>
      <c r="VYV42" s="57"/>
      <c r="VYW42" s="57"/>
      <c r="VYX42" s="57"/>
      <c r="VYY42" s="57"/>
      <c r="VYZ42" s="57"/>
      <c r="VZA42" s="57"/>
      <c r="VZB42" s="57"/>
      <c r="VZC42" s="57"/>
      <c r="VZD42" s="57"/>
      <c r="VZE42" s="57"/>
      <c r="VZF42" s="57"/>
      <c r="VZG42" s="57"/>
      <c r="VZH42" s="57"/>
      <c r="VZI42" s="57"/>
      <c r="VZJ42" s="57"/>
      <c r="VZK42" s="57"/>
      <c r="VZL42" s="57"/>
      <c r="VZM42" s="57"/>
      <c r="VZN42" s="57"/>
      <c r="VZO42" s="57"/>
      <c r="VZP42" s="57"/>
      <c r="VZQ42" s="57"/>
      <c r="VZR42" s="57"/>
      <c r="VZS42" s="57"/>
      <c r="VZT42" s="57"/>
      <c r="VZU42" s="57"/>
      <c r="VZV42" s="57"/>
      <c r="VZW42" s="57"/>
      <c r="VZX42" s="57"/>
      <c r="VZY42" s="57"/>
      <c r="VZZ42" s="57"/>
      <c r="WAA42" s="57"/>
      <c r="WAB42" s="57"/>
      <c r="WAC42" s="57"/>
      <c r="WAD42" s="57"/>
      <c r="WAE42" s="57"/>
      <c r="WAF42" s="57"/>
      <c r="WAG42" s="57"/>
      <c r="WAH42" s="57"/>
      <c r="WAI42" s="57"/>
      <c r="WAJ42" s="57"/>
      <c r="WAK42" s="57"/>
      <c r="WAL42" s="57"/>
      <c r="WAM42" s="57"/>
      <c r="WAN42" s="57"/>
      <c r="WAO42" s="57"/>
      <c r="WAP42" s="57"/>
      <c r="WAQ42" s="57"/>
      <c r="WAR42" s="57"/>
      <c r="WAS42" s="57"/>
      <c r="WAT42" s="57"/>
      <c r="WAU42" s="57"/>
      <c r="WAV42" s="57"/>
      <c r="WAW42" s="57"/>
      <c r="WAX42" s="57"/>
      <c r="WAY42" s="57"/>
      <c r="WAZ42" s="57"/>
      <c r="WBA42" s="57"/>
      <c r="WBB42" s="57"/>
      <c r="WBC42" s="57"/>
      <c r="WBD42" s="57"/>
      <c r="WBE42" s="57"/>
      <c r="WBF42" s="57"/>
      <c r="WBG42" s="57"/>
      <c r="WBH42" s="57"/>
      <c r="WBI42" s="57"/>
      <c r="WBJ42" s="57"/>
      <c r="WBK42" s="57"/>
      <c r="WBL42" s="57"/>
      <c r="WBM42" s="57"/>
      <c r="WBN42" s="57"/>
      <c r="WBO42" s="57"/>
      <c r="WBP42" s="57"/>
      <c r="WBQ42" s="57"/>
      <c r="WBR42" s="57"/>
      <c r="WBS42" s="57"/>
      <c r="WBT42" s="57"/>
      <c r="WBU42" s="57"/>
      <c r="WBV42" s="57"/>
      <c r="WBW42" s="57"/>
      <c r="WBX42" s="57"/>
      <c r="WBY42" s="57"/>
      <c r="WBZ42" s="57"/>
      <c r="WCA42" s="57"/>
      <c r="WCB42" s="57"/>
      <c r="WCC42" s="57"/>
      <c r="WCD42" s="57"/>
      <c r="WCE42" s="57"/>
      <c r="WCF42" s="57"/>
      <c r="WCG42" s="57"/>
      <c r="WCH42" s="57"/>
      <c r="WCI42" s="57"/>
      <c r="WCJ42" s="57"/>
      <c r="WCK42" s="57"/>
      <c r="WCL42" s="57"/>
      <c r="WCM42" s="57"/>
      <c r="WCN42" s="57"/>
      <c r="WCO42" s="57"/>
      <c r="WCP42" s="57"/>
      <c r="WCQ42" s="57"/>
      <c r="WCR42" s="57"/>
      <c r="WCS42" s="57"/>
      <c r="WCT42" s="57"/>
      <c r="WCU42" s="57"/>
      <c r="WCV42" s="57"/>
      <c r="WCW42" s="57"/>
      <c r="WCX42" s="57"/>
      <c r="WCY42" s="57"/>
      <c r="WCZ42" s="57"/>
      <c r="WDA42" s="57"/>
      <c r="WDB42" s="57"/>
      <c r="WDC42" s="57"/>
      <c r="WDD42" s="57"/>
      <c r="WDE42" s="57"/>
      <c r="WDF42" s="57"/>
      <c r="WDG42" s="57"/>
      <c r="WDH42" s="57"/>
      <c r="WDI42" s="57"/>
      <c r="WDJ42" s="57"/>
      <c r="WDK42" s="57"/>
      <c r="WDL42" s="57"/>
      <c r="WDM42" s="57"/>
      <c r="WDN42" s="57"/>
      <c r="WDO42" s="57"/>
      <c r="WDP42" s="57"/>
      <c r="WDQ42" s="57"/>
      <c r="WDR42" s="57"/>
      <c r="WDS42" s="57"/>
      <c r="WDT42" s="57"/>
      <c r="WDU42" s="57"/>
      <c r="WDV42" s="57"/>
      <c r="WDW42" s="57"/>
      <c r="WDX42" s="57"/>
      <c r="WDY42" s="57"/>
      <c r="WDZ42" s="57"/>
      <c r="WEA42" s="57"/>
      <c r="WEB42" s="57"/>
      <c r="WEC42" s="57"/>
      <c r="WED42" s="57"/>
      <c r="WEE42" s="57"/>
      <c r="WEF42" s="57"/>
      <c r="WEG42" s="57"/>
      <c r="WEH42" s="57"/>
      <c r="WEI42" s="57"/>
      <c r="WEJ42" s="57"/>
      <c r="WEK42" s="57"/>
      <c r="WEL42" s="57"/>
      <c r="WEM42" s="57"/>
      <c r="WEN42" s="57"/>
      <c r="WEO42" s="57"/>
      <c r="WEP42" s="57"/>
      <c r="WEQ42" s="57"/>
      <c r="WER42" s="57"/>
      <c r="WES42" s="57"/>
      <c r="WET42" s="57"/>
      <c r="WEU42" s="57"/>
      <c r="WEV42" s="57"/>
      <c r="WEW42" s="57"/>
      <c r="WEX42" s="57"/>
      <c r="WEY42" s="57"/>
      <c r="WEZ42" s="57"/>
      <c r="WFA42" s="57"/>
      <c r="WFB42" s="57"/>
      <c r="WFC42" s="57"/>
      <c r="WFD42" s="57"/>
      <c r="WFE42" s="57"/>
      <c r="WFF42" s="57"/>
      <c r="WFG42" s="57"/>
      <c r="WFH42" s="57"/>
      <c r="WFI42" s="57"/>
      <c r="WFJ42" s="57"/>
      <c r="WFK42" s="57"/>
      <c r="WFL42" s="57"/>
      <c r="WFM42" s="57"/>
      <c r="WFN42" s="57"/>
      <c r="WFO42" s="57"/>
      <c r="WFP42" s="57"/>
      <c r="WFQ42" s="57"/>
      <c r="WFR42" s="57"/>
      <c r="WFS42" s="57"/>
      <c r="WFT42" s="57"/>
      <c r="WFU42" s="57"/>
      <c r="WFV42" s="57"/>
      <c r="WFW42" s="57"/>
      <c r="WFX42" s="57"/>
      <c r="WFY42" s="57"/>
      <c r="WFZ42" s="57"/>
      <c r="WGA42" s="57"/>
      <c r="WGB42" s="57"/>
      <c r="WGC42" s="57"/>
      <c r="WGD42" s="57"/>
      <c r="WGE42" s="57"/>
      <c r="WGF42" s="57"/>
      <c r="WGG42" s="57"/>
      <c r="WGH42" s="57"/>
      <c r="WGI42" s="57"/>
      <c r="WGJ42" s="57"/>
      <c r="WGK42" s="57"/>
      <c r="WGL42" s="57"/>
      <c r="WGM42" s="57"/>
      <c r="WGN42" s="57"/>
      <c r="WGO42" s="57"/>
      <c r="WGP42" s="57"/>
      <c r="WGQ42" s="57"/>
      <c r="WGR42" s="57"/>
      <c r="WGS42" s="57"/>
      <c r="WGT42" s="57"/>
      <c r="WGU42" s="57"/>
      <c r="WGV42" s="57"/>
      <c r="WGW42" s="57"/>
      <c r="WGX42" s="57"/>
      <c r="WGY42" s="57"/>
      <c r="WGZ42" s="57"/>
      <c r="WHA42" s="57"/>
      <c r="WHB42" s="57"/>
      <c r="WHC42" s="57"/>
      <c r="WHD42" s="57"/>
      <c r="WHE42" s="57"/>
      <c r="WHF42" s="57"/>
      <c r="WHG42" s="57"/>
      <c r="WHH42" s="57"/>
      <c r="WHI42" s="57"/>
      <c r="WHJ42" s="57"/>
      <c r="WHK42" s="57"/>
      <c r="WHL42" s="57"/>
      <c r="WHM42" s="57"/>
      <c r="WHN42" s="57"/>
      <c r="WHO42" s="57"/>
      <c r="WHP42" s="57"/>
      <c r="WHQ42" s="57"/>
      <c r="WHR42" s="57"/>
      <c r="WHS42" s="57"/>
      <c r="WHT42" s="57"/>
      <c r="WHU42" s="57"/>
      <c r="WHV42" s="57"/>
      <c r="WHW42" s="57"/>
      <c r="WHX42" s="57"/>
      <c r="WHY42" s="57"/>
      <c r="WHZ42" s="57"/>
      <c r="WIA42" s="57"/>
      <c r="WIB42" s="57"/>
      <c r="WIC42" s="57"/>
      <c r="WID42" s="57"/>
      <c r="WIE42" s="57"/>
      <c r="WIF42" s="57"/>
      <c r="WIG42" s="57"/>
      <c r="WIH42" s="57"/>
      <c r="WII42" s="57"/>
      <c r="WIJ42" s="57"/>
      <c r="WIK42" s="57"/>
      <c r="WIL42" s="57"/>
      <c r="WIM42" s="57"/>
      <c r="WIN42" s="57"/>
      <c r="WIO42" s="57"/>
      <c r="WIP42" s="57"/>
      <c r="WIQ42" s="57"/>
      <c r="WIR42" s="57"/>
      <c r="WIS42" s="57"/>
      <c r="WIT42" s="57"/>
      <c r="WIU42" s="57"/>
      <c r="WIV42" s="57"/>
      <c r="WIW42" s="57"/>
      <c r="WIX42" s="57"/>
      <c r="WIY42" s="57"/>
      <c r="WIZ42" s="57"/>
      <c r="WJA42" s="57"/>
      <c r="WJB42" s="57"/>
      <c r="WJC42" s="57"/>
      <c r="WJD42" s="57"/>
      <c r="WJE42" s="57"/>
      <c r="WJF42" s="57"/>
      <c r="WJG42" s="57"/>
      <c r="WJH42" s="57"/>
      <c r="WJI42" s="57"/>
      <c r="WJJ42" s="57"/>
      <c r="WJK42" s="57"/>
      <c r="WJL42" s="57"/>
      <c r="WJM42" s="57"/>
      <c r="WJN42" s="57"/>
      <c r="WJO42" s="57"/>
      <c r="WJP42" s="57"/>
      <c r="WJQ42" s="57"/>
      <c r="WJR42" s="57"/>
      <c r="WJS42" s="57"/>
      <c r="WJT42" s="57"/>
      <c r="WJU42" s="57"/>
      <c r="WJV42" s="57"/>
      <c r="WJW42" s="57"/>
      <c r="WJX42" s="57"/>
      <c r="WJY42" s="57"/>
      <c r="WJZ42" s="57"/>
      <c r="WKA42" s="57"/>
      <c r="WKB42" s="57"/>
      <c r="WKC42" s="57"/>
      <c r="WKD42" s="57"/>
      <c r="WKE42" s="57"/>
      <c r="WKF42" s="57"/>
      <c r="WKG42" s="57"/>
      <c r="WKH42" s="57"/>
      <c r="WKI42" s="57"/>
      <c r="WKJ42" s="57"/>
      <c r="WKK42" s="57"/>
      <c r="WKL42" s="57"/>
      <c r="WKM42" s="57"/>
      <c r="WKN42" s="57"/>
      <c r="WKO42" s="57"/>
      <c r="WKP42" s="57"/>
      <c r="WKQ42" s="57"/>
      <c r="WKR42" s="57"/>
      <c r="WKS42" s="57"/>
      <c r="WKT42" s="57"/>
      <c r="WKU42" s="57"/>
      <c r="WKV42" s="57"/>
      <c r="WKW42" s="57"/>
      <c r="WKX42" s="57"/>
      <c r="WKY42" s="57"/>
      <c r="WKZ42" s="57"/>
      <c r="WLA42" s="57"/>
      <c r="WLB42" s="57"/>
      <c r="WLC42" s="57"/>
      <c r="WLD42" s="57"/>
      <c r="WLE42" s="57"/>
      <c r="WLF42" s="57"/>
      <c r="WLG42" s="57"/>
      <c r="WLH42" s="57"/>
      <c r="WLI42" s="57"/>
      <c r="WLJ42" s="57"/>
      <c r="WLK42" s="57"/>
      <c r="WLL42" s="57"/>
      <c r="WLM42" s="57"/>
      <c r="WLN42" s="57"/>
      <c r="WLO42" s="57"/>
      <c r="WLP42" s="57"/>
      <c r="WLQ42" s="57"/>
      <c r="WLR42" s="57"/>
      <c r="WLS42" s="57"/>
      <c r="WLT42" s="57"/>
      <c r="WLU42" s="57"/>
      <c r="WLV42" s="57"/>
      <c r="WLW42" s="57"/>
      <c r="WLX42" s="57"/>
      <c r="WLY42" s="57"/>
      <c r="WLZ42" s="57"/>
      <c r="WMA42" s="57"/>
      <c r="WMB42" s="57"/>
      <c r="WMC42" s="57"/>
      <c r="WMD42" s="57"/>
      <c r="WME42" s="57"/>
      <c r="WMF42" s="57"/>
      <c r="WMG42" s="57"/>
      <c r="WMH42" s="57"/>
      <c r="WMI42" s="57"/>
      <c r="WMJ42" s="57"/>
      <c r="WMK42" s="57"/>
      <c r="WML42" s="57"/>
      <c r="WMM42" s="57"/>
      <c r="WMN42" s="57"/>
      <c r="WMO42" s="57"/>
      <c r="WMP42" s="57"/>
      <c r="WMQ42" s="57"/>
      <c r="WMR42" s="57"/>
      <c r="WMS42" s="57"/>
      <c r="WMT42" s="57"/>
      <c r="WMU42" s="57"/>
      <c r="WMV42" s="57"/>
      <c r="WMW42" s="57"/>
      <c r="WMX42" s="57"/>
      <c r="WMY42" s="57"/>
      <c r="WMZ42" s="57"/>
      <c r="WNA42" s="57"/>
      <c r="WNB42" s="57"/>
      <c r="WNC42" s="57"/>
      <c r="WND42" s="57"/>
      <c r="WNE42" s="57"/>
      <c r="WNF42" s="57"/>
      <c r="WNG42" s="57"/>
      <c r="WNH42" s="57"/>
      <c r="WNI42" s="57"/>
      <c r="WNJ42" s="57"/>
      <c r="WNK42" s="57"/>
      <c r="WNL42" s="57"/>
      <c r="WNM42" s="57"/>
      <c r="WNN42" s="57"/>
      <c r="WNO42" s="57"/>
      <c r="WNP42" s="57"/>
      <c r="WNQ42" s="57"/>
      <c r="WNR42" s="57"/>
      <c r="WNS42" s="57"/>
      <c r="WNT42" s="57"/>
      <c r="WNU42" s="57"/>
      <c r="WNV42" s="57"/>
      <c r="WNW42" s="57"/>
      <c r="WNX42" s="57"/>
      <c r="WNY42" s="57"/>
      <c r="WNZ42" s="57"/>
      <c r="WOA42" s="57"/>
      <c r="WOB42" s="57"/>
      <c r="WOC42" s="57"/>
      <c r="WOD42" s="57"/>
      <c r="WOE42" s="57"/>
      <c r="WOF42" s="57"/>
      <c r="WOG42" s="57"/>
      <c r="WOH42" s="57"/>
      <c r="WOI42" s="57"/>
      <c r="WOJ42" s="57"/>
      <c r="WOK42" s="57"/>
      <c r="WOL42" s="57"/>
      <c r="WOM42" s="57"/>
      <c r="WON42" s="57"/>
      <c r="WOO42" s="57"/>
      <c r="WOP42" s="57"/>
      <c r="WOQ42" s="57"/>
      <c r="WOR42" s="57"/>
      <c r="WOS42" s="57"/>
      <c r="WOT42" s="57"/>
      <c r="WOU42" s="57"/>
      <c r="WOV42" s="57"/>
      <c r="WOW42" s="57"/>
      <c r="WOX42" s="57"/>
      <c r="WOY42" s="57"/>
      <c r="WOZ42" s="57"/>
      <c r="WPA42" s="57"/>
      <c r="WPB42" s="57"/>
      <c r="WPC42" s="57"/>
      <c r="WPD42" s="57"/>
      <c r="WPE42" s="57"/>
      <c r="WPF42" s="57"/>
      <c r="WPG42" s="57"/>
      <c r="WPH42" s="57"/>
      <c r="WPI42" s="57"/>
      <c r="WPJ42" s="57"/>
      <c r="WPK42" s="57"/>
      <c r="WPL42" s="57"/>
      <c r="WPM42" s="57"/>
      <c r="WPN42" s="57"/>
      <c r="WPO42" s="57"/>
      <c r="WPP42" s="57"/>
      <c r="WPQ42" s="57"/>
      <c r="WPR42" s="57"/>
      <c r="WPS42" s="57"/>
      <c r="WPT42" s="57"/>
      <c r="WPU42" s="57"/>
      <c r="WPV42" s="57"/>
      <c r="WPW42" s="57"/>
      <c r="WPX42" s="57"/>
      <c r="WPY42" s="57"/>
      <c r="WPZ42" s="57"/>
      <c r="WQA42" s="57"/>
      <c r="WQB42" s="57"/>
      <c r="WQC42" s="57"/>
      <c r="WQD42" s="57"/>
      <c r="WQE42" s="57"/>
      <c r="WQF42" s="57"/>
      <c r="WQG42" s="57"/>
      <c r="WQH42" s="57"/>
      <c r="WQI42" s="57"/>
      <c r="WQJ42" s="57"/>
      <c r="WQK42" s="57"/>
      <c r="WQL42" s="57"/>
      <c r="WQM42" s="57"/>
      <c r="WQN42" s="57"/>
      <c r="WQO42" s="57"/>
      <c r="WQP42" s="57"/>
      <c r="WQQ42" s="57"/>
      <c r="WQR42" s="57"/>
      <c r="WQS42" s="57"/>
      <c r="WQT42" s="57"/>
      <c r="WQU42" s="57"/>
      <c r="WQV42" s="57"/>
      <c r="WQW42" s="57"/>
      <c r="WQX42" s="57"/>
      <c r="WQY42" s="57"/>
      <c r="WQZ42" s="57"/>
      <c r="WRA42" s="57"/>
      <c r="WRB42" s="57"/>
      <c r="WRC42" s="57"/>
      <c r="WRD42" s="57"/>
      <c r="WRE42" s="57"/>
      <c r="WRF42" s="57"/>
      <c r="WRG42" s="57"/>
      <c r="WRH42" s="57"/>
      <c r="WRI42" s="57"/>
      <c r="WRJ42" s="57"/>
      <c r="WRK42" s="57"/>
      <c r="WRL42" s="57"/>
      <c r="WRM42" s="57"/>
      <c r="WRN42" s="57"/>
      <c r="WRO42" s="57"/>
      <c r="WRP42" s="57"/>
      <c r="WRQ42" s="57"/>
      <c r="WRR42" s="57"/>
      <c r="WRS42" s="57"/>
      <c r="WRT42" s="57"/>
      <c r="WRU42" s="57"/>
      <c r="WRV42" s="57"/>
      <c r="WRW42" s="57"/>
      <c r="WRX42" s="57"/>
      <c r="WRY42" s="57"/>
      <c r="WRZ42" s="57"/>
      <c r="WSA42" s="57"/>
      <c r="WSB42" s="57"/>
      <c r="WSC42" s="57"/>
      <c r="WSD42" s="57"/>
      <c r="WSE42" s="57"/>
      <c r="WSF42" s="57"/>
      <c r="WSG42" s="57"/>
      <c r="WSH42" s="57"/>
      <c r="WSI42" s="57"/>
      <c r="WSJ42" s="57"/>
      <c r="WSK42" s="57"/>
      <c r="WSL42" s="57"/>
      <c r="WSM42" s="57"/>
      <c r="WSN42" s="57"/>
      <c r="WSO42" s="57"/>
      <c r="WSP42" s="57"/>
      <c r="WSQ42" s="57"/>
      <c r="WSR42" s="57"/>
      <c r="WSS42" s="57"/>
      <c r="WST42" s="57"/>
      <c r="WSU42" s="57"/>
      <c r="WSV42" s="57"/>
      <c r="WSW42" s="57"/>
      <c r="WSX42" s="57"/>
      <c r="WSY42" s="57"/>
      <c r="WSZ42" s="57"/>
      <c r="WTA42" s="57"/>
      <c r="WTB42" s="57"/>
      <c r="WTC42" s="57"/>
      <c r="WTD42" s="57"/>
      <c r="WTE42" s="57"/>
      <c r="WTF42" s="57"/>
      <c r="WTG42" s="57"/>
      <c r="WTH42" s="57"/>
      <c r="WTI42" s="57"/>
      <c r="WTJ42" s="57"/>
      <c r="WTK42" s="57"/>
      <c r="WTL42" s="57"/>
      <c r="WTM42" s="57"/>
      <c r="WTN42" s="57"/>
      <c r="WTO42" s="57"/>
      <c r="WTP42" s="57"/>
      <c r="WTQ42" s="57"/>
      <c r="WTR42" s="57"/>
      <c r="WTS42" s="57"/>
      <c r="WTT42" s="57"/>
      <c r="WTU42" s="57"/>
      <c r="WTV42" s="57"/>
      <c r="WTW42" s="57"/>
      <c r="WTX42" s="57"/>
      <c r="WTY42" s="57"/>
      <c r="WTZ42" s="57"/>
      <c r="WUA42" s="57"/>
      <c r="WUB42" s="57"/>
      <c r="WUC42" s="57"/>
      <c r="WUD42" s="57"/>
      <c r="WUE42" s="57"/>
      <c r="WUF42" s="57"/>
      <c r="WUG42" s="57"/>
      <c r="WUH42" s="57"/>
      <c r="WUI42" s="57"/>
      <c r="WUJ42" s="57"/>
      <c r="WUK42" s="57"/>
      <c r="WUL42" s="57"/>
      <c r="WUM42" s="57"/>
      <c r="WUN42" s="57"/>
      <c r="WUO42" s="57"/>
      <c r="WUP42" s="57"/>
      <c r="WUQ42" s="57"/>
      <c r="WUR42" s="57"/>
      <c r="WUS42" s="57"/>
      <c r="WUT42" s="57"/>
      <c r="WUU42" s="57"/>
      <c r="WUV42" s="57"/>
      <c r="WUW42" s="57"/>
      <c r="WUX42" s="57"/>
      <c r="WUY42" s="57"/>
      <c r="WUZ42" s="57"/>
      <c r="WVA42" s="57"/>
      <c r="WVB42" s="57"/>
      <c r="WVC42" s="57"/>
      <c r="WVD42" s="57"/>
      <c r="WVE42" s="57"/>
      <c r="WVF42" s="57"/>
      <c r="WVG42" s="57"/>
      <c r="WVH42" s="57"/>
      <c r="WVI42" s="57"/>
      <c r="WVJ42" s="57"/>
      <c r="WVK42" s="57"/>
      <c r="WVL42" s="57"/>
      <c r="WVM42" s="57"/>
      <c r="WVN42" s="57"/>
      <c r="WVO42" s="57"/>
      <c r="WVP42" s="57"/>
      <c r="WVQ42" s="57"/>
      <c r="WVR42" s="57"/>
      <c r="WVS42" s="57"/>
      <c r="WVT42" s="57"/>
      <c r="WVU42" s="57"/>
      <c r="WVV42" s="57"/>
      <c r="WVW42" s="57"/>
      <c r="WVX42" s="57"/>
      <c r="WVY42" s="57"/>
      <c r="WVZ42" s="57"/>
      <c r="WWA42" s="57"/>
    </row>
    <row r="43" spans="1:16147" x14ac:dyDescent="0.2">
      <c r="A43" s="82">
        <v>2017</v>
      </c>
      <c r="B43" s="58" t="s">
        <v>382</v>
      </c>
      <c r="C43" s="58">
        <v>20285</v>
      </c>
      <c r="D43" s="63">
        <v>29</v>
      </c>
      <c r="E43" s="70">
        <v>42934</v>
      </c>
      <c r="F43" s="58" t="s">
        <v>103</v>
      </c>
      <c r="G43" s="58" t="s">
        <v>9</v>
      </c>
      <c r="H43" s="58" t="s">
        <v>129</v>
      </c>
      <c r="I43" s="57" t="s">
        <v>9</v>
      </c>
      <c r="J43" s="58" t="s">
        <v>105</v>
      </c>
      <c r="K43" s="58" t="s">
        <v>106</v>
      </c>
      <c r="L43" s="58" t="s">
        <v>6</v>
      </c>
      <c r="M43" s="58" t="s">
        <v>107</v>
      </c>
      <c r="N43" s="82"/>
      <c r="O43" s="82">
        <v>50</v>
      </c>
      <c r="P43" s="82">
        <v>50</v>
      </c>
      <c r="Q43" s="74">
        <v>0</v>
      </c>
      <c r="R43" s="57" t="s">
        <v>108</v>
      </c>
      <c r="T43" s="36" t="s">
        <v>276</v>
      </c>
      <c r="U43" s="36" t="s">
        <v>276</v>
      </c>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57"/>
      <c r="EY43" s="57"/>
      <c r="EZ43" s="57"/>
      <c r="FA43" s="57"/>
      <c r="FB43" s="57"/>
      <c r="FC43" s="57"/>
      <c r="FD43" s="57"/>
      <c r="FE43" s="57"/>
      <c r="FF43" s="57"/>
      <c r="FG43" s="57"/>
      <c r="FH43" s="57"/>
      <c r="FI43" s="57"/>
      <c r="FJ43" s="57"/>
      <c r="FK43" s="57"/>
      <c r="FL43" s="57"/>
      <c r="FM43" s="57"/>
      <c r="FN43" s="57"/>
      <c r="FO43" s="57"/>
      <c r="FP43" s="57"/>
      <c r="FQ43" s="57"/>
      <c r="FR43" s="57"/>
      <c r="FS43" s="57"/>
      <c r="FT43" s="57"/>
      <c r="FU43" s="57"/>
      <c r="FV43" s="57"/>
      <c r="FW43" s="57"/>
      <c r="FX43" s="57"/>
      <c r="FY43" s="57"/>
      <c r="FZ43" s="57"/>
      <c r="GA43" s="57"/>
      <c r="GB43" s="57"/>
      <c r="GC43" s="57"/>
      <c r="GD43" s="57"/>
      <c r="GE43" s="57"/>
      <c r="GF43" s="57"/>
      <c r="GG43" s="57"/>
      <c r="GH43" s="57"/>
      <c r="GI43" s="57"/>
      <c r="GJ43" s="57"/>
      <c r="GK43" s="57"/>
      <c r="GL43" s="57"/>
      <c r="GM43" s="57"/>
      <c r="GN43" s="57"/>
      <c r="GO43" s="57"/>
      <c r="GP43" s="57"/>
      <c r="GQ43" s="57"/>
      <c r="GR43" s="57"/>
      <c r="GS43" s="57"/>
      <c r="GT43" s="57"/>
      <c r="GU43" s="57"/>
      <c r="GV43" s="57"/>
      <c r="GW43" s="57"/>
      <c r="GX43" s="57"/>
      <c r="GY43" s="57"/>
      <c r="GZ43" s="57"/>
      <c r="HA43" s="57"/>
      <c r="HB43" s="57"/>
      <c r="HC43" s="57"/>
      <c r="HD43" s="57"/>
      <c r="HE43" s="57"/>
      <c r="HF43" s="57"/>
      <c r="HG43" s="57"/>
      <c r="HH43" s="57"/>
      <c r="HI43" s="57"/>
      <c r="HJ43" s="57"/>
      <c r="HK43" s="57"/>
      <c r="HL43" s="57"/>
      <c r="HM43" s="57"/>
      <c r="HN43" s="57"/>
      <c r="HO43" s="57"/>
      <c r="HP43" s="57"/>
      <c r="HQ43" s="57"/>
      <c r="HR43" s="57"/>
      <c r="HS43" s="57"/>
      <c r="HT43" s="57"/>
      <c r="HU43" s="57"/>
      <c r="HV43" s="57"/>
      <c r="HW43" s="57"/>
      <c r="HX43" s="57"/>
      <c r="HY43" s="57"/>
      <c r="HZ43" s="57"/>
      <c r="IA43" s="57"/>
      <c r="IB43" s="57"/>
      <c r="IC43" s="57"/>
      <c r="ID43" s="57"/>
      <c r="IE43" s="57"/>
      <c r="IF43" s="57"/>
      <c r="IG43" s="57"/>
      <c r="IH43" s="57"/>
      <c r="II43" s="57"/>
      <c r="IJ43" s="57"/>
      <c r="IK43" s="57"/>
      <c r="IL43" s="57"/>
      <c r="IM43" s="57"/>
      <c r="IN43" s="57"/>
      <c r="IO43" s="57"/>
      <c r="IP43" s="57"/>
      <c r="IQ43" s="57"/>
      <c r="IR43" s="57"/>
      <c r="IS43" s="57"/>
      <c r="IT43" s="57"/>
      <c r="IU43" s="57"/>
      <c r="IV43" s="57"/>
      <c r="IW43" s="57"/>
      <c r="IX43" s="57"/>
      <c r="IY43" s="57"/>
      <c r="IZ43" s="57"/>
      <c r="JA43" s="57"/>
      <c r="JB43" s="57"/>
      <c r="JC43" s="57"/>
      <c r="JD43" s="57"/>
      <c r="JE43" s="57"/>
      <c r="JF43" s="57"/>
      <c r="JG43" s="57"/>
      <c r="JH43" s="57"/>
      <c r="JI43" s="57"/>
      <c r="JJ43" s="57"/>
      <c r="JK43" s="57"/>
      <c r="JL43" s="57"/>
      <c r="JM43" s="57"/>
      <c r="JN43" s="57"/>
      <c r="JO43" s="57"/>
      <c r="JP43" s="57"/>
      <c r="JQ43" s="57"/>
      <c r="JR43" s="57"/>
      <c r="JS43" s="57"/>
      <c r="JT43" s="57"/>
      <c r="JU43" s="57"/>
      <c r="JV43" s="57"/>
      <c r="JW43" s="57"/>
      <c r="JX43" s="57"/>
      <c r="JY43" s="57"/>
      <c r="JZ43" s="57"/>
      <c r="KA43" s="57"/>
      <c r="KB43" s="57"/>
      <c r="KC43" s="57"/>
      <c r="KD43" s="57"/>
      <c r="KE43" s="57"/>
      <c r="KF43" s="57"/>
      <c r="KG43" s="57"/>
      <c r="KH43" s="57"/>
      <c r="KI43" s="57"/>
      <c r="KJ43" s="57"/>
      <c r="KK43" s="57"/>
      <c r="KL43" s="57"/>
      <c r="KM43" s="57"/>
      <c r="KN43" s="57"/>
      <c r="KO43" s="57"/>
      <c r="KP43" s="57"/>
      <c r="KQ43" s="57"/>
      <c r="KR43" s="57"/>
      <c r="KS43" s="57"/>
      <c r="KT43" s="57"/>
      <c r="KU43" s="57"/>
      <c r="KV43" s="57"/>
      <c r="KW43" s="57"/>
      <c r="KX43" s="57"/>
      <c r="KY43" s="57"/>
      <c r="KZ43" s="57"/>
      <c r="LA43" s="57"/>
      <c r="LB43" s="57"/>
      <c r="LC43" s="57"/>
      <c r="LD43" s="57"/>
      <c r="LE43" s="57"/>
      <c r="LF43" s="57"/>
      <c r="LG43" s="57"/>
      <c r="LH43" s="57"/>
      <c r="LI43" s="57"/>
      <c r="LJ43" s="57"/>
      <c r="LK43" s="57"/>
      <c r="LL43" s="57"/>
      <c r="LM43" s="57"/>
      <c r="LN43" s="57"/>
      <c r="LO43" s="57"/>
      <c r="LP43" s="57"/>
      <c r="LQ43" s="57"/>
      <c r="LR43" s="57"/>
      <c r="LS43" s="57"/>
      <c r="LT43" s="57"/>
      <c r="LU43" s="57"/>
      <c r="LV43" s="57"/>
      <c r="LW43" s="57"/>
      <c r="LX43" s="57"/>
      <c r="LY43" s="57"/>
      <c r="LZ43" s="57"/>
      <c r="MA43" s="57"/>
      <c r="MB43" s="57"/>
      <c r="MC43" s="57"/>
      <c r="MD43" s="57"/>
      <c r="ME43" s="57"/>
      <c r="MF43" s="57"/>
      <c r="MG43" s="57"/>
      <c r="MH43" s="57"/>
      <c r="MI43" s="57"/>
      <c r="MJ43" s="57"/>
      <c r="MK43" s="57"/>
      <c r="ML43" s="57"/>
      <c r="MM43" s="57"/>
      <c r="MN43" s="57"/>
      <c r="MO43" s="57"/>
      <c r="MP43" s="57"/>
      <c r="MQ43" s="57"/>
      <c r="MR43" s="57"/>
      <c r="MS43" s="57"/>
      <c r="MT43" s="57"/>
      <c r="MU43" s="57"/>
      <c r="MV43" s="57"/>
      <c r="MW43" s="57"/>
      <c r="MX43" s="57"/>
      <c r="MY43" s="57"/>
      <c r="MZ43" s="57"/>
      <c r="NA43" s="57"/>
      <c r="NB43" s="57"/>
      <c r="NC43" s="57"/>
      <c r="ND43" s="57"/>
      <c r="NE43" s="57"/>
      <c r="NF43" s="57"/>
      <c r="NG43" s="57"/>
      <c r="NH43" s="57"/>
      <c r="NI43" s="57"/>
      <c r="NJ43" s="57"/>
      <c r="NK43" s="57"/>
      <c r="NL43" s="57"/>
      <c r="NM43" s="57"/>
      <c r="NN43" s="57"/>
      <c r="NO43" s="57"/>
      <c r="NP43" s="57"/>
      <c r="NQ43" s="57"/>
      <c r="NR43" s="57"/>
      <c r="NS43" s="57"/>
      <c r="NT43" s="57"/>
      <c r="NU43" s="57"/>
      <c r="NV43" s="57"/>
      <c r="NW43" s="57"/>
      <c r="NX43" s="57"/>
      <c r="NY43" s="57"/>
      <c r="NZ43" s="57"/>
      <c r="OA43" s="57"/>
      <c r="OB43" s="57"/>
      <c r="OC43" s="57"/>
      <c r="OD43" s="57"/>
      <c r="OE43" s="57"/>
      <c r="OF43" s="57"/>
      <c r="OG43" s="57"/>
      <c r="OH43" s="57"/>
      <c r="OI43" s="57"/>
      <c r="OJ43" s="57"/>
      <c r="OK43" s="57"/>
      <c r="OL43" s="57"/>
      <c r="OM43" s="57"/>
      <c r="ON43" s="57"/>
      <c r="OO43" s="57"/>
      <c r="OP43" s="57"/>
      <c r="OQ43" s="57"/>
      <c r="OR43" s="57"/>
      <c r="OS43" s="57"/>
      <c r="OT43" s="57"/>
      <c r="OU43" s="57"/>
      <c r="OV43" s="57"/>
      <c r="OW43" s="57"/>
      <c r="OX43" s="57"/>
      <c r="OY43" s="57"/>
      <c r="OZ43" s="57"/>
      <c r="PA43" s="57"/>
      <c r="PB43" s="57"/>
      <c r="PC43" s="57"/>
      <c r="PD43" s="57"/>
      <c r="PE43" s="57"/>
      <c r="PF43" s="57"/>
      <c r="PG43" s="57"/>
      <c r="PH43" s="57"/>
      <c r="PI43" s="57"/>
      <c r="PJ43" s="57"/>
      <c r="PK43" s="57"/>
      <c r="PL43" s="57"/>
      <c r="PM43" s="57"/>
      <c r="PN43" s="57"/>
      <c r="PO43" s="57"/>
      <c r="PP43" s="57"/>
      <c r="PQ43" s="57"/>
      <c r="PR43" s="57"/>
      <c r="PS43" s="57"/>
      <c r="PT43" s="57"/>
      <c r="PU43" s="57"/>
      <c r="PV43" s="57"/>
      <c r="PW43" s="57"/>
      <c r="PX43" s="57"/>
      <c r="PY43" s="57"/>
      <c r="PZ43" s="57"/>
      <c r="QA43" s="57"/>
      <c r="QB43" s="57"/>
      <c r="QC43" s="57"/>
      <c r="QD43" s="57"/>
      <c r="QE43" s="57"/>
      <c r="QF43" s="57"/>
      <c r="QG43" s="57"/>
      <c r="QH43" s="57"/>
      <c r="QI43" s="57"/>
      <c r="QJ43" s="57"/>
      <c r="QK43" s="57"/>
      <c r="QL43" s="57"/>
      <c r="QM43" s="57"/>
      <c r="QN43" s="57"/>
      <c r="QO43" s="57"/>
      <c r="QP43" s="57"/>
      <c r="QQ43" s="57"/>
      <c r="QR43" s="57"/>
      <c r="QS43" s="57"/>
      <c r="QT43" s="57"/>
      <c r="QU43" s="57"/>
      <c r="QV43" s="57"/>
      <c r="QW43" s="57"/>
      <c r="QX43" s="57"/>
      <c r="QY43" s="57"/>
      <c r="QZ43" s="57"/>
      <c r="RA43" s="57"/>
      <c r="RB43" s="57"/>
      <c r="RC43" s="57"/>
      <c r="RD43" s="57"/>
      <c r="RE43" s="57"/>
      <c r="RF43" s="57"/>
      <c r="RG43" s="57"/>
      <c r="RH43" s="57"/>
      <c r="RI43" s="57"/>
      <c r="RJ43" s="57"/>
      <c r="RK43" s="57"/>
      <c r="RL43" s="57"/>
      <c r="RM43" s="57"/>
      <c r="RN43" s="57"/>
      <c r="RO43" s="57"/>
      <c r="RP43" s="57"/>
      <c r="RQ43" s="57"/>
      <c r="RR43" s="57"/>
      <c r="RS43" s="57"/>
      <c r="RT43" s="57"/>
      <c r="RU43" s="57"/>
      <c r="RV43" s="57"/>
      <c r="RW43" s="57"/>
      <c r="RX43" s="57"/>
      <c r="RY43" s="57"/>
      <c r="RZ43" s="57"/>
      <c r="SA43" s="57"/>
      <c r="SB43" s="57"/>
      <c r="SC43" s="57"/>
      <c r="SD43" s="57"/>
      <c r="SE43" s="57"/>
      <c r="SF43" s="57"/>
      <c r="SG43" s="57"/>
      <c r="SH43" s="57"/>
      <c r="SI43" s="57"/>
      <c r="SJ43" s="57"/>
      <c r="SK43" s="57"/>
      <c r="SL43" s="57"/>
      <c r="SM43" s="57"/>
      <c r="SN43" s="57"/>
      <c r="SO43" s="57"/>
      <c r="SP43" s="57"/>
      <c r="SQ43" s="57"/>
      <c r="SR43" s="57"/>
      <c r="SS43" s="57"/>
      <c r="ST43" s="57"/>
      <c r="SU43" s="57"/>
      <c r="SV43" s="57"/>
      <c r="SW43" s="57"/>
      <c r="SX43" s="57"/>
      <c r="SY43" s="57"/>
      <c r="SZ43" s="57"/>
      <c r="TA43" s="57"/>
      <c r="TB43" s="57"/>
      <c r="TC43" s="57"/>
      <c r="TD43" s="57"/>
      <c r="TE43" s="57"/>
      <c r="TF43" s="57"/>
      <c r="TG43" s="57"/>
      <c r="TH43" s="57"/>
      <c r="TI43" s="57"/>
      <c r="TJ43" s="57"/>
      <c r="TK43" s="57"/>
      <c r="TL43" s="57"/>
      <c r="TM43" s="57"/>
      <c r="TN43" s="57"/>
      <c r="TO43" s="57"/>
      <c r="TP43" s="57"/>
      <c r="TQ43" s="57"/>
      <c r="TR43" s="57"/>
      <c r="TS43" s="57"/>
      <c r="TT43" s="57"/>
      <c r="TU43" s="57"/>
      <c r="TV43" s="57"/>
      <c r="TW43" s="57"/>
      <c r="TX43" s="57"/>
      <c r="TY43" s="57"/>
      <c r="TZ43" s="57"/>
      <c r="UA43" s="57"/>
      <c r="UB43" s="57"/>
      <c r="UC43" s="57"/>
      <c r="UD43" s="57"/>
      <c r="UE43" s="57"/>
      <c r="UF43" s="57"/>
      <c r="UG43" s="57"/>
      <c r="UH43" s="57"/>
      <c r="UI43" s="57"/>
      <c r="UJ43" s="57"/>
      <c r="UK43" s="57"/>
      <c r="UL43" s="57"/>
      <c r="UM43" s="57"/>
      <c r="UN43" s="57"/>
      <c r="UO43" s="57"/>
      <c r="UP43" s="57"/>
      <c r="UQ43" s="57"/>
      <c r="UR43" s="57"/>
      <c r="US43" s="57"/>
      <c r="UT43" s="57"/>
      <c r="UU43" s="57"/>
      <c r="UV43" s="57"/>
      <c r="UW43" s="57"/>
      <c r="UX43" s="57"/>
      <c r="UY43" s="57"/>
      <c r="UZ43" s="57"/>
      <c r="VA43" s="57"/>
      <c r="VB43" s="57"/>
      <c r="VC43" s="57"/>
      <c r="VD43" s="57"/>
      <c r="VE43" s="57"/>
      <c r="VF43" s="57"/>
      <c r="VG43" s="57"/>
      <c r="VH43" s="57"/>
      <c r="VI43" s="57"/>
      <c r="VJ43" s="57"/>
      <c r="VK43" s="57"/>
      <c r="VL43" s="57"/>
      <c r="VM43" s="57"/>
      <c r="VN43" s="57"/>
      <c r="VO43" s="57"/>
      <c r="VP43" s="57"/>
      <c r="VQ43" s="57"/>
      <c r="VR43" s="57"/>
      <c r="VS43" s="57"/>
      <c r="VT43" s="57"/>
      <c r="VU43" s="57"/>
      <c r="VV43" s="57"/>
      <c r="VW43" s="57"/>
      <c r="VX43" s="57"/>
      <c r="VY43" s="57"/>
      <c r="VZ43" s="57"/>
      <c r="WA43" s="57"/>
      <c r="WB43" s="57"/>
      <c r="WC43" s="57"/>
      <c r="WD43" s="57"/>
      <c r="WE43" s="57"/>
      <c r="WF43" s="57"/>
      <c r="WG43" s="57"/>
      <c r="WH43" s="57"/>
      <c r="WI43" s="57"/>
      <c r="WJ43" s="57"/>
      <c r="WK43" s="57"/>
      <c r="WL43" s="57"/>
      <c r="WM43" s="57"/>
      <c r="WN43" s="57"/>
      <c r="WO43" s="57"/>
      <c r="WP43" s="57"/>
      <c r="WQ43" s="57"/>
      <c r="WR43" s="57"/>
      <c r="WS43" s="57"/>
      <c r="WT43" s="57"/>
      <c r="WU43" s="57"/>
      <c r="WV43" s="57"/>
      <c r="WW43" s="57"/>
      <c r="WX43" s="57"/>
      <c r="WY43" s="57"/>
      <c r="WZ43" s="57"/>
      <c r="XA43" s="57"/>
      <c r="XB43" s="57"/>
      <c r="XC43" s="57"/>
      <c r="XD43" s="57"/>
      <c r="XE43" s="57"/>
      <c r="XF43" s="57"/>
      <c r="XG43" s="57"/>
      <c r="XH43" s="57"/>
      <c r="XI43" s="57"/>
      <c r="XJ43" s="57"/>
      <c r="XK43" s="57"/>
      <c r="XL43" s="57"/>
      <c r="XM43" s="57"/>
      <c r="XN43" s="57"/>
      <c r="XO43" s="57"/>
      <c r="XP43" s="57"/>
      <c r="XQ43" s="57"/>
      <c r="XR43" s="57"/>
      <c r="XS43" s="57"/>
      <c r="XT43" s="57"/>
      <c r="XU43" s="57"/>
      <c r="XV43" s="57"/>
      <c r="XW43" s="57"/>
      <c r="XX43" s="57"/>
      <c r="XY43" s="57"/>
      <c r="XZ43" s="57"/>
      <c r="YA43" s="57"/>
      <c r="YB43" s="57"/>
      <c r="YC43" s="57"/>
      <c r="YD43" s="57"/>
      <c r="YE43" s="57"/>
      <c r="YF43" s="57"/>
      <c r="YG43" s="57"/>
      <c r="YH43" s="57"/>
      <c r="YI43" s="57"/>
      <c r="YJ43" s="57"/>
      <c r="YK43" s="57"/>
      <c r="YL43" s="57"/>
      <c r="YM43" s="57"/>
      <c r="YN43" s="57"/>
      <c r="YO43" s="57"/>
      <c r="YP43" s="57"/>
      <c r="YQ43" s="57"/>
      <c r="YR43" s="57"/>
      <c r="YS43" s="57"/>
      <c r="YT43" s="57"/>
      <c r="YU43" s="57"/>
      <c r="YV43" s="57"/>
      <c r="YW43" s="57"/>
      <c r="YX43" s="57"/>
      <c r="YY43" s="57"/>
      <c r="YZ43" s="57"/>
      <c r="ZA43" s="57"/>
      <c r="ZB43" s="57"/>
      <c r="ZC43" s="57"/>
      <c r="ZD43" s="57"/>
      <c r="ZE43" s="57"/>
      <c r="ZF43" s="57"/>
      <c r="ZG43" s="57"/>
      <c r="ZH43" s="57"/>
      <c r="ZI43" s="57"/>
      <c r="ZJ43" s="57"/>
      <c r="ZK43" s="57"/>
      <c r="ZL43" s="57"/>
      <c r="ZM43" s="57"/>
      <c r="ZN43" s="57"/>
      <c r="ZO43" s="57"/>
      <c r="ZP43" s="57"/>
      <c r="ZQ43" s="57"/>
      <c r="ZR43" s="57"/>
      <c r="ZS43" s="57"/>
      <c r="ZT43" s="57"/>
      <c r="ZU43" s="57"/>
      <c r="ZV43" s="57"/>
      <c r="ZW43" s="57"/>
      <c r="ZX43" s="57"/>
      <c r="ZY43" s="57"/>
      <c r="ZZ43" s="57"/>
      <c r="AAA43" s="57"/>
      <c r="AAB43" s="57"/>
      <c r="AAC43" s="57"/>
      <c r="AAD43" s="57"/>
      <c r="AAE43" s="57"/>
      <c r="AAF43" s="57"/>
      <c r="AAG43" s="57"/>
      <c r="AAH43" s="57"/>
      <c r="AAI43" s="57"/>
      <c r="AAJ43" s="57"/>
      <c r="AAK43" s="57"/>
      <c r="AAL43" s="57"/>
      <c r="AAM43" s="57"/>
      <c r="AAN43" s="57"/>
      <c r="AAO43" s="57"/>
      <c r="AAP43" s="57"/>
      <c r="AAQ43" s="57"/>
      <c r="AAR43" s="57"/>
      <c r="AAS43" s="57"/>
      <c r="AAT43" s="57"/>
      <c r="AAU43" s="57"/>
      <c r="AAV43" s="57"/>
      <c r="AAW43" s="57"/>
      <c r="AAX43" s="57"/>
      <c r="AAY43" s="57"/>
      <c r="AAZ43" s="57"/>
      <c r="ABA43" s="57"/>
      <c r="ABB43" s="57"/>
      <c r="ABC43" s="57"/>
      <c r="ABD43" s="57"/>
      <c r="ABE43" s="57"/>
      <c r="ABF43" s="57"/>
      <c r="ABG43" s="57"/>
      <c r="ABH43" s="57"/>
      <c r="ABI43" s="57"/>
      <c r="ABJ43" s="57"/>
      <c r="ABK43" s="57"/>
      <c r="ABL43" s="57"/>
      <c r="ABM43" s="57"/>
      <c r="ABN43" s="57"/>
      <c r="ABO43" s="57"/>
      <c r="ABP43" s="57"/>
      <c r="ABQ43" s="57"/>
      <c r="ABR43" s="57"/>
      <c r="ABS43" s="57"/>
      <c r="ABT43" s="57"/>
      <c r="ABU43" s="57"/>
      <c r="ABV43" s="57"/>
      <c r="ABW43" s="57"/>
      <c r="ABX43" s="57"/>
      <c r="ABY43" s="57"/>
      <c r="ABZ43" s="57"/>
      <c r="ACA43" s="57"/>
      <c r="ACB43" s="57"/>
      <c r="ACC43" s="57"/>
      <c r="ACD43" s="57"/>
      <c r="ACE43" s="57"/>
      <c r="ACF43" s="57"/>
      <c r="ACG43" s="57"/>
      <c r="ACH43" s="57"/>
      <c r="ACI43" s="57"/>
      <c r="ACJ43" s="57"/>
      <c r="ACK43" s="57"/>
      <c r="ACL43" s="57"/>
      <c r="ACM43" s="57"/>
      <c r="ACN43" s="57"/>
      <c r="ACO43" s="57"/>
      <c r="ACP43" s="57"/>
      <c r="ACQ43" s="57"/>
      <c r="ACR43" s="57"/>
      <c r="ACS43" s="57"/>
      <c r="ACT43" s="57"/>
      <c r="ACU43" s="57"/>
      <c r="ACV43" s="57"/>
      <c r="ACW43" s="57"/>
      <c r="ACX43" s="57"/>
      <c r="ACY43" s="57"/>
      <c r="ACZ43" s="57"/>
      <c r="ADA43" s="57"/>
      <c r="ADB43" s="57"/>
      <c r="ADC43" s="57"/>
      <c r="ADD43" s="57"/>
      <c r="ADE43" s="57"/>
      <c r="ADF43" s="57"/>
      <c r="ADG43" s="57"/>
      <c r="ADH43" s="57"/>
      <c r="ADI43" s="57"/>
      <c r="ADJ43" s="57"/>
      <c r="ADK43" s="57"/>
      <c r="ADL43" s="57"/>
      <c r="ADM43" s="57"/>
      <c r="ADN43" s="57"/>
      <c r="ADO43" s="57"/>
      <c r="ADP43" s="57"/>
      <c r="ADQ43" s="57"/>
      <c r="ADR43" s="57"/>
      <c r="ADS43" s="57"/>
      <c r="ADT43" s="57"/>
      <c r="ADU43" s="57"/>
      <c r="ADV43" s="57"/>
      <c r="ADW43" s="57"/>
      <c r="ADX43" s="57"/>
      <c r="ADY43" s="57"/>
      <c r="ADZ43" s="57"/>
      <c r="AEA43" s="57"/>
      <c r="AEB43" s="57"/>
      <c r="AEC43" s="57"/>
      <c r="AED43" s="57"/>
      <c r="AEE43" s="57"/>
      <c r="AEF43" s="57"/>
      <c r="AEG43" s="57"/>
      <c r="AEH43" s="57"/>
      <c r="AEI43" s="57"/>
      <c r="AEJ43" s="57"/>
      <c r="AEK43" s="57"/>
      <c r="AEL43" s="57"/>
      <c r="AEM43" s="57"/>
      <c r="AEN43" s="57"/>
      <c r="AEO43" s="57"/>
      <c r="AEP43" s="57"/>
      <c r="AEQ43" s="57"/>
      <c r="AER43" s="57"/>
      <c r="AES43" s="57"/>
      <c r="AET43" s="57"/>
      <c r="AEU43" s="57"/>
      <c r="AEV43" s="57"/>
      <c r="AEW43" s="57"/>
      <c r="AEX43" s="57"/>
      <c r="AEY43" s="57"/>
      <c r="AEZ43" s="57"/>
      <c r="AFA43" s="57"/>
      <c r="AFB43" s="57"/>
      <c r="AFC43" s="57"/>
      <c r="AFD43" s="57"/>
      <c r="AFE43" s="57"/>
      <c r="AFF43" s="57"/>
      <c r="AFG43" s="57"/>
      <c r="AFH43" s="57"/>
      <c r="AFI43" s="57"/>
      <c r="AFJ43" s="57"/>
      <c r="AFK43" s="57"/>
      <c r="AFL43" s="57"/>
      <c r="AFM43" s="57"/>
      <c r="AFN43" s="57"/>
      <c r="AFO43" s="57"/>
      <c r="AFP43" s="57"/>
      <c r="AFQ43" s="57"/>
      <c r="AFR43" s="57"/>
      <c r="AFS43" s="57"/>
      <c r="AFT43" s="57"/>
      <c r="AFU43" s="57"/>
      <c r="AFV43" s="57"/>
      <c r="AFW43" s="57"/>
      <c r="AFX43" s="57"/>
      <c r="AFY43" s="57"/>
      <c r="AFZ43" s="57"/>
      <c r="AGA43" s="57"/>
      <c r="AGB43" s="57"/>
      <c r="AGC43" s="57"/>
      <c r="AGD43" s="57"/>
      <c r="AGE43" s="57"/>
      <c r="AGF43" s="57"/>
      <c r="AGG43" s="57"/>
      <c r="AGH43" s="57"/>
      <c r="AGI43" s="57"/>
      <c r="AGJ43" s="57"/>
      <c r="AGK43" s="57"/>
      <c r="AGL43" s="57"/>
      <c r="AGM43" s="57"/>
      <c r="AGN43" s="57"/>
      <c r="AGO43" s="57"/>
      <c r="AGP43" s="57"/>
      <c r="AGQ43" s="57"/>
      <c r="AGR43" s="57"/>
      <c r="AGS43" s="57"/>
      <c r="AGT43" s="57"/>
      <c r="AGU43" s="57"/>
      <c r="AGV43" s="57"/>
      <c r="AGW43" s="57"/>
      <c r="AGX43" s="57"/>
      <c r="AGY43" s="57"/>
      <c r="AGZ43" s="57"/>
      <c r="AHA43" s="57"/>
      <c r="AHB43" s="57"/>
      <c r="AHC43" s="57"/>
      <c r="AHD43" s="57"/>
      <c r="AHE43" s="57"/>
      <c r="AHF43" s="57"/>
      <c r="AHG43" s="57"/>
      <c r="AHH43" s="57"/>
      <c r="AHI43" s="57"/>
      <c r="AHJ43" s="57"/>
      <c r="AHK43" s="57"/>
      <c r="AHL43" s="57"/>
      <c r="AHM43" s="57"/>
      <c r="AHN43" s="57"/>
      <c r="AHO43" s="57"/>
      <c r="AHP43" s="57"/>
      <c r="AHQ43" s="57"/>
      <c r="AHR43" s="57"/>
      <c r="AHS43" s="57"/>
      <c r="AHT43" s="57"/>
      <c r="AHU43" s="57"/>
      <c r="AHV43" s="57"/>
      <c r="AHW43" s="57"/>
      <c r="AHX43" s="57"/>
      <c r="AHY43" s="57"/>
      <c r="AHZ43" s="57"/>
      <c r="AIA43" s="57"/>
      <c r="AIB43" s="57"/>
      <c r="AIC43" s="57"/>
      <c r="AID43" s="57"/>
      <c r="AIE43" s="57"/>
      <c r="AIF43" s="57"/>
      <c r="AIG43" s="57"/>
      <c r="AIH43" s="57"/>
      <c r="AII43" s="57"/>
      <c r="AIJ43" s="57"/>
      <c r="AIK43" s="57"/>
      <c r="AIL43" s="57"/>
      <c r="AIM43" s="57"/>
      <c r="AIN43" s="57"/>
      <c r="AIO43" s="57"/>
      <c r="AIP43" s="57"/>
      <c r="AIQ43" s="57"/>
      <c r="AIR43" s="57"/>
      <c r="AIS43" s="57"/>
      <c r="AIT43" s="57"/>
      <c r="AIU43" s="57"/>
      <c r="AIV43" s="57"/>
      <c r="AIW43" s="57"/>
      <c r="AIX43" s="57"/>
      <c r="AIY43" s="57"/>
      <c r="AIZ43" s="57"/>
      <c r="AJA43" s="57"/>
      <c r="AJB43" s="57"/>
      <c r="AJC43" s="57"/>
      <c r="AJD43" s="57"/>
      <c r="AJE43" s="57"/>
      <c r="AJF43" s="57"/>
      <c r="AJG43" s="57"/>
      <c r="AJH43" s="57"/>
      <c r="AJI43" s="57"/>
      <c r="AJJ43" s="57"/>
      <c r="AJK43" s="57"/>
      <c r="AJL43" s="57"/>
      <c r="AJM43" s="57"/>
      <c r="AJN43" s="57"/>
      <c r="AJO43" s="57"/>
      <c r="AJP43" s="57"/>
      <c r="AJQ43" s="57"/>
      <c r="AJR43" s="57"/>
      <c r="AJS43" s="57"/>
      <c r="AJT43" s="57"/>
      <c r="AJU43" s="57"/>
      <c r="AJV43" s="57"/>
      <c r="AJW43" s="57"/>
      <c r="AJX43" s="57"/>
      <c r="AJY43" s="57"/>
      <c r="AJZ43" s="57"/>
      <c r="AKA43" s="57"/>
      <c r="AKB43" s="57"/>
      <c r="AKC43" s="57"/>
      <c r="AKD43" s="57"/>
      <c r="AKE43" s="57"/>
      <c r="AKF43" s="57"/>
      <c r="AKG43" s="57"/>
      <c r="AKH43" s="57"/>
      <c r="AKI43" s="57"/>
      <c r="AKJ43" s="57"/>
      <c r="AKK43" s="57"/>
      <c r="AKL43" s="57"/>
      <c r="AKM43" s="57"/>
      <c r="AKN43" s="57"/>
      <c r="AKO43" s="57"/>
      <c r="AKP43" s="57"/>
      <c r="AKQ43" s="57"/>
      <c r="AKR43" s="57"/>
      <c r="AKS43" s="57"/>
      <c r="AKT43" s="57"/>
      <c r="AKU43" s="57"/>
      <c r="AKV43" s="57"/>
      <c r="AKW43" s="57"/>
      <c r="AKX43" s="57"/>
      <c r="AKY43" s="57"/>
      <c r="AKZ43" s="57"/>
      <c r="ALA43" s="57"/>
      <c r="ALB43" s="57"/>
      <c r="ALC43" s="57"/>
      <c r="ALD43" s="57"/>
      <c r="ALE43" s="57"/>
      <c r="ALF43" s="57"/>
      <c r="ALG43" s="57"/>
      <c r="ALH43" s="57"/>
      <c r="ALI43" s="57"/>
      <c r="ALJ43" s="57"/>
      <c r="ALK43" s="57"/>
      <c r="ALL43" s="57"/>
      <c r="ALM43" s="57"/>
      <c r="ALN43" s="57"/>
      <c r="ALO43" s="57"/>
      <c r="ALP43" s="57"/>
      <c r="ALQ43" s="57"/>
      <c r="ALR43" s="57"/>
      <c r="ALS43" s="57"/>
      <c r="ALT43" s="57"/>
      <c r="ALU43" s="57"/>
      <c r="ALV43" s="57"/>
      <c r="ALW43" s="57"/>
      <c r="ALX43" s="57"/>
      <c r="ALY43" s="57"/>
      <c r="ALZ43" s="57"/>
      <c r="AMA43" s="57"/>
      <c r="AMB43" s="57"/>
      <c r="AMC43" s="57"/>
      <c r="AMD43" s="57"/>
      <c r="AME43" s="57"/>
      <c r="AMF43" s="57"/>
      <c r="AMG43" s="57"/>
      <c r="AMH43" s="57"/>
      <c r="AMI43" s="57"/>
      <c r="AMJ43" s="57"/>
      <c r="AMK43" s="57"/>
      <c r="AML43" s="57"/>
      <c r="AMM43" s="57"/>
      <c r="AMN43" s="57"/>
      <c r="AMO43" s="57"/>
      <c r="AMP43" s="57"/>
      <c r="AMQ43" s="57"/>
      <c r="AMR43" s="57"/>
      <c r="AMS43" s="57"/>
      <c r="AMT43" s="57"/>
      <c r="AMU43" s="57"/>
      <c r="AMV43" s="57"/>
      <c r="AMW43" s="57"/>
      <c r="AMX43" s="57"/>
      <c r="AMY43" s="57"/>
      <c r="AMZ43" s="57"/>
      <c r="ANA43" s="57"/>
      <c r="ANB43" s="57"/>
      <c r="ANC43" s="57"/>
      <c r="AND43" s="57"/>
      <c r="ANE43" s="57"/>
      <c r="ANF43" s="57"/>
      <c r="ANG43" s="57"/>
      <c r="ANH43" s="57"/>
      <c r="ANI43" s="57"/>
      <c r="ANJ43" s="57"/>
      <c r="ANK43" s="57"/>
      <c r="ANL43" s="57"/>
      <c r="ANM43" s="57"/>
      <c r="ANN43" s="57"/>
      <c r="ANO43" s="57"/>
      <c r="ANP43" s="57"/>
      <c r="ANQ43" s="57"/>
      <c r="ANR43" s="57"/>
      <c r="ANS43" s="57"/>
      <c r="ANT43" s="57"/>
      <c r="ANU43" s="57"/>
      <c r="ANV43" s="57"/>
      <c r="ANW43" s="57"/>
      <c r="ANX43" s="57"/>
      <c r="ANY43" s="57"/>
      <c r="ANZ43" s="57"/>
      <c r="AOA43" s="57"/>
      <c r="AOB43" s="57"/>
      <c r="AOC43" s="57"/>
      <c r="AOD43" s="57"/>
      <c r="AOE43" s="57"/>
      <c r="AOF43" s="57"/>
      <c r="AOG43" s="57"/>
      <c r="AOH43" s="57"/>
      <c r="AOI43" s="57"/>
      <c r="AOJ43" s="57"/>
      <c r="AOK43" s="57"/>
      <c r="AOL43" s="57"/>
      <c r="AOM43" s="57"/>
      <c r="AON43" s="57"/>
      <c r="AOO43" s="57"/>
      <c r="AOP43" s="57"/>
      <c r="AOQ43" s="57"/>
      <c r="AOR43" s="57"/>
      <c r="AOS43" s="57"/>
      <c r="AOT43" s="57"/>
      <c r="AOU43" s="57"/>
      <c r="AOV43" s="57"/>
      <c r="AOW43" s="57"/>
      <c r="AOX43" s="57"/>
      <c r="AOY43" s="57"/>
      <c r="AOZ43" s="57"/>
      <c r="APA43" s="57"/>
      <c r="APB43" s="57"/>
      <c r="APC43" s="57"/>
      <c r="APD43" s="57"/>
      <c r="APE43" s="57"/>
      <c r="APF43" s="57"/>
      <c r="APG43" s="57"/>
      <c r="APH43" s="57"/>
      <c r="API43" s="57"/>
      <c r="APJ43" s="57"/>
      <c r="APK43" s="57"/>
      <c r="APL43" s="57"/>
      <c r="APM43" s="57"/>
      <c r="APN43" s="57"/>
      <c r="APO43" s="57"/>
      <c r="APP43" s="57"/>
      <c r="APQ43" s="57"/>
      <c r="APR43" s="57"/>
      <c r="APS43" s="57"/>
      <c r="APT43" s="57"/>
      <c r="APU43" s="57"/>
      <c r="APV43" s="57"/>
      <c r="APW43" s="57"/>
      <c r="APX43" s="57"/>
      <c r="APY43" s="57"/>
      <c r="APZ43" s="57"/>
      <c r="AQA43" s="57"/>
      <c r="AQB43" s="57"/>
      <c r="AQC43" s="57"/>
      <c r="AQD43" s="57"/>
      <c r="AQE43" s="57"/>
      <c r="AQF43" s="57"/>
      <c r="AQG43" s="57"/>
      <c r="AQH43" s="57"/>
      <c r="AQI43" s="57"/>
      <c r="AQJ43" s="57"/>
      <c r="AQK43" s="57"/>
      <c r="AQL43" s="57"/>
      <c r="AQM43" s="57"/>
      <c r="AQN43" s="57"/>
      <c r="AQO43" s="57"/>
      <c r="AQP43" s="57"/>
      <c r="AQQ43" s="57"/>
      <c r="AQR43" s="57"/>
      <c r="AQS43" s="57"/>
      <c r="AQT43" s="57"/>
      <c r="AQU43" s="57"/>
      <c r="AQV43" s="57"/>
      <c r="AQW43" s="57"/>
      <c r="AQX43" s="57"/>
      <c r="AQY43" s="57"/>
      <c r="AQZ43" s="57"/>
      <c r="ARA43" s="57"/>
      <c r="ARB43" s="57"/>
      <c r="ARC43" s="57"/>
      <c r="ARD43" s="57"/>
      <c r="ARE43" s="57"/>
      <c r="ARF43" s="57"/>
      <c r="ARG43" s="57"/>
      <c r="ARH43" s="57"/>
      <c r="ARI43" s="57"/>
      <c r="ARJ43" s="57"/>
      <c r="ARK43" s="57"/>
      <c r="ARL43" s="57"/>
      <c r="ARM43" s="57"/>
      <c r="ARN43" s="57"/>
      <c r="ARO43" s="57"/>
      <c r="ARP43" s="57"/>
      <c r="ARQ43" s="57"/>
      <c r="ARR43" s="57"/>
      <c r="ARS43" s="57"/>
      <c r="ART43" s="57"/>
      <c r="ARU43" s="57"/>
      <c r="ARV43" s="57"/>
      <c r="ARW43" s="57"/>
      <c r="ARX43" s="57"/>
      <c r="ARY43" s="57"/>
      <c r="ARZ43" s="57"/>
      <c r="ASA43" s="57"/>
      <c r="ASB43" s="57"/>
      <c r="ASC43" s="57"/>
      <c r="ASD43" s="57"/>
      <c r="ASE43" s="57"/>
      <c r="ASF43" s="57"/>
      <c r="ASG43" s="57"/>
      <c r="ASH43" s="57"/>
      <c r="ASI43" s="57"/>
      <c r="ASJ43" s="57"/>
      <c r="ASK43" s="57"/>
      <c r="ASL43" s="57"/>
      <c r="ASM43" s="57"/>
      <c r="ASN43" s="57"/>
      <c r="ASO43" s="57"/>
      <c r="ASP43" s="57"/>
      <c r="ASQ43" s="57"/>
      <c r="ASR43" s="57"/>
      <c r="ASS43" s="57"/>
      <c r="AST43" s="57"/>
      <c r="ASU43" s="57"/>
      <c r="ASV43" s="57"/>
      <c r="ASW43" s="57"/>
      <c r="ASX43" s="57"/>
      <c r="ASY43" s="57"/>
      <c r="ASZ43" s="57"/>
      <c r="ATA43" s="57"/>
      <c r="ATB43" s="57"/>
      <c r="ATC43" s="57"/>
      <c r="ATD43" s="57"/>
      <c r="ATE43" s="57"/>
      <c r="ATF43" s="57"/>
      <c r="ATG43" s="57"/>
      <c r="ATH43" s="57"/>
      <c r="ATI43" s="57"/>
      <c r="ATJ43" s="57"/>
      <c r="ATK43" s="57"/>
      <c r="ATL43" s="57"/>
      <c r="ATM43" s="57"/>
      <c r="ATN43" s="57"/>
      <c r="ATO43" s="57"/>
      <c r="ATP43" s="57"/>
      <c r="ATQ43" s="57"/>
      <c r="ATR43" s="57"/>
      <c r="ATS43" s="57"/>
      <c r="ATT43" s="57"/>
      <c r="ATU43" s="57"/>
      <c r="ATV43" s="57"/>
      <c r="ATW43" s="57"/>
      <c r="ATX43" s="57"/>
      <c r="ATY43" s="57"/>
      <c r="ATZ43" s="57"/>
      <c r="AUA43" s="57"/>
      <c r="AUB43" s="57"/>
      <c r="AUC43" s="57"/>
      <c r="AUD43" s="57"/>
      <c r="AUE43" s="57"/>
      <c r="AUF43" s="57"/>
      <c r="AUG43" s="57"/>
      <c r="AUH43" s="57"/>
      <c r="AUI43" s="57"/>
      <c r="AUJ43" s="57"/>
      <c r="AUK43" s="57"/>
      <c r="AUL43" s="57"/>
      <c r="AUM43" s="57"/>
      <c r="AUN43" s="57"/>
      <c r="AUO43" s="57"/>
      <c r="AUP43" s="57"/>
      <c r="AUQ43" s="57"/>
      <c r="AUR43" s="57"/>
      <c r="AUS43" s="57"/>
      <c r="AUT43" s="57"/>
      <c r="AUU43" s="57"/>
      <c r="AUV43" s="57"/>
      <c r="AUW43" s="57"/>
      <c r="AUX43" s="57"/>
      <c r="AUY43" s="57"/>
      <c r="AUZ43" s="57"/>
      <c r="AVA43" s="57"/>
      <c r="AVB43" s="57"/>
      <c r="AVC43" s="57"/>
      <c r="AVD43" s="57"/>
      <c r="AVE43" s="57"/>
      <c r="AVF43" s="57"/>
      <c r="AVG43" s="57"/>
      <c r="AVH43" s="57"/>
      <c r="AVI43" s="57"/>
      <c r="AVJ43" s="57"/>
      <c r="AVK43" s="57"/>
      <c r="AVL43" s="57"/>
      <c r="AVM43" s="57"/>
      <c r="AVN43" s="57"/>
      <c r="AVO43" s="57"/>
      <c r="AVP43" s="57"/>
      <c r="AVQ43" s="57"/>
      <c r="AVR43" s="57"/>
      <c r="AVS43" s="57"/>
      <c r="AVT43" s="57"/>
      <c r="AVU43" s="57"/>
      <c r="AVV43" s="57"/>
      <c r="AVW43" s="57"/>
      <c r="AVX43" s="57"/>
      <c r="AVY43" s="57"/>
      <c r="AVZ43" s="57"/>
      <c r="AWA43" s="57"/>
      <c r="AWB43" s="57"/>
      <c r="AWC43" s="57"/>
      <c r="AWD43" s="57"/>
      <c r="AWE43" s="57"/>
      <c r="AWF43" s="57"/>
      <c r="AWG43" s="57"/>
      <c r="AWH43" s="57"/>
      <c r="AWI43" s="57"/>
      <c r="AWJ43" s="57"/>
      <c r="AWK43" s="57"/>
      <c r="AWL43" s="57"/>
      <c r="AWM43" s="57"/>
      <c r="AWN43" s="57"/>
      <c r="AWO43" s="57"/>
      <c r="AWP43" s="57"/>
      <c r="AWQ43" s="57"/>
      <c r="AWR43" s="57"/>
      <c r="AWS43" s="57"/>
      <c r="AWT43" s="57"/>
      <c r="AWU43" s="57"/>
      <c r="AWV43" s="57"/>
      <c r="AWW43" s="57"/>
      <c r="AWX43" s="57"/>
      <c r="AWY43" s="57"/>
      <c r="AWZ43" s="57"/>
      <c r="AXA43" s="57"/>
      <c r="AXB43" s="57"/>
      <c r="AXC43" s="57"/>
      <c r="AXD43" s="57"/>
      <c r="AXE43" s="57"/>
      <c r="AXF43" s="57"/>
      <c r="AXG43" s="57"/>
      <c r="AXH43" s="57"/>
      <c r="AXI43" s="57"/>
      <c r="AXJ43" s="57"/>
      <c r="AXK43" s="57"/>
      <c r="AXL43" s="57"/>
      <c r="AXM43" s="57"/>
      <c r="AXN43" s="57"/>
      <c r="AXO43" s="57"/>
      <c r="AXP43" s="57"/>
      <c r="AXQ43" s="57"/>
      <c r="AXR43" s="57"/>
      <c r="AXS43" s="57"/>
      <c r="AXT43" s="57"/>
      <c r="AXU43" s="57"/>
      <c r="AXV43" s="57"/>
      <c r="AXW43" s="57"/>
      <c r="AXX43" s="57"/>
      <c r="AXY43" s="57"/>
      <c r="AXZ43" s="57"/>
      <c r="AYA43" s="57"/>
      <c r="AYB43" s="57"/>
      <c r="AYC43" s="57"/>
      <c r="AYD43" s="57"/>
      <c r="AYE43" s="57"/>
      <c r="AYF43" s="57"/>
      <c r="AYG43" s="57"/>
      <c r="AYH43" s="57"/>
      <c r="AYI43" s="57"/>
      <c r="AYJ43" s="57"/>
      <c r="AYK43" s="57"/>
      <c r="AYL43" s="57"/>
      <c r="AYM43" s="57"/>
      <c r="AYN43" s="57"/>
      <c r="AYO43" s="57"/>
      <c r="AYP43" s="57"/>
      <c r="AYQ43" s="57"/>
      <c r="AYR43" s="57"/>
      <c r="AYS43" s="57"/>
      <c r="AYT43" s="57"/>
      <c r="AYU43" s="57"/>
      <c r="AYV43" s="57"/>
      <c r="AYW43" s="57"/>
      <c r="AYX43" s="57"/>
      <c r="AYY43" s="57"/>
      <c r="AYZ43" s="57"/>
      <c r="AZA43" s="57"/>
      <c r="AZB43" s="57"/>
      <c r="AZC43" s="57"/>
      <c r="AZD43" s="57"/>
      <c r="AZE43" s="57"/>
      <c r="AZF43" s="57"/>
      <c r="AZG43" s="57"/>
      <c r="AZH43" s="57"/>
      <c r="AZI43" s="57"/>
      <c r="AZJ43" s="57"/>
      <c r="AZK43" s="57"/>
      <c r="AZL43" s="57"/>
      <c r="AZM43" s="57"/>
      <c r="AZN43" s="57"/>
      <c r="AZO43" s="57"/>
      <c r="AZP43" s="57"/>
      <c r="AZQ43" s="57"/>
      <c r="AZR43" s="57"/>
      <c r="AZS43" s="57"/>
      <c r="AZT43" s="57"/>
      <c r="AZU43" s="57"/>
      <c r="AZV43" s="57"/>
      <c r="AZW43" s="57"/>
      <c r="AZX43" s="57"/>
      <c r="AZY43" s="57"/>
      <c r="AZZ43" s="57"/>
      <c r="BAA43" s="57"/>
      <c r="BAB43" s="57"/>
      <c r="BAC43" s="57"/>
      <c r="BAD43" s="57"/>
      <c r="BAE43" s="57"/>
      <c r="BAF43" s="57"/>
      <c r="BAG43" s="57"/>
      <c r="BAH43" s="57"/>
      <c r="BAI43" s="57"/>
      <c r="BAJ43" s="57"/>
      <c r="BAK43" s="57"/>
      <c r="BAL43" s="57"/>
      <c r="BAM43" s="57"/>
      <c r="BAN43" s="57"/>
      <c r="BAO43" s="57"/>
      <c r="BAP43" s="57"/>
      <c r="BAQ43" s="57"/>
      <c r="BAR43" s="57"/>
      <c r="BAS43" s="57"/>
      <c r="BAT43" s="57"/>
      <c r="BAU43" s="57"/>
      <c r="BAV43" s="57"/>
      <c r="BAW43" s="57"/>
      <c r="BAX43" s="57"/>
      <c r="BAY43" s="57"/>
      <c r="BAZ43" s="57"/>
      <c r="BBA43" s="57"/>
      <c r="BBB43" s="57"/>
      <c r="BBC43" s="57"/>
      <c r="BBD43" s="57"/>
      <c r="BBE43" s="57"/>
      <c r="BBF43" s="57"/>
      <c r="BBG43" s="57"/>
      <c r="BBH43" s="57"/>
      <c r="BBI43" s="57"/>
      <c r="BBJ43" s="57"/>
      <c r="BBK43" s="57"/>
      <c r="BBL43" s="57"/>
      <c r="BBM43" s="57"/>
      <c r="BBN43" s="57"/>
      <c r="BBO43" s="57"/>
      <c r="BBP43" s="57"/>
      <c r="BBQ43" s="57"/>
      <c r="BBR43" s="57"/>
      <c r="BBS43" s="57"/>
      <c r="BBT43" s="57"/>
      <c r="BBU43" s="57"/>
      <c r="BBV43" s="57"/>
      <c r="BBW43" s="57"/>
      <c r="BBX43" s="57"/>
      <c r="BBY43" s="57"/>
      <c r="BBZ43" s="57"/>
      <c r="BCA43" s="57"/>
      <c r="BCB43" s="57"/>
      <c r="BCC43" s="57"/>
      <c r="BCD43" s="57"/>
      <c r="BCE43" s="57"/>
      <c r="BCF43" s="57"/>
      <c r="BCG43" s="57"/>
      <c r="BCH43" s="57"/>
      <c r="BCI43" s="57"/>
      <c r="BCJ43" s="57"/>
      <c r="BCK43" s="57"/>
      <c r="BCL43" s="57"/>
      <c r="BCM43" s="57"/>
      <c r="BCN43" s="57"/>
      <c r="BCO43" s="57"/>
      <c r="BCP43" s="57"/>
      <c r="BCQ43" s="57"/>
      <c r="BCR43" s="57"/>
      <c r="BCS43" s="57"/>
      <c r="BCT43" s="57"/>
      <c r="BCU43" s="57"/>
      <c r="BCV43" s="57"/>
      <c r="BCW43" s="57"/>
      <c r="BCX43" s="57"/>
      <c r="BCY43" s="57"/>
      <c r="BCZ43" s="57"/>
      <c r="BDA43" s="57"/>
      <c r="BDB43" s="57"/>
      <c r="BDC43" s="57"/>
      <c r="BDD43" s="57"/>
      <c r="BDE43" s="57"/>
      <c r="BDF43" s="57"/>
      <c r="BDG43" s="57"/>
      <c r="BDH43" s="57"/>
      <c r="BDI43" s="57"/>
      <c r="BDJ43" s="57"/>
      <c r="BDK43" s="57"/>
      <c r="BDL43" s="57"/>
      <c r="BDM43" s="57"/>
      <c r="BDN43" s="57"/>
      <c r="BDO43" s="57"/>
      <c r="BDP43" s="57"/>
      <c r="BDQ43" s="57"/>
      <c r="BDR43" s="57"/>
      <c r="BDS43" s="57"/>
      <c r="BDT43" s="57"/>
      <c r="BDU43" s="57"/>
      <c r="BDV43" s="57"/>
      <c r="BDW43" s="57"/>
      <c r="BDX43" s="57"/>
      <c r="BDY43" s="57"/>
      <c r="BDZ43" s="57"/>
      <c r="BEA43" s="57"/>
      <c r="BEB43" s="57"/>
      <c r="BEC43" s="57"/>
      <c r="BED43" s="57"/>
      <c r="BEE43" s="57"/>
      <c r="BEF43" s="57"/>
      <c r="BEG43" s="57"/>
      <c r="BEH43" s="57"/>
      <c r="BEI43" s="57"/>
      <c r="BEJ43" s="57"/>
      <c r="BEK43" s="57"/>
      <c r="BEL43" s="57"/>
      <c r="BEM43" s="57"/>
      <c r="BEN43" s="57"/>
      <c r="BEO43" s="57"/>
      <c r="BEP43" s="57"/>
      <c r="BEQ43" s="57"/>
      <c r="BER43" s="57"/>
      <c r="BES43" s="57"/>
      <c r="BET43" s="57"/>
      <c r="BEU43" s="57"/>
      <c r="BEV43" s="57"/>
      <c r="BEW43" s="57"/>
      <c r="BEX43" s="57"/>
      <c r="BEY43" s="57"/>
      <c r="BEZ43" s="57"/>
      <c r="BFA43" s="57"/>
      <c r="BFB43" s="57"/>
      <c r="BFC43" s="57"/>
      <c r="BFD43" s="57"/>
      <c r="BFE43" s="57"/>
      <c r="BFF43" s="57"/>
      <c r="BFG43" s="57"/>
      <c r="BFH43" s="57"/>
      <c r="BFI43" s="57"/>
      <c r="BFJ43" s="57"/>
      <c r="BFK43" s="57"/>
      <c r="BFL43" s="57"/>
      <c r="BFM43" s="57"/>
      <c r="BFN43" s="57"/>
      <c r="BFO43" s="57"/>
      <c r="BFP43" s="57"/>
      <c r="BFQ43" s="57"/>
      <c r="BFR43" s="57"/>
      <c r="BFS43" s="57"/>
      <c r="BFT43" s="57"/>
      <c r="BFU43" s="57"/>
      <c r="BFV43" s="57"/>
      <c r="BFW43" s="57"/>
      <c r="BFX43" s="57"/>
      <c r="BFY43" s="57"/>
      <c r="BFZ43" s="57"/>
      <c r="BGA43" s="57"/>
      <c r="BGB43" s="57"/>
      <c r="BGC43" s="57"/>
      <c r="BGD43" s="57"/>
      <c r="BGE43" s="57"/>
      <c r="BGF43" s="57"/>
      <c r="BGG43" s="57"/>
      <c r="BGH43" s="57"/>
      <c r="BGI43" s="57"/>
      <c r="BGJ43" s="57"/>
      <c r="BGK43" s="57"/>
      <c r="BGL43" s="57"/>
      <c r="BGM43" s="57"/>
      <c r="BGN43" s="57"/>
      <c r="BGO43" s="57"/>
      <c r="BGP43" s="57"/>
      <c r="BGQ43" s="57"/>
      <c r="BGR43" s="57"/>
      <c r="BGS43" s="57"/>
      <c r="BGT43" s="57"/>
      <c r="BGU43" s="57"/>
      <c r="BGV43" s="57"/>
      <c r="BGW43" s="57"/>
      <c r="BGX43" s="57"/>
      <c r="BGY43" s="57"/>
      <c r="BGZ43" s="57"/>
      <c r="BHA43" s="57"/>
      <c r="BHB43" s="57"/>
      <c r="BHC43" s="57"/>
      <c r="BHD43" s="57"/>
      <c r="BHE43" s="57"/>
      <c r="BHF43" s="57"/>
      <c r="BHG43" s="57"/>
      <c r="BHH43" s="57"/>
      <c r="BHI43" s="57"/>
      <c r="BHJ43" s="57"/>
      <c r="BHK43" s="57"/>
      <c r="BHL43" s="57"/>
      <c r="BHM43" s="57"/>
      <c r="BHN43" s="57"/>
      <c r="BHO43" s="57"/>
      <c r="BHP43" s="57"/>
      <c r="BHQ43" s="57"/>
      <c r="BHR43" s="57"/>
      <c r="BHS43" s="57"/>
      <c r="BHT43" s="57"/>
      <c r="BHU43" s="57"/>
      <c r="BHV43" s="57"/>
      <c r="BHW43" s="57"/>
      <c r="BHX43" s="57"/>
      <c r="BHY43" s="57"/>
      <c r="BHZ43" s="57"/>
      <c r="BIA43" s="57"/>
      <c r="BIB43" s="57"/>
      <c r="BIC43" s="57"/>
      <c r="BID43" s="57"/>
      <c r="BIE43" s="57"/>
      <c r="BIF43" s="57"/>
      <c r="BIG43" s="57"/>
      <c r="BIH43" s="57"/>
      <c r="BII43" s="57"/>
      <c r="BIJ43" s="57"/>
      <c r="BIK43" s="57"/>
      <c r="BIL43" s="57"/>
      <c r="BIM43" s="57"/>
      <c r="BIN43" s="57"/>
      <c r="BIO43" s="57"/>
      <c r="BIP43" s="57"/>
      <c r="BIQ43" s="57"/>
      <c r="BIR43" s="57"/>
      <c r="BIS43" s="57"/>
      <c r="BIT43" s="57"/>
      <c r="BIU43" s="57"/>
      <c r="BIV43" s="57"/>
      <c r="BIW43" s="57"/>
      <c r="BIX43" s="57"/>
      <c r="BIY43" s="57"/>
      <c r="BIZ43" s="57"/>
      <c r="BJA43" s="57"/>
      <c r="BJB43" s="57"/>
      <c r="BJC43" s="57"/>
      <c r="BJD43" s="57"/>
      <c r="BJE43" s="57"/>
      <c r="BJF43" s="57"/>
      <c r="BJG43" s="57"/>
      <c r="BJH43" s="57"/>
      <c r="BJI43" s="57"/>
      <c r="BJJ43" s="57"/>
      <c r="BJK43" s="57"/>
      <c r="BJL43" s="57"/>
      <c r="BJM43" s="57"/>
      <c r="BJN43" s="57"/>
      <c r="BJO43" s="57"/>
      <c r="BJP43" s="57"/>
      <c r="BJQ43" s="57"/>
      <c r="BJR43" s="57"/>
      <c r="BJS43" s="57"/>
      <c r="BJT43" s="57"/>
      <c r="BJU43" s="57"/>
      <c r="BJV43" s="57"/>
      <c r="BJW43" s="57"/>
      <c r="BJX43" s="57"/>
      <c r="BJY43" s="57"/>
      <c r="BJZ43" s="57"/>
      <c r="BKA43" s="57"/>
      <c r="BKB43" s="57"/>
      <c r="BKC43" s="57"/>
      <c r="BKD43" s="57"/>
      <c r="BKE43" s="57"/>
      <c r="BKF43" s="57"/>
      <c r="BKG43" s="57"/>
      <c r="BKH43" s="57"/>
      <c r="BKI43" s="57"/>
      <c r="BKJ43" s="57"/>
      <c r="BKK43" s="57"/>
      <c r="BKL43" s="57"/>
      <c r="BKM43" s="57"/>
      <c r="BKN43" s="57"/>
      <c r="BKO43" s="57"/>
      <c r="BKP43" s="57"/>
      <c r="BKQ43" s="57"/>
      <c r="BKR43" s="57"/>
      <c r="BKS43" s="57"/>
      <c r="BKT43" s="57"/>
      <c r="BKU43" s="57"/>
      <c r="BKV43" s="57"/>
      <c r="BKW43" s="57"/>
      <c r="BKX43" s="57"/>
      <c r="BKY43" s="57"/>
      <c r="BKZ43" s="57"/>
      <c r="BLA43" s="57"/>
      <c r="BLB43" s="57"/>
      <c r="BLC43" s="57"/>
      <c r="BLD43" s="57"/>
      <c r="BLE43" s="57"/>
      <c r="BLF43" s="57"/>
      <c r="BLG43" s="57"/>
      <c r="BLH43" s="57"/>
      <c r="BLI43" s="57"/>
      <c r="BLJ43" s="57"/>
      <c r="BLK43" s="57"/>
      <c r="BLL43" s="57"/>
      <c r="BLM43" s="57"/>
      <c r="BLN43" s="57"/>
      <c r="BLO43" s="57"/>
      <c r="BLP43" s="57"/>
      <c r="BLQ43" s="57"/>
      <c r="BLR43" s="57"/>
      <c r="BLS43" s="57"/>
      <c r="BLT43" s="57"/>
      <c r="BLU43" s="57"/>
      <c r="BLV43" s="57"/>
      <c r="BLW43" s="57"/>
      <c r="BLX43" s="57"/>
      <c r="BLY43" s="57"/>
      <c r="BLZ43" s="57"/>
      <c r="BMA43" s="57"/>
      <c r="BMB43" s="57"/>
      <c r="BMC43" s="57"/>
      <c r="BMD43" s="57"/>
      <c r="BME43" s="57"/>
      <c r="BMF43" s="57"/>
      <c r="BMG43" s="57"/>
      <c r="BMH43" s="57"/>
      <c r="BMI43" s="57"/>
      <c r="BMJ43" s="57"/>
      <c r="BMK43" s="57"/>
      <c r="BML43" s="57"/>
      <c r="BMM43" s="57"/>
      <c r="BMN43" s="57"/>
      <c r="BMO43" s="57"/>
      <c r="BMP43" s="57"/>
      <c r="BMQ43" s="57"/>
      <c r="BMR43" s="57"/>
      <c r="BMS43" s="57"/>
      <c r="BMT43" s="57"/>
      <c r="BMU43" s="57"/>
      <c r="BMV43" s="57"/>
      <c r="BMW43" s="57"/>
      <c r="BMX43" s="57"/>
      <c r="BMY43" s="57"/>
      <c r="BMZ43" s="57"/>
      <c r="BNA43" s="57"/>
      <c r="BNB43" s="57"/>
      <c r="BNC43" s="57"/>
      <c r="BND43" s="57"/>
      <c r="BNE43" s="57"/>
      <c r="BNF43" s="57"/>
      <c r="BNG43" s="57"/>
      <c r="BNH43" s="57"/>
      <c r="BNI43" s="57"/>
      <c r="BNJ43" s="57"/>
      <c r="BNK43" s="57"/>
      <c r="BNL43" s="57"/>
      <c r="BNM43" s="57"/>
      <c r="BNN43" s="57"/>
      <c r="BNO43" s="57"/>
      <c r="BNP43" s="57"/>
      <c r="BNQ43" s="57"/>
      <c r="BNR43" s="57"/>
      <c r="BNS43" s="57"/>
      <c r="BNT43" s="57"/>
      <c r="BNU43" s="57"/>
      <c r="BNV43" s="57"/>
      <c r="BNW43" s="57"/>
      <c r="BNX43" s="57"/>
      <c r="BNY43" s="57"/>
      <c r="BNZ43" s="57"/>
      <c r="BOA43" s="57"/>
      <c r="BOB43" s="57"/>
      <c r="BOC43" s="57"/>
      <c r="BOD43" s="57"/>
      <c r="BOE43" s="57"/>
      <c r="BOF43" s="57"/>
      <c r="BOG43" s="57"/>
      <c r="BOH43" s="57"/>
      <c r="BOI43" s="57"/>
      <c r="BOJ43" s="57"/>
      <c r="BOK43" s="57"/>
      <c r="BOL43" s="57"/>
      <c r="BOM43" s="57"/>
      <c r="BON43" s="57"/>
      <c r="BOO43" s="57"/>
      <c r="BOP43" s="57"/>
      <c r="BOQ43" s="57"/>
      <c r="BOR43" s="57"/>
      <c r="BOS43" s="57"/>
      <c r="BOT43" s="57"/>
      <c r="BOU43" s="57"/>
      <c r="BOV43" s="57"/>
      <c r="BOW43" s="57"/>
      <c r="BOX43" s="57"/>
      <c r="BOY43" s="57"/>
      <c r="BOZ43" s="57"/>
      <c r="BPA43" s="57"/>
      <c r="BPB43" s="57"/>
      <c r="BPC43" s="57"/>
      <c r="BPD43" s="57"/>
      <c r="BPE43" s="57"/>
      <c r="BPF43" s="57"/>
      <c r="BPG43" s="57"/>
      <c r="BPH43" s="57"/>
      <c r="BPI43" s="57"/>
      <c r="BPJ43" s="57"/>
      <c r="BPK43" s="57"/>
      <c r="BPL43" s="57"/>
      <c r="BPM43" s="57"/>
      <c r="BPN43" s="57"/>
      <c r="BPO43" s="57"/>
      <c r="BPP43" s="57"/>
      <c r="BPQ43" s="57"/>
      <c r="BPR43" s="57"/>
      <c r="BPS43" s="57"/>
      <c r="BPT43" s="57"/>
      <c r="BPU43" s="57"/>
      <c r="BPV43" s="57"/>
      <c r="BPW43" s="57"/>
      <c r="BPX43" s="57"/>
      <c r="BPY43" s="57"/>
      <c r="BPZ43" s="57"/>
      <c r="BQA43" s="57"/>
      <c r="BQB43" s="57"/>
      <c r="BQC43" s="57"/>
      <c r="BQD43" s="57"/>
      <c r="BQE43" s="57"/>
      <c r="BQF43" s="57"/>
      <c r="BQG43" s="57"/>
      <c r="BQH43" s="57"/>
      <c r="BQI43" s="57"/>
      <c r="BQJ43" s="57"/>
      <c r="BQK43" s="57"/>
      <c r="BQL43" s="57"/>
      <c r="BQM43" s="57"/>
      <c r="BQN43" s="57"/>
      <c r="BQO43" s="57"/>
      <c r="BQP43" s="57"/>
      <c r="BQQ43" s="57"/>
      <c r="BQR43" s="57"/>
      <c r="BQS43" s="57"/>
      <c r="BQT43" s="57"/>
      <c r="BQU43" s="57"/>
      <c r="BQV43" s="57"/>
      <c r="BQW43" s="57"/>
      <c r="BQX43" s="57"/>
      <c r="BQY43" s="57"/>
      <c r="BQZ43" s="57"/>
      <c r="BRA43" s="57"/>
      <c r="BRB43" s="57"/>
      <c r="BRC43" s="57"/>
      <c r="BRD43" s="57"/>
      <c r="BRE43" s="57"/>
      <c r="BRF43" s="57"/>
      <c r="BRG43" s="57"/>
      <c r="BRH43" s="57"/>
      <c r="BRI43" s="57"/>
      <c r="BRJ43" s="57"/>
      <c r="BRK43" s="57"/>
      <c r="BRL43" s="57"/>
      <c r="BRM43" s="57"/>
      <c r="BRN43" s="57"/>
      <c r="BRO43" s="57"/>
      <c r="BRP43" s="57"/>
      <c r="BRQ43" s="57"/>
      <c r="BRR43" s="57"/>
      <c r="BRS43" s="57"/>
      <c r="BRT43" s="57"/>
      <c r="BRU43" s="57"/>
      <c r="BRV43" s="57"/>
      <c r="BRW43" s="57"/>
      <c r="BRX43" s="57"/>
      <c r="BRY43" s="57"/>
      <c r="BRZ43" s="57"/>
      <c r="BSA43" s="57"/>
      <c r="BSB43" s="57"/>
      <c r="BSC43" s="57"/>
      <c r="BSD43" s="57"/>
      <c r="BSE43" s="57"/>
      <c r="BSF43" s="57"/>
      <c r="BSG43" s="57"/>
      <c r="BSH43" s="57"/>
      <c r="BSI43" s="57"/>
      <c r="BSJ43" s="57"/>
      <c r="BSK43" s="57"/>
      <c r="BSL43" s="57"/>
      <c r="BSM43" s="57"/>
      <c r="BSN43" s="57"/>
      <c r="BSO43" s="57"/>
      <c r="BSP43" s="57"/>
      <c r="BSQ43" s="57"/>
      <c r="BSR43" s="57"/>
      <c r="BSS43" s="57"/>
      <c r="BST43" s="57"/>
      <c r="BSU43" s="57"/>
      <c r="BSV43" s="57"/>
      <c r="BSW43" s="57"/>
      <c r="BSX43" s="57"/>
      <c r="BSY43" s="57"/>
      <c r="BSZ43" s="57"/>
      <c r="BTA43" s="57"/>
      <c r="BTB43" s="57"/>
      <c r="BTC43" s="57"/>
      <c r="BTD43" s="57"/>
      <c r="BTE43" s="57"/>
      <c r="BTF43" s="57"/>
      <c r="BTG43" s="57"/>
      <c r="BTH43" s="57"/>
      <c r="BTI43" s="57"/>
      <c r="BTJ43" s="57"/>
      <c r="BTK43" s="57"/>
      <c r="BTL43" s="57"/>
      <c r="BTM43" s="57"/>
      <c r="BTN43" s="57"/>
      <c r="BTO43" s="57"/>
      <c r="BTP43" s="57"/>
      <c r="BTQ43" s="57"/>
      <c r="BTR43" s="57"/>
      <c r="BTS43" s="57"/>
      <c r="BTT43" s="57"/>
      <c r="BTU43" s="57"/>
      <c r="BTV43" s="57"/>
      <c r="BTW43" s="57"/>
      <c r="BTX43" s="57"/>
      <c r="BTY43" s="57"/>
      <c r="BTZ43" s="57"/>
      <c r="BUA43" s="57"/>
      <c r="BUB43" s="57"/>
      <c r="BUC43" s="57"/>
      <c r="BUD43" s="57"/>
      <c r="BUE43" s="57"/>
      <c r="BUF43" s="57"/>
      <c r="BUG43" s="57"/>
      <c r="BUH43" s="57"/>
      <c r="BUI43" s="57"/>
      <c r="BUJ43" s="57"/>
      <c r="BUK43" s="57"/>
      <c r="BUL43" s="57"/>
      <c r="BUM43" s="57"/>
      <c r="BUN43" s="57"/>
      <c r="BUO43" s="57"/>
      <c r="BUP43" s="57"/>
      <c r="BUQ43" s="57"/>
      <c r="BUR43" s="57"/>
      <c r="BUS43" s="57"/>
      <c r="BUT43" s="57"/>
      <c r="BUU43" s="57"/>
      <c r="BUV43" s="57"/>
      <c r="BUW43" s="57"/>
      <c r="BUX43" s="57"/>
      <c r="BUY43" s="57"/>
      <c r="BUZ43" s="57"/>
      <c r="BVA43" s="57"/>
      <c r="BVB43" s="57"/>
      <c r="BVC43" s="57"/>
      <c r="BVD43" s="57"/>
      <c r="BVE43" s="57"/>
      <c r="BVF43" s="57"/>
      <c r="BVG43" s="57"/>
      <c r="BVH43" s="57"/>
      <c r="BVI43" s="57"/>
      <c r="BVJ43" s="57"/>
      <c r="BVK43" s="57"/>
      <c r="BVL43" s="57"/>
      <c r="BVM43" s="57"/>
      <c r="BVN43" s="57"/>
      <c r="BVO43" s="57"/>
      <c r="BVP43" s="57"/>
      <c r="BVQ43" s="57"/>
      <c r="BVR43" s="57"/>
      <c r="BVS43" s="57"/>
      <c r="BVT43" s="57"/>
      <c r="BVU43" s="57"/>
      <c r="BVV43" s="57"/>
      <c r="BVW43" s="57"/>
      <c r="BVX43" s="57"/>
      <c r="BVY43" s="57"/>
      <c r="BVZ43" s="57"/>
      <c r="BWA43" s="57"/>
      <c r="BWB43" s="57"/>
      <c r="BWC43" s="57"/>
      <c r="BWD43" s="57"/>
      <c r="BWE43" s="57"/>
      <c r="BWF43" s="57"/>
      <c r="BWG43" s="57"/>
      <c r="BWH43" s="57"/>
      <c r="BWI43" s="57"/>
      <c r="BWJ43" s="57"/>
      <c r="BWK43" s="57"/>
      <c r="BWL43" s="57"/>
      <c r="BWM43" s="57"/>
      <c r="BWN43" s="57"/>
      <c r="BWO43" s="57"/>
      <c r="BWP43" s="57"/>
      <c r="BWQ43" s="57"/>
      <c r="BWR43" s="57"/>
      <c r="BWS43" s="57"/>
      <c r="BWT43" s="57"/>
      <c r="BWU43" s="57"/>
      <c r="BWV43" s="57"/>
      <c r="BWW43" s="57"/>
      <c r="BWX43" s="57"/>
      <c r="BWY43" s="57"/>
      <c r="BWZ43" s="57"/>
      <c r="BXA43" s="57"/>
      <c r="BXB43" s="57"/>
      <c r="BXC43" s="57"/>
      <c r="BXD43" s="57"/>
      <c r="BXE43" s="57"/>
      <c r="BXF43" s="57"/>
      <c r="BXG43" s="57"/>
      <c r="BXH43" s="57"/>
      <c r="BXI43" s="57"/>
      <c r="BXJ43" s="57"/>
      <c r="BXK43" s="57"/>
      <c r="BXL43" s="57"/>
      <c r="BXM43" s="57"/>
      <c r="BXN43" s="57"/>
      <c r="BXO43" s="57"/>
      <c r="BXP43" s="57"/>
      <c r="BXQ43" s="57"/>
      <c r="BXR43" s="57"/>
      <c r="BXS43" s="57"/>
      <c r="BXT43" s="57"/>
      <c r="BXU43" s="57"/>
      <c r="BXV43" s="57"/>
      <c r="BXW43" s="57"/>
      <c r="BXX43" s="57"/>
      <c r="BXY43" s="57"/>
      <c r="BXZ43" s="57"/>
      <c r="BYA43" s="57"/>
      <c r="BYB43" s="57"/>
      <c r="BYC43" s="57"/>
      <c r="BYD43" s="57"/>
      <c r="BYE43" s="57"/>
      <c r="BYF43" s="57"/>
      <c r="BYG43" s="57"/>
      <c r="BYH43" s="57"/>
      <c r="BYI43" s="57"/>
      <c r="BYJ43" s="57"/>
      <c r="BYK43" s="57"/>
      <c r="BYL43" s="57"/>
      <c r="BYM43" s="57"/>
      <c r="BYN43" s="57"/>
      <c r="BYO43" s="57"/>
      <c r="BYP43" s="57"/>
      <c r="BYQ43" s="57"/>
      <c r="BYR43" s="57"/>
      <c r="BYS43" s="57"/>
      <c r="BYT43" s="57"/>
      <c r="BYU43" s="57"/>
      <c r="BYV43" s="57"/>
      <c r="BYW43" s="57"/>
      <c r="BYX43" s="57"/>
      <c r="BYY43" s="57"/>
      <c r="BYZ43" s="57"/>
      <c r="BZA43" s="57"/>
      <c r="BZB43" s="57"/>
      <c r="BZC43" s="57"/>
      <c r="BZD43" s="57"/>
      <c r="BZE43" s="57"/>
      <c r="BZF43" s="57"/>
      <c r="BZG43" s="57"/>
      <c r="BZH43" s="57"/>
      <c r="BZI43" s="57"/>
      <c r="BZJ43" s="57"/>
      <c r="BZK43" s="57"/>
      <c r="BZL43" s="57"/>
      <c r="BZM43" s="57"/>
      <c r="BZN43" s="57"/>
      <c r="BZO43" s="57"/>
      <c r="BZP43" s="57"/>
      <c r="BZQ43" s="57"/>
      <c r="BZR43" s="57"/>
      <c r="BZS43" s="57"/>
      <c r="BZT43" s="57"/>
      <c r="BZU43" s="57"/>
      <c r="BZV43" s="57"/>
      <c r="BZW43" s="57"/>
      <c r="BZX43" s="57"/>
      <c r="BZY43" s="57"/>
      <c r="BZZ43" s="57"/>
      <c r="CAA43" s="57"/>
      <c r="CAB43" s="57"/>
      <c r="CAC43" s="57"/>
      <c r="CAD43" s="57"/>
      <c r="CAE43" s="57"/>
      <c r="CAF43" s="57"/>
      <c r="CAG43" s="57"/>
      <c r="CAH43" s="57"/>
      <c r="CAI43" s="57"/>
      <c r="CAJ43" s="57"/>
      <c r="CAK43" s="57"/>
      <c r="CAL43" s="57"/>
      <c r="CAM43" s="57"/>
      <c r="CAN43" s="57"/>
      <c r="CAO43" s="57"/>
      <c r="CAP43" s="57"/>
      <c r="CAQ43" s="57"/>
      <c r="CAR43" s="57"/>
      <c r="CAS43" s="57"/>
      <c r="CAT43" s="57"/>
      <c r="CAU43" s="57"/>
      <c r="CAV43" s="57"/>
      <c r="CAW43" s="57"/>
      <c r="CAX43" s="57"/>
      <c r="CAY43" s="57"/>
      <c r="CAZ43" s="57"/>
      <c r="CBA43" s="57"/>
      <c r="CBB43" s="57"/>
      <c r="CBC43" s="57"/>
      <c r="CBD43" s="57"/>
      <c r="CBE43" s="57"/>
      <c r="CBF43" s="57"/>
      <c r="CBG43" s="57"/>
      <c r="CBH43" s="57"/>
      <c r="CBI43" s="57"/>
      <c r="CBJ43" s="57"/>
      <c r="CBK43" s="57"/>
      <c r="CBL43" s="57"/>
      <c r="CBM43" s="57"/>
      <c r="CBN43" s="57"/>
      <c r="CBO43" s="57"/>
      <c r="CBP43" s="57"/>
      <c r="CBQ43" s="57"/>
      <c r="CBR43" s="57"/>
      <c r="CBS43" s="57"/>
      <c r="CBT43" s="57"/>
      <c r="CBU43" s="57"/>
      <c r="CBV43" s="57"/>
      <c r="CBW43" s="57"/>
      <c r="CBX43" s="57"/>
      <c r="CBY43" s="57"/>
      <c r="CBZ43" s="57"/>
      <c r="CCA43" s="57"/>
      <c r="CCB43" s="57"/>
      <c r="CCC43" s="57"/>
      <c r="CCD43" s="57"/>
      <c r="CCE43" s="57"/>
      <c r="CCF43" s="57"/>
      <c r="CCG43" s="57"/>
      <c r="CCH43" s="57"/>
      <c r="CCI43" s="57"/>
      <c r="CCJ43" s="57"/>
      <c r="CCK43" s="57"/>
      <c r="CCL43" s="57"/>
      <c r="CCM43" s="57"/>
      <c r="CCN43" s="57"/>
      <c r="CCO43" s="57"/>
      <c r="CCP43" s="57"/>
      <c r="CCQ43" s="57"/>
      <c r="CCR43" s="57"/>
      <c r="CCS43" s="57"/>
      <c r="CCT43" s="57"/>
      <c r="CCU43" s="57"/>
      <c r="CCV43" s="57"/>
      <c r="CCW43" s="57"/>
      <c r="CCX43" s="57"/>
      <c r="CCY43" s="57"/>
      <c r="CCZ43" s="57"/>
      <c r="CDA43" s="57"/>
      <c r="CDB43" s="57"/>
      <c r="CDC43" s="57"/>
      <c r="CDD43" s="57"/>
      <c r="CDE43" s="57"/>
      <c r="CDF43" s="57"/>
      <c r="CDG43" s="57"/>
      <c r="CDH43" s="57"/>
      <c r="CDI43" s="57"/>
      <c r="CDJ43" s="57"/>
      <c r="CDK43" s="57"/>
      <c r="CDL43" s="57"/>
      <c r="CDM43" s="57"/>
      <c r="CDN43" s="57"/>
      <c r="CDO43" s="57"/>
      <c r="CDP43" s="57"/>
      <c r="CDQ43" s="57"/>
      <c r="CDR43" s="57"/>
      <c r="CDS43" s="57"/>
      <c r="CDT43" s="57"/>
      <c r="CDU43" s="57"/>
      <c r="CDV43" s="57"/>
      <c r="CDW43" s="57"/>
      <c r="CDX43" s="57"/>
      <c r="CDY43" s="57"/>
      <c r="CDZ43" s="57"/>
      <c r="CEA43" s="57"/>
      <c r="CEB43" s="57"/>
      <c r="CEC43" s="57"/>
      <c r="CED43" s="57"/>
      <c r="CEE43" s="57"/>
      <c r="CEF43" s="57"/>
      <c r="CEG43" s="57"/>
      <c r="CEH43" s="57"/>
      <c r="CEI43" s="57"/>
      <c r="CEJ43" s="57"/>
      <c r="CEK43" s="57"/>
      <c r="CEL43" s="57"/>
      <c r="CEM43" s="57"/>
      <c r="CEN43" s="57"/>
      <c r="CEO43" s="57"/>
      <c r="CEP43" s="57"/>
      <c r="CEQ43" s="57"/>
      <c r="CER43" s="57"/>
      <c r="CES43" s="57"/>
      <c r="CET43" s="57"/>
      <c r="CEU43" s="57"/>
      <c r="CEV43" s="57"/>
      <c r="CEW43" s="57"/>
      <c r="CEX43" s="57"/>
      <c r="CEY43" s="57"/>
      <c r="CEZ43" s="57"/>
      <c r="CFA43" s="57"/>
      <c r="CFB43" s="57"/>
      <c r="CFC43" s="57"/>
      <c r="CFD43" s="57"/>
      <c r="CFE43" s="57"/>
      <c r="CFF43" s="57"/>
      <c r="CFG43" s="57"/>
      <c r="CFH43" s="57"/>
      <c r="CFI43" s="57"/>
      <c r="CFJ43" s="57"/>
      <c r="CFK43" s="57"/>
      <c r="CFL43" s="57"/>
      <c r="CFM43" s="57"/>
      <c r="CFN43" s="57"/>
      <c r="CFO43" s="57"/>
      <c r="CFP43" s="57"/>
      <c r="CFQ43" s="57"/>
      <c r="CFR43" s="57"/>
      <c r="CFS43" s="57"/>
      <c r="CFT43" s="57"/>
      <c r="CFU43" s="57"/>
      <c r="CFV43" s="57"/>
      <c r="CFW43" s="57"/>
      <c r="CFX43" s="57"/>
      <c r="CFY43" s="57"/>
      <c r="CFZ43" s="57"/>
      <c r="CGA43" s="57"/>
      <c r="CGB43" s="57"/>
      <c r="CGC43" s="57"/>
      <c r="CGD43" s="57"/>
      <c r="CGE43" s="57"/>
      <c r="CGF43" s="57"/>
      <c r="CGG43" s="57"/>
      <c r="CGH43" s="57"/>
      <c r="CGI43" s="57"/>
      <c r="CGJ43" s="57"/>
      <c r="CGK43" s="57"/>
      <c r="CGL43" s="57"/>
      <c r="CGM43" s="57"/>
      <c r="CGN43" s="57"/>
      <c r="CGO43" s="57"/>
      <c r="CGP43" s="57"/>
      <c r="CGQ43" s="57"/>
      <c r="CGR43" s="57"/>
      <c r="CGS43" s="57"/>
      <c r="CGT43" s="57"/>
      <c r="CGU43" s="57"/>
      <c r="CGV43" s="57"/>
      <c r="CGW43" s="57"/>
      <c r="CGX43" s="57"/>
      <c r="CGY43" s="57"/>
      <c r="CGZ43" s="57"/>
      <c r="CHA43" s="57"/>
      <c r="CHB43" s="57"/>
      <c r="CHC43" s="57"/>
      <c r="CHD43" s="57"/>
      <c r="CHE43" s="57"/>
      <c r="CHF43" s="57"/>
      <c r="CHG43" s="57"/>
      <c r="CHH43" s="57"/>
      <c r="CHI43" s="57"/>
      <c r="CHJ43" s="57"/>
      <c r="CHK43" s="57"/>
      <c r="CHL43" s="57"/>
      <c r="CHM43" s="57"/>
      <c r="CHN43" s="57"/>
      <c r="CHO43" s="57"/>
      <c r="CHP43" s="57"/>
      <c r="CHQ43" s="57"/>
      <c r="CHR43" s="57"/>
      <c r="CHS43" s="57"/>
      <c r="CHT43" s="57"/>
      <c r="CHU43" s="57"/>
      <c r="CHV43" s="57"/>
      <c r="CHW43" s="57"/>
      <c r="CHX43" s="57"/>
      <c r="CHY43" s="57"/>
      <c r="CHZ43" s="57"/>
      <c r="CIA43" s="57"/>
      <c r="CIB43" s="57"/>
      <c r="CIC43" s="57"/>
      <c r="CID43" s="57"/>
      <c r="CIE43" s="57"/>
      <c r="CIF43" s="57"/>
      <c r="CIG43" s="57"/>
      <c r="CIH43" s="57"/>
      <c r="CII43" s="57"/>
      <c r="CIJ43" s="57"/>
      <c r="CIK43" s="57"/>
      <c r="CIL43" s="57"/>
      <c r="CIM43" s="57"/>
      <c r="CIN43" s="57"/>
      <c r="CIO43" s="57"/>
      <c r="CIP43" s="57"/>
      <c r="CIQ43" s="57"/>
      <c r="CIR43" s="57"/>
      <c r="CIS43" s="57"/>
      <c r="CIT43" s="57"/>
      <c r="CIU43" s="57"/>
      <c r="CIV43" s="57"/>
      <c r="CIW43" s="57"/>
      <c r="CIX43" s="57"/>
      <c r="CIY43" s="57"/>
      <c r="CIZ43" s="57"/>
      <c r="CJA43" s="57"/>
      <c r="CJB43" s="57"/>
      <c r="CJC43" s="57"/>
      <c r="CJD43" s="57"/>
      <c r="CJE43" s="57"/>
      <c r="CJF43" s="57"/>
      <c r="CJG43" s="57"/>
      <c r="CJH43" s="57"/>
      <c r="CJI43" s="57"/>
      <c r="CJJ43" s="57"/>
      <c r="CJK43" s="57"/>
      <c r="CJL43" s="57"/>
      <c r="CJM43" s="57"/>
      <c r="CJN43" s="57"/>
      <c r="CJO43" s="57"/>
      <c r="CJP43" s="57"/>
      <c r="CJQ43" s="57"/>
      <c r="CJR43" s="57"/>
      <c r="CJS43" s="57"/>
      <c r="CJT43" s="57"/>
      <c r="CJU43" s="57"/>
      <c r="CJV43" s="57"/>
      <c r="CJW43" s="57"/>
      <c r="CJX43" s="57"/>
      <c r="CJY43" s="57"/>
      <c r="CJZ43" s="57"/>
      <c r="CKA43" s="57"/>
      <c r="CKB43" s="57"/>
      <c r="CKC43" s="57"/>
      <c r="CKD43" s="57"/>
      <c r="CKE43" s="57"/>
      <c r="CKF43" s="57"/>
      <c r="CKG43" s="57"/>
      <c r="CKH43" s="57"/>
      <c r="CKI43" s="57"/>
      <c r="CKJ43" s="57"/>
      <c r="CKK43" s="57"/>
      <c r="CKL43" s="57"/>
      <c r="CKM43" s="57"/>
      <c r="CKN43" s="57"/>
      <c r="CKO43" s="57"/>
      <c r="CKP43" s="57"/>
      <c r="CKQ43" s="57"/>
      <c r="CKR43" s="57"/>
      <c r="CKS43" s="57"/>
      <c r="CKT43" s="57"/>
      <c r="CKU43" s="57"/>
      <c r="CKV43" s="57"/>
      <c r="CKW43" s="57"/>
      <c r="CKX43" s="57"/>
      <c r="CKY43" s="57"/>
      <c r="CKZ43" s="57"/>
      <c r="CLA43" s="57"/>
      <c r="CLB43" s="57"/>
      <c r="CLC43" s="57"/>
      <c r="CLD43" s="57"/>
      <c r="CLE43" s="57"/>
      <c r="CLF43" s="57"/>
      <c r="CLG43" s="57"/>
      <c r="CLH43" s="57"/>
      <c r="CLI43" s="57"/>
      <c r="CLJ43" s="57"/>
      <c r="CLK43" s="57"/>
      <c r="CLL43" s="57"/>
      <c r="CLM43" s="57"/>
      <c r="CLN43" s="57"/>
      <c r="CLO43" s="57"/>
      <c r="CLP43" s="57"/>
      <c r="CLQ43" s="57"/>
      <c r="CLR43" s="57"/>
      <c r="CLS43" s="57"/>
      <c r="CLT43" s="57"/>
      <c r="CLU43" s="57"/>
      <c r="CLV43" s="57"/>
      <c r="CLW43" s="57"/>
      <c r="CLX43" s="57"/>
      <c r="CLY43" s="57"/>
      <c r="CLZ43" s="57"/>
      <c r="CMA43" s="57"/>
      <c r="CMB43" s="57"/>
      <c r="CMC43" s="57"/>
      <c r="CMD43" s="57"/>
      <c r="CME43" s="57"/>
      <c r="CMF43" s="57"/>
      <c r="CMG43" s="57"/>
      <c r="CMH43" s="57"/>
      <c r="CMI43" s="57"/>
      <c r="CMJ43" s="57"/>
      <c r="CMK43" s="57"/>
      <c r="CML43" s="57"/>
      <c r="CMM43" s="57"/>
      <c r="CMN43" s="57"/>
      <c r="CMO43" s="57"/>
      <c r="CMP43" s="57"/>
      <c r="CMQ43" s="57"/>
      <c r="CMR43" s="57"/>
      <c r="CMS43" s="57"/>
      <c r="CMT43" s="57"/>
      <c r="CMU43" s="57"/>
      <c r="CMV43" s="57"/>
      <c r="CMW43" s="57"/>
      <c r="CMX43" s="57"/>
      <c r="CMY43" s="57"/>
      <c r="CMZ43" s="57"/>
      <c r="CNA43" s="57"/>
      <c r="CNB43" s="57"/>
      <c r="CNC43" s="57"/>
      <c r="CND43" s="57"/>
      <c r="CNE43" s="57"/>
      <c r="CNF43" s="57"/>
      <c r="CNG43" s="57"/>
      <c r="CNH43" s="57"/>
      <c r="CNI43" s="57"/>
      <c r="CNJ43" s="57"/>
      <c r="CNK43" s="57"/>
      <c r="CNL43" s="57"/>
      <c r="CNM43" s="57"/>
      <c r="CNN43" s="57"/>
      <c r="CNO43" s="57"/>
      <c r="CNP43" s="57"/>
      <c r="CNQ43" s="57"/>
      <c r="CNR43" s="57"/>
      <c r="CNS43" s="57"/>
      <c r="CNT43" s="57"/>
      <c r="CNU43" s="57"/>
      <c r="CNV43" s="57"/>
      <c r="CNW43" s="57"/>
      <c r="CNX43" s="57"/>
      <c r="CNY43" s="57"/>
      <c r="CNZ43" s="57"/>
      <c r="COA43" s="57"/>
      <c r="COB43" s="57"/>
      <c r="COC43" s="57"/>
      <c r="COD43" s="57"/>
      <c r="COE43" s="57"/>
      <c r="COF43" s="57"/>
      <c r="COG43" s="57"/>
      <c r="COH43" s="57"/>
      <c r="COI43" s="57"/>
      <c r="COJ43" s="57"/>
      <c r="COK43" s="57"/>
      <c r="COL43" s="57"/>
      <c r="COM43" s="57"/>
      <c r="CON43" s="57"/>
      <c r="COO43" s="57"/>
      <c r="COP43" s="57"/>
      <c r="COQ43" s="57"/>
      <c r="COR43" s="57"/>
      <c r="COS43" s="57"/>
      <c r="COT43" s="57"/>
      <c r="COU43" s="57"/>
      <c r="COV43" s="57"/>
      <c r="COW43" s="57"/>
      <c r="COX43" s="57"/>
      <c r="COY43" s="57"/>
      <c r="COZ43" s="57"/>
      <c r="CPA43" s="57"/>
      <c r="CPB43" s="57"/>
      <c r="CPC43" s="57"/>
      <c r="CPD43" s="57"/>
      <c r="CPE43" s="57"/>
      <c r="CPF43" s="57"/>
      <c r="CPG43" s="57"/>
      <c r="CPH43" s="57"/>
      <c r="CPI43" s="57"/>
      <c r="CPJ43" s="57"/>
      <c r="CPK43" s="57"/>
      <c r="CPL43" s="57"/>
      <c r="CPM43" s="57"/>
      <c r="CPN43" s="57"/>
      <c r="CPO43" s="57"/>
      <c r="CPP43" s="57"/>
      <c r="CPQ43" s="57"/>
      <c r="CPR43" s="57"/>
      <c r="CPS43" s="57"/>
      <c r="CPT43" s="57"/>
      <c r="CPU43" s="57"/>
      <c r="CPV43" s="57"/>
      <c r="CPW43" s="57"/>
      <c r="CPX43" s="57"/>
      <c r="CPY43" s="57"/>
      <c r="CPZ43" s="57"/>
      <c r="CQA43" s="57"/>
      <c r="CQB43" s="57"/>
      <c r="CQC43" s="57"/>
      <c r="CQD43" s="57"/>
      <c r="CQE43" s="57"/>
      <c r="CQF43" s="57"/>
      <c r="CQG43" s="57"/>
      <c r="CQH43" s="57"/>
      <c r="CQI43" s="57"/>
      <c r="CQJ43" s="57"/>
      <c r="CQK43" s="57"/>
      <c r="CQL43" s="57"/>
      <c r="CQM43" s="57"/>
      <c r="CQN43" s="57"/>
      <c r="CQO43" s="57"/>
      <c r="CQP43" s="57"/>
      <c r="CQQ43" s="57"/>
      <c r="CQR43" s="57"/>
      <c r="CQS43" s="57"/>
      <c r="CQT43" s="57"/>
      <c r="CQU43" s="57"/>
      <c r="CQV43" s="57"/>
      <c r="CQW43" s="57"/>
      <c r="CQX43" s="57"/>
      <c r="CQY43" s="57"/>
      <c r="CQZ43" s="57"/>
      <c r="CRA43" s="57"/>
      <c r="CRB43" s="57"/>
      <c r="CRC43" s="57"/>
      <c r="CRD43" s="57"/>
      <c r="CRE43" s="57"/>
      <c r="CRF43" s="57"/>
      <c r="CRG43" s="57"/>
      <c r="CRH43" s="57"/>
      <c r="CRI43" s="57"/>
      <c r="CRJ43" s="57"/>
      <c r="CRK43" s="57"/>
      <c r="CRL43" s="57"/>
      <c r="CRM43" s="57"/>
      <c r="CRN43" s="57"/>
      <c r="CRO43" s="57"/>
      <c r="CRP43" s="57"/>
      <c r="CRQ43" s="57"/>
      <c r="CRR43" s="57"/>
      <c r="CRS43" s="57"/>
      <c r="CRT43" s="57"/>
      <c r="CRU43" s="57"/>
      <c r="CRV43" s="57"/>
      <c r="CRW43" s="57"/>
      <c r="CRX43" s="57"/>
      <c r="CRY43" s="57"/>
      <c r="CRZ43" s="57"/>
      <c r="CSA43" s="57"/>
      <c r="CSB43" s="57"/>
      <c r="CSC43" s="57"/>
      <c r="CSD43" s="57"/>
      <c r="CSE43" s="57"/>
      <c r="CSF43" s="57"/>
      <c r="CSG43" s="57"/>
      <c r="CSH43" s="57"/>
      <c r="CSI43" s="57"/>
      <c r="CSJ43" s="57"/>
      <c r="CSK43" s="57"/>
      <c r="CSL43" s="57"/>
      <c r="CSM43" s="57"/>
      <c r="CSN43" s="57"/>
      <c r="CSO43" s="57"/>
      <c r="CSP43" s="57"/>
      <c r="CSQ43" s="57"/>
      <c r="CSR43" s="57"/>
      <c r="CSS43" s="57"/>
      <c r="CST43" s="57"/>
      <c r="CSU43" s="57"/>
      <c r="CSV43" s="57"/>
      <c r="CSW43" s="57"/>
      <c r="CSX43" s="57"/>
      <c r="CSY43" s="57"/>
      <c r="CSZ43" s="57"/>
      <c r="CTA43" s="57"/>
      <c r="CTB43" s="57"/>
      <c r="CTC43" s="57"/>
      <c r="CTD43" s="57"/>
      <c r="CTE43" s="57"/>
      <c r="CTF43" s="57"/>
      <c r="CTG43" s="57"/>
      <c r="CTH43" s="57"/>
      <c r="CTI43" s="57"/>
      <c r="CTJ43" s="57"/>
      <c r="CTK43" s="57"/>
      <c r="CTL43" s="57"/>
      <c r="CTM43" s="57"/>
      <c r="CTN43" s="57"/>
      <c r="CTO43" s="57"/>
      <c r="CTP43" s="57"/>
      <c r="CTQ43" s="57"/>
      <c r="CTR43" s="57"/>
      <c r="CTS43" s="57"/>
      <c r="CTT43" s="57"/>
      <c r="CTU43" s="57"/>
      <c r="CTV43" s="57"/>
      <c r="CTW43" s="57"/>
      <c r="CTX43" s="57"/>
      <c r="CTY43" s="57"/>
      <c r="CTZ43" s="57"/>
      <c r="CUA43" s="57"/>
      <c r="CUB43" s="57"/>
      <c r="CUC43" s="57"/>
      <c r="CUD43" s="57"/>
      <c r="CUE43" s="57"/>
      <c r="CUF43" s="57"/>
      <c r="CUG43" s="57"/>
      <c r="CUH43" s="57"/>
      <c r="CUI43" s="57"/>
      <c r="CUJ43" s="57"/>
      <c r="CUK43" s="57"/>
      <c r="CUL43" s="57"/>
      <c r="CUM43" s="57"/>
      <c r="CUN43" s="57"/>
      <c r="CUO43" s="57"/>
      <c r="CUP43" s="57"/>
      <c r="CUQ43" s="57"/>
      <c r="CUR43" s="57"/>
      <c r="CUS43" s="57"/>
      <c r="CUT43" s="57"/>
      <c r="CUU43" s="57"/>
      <c r="CUV43" s="57"/>
      <c r="CUW43" s="57"/>
      <c r="CUX43" s="57"/>
      <c r="CUY43" s="57"/>
      <c r="CUZ43" s="57"/>
      <c r="CVA43" s="57"/>
      <c r="CVB43" s="57"/>
      <c r="CVC43" s="57"/>
      <c r="CVD43" s="57"/>
      <c r="CVE43" s="57"/>
      <c r="CVF43" s="57"/>
      <c r="CVG43" s="57"/>
      <c r="CVH43" s="57"/>
      <c r="CVI43" s="57"/>
      <c r="CVJ43" s="57"/>
      <c r="CVK43" s="57"/>
      <c r="CVL43" s="57"/>
      <c r="CVM43" s="57"/>
      <c r="CVN43" s="57"/>
      <c r="CVO43" s="57"/>
      <c r="CVP43" s="57"/>
      <c r="CVQ43" s="57"/>
      <c r="CVR43" s="57"/>
      <c r="CVS43" s="57"/>
      <c r="CVT43" s="57"/>
      <c r="CVU43" s="57"/>
      <c r="CVV43" s="57"/>
      <c r="CVW43" s="57"/>
      <c r="CVX43" s="57"/>
      <c r="CVY43" s="57"/>
      <c r="CVZ43" s="57"/>
      <c r="CWA43" s="57"/>
      <c r="CWB43" s="57"/>
      <c r="CWC43" s="57"/>
      <c r="CWD43" s="57"/>
      <c r="CWE43" s="57"/>
      <c r="CWF43" s="57"/>
      <c r="CWG43" s="57"/>
      <c r="CWH43" s="57"/>
      <c r="CWI43" s="57"/>
      <c r="CWJ43" s="57"/>
      <c r="CWK43" s="57"/>
      <c r="CWL43" s="57"/>
      <c r="CWM43" s="57"/>
      <c r="CWN43" s="57"/>
      <c r="CWO43" s="57"/>
      <c r="CWP43" s="57"/>
      <c r="CWQ43" s="57"/>
      <c r="CWR43" s="57"/>
      <c r="CWS43" s="57"/>
      <c r="CWT43" s="57"/>
      <c r="CWU43" s="57"/>
      <c r="CWV43" s="57"/>
      <c r="CWW43" s="57"/>
      <c r="CWX43" s="57"/>
      <c r="CWY43" s="57"/>
      <c r="CWZ43" s="57"/>
      <c r="CXA43" s="57"/>
      <c r="CXB43" s="57"/>
      <c r="CXC43" s="57"/>
      <c r="CXD43" s="57"/>
      <c r="CXE43" s="57"/>
      <c r="CXF43" s="57"/>
      <c r="CXG43" s="57"/>
      <c r="CXH43" s="57"/>
      <c r="CXI43" s="57"/>
      <c r="CXJ43" s="57"/>
      <c r="CXK43" s="57"/>
      <c r="CXL43" s="57"/>
      <c r="CXM43" s="57"/>
      <c r="CXN43" s="57"/>
      <c r="CXO43" s="57"/>
      <c r="CXP43" s="57"/>
      <c r="CXQ43" s="57"/>
      <c r="CXR43" s="57"/>
      <c r="CXS43" s="57"/>
      <c r="CXT43" s="57"/>
      <c r="CXU43" s="57"/>
      <c r="CXV43" s="57"/>
      <c r="CXW43" s="57"/>
      <c r="CXX43" s="57"/>
      <c r="CXY43" s="57"/>
      <c r="CXZ43" s="57"/>
      <c r="CYA43" s="57"/>
      <c r="CYB43" s="57"/>
      <c r="CYC43" s="57"/>
      <c r="CYD43" s="57"/>
      <c r="CYE43" s="57"/>
      <c r="CYF43" s="57"/>
      <c r="CYG43" s="57"/>
      <c r="CYH43" s="57"/>
      <c r="CYI43" s="57"/>
      <c r="CYJ43" s="57"/>
      <c r="CYK43" s="57"/>
      <c r="CYL43" s="57"/>
      <c r="CYM43" s="57"/>
      <c r="CYN43" s="57"/>
      <c r="CYO43" s="57"/>
      <c r="CYP43" s="57"/>
      <c r="CYQ43" s="57"/>
      <c r="CYR43" s="57"/>
      <c r="CYS43" s="57"/>
      <c r="CYT43" s="57"/>
      <c r="CYU43" s="57"/>
      <c r="CYV43" s="57"/>
      <c r="CYW43" s="57"/>
      <c r="CYX43" s="57"/>
      <c r="CYY43" s="57"/>
      <c r="CYZ43" s="57"/>
      <c r="CZA43" s="57"/>
      <c r="CZB43" s="57"/>
      <c r="CZC43" s="57"/>
      <c r="CZD43" s="57"/>
      <c r="CZE43" s="57"/>
      <c r="CZF43" s="57"/>
      <c r="CZG43" s="57"/>
      <c r="CZH43" s="57"/>
      <c r="CZI43" s="57"/>
      <c r="CZJ43" s="57"/>
      <c r="CZK43" s="57"/>
      <c r="CZL43" s="57"/>
      <c r="CZM43" s="57"/>
      <c r="CZN43" s="57"/>
      <c r="CZO43" s="57"/>
      <c r="CZP43" s="57"/>
      <c r="CZQ43" s="57"/>
      <c r="CZR43" s="57"/>
      <c r="CZS43" s="57"/>
      <c r="CZT43" s="57"/>
      <c r="CZU43" s="57"/>
      <c r="CZV43" s="57"/>
      <c r="CZW43" s="57"/>
      <c r="CZX43" s="57"/>
      <c r="CZY43" s="57"/>
      <c r="CZZ43" s="57"/>
      <c r="DAA43" s="57"/>
      <c r="DAB43" s="57"/>
      <c r="DAC43" s="57"/>
      <c r="DAD43" s="57"/>
      <c r="DAE43" s="57"/>
      <c r="DAF43" s="57"/>
      <c r="DAG43" s="57"/>
      <c r="DAH43" s="57"/>
      <c r="DAI43" s="57"/>
      <c r="DAJ43" s="57"/>
      <c r="DAK43" s="57"/>
      <c r="DAL43" s="57"/>
      <c r="DAM43" s="57"/>
      <c r="DAN43" s="57"/>
      <c r="DAO43" s="57"/>
      <c r="DAP43" s="57"/>
      <c r="DAQ43" s="57"/>
      <c r="DAR43" s="57"/>
      <c r="DAS43" s="57"/>
      <c r="DAT43" s="57"/>
      <c r="DAU43" s="57"/>
      <c r="DAV43" s="57"/>
      <c r="DAW43" s="57"/>
      <c r="DAX43" s="57"/>
      <c r="DAY43" s="57"/>
      <c r="DAZ43" s="57"/>
      <c r="DBA43" s="57"/>
      <c r="DBB43" s="57"/>
      <c r="DBC43" s="57"/>
      <c r="DBD43" s="57"/>
      <c r="DBE43" s="57"/>
      <c r="DBF43" s="57"/>
      <c r="DBG43" s="57"/>
      <c r="DBH43" s="57"/>
      <c r="DBI43" s="57"/>
      <c r="DBJ43" s="57"/>
      <c r="DBK43" s="57"/>
      <c r="DBL43" s="57"/>
      <c r="DBM43" s="57"/>
      <c r="DBN43" s="57"/>
      <c r="DBO43" s="57"/>
      <c r="DBP43" s="57"/>
      <c r="DBQ43" s="57"/>
      <c r="DBR43" s="57"/>
      <c r="DBS43" s="57"/>
      <c r="DBT43" s="57"/>
      <c r="DBU43" s="57"/>
      <c r="DBV43" s="57"/>
      <c r="DBW43" s="57"/>
      <c r="DBX43" s="57"/>
      <c r="DBY43" s="57"/>
      <c r="DBZ43" s="57"/>
      <c r="DCA43" s="57"/>
      <c r="DCB43" s="57"/>
      <c r="DCC43" s="57"/>
      <c r="DCD43" s="57"/>
      <c r="DCE43" s="57"/>
      <c r="DCF43" s="57"/>
      <c r="DCG43" s="57"/>
      <c r="DCH43" s="57"/>
      <c r="DCI43" s="57"/>
      <c r="DCJ43" s="57"/>
      <c r="DCK43" s="57"/>
      <c r="DCL43" s="57"/>
      <c r="DCM43" s="57"/>
      <c r="DCN43" s="57"/>
      <c r="DCO43" s="57"/>
      <c r="DCP43" s="57"/>
      <c r="DCQ43" s="57"/>
      <c r="DCR43" s="57"/>
      <c r="DCS43" s="57"/>
      <c r="DCT43" s="57"/>
      <c r="DCU43" s="57"/>
      <c r="DCV43" s="57"/>
      <c r="DCW43" s="57"/>
      <c r="DCX43" s="57"/>
      <c r="DCY43" s="57"/>
      <c r="DCZ43" s="57"/>
      <c r="DDA43" s="57"/>
      <c r="DDB43" s="57"/>
      <c r="DDC43" s="57"/>
      <c r="DDD43" s="57"/>
      <c r="DDE43" s="57"/>
      <c r="DDF43" s="57"/>
      <c r="DDG43" s="57"/>
      <c r="DDH43" s="57"/>
      <c r="DDI43" s="57"/>
      <c r="DDJ43" s="57"/>
      <c r="DDK43" s="57"/>
      <c r="DDL43" s="57"/>
      <c r="DDM43" s="57"/>
      <c r="DDN43" s="57"/>
      <c r="DDO43" s="57"/>
      <c r="DDP43" s="57"/>
      <c r="DDQ43" s="57"/>
      <c r="DDR43" s="57"/>
      <c r="DDS43" s="57"/>
      <c r="DDT43" s="57"/>
      <c r="DDU43" s="57"/>
      <c r="DDV43" s="57"/>
      <c r="DDW43" s="57"/>
      <c r="DDX43" s="57"/>
      <c r="DDY43" s="57"/>
      <c r="DDZ43" s="57"/>
      <c r="DEA43" s="57"/>
      <c r="DEB43" s="57"/>
      <c r="DEC43" s="57"/>
      <c r="DED43" s="57"/>
      <c r="DEE43" s="57"/>
      <c r="DEF43" s="57"/>
      <c r="DEG43" s="57"/>
      <c r="DEH43" s="57"/>
      <c r="DEI43" s="57"/>
      <c r="DEJ43" s="57"/>
      <c r="DEK43" s="57"/>
      <c r="DEL43" s="57"/>
      <c r="DEM43" s="57"/>
      <c r="DEN43" s="57"/>
      <c r="DEO43" s="57"/>
      <c r="DEP43" s="57"/>
      <c r="DEQ43" s="57"/>
      <c r="DER43" s="57"/>
      <c r="DES43" s="57"/>
      <c r="DET43" s="57"/>
      <c r="DEU43" s="57"/>
      <c r="DEV43" s="57"/>
      <c r="DEW43" s="57"/>
      <c r="DEX43" s="57"/>
      <c r="DEY43" s="57"/>
      <c r="DEZ43" s="57"/>
      <c r="DFA43" s="57"/>
      <c r="DFB43" s="57"/>
      <c r="DFC43" s="57"/>
      <c r="DFD43" s="57"/>
      <c r="DFE43" s="57"/>
      <c r="DFF43" s="57"/>
      <c r="DFG43" s="57"/>
      <c r="DFH43" s="57"/>
      <c r="DFI43" s="57"/>
      <c r="DFJ43" s="57"/>
      <c r="DFK43" s="57"/>
      <c r="DFL43" s="57"/>
      <c r="DFM43" s="57"/>
      <c r="DFN43" s="57"/>
      <c r="DFO43" s="57"/>
      <c r="DFP43" s="57"/>
      <c r="DFQ43" s="57"/>
      <c r="DFR43" s="57"/>
      <c r="DFS43" s="57"/>
      <c r="DFT43" s="57"/>
      <c r="DFU43" s="57"/>
      <c r="DFV43" s="57"/>
      <c r="DFW43" s="57"/>
      <c r="DFX43" s="57"/>
      <c r="DFY43" s="57"/>
      <c r="DFZ43" s="57"/>
      <c r="DGA43" s="57"/>
      <c r="DGB43" s="57"/>
      <c r="DGC43" s="57"/>
      <c r="DGD43" s="57"/>
      <c r="DGE43" s="57"/>
      <c r="DGF43" s="57"/>
      <c r="DGG43" s="57"/>
      <c r="DGH43" s="57"/>
      <c r="DGI43" s="57"/>
      <c r="DGJ43" s="57"/>
      <c r="DGK43" s="57"/>
      <c r="DGL43" s="57"/>
      <c r="DGM43" s="57"/>
      <c r="DGN43" s="57"/>
      <c r="DGO43" s="57"/>
      <c r="DGP43" s="57"/>
      <c r="DGQ43" s="57"/>
      <c r="DGR43" s="57"/>
      <c r="DGS43" s="57"/>
      <c r="DGT43" s="57"/>
      <c r="DGU43" s="57"/>
      <c r="DGV43" s="57"/>
      <c r="DGW43" s="57"/>
      <c r="DGX43" s="57"/>
      <c r="DGY43" s="57"/>
      <c r="DGZ43" s="57"/>
      <c r="DHA43" s="57"/>
      <c r="DHB43" s="57"/>
      <c r="DHC43" s="57"/>
      <c r="DHD43" s="57"/>
      <c r="DHE43" s="57"/>
      <c r="DHF43" s="57"/>
      <c r="DHG43" s="57"/>
      <c r="DHH43" s="57"/>
      <c r="DHI43" s="57"/>
      <c r="DHJ43" s="57"/>
      <c r="DHK43" s="57"/>
      <c r="DHL43" s="57"/>
      <c r="DHM43" s="57"/>
      <c r="DHN43" s="57"/>
      <c r="DHO43" s="57"/>
      <c r="DHP43" s="57"/>
      <c r="DHQ43" s="57"/>
      <c r="DHR43" s="57"/>
      <c r="DHS43" s="57"/>
      <c r="DHT43" s="57"/>
      <c r="DHU43" s="57"/>
      <c r="DHV43" s="57"/>
      <c r="DHW43" s="57"/>
      <c r="DHX43" s="57"/>
      <c r="DHY43" s="57"/>
      <c r="DHZ43" s="57"/>
      <c r="DIA43" s="57"/>
      <c r="DIB43" s="57"/>
      <c r="DIC43" s="57"/>
      <c r="DID43" s="57"/>
      <c r="DIE43" s="57"/>
      <c r="DIF43" s="57"/>
      <c r="DIG43" s="57"/>
      <c r="DIH43" s="57"/>
      <c r="DII43" s="57"/>
      <c r="DIJ43" s="57"/>
      <c r="DIK43" s="57"/>
      <c r="DIL43" s="57"/>
      <c r="DIM43" s="57"/>
      <c r="DIN43" s="57"/>
      <c r="DIO43" s="57"/>
      <c r="DIP43" s="57"/>
      <c r="DIQ43" s="57"/>
      <c r="DIR43" s="57"/>
      <c r="DIS43" s="57"/>
      <c r="DIT43" s="57"/>
      <c r="DIU43" s="57"/>
      <c r="DIV43" s="57"/>
      <c r="DIW43" s="57"/>
      <c r="DIX43" s="57"/>
      <c r="DIY43" s="57"/>
      <c r="DIZ43" s="57"/>
      <c r="DJA43" s="57"/>
      <c r="DJB43" s="57"/>
      <c r="DJC43" s="57"/>
      <c r="DJD43" s="57"/>
      <c r="DJE43" s="57"/>
      <c r="DJF43" s="57"/>
      <c r="DJG43" s="57"/>
      <c r="DJH43" s="57"/>
      <c r="DJI43" s="57"/>
      <c r="DJJ43" s="57"/>
      <c r="DJK43" s="57"/>
      <c r="DJL43" s="57"/>
      <c r="DJM43" s="57"/>
      <c r="DJN43" s="57"/>
      <c r="DJO43" s="57"/>
      <c r="DJP43" s="57"/>
      <c r="DJQ43" s="57"/>
      <c r="DJR43" s="57"/>
      <c r="DJS43" s="57"/>
      <c r="DJT43" s="57"/>
      <c r="DJU43" s="57"/>
      <c r="DJV43" s="57"/>
      <c r="DJW43" s="57"/>
      <c r="DJX43" s="57"/>
      <c r="DJY43" s="57"/>
      <c r="DJZ43" s="57"/>
      <c r="DKA43" s="57"/>
      <c r="DKB43" s="57"/>
      <c r="DKC43" s="57"/>
      <c r="DKD43" s="57"/>
      <c r="DKE43" s="57"/>
      <c r="DKF43" s="57"/>
      <c r="DKG43" s="57"/>
      <c r="DKH43" s="57"/>
      <c r="DKI43" s="57"/>
      <c r="DKJ43" s="57"/>
      <c r="DKK43" s="57"/>
      <c r="DKL43" s="57"/>
      <c r="DKM43" s="57"/>
      <c r="DKN43" s="57"/>
      <c r="DKO43" s="57"/>
      <c r="DKP43" s="57"/>
      <c r="DKQ43" s="57"/>
      <c r="DKR43" s="57"/>
      <c r="DKS43" s="57"/>
      <c r="DKT43" s="57"/>
      <c r="DKU43" s="57"/>
      <c r="DKV43" s="57"/>
      <c r="DKW43" s="57"/>
      <c r="DKX43" s="57"/>
      <c r="DKY43" s="57"/>
      <c r="DKZ43" s="57"/>
      <c r="DLA43" s="57"/>
      <c r="DLB43" s="57"/>
      <c r="DLC43" s="57"/>
      <c r="DLD43" s="57"/>
      <c r="DLE43" s="57"/>
      <c r="DLF43" s="57"/>
      <c r="DLG43" s="57"/>
      <c r="DLH43" s="57"/>
      <c r="DLI43" s="57"/>
      <c r="DLJ43" s="57"/>
      <c r="DLK43" s="57"/>
      <c r="DLL43" s="57"/>
      <c r="DLM43" s="57"/>
      <c r="DLN43" s="57"/>
      <c r="DLO43" s="57"/>
      <c r="DLP43" s="57"/>
      <c r="DLQ43" s="57"/>
      <c r="DLR43" s="57"/>
      <c r="DLS43" s="57"/>
      <c r="DLT43" s="57"/>
      <c r="DLU43" s="57"/>
      <c r="DLV43" s="57"/>
      <c r="DLW43" s="57"/>
      <c r="DLX43" s="57"/>
      <c r="DLY43" s="57"/>
      <c r="DLZ43" s="57"/>
      <c r="DMA43" s="57"/>
      <c r="DMB43" s="57"/>
      <c r="DMC43" s="57"/>
      <c r="DMD43" s="57"/>
      <c r="DME43" s="57"/>
      <c r="DMF43" s="57"/>
      <c r="DMG43" s="57"/>
      <c r="DMH43" s="57"/>
      <c r="DMI43" s="57"/>
      <c r="DMJ43" s="57"/>
      <c r="DMK43" s="57"/>
      <c r="DML43" s="57"/>
      <c r="DMM43" s="57"/>
      <c r="DMN43" s="57"/>
      <c r="DMO43" s="57"/>
      <c r="DMP43" s="57"/>
      <c r="DMQ43" s="57"/>
      <c r="DMR43" s="57"/>
      <c r="DMS43" s="57"/>
      <c r="DMT43" s="57"/>
      <c r="DMU43" s="57"/>
      <c r="DMV43" s="57"/>
      <c r="DMW43" s="57"/>
      <c r="DMX43" s="57"/>
      <c r="DMY43" s="57"/>
      <c r="DMZ43" s="57"/>
      <c r="DNA43" s="57"/>
      <c r="DNB43" s="57"/>
      <c r="DNC43" s="57"/>
      <c r="DND43" s="57"/>
      <c r="DNE43" s="57"/>
      <c r="DNF43" s="57"/>
      <c r="DNG43" s="57"/>
      <c r="DNH43" s="57"/>
      <c r="DNI43" s="57"/>
      <c r="DNJ43" s="57"/>
      <c r="DNK43" s="57"/>
      <c r="DNL43" s="57"/>
      <c r="DNM43" s="57"/>
      <c r="DNN43" s="57"/>
      <c r="DNO43" s="57"/>
      <c r="DNP43" s="57"/>
      <c r="DNQ43" s="57"/>
      <c r="DNR43" s="57"/>
      <c r="DNS43" s="57"/>
      <c r="DNT43" s="57"/>
      <c r="DNU43" s="57"/>
      <c r="DNV43" s="57"/>
      <c r="DNW43" s="57"/>
      <c r="DNX43" s="57"/>
      <c r="DNY43" s="57"/>
      <c r="DNZ43" s="57"/>
      <c r="DOA43" s="57"/>
      <c r="DOB43" s="57"/>
      <c r="DOC43" s="57"/>
      <c r="DOD43" s="57"/>
      <c r="DOE43" s="57"/>
      <c r="DOF43" s="57"/>
      <c r="DOG43" s="57"/>
      <c r="DOH43" s="57"/>
      <c r="DOI43" s="57"/>
      <c r="DOJ43" s="57"/>
      <c r="DOK43" s="57"/>
      <c r="DOL43" s="57"/>
      <c r="DOM43" s="57"/>
      <c r="DON43" s="57"/>
      <c r="DOO43" s="57"/>
      <c r="DOP43" s="57"/>
      <c r="DOQ43" s="57"/>
      <c r="DOR43" s="57"/>
      <c r="DOS43" s="57"/>
      <c r="DOT43" s="57"/>
      <c r="DOU43" s="57"/>
      <c r="DOV43" s="57"/>
      <c r="DOW43" s="57"/>
      <c r="DOX43" s="57"/>
      <c r="DOY43" s="57"/>
      <c r="DOZ43" s="57"/>
      <c r="DPA43" s="57"/>
      <c r="DPB43" s="57"/>
      <c r="DPC43" s="57"/>
      <c r="DPD43" s="57"/>
      <c r="DPE43" s="57"/>
      <c r="DPF43" s="57"/>
      <c r="DPG43" s="57"/>
      <c r="DPH43" s="57"/>
      <c r="DPI43" s="57"/>
      <c r="DPJ43" s="57"/>
      <c r="DPK43" s="57"/>
      <c r="DPL43" s="57"/>
      <c r="DPM43" s="57"/>
      <c r="DPN43" s="57"/>
      <c r="DPO43" s="57"/>
      <c r="DPP43" s="57"/>
      <c r="DPQ43" s="57"/>
      <c r="DPR43" s="57"/>
      <c r="DPS43" s="57"/>
      <c r="DPT43" s="57"/>
      <c r="DPU43" s="57"/>
      <c r="DPV43" s="57"/>
      <c r="DPW43" s="57"/>
      <c r="DPX43" s="57"/>
      <c r="DPY43" s="57"/>
      <c r="DPZ43" s="57"/>
      <c r="DQA43" s="57"/>
      <c r="DQB43" s="57"/>
      <c r="DQC43" s="57"/>
      <c r="DQD43" s="57"/>
      <c r="DQE43" s="57"/>
      <c r="DQF43" s="57"/>
      <c r="DQG43" s="57"/>
      <c r="DQH43" s="57"/>
      <c r="DQI43" s="57"/>
      <c r="DQJ43" s="57"/>
      <c r="DQK43" s="57"/>
      <c r="DQL43" s="57"/>
      <c r="DQM43" s="57"/>
      <c r="DQN43" s="57"/>
      <c r="DQO43" s="57"/>
      <c r="DQP43" s="57"/>
      <c r="DQQ43" s="57"/>
      <c r="DQR43" s="57"/>
      <c r="DQS43" s="57"/>
      <c r="DQT43" s="57"/>
      <c r="DQU43" s="57"/>
      <c r="DQV43" s="57"/>
      <c r="DQW43" s="57"/>
      <c r="DQX43" s="57"/>
      <c r="DQY43" s="57"/>
      <c r="DQZ43" s="57"/>
      <c r="DRA43" s="57"/>
      <c r="DRB43" s="57"/>
      <c r="DRC43" s="57"/>
      <c r="DRD43" s="57"/>
      <c r="DRE43" s="57"/>
      <c r="DRF43" s="57"/>
      <c r="DRG43" s="57"/>
      <c r="DRH43" s="57"/>
      <c r="DRI43" s="57"/>
      <c r="DRJ43" s="57"/>
      <c r="DRK43" s="57"/>
      <c r="DRL43" s="57"/>
      <c r="DRM43" s="57"/>
      <c r="DRN43" s="57"/>
      <c r="DRO43" s="57"/>
      <c r="DRP43" s="57"/>
      <c r="DRQ43" s="57"/>
      <c r="DRR43" s="57"/>
      <c r="DRS43" s="57"/>
      <c r="DRT43" s="57"/>
      <c r="DRU43" s="57"/>
      <c r="DRV43" s="57"/>
      <c r="DRW43" s="57"/>
      <c r="DRX43" s="57"/>
      <c r="DRY43" s="57"/>
      <c r="DRZ43" s="57"/>
      <c r="DSA43" s="57"/>
      <c r="DSB43" s="57"/>
      <c r="DSC43" s="57"/>
      <c r="DSD43" s="57"/>
      <c r="DSE43" s="57"/>
      <c r="DSF43" s="57"/>
      <c r="DSG43" s="57"/>
      <c r="DSH43" s="57"/>
      <c r="DSI43" s="57"/>
      <c r="DSJ43" s="57"/>
      <c r="DSK43" s="57"/>
      <c r="DSL43" s="57"/>
      <c r="DSM43" s="57"/>
      <c r="DSN43" s="57"/>
      <c r="DSO43" s="57"/>
      <c r="DSP43" s="57"/>
      <c r="DSQ43" s="57"/>
      <c r="DSR43" s="57"/>
      <c r="DSS43" s="57"/>
      <c r="DST43" s="57"/>
      <c r="DSU43" s="57"/>
      <c r="DSV43" s="57"/>
      <c r="DSW43" s="57"/>
      <c r="DSX43" s="57"/>
      <c r="DSY43" s="57"/>
      <c r="DSZ43" s="57"/>
      <c r="DTA43" s="57"/>
      <c r="DTB43" s="57"/>
      <c r="DTC43" s="57"/>
      <c r="DTD43" s="57"/>
      <c r="DTE43" s="57"/>
      <c r="DTF43" s="57"/>
      <c r="DTG43" s="57"/>
      <c r="DTH43" s="57"/>
      <c r="DTI43" s="57"/>
      <c r="DTJ43" s="57"/>
      <c r="DTK43" s="57"/>
      <c r="DTL43" s="57"/>
      <c r="DTM43" s="57"/>
      <c r="DTN43" s="57"/>
      <c r="DTO43" s="57"/>
      <c r="DTP43" s="57"/>
      <c r="DTQ43" s="57"/>
      <c r="DTR43" s="57"/>
      <c r="DTS43" s="57"/>
      <c r="DTT43" s="57"/>
      <c r="DTU43" s="57"/>
      <c r="DTV43" s="57"/>
      <c r="DTW43" s="57"/>
      <c r="DTX43" s="57"/>
      <c r="DTY43" s="57"/>
      <c r="DTZ43" s="57"/>
      <c r="DUA43" s="57"/>
      <c r="DUB43" s="57"/>
      <c r="DUC43" s="57"/>
      <c r="DUD43" s="57"/>
      <c r="DUE43" s="57"/>
      <c r="DUF43" s="57"/>
      <c r="DUG43" s="57"/>
      <c r="DUH43" s="57"/>
      <c r="DUI43" s="57"/>
      <c r="DUJ43" s="57"/>
      <c r="DUK43" s="57"/>
      <c r="DUL43" s="57"/>
      <c r="DUM43" s="57"/>
      <c r="DUN43" s="57"/>
      <c r="DUO43" s="57"/>
      <c r="DUP43" s="57"/>
      <c r="DUQ43" s="57"/>
      <c r="DUR43" s="57"/>
      <c r="DUS43" s="57"/>
      <c r="DUT43" s="57"/>
      <c r="DUU43" s="57"/>
      <c r="DUV43" s="57"/>
      <c r="DUW43" s="57"/>
      <c r="DUX43" s="57"/>
      <c r="DUY43" s="57"/>
      <c r="DUZ43" s="57"/>
      <c r="DVA43" s="57"/>
      <c r="DVB43" s="57"/>
      <c r="DVC43" s="57"/>
      <c r="DVD43" s="57"/>
      <c r="DVE43" s="57"/>
      <c r="DVF43" s="57"/>
      <c r="DVG43" s="57"/>
      <c r="DVH43" s="57"/>
      <c r="DVI43" s="57"/>
      <c r="DVJ43" s="57"/>
      <c r="DVK43" s="57"/>
      <c r="DVL43" s="57"/>
      <c r="DVM43" s="57"/>
      <c r="DVN43" s="57"/>
      <c r="DVO43" s="57"/>
      <c r="DVP43" s="57"/>
      <c r="DVQ43" s="57"/>
      <c r="DVR43" s="57"/>
      <c r="DVS43" s="57"/>
      <c r="DVT43" s="57"/>
      <c r="DVU43" s="57"/>
      <c r="DVV43" s="57"/>
      <c r="DVW43" s="57"/>
      <c r="DVX43" s="57"/>
      <c r="DVY43" s="57"/>
      <c r="DVZ43" s="57"/>
      <c r="DWA43" s="57"/>
      <c r="DWB43" s="57"/>
      <c r="DWC43" s="57"/>
      <c r="DWD43" s="57"/>
      <c r="DWE43" s="57"/>
      <c r="DWF43" s="57"/>
      <c r="DWG43" s="57"/>
      <c r="DWH43" s="57"/>
      <c r="DWI43" s="57"/>
      <c r="DWJ43" s="57"/>
      <c r="DWK43" s="57"/>
      <c r="DWL43" s="57"/>
      <c r="DWM43" s="57"/>
      <c r="DWN43" s="57"/>
      <c r="DWO43" s="57"/>
      <c r="DWP43" s="57"/>
      <c r="DWQ43" s="57"/>
      <c r="DWR43" s="57"/>
      <c r="DWS43" s="57"/>
      <c r="DWT43" s="57"/>
      <c r="DWU43" s="57"/>
      <c r="DWV43" s="57"/>
      <c r="DWW43" s="57"/>
      <c r="DWX43" s="57"/>
      <c r="DWY43" s="57"/>
      <c r="DWZ43" s="57"/>
      <c r="DXA43" s="57"/>
      <c r="DXB43" s="57"/>
      <c r="DXC43" s="57"/>
      <c r="DXD43" s="57"/>
      <c r="DXE43" s="57"/>
      <c r="DXF43" s="57"/>
      <c r="DXG43" s="57"/>
      <c r="DXH43" s="57"/>
      <c r="DXI43" s="57"/>
      <c r="DXJ43" s="57"/>
      <c r="DXK43" s="57"/>
      <c r="DXL43" s="57"/>
      <c r="DXM43" s="57"/>
      <c r="DXN43" s="57"/>
      <c r="DXO43" s="57"/>
      <c r="DXP43" s="57"/>
      <c r="DXQ43" s="57"/>
      <c r="DXR43" s="57"/>
      <c r="DXS43" s="57"/>
      <c r="DXT43" s="57"/>
      <c r="DXU43" s="57"/>
      <c r="DXV43" s="57"/>
      <c r="DXW43" s="57"/>
      <c r="DXX43" s="57"/>
      <c r="DXY43" s="57"/>
      <c r="DXZ43" s="57"/>
      <c r="DYA43" s="57"/>
      <c r="DYB43" s="57"/>
      <c r="DYC43" s="57"/>
      <c r="DYD43" s="57"/>
      <c r="DYE43" s="57"/>
      <c r="DYF43" s="57"/>
      <c r="DYG43" s="57"/>
      <c r="DYH43" s="57"/>
      <c r="DYI43" s="57"/>
      <c r="DYJ43" s="57"/>
      <c r="DYK43" s="57"/>
      <c r="DYL43" s="57"/>
      <c r="DYM43" s="57"/>
      <c r="DYN43" s="57"/>
      <c r="DYO43" s="57"/>
      <c r="DYP43" s="57"/>
      <c r="DYQ43" s="57"/>
      <c r="DYR43" s="57"/>
      <c r="DYS43" s="57"/>
      <c r="DYT43" s="57"/>
      <c r="DYU43" s="57"/>
      <c r="DYV43" s="57"/>
      <c r="DYW43" s="57"/>
      <c r="DYX43" s="57"/>
      <c r="DYY43" s="57"/>
      <c r="DYZ43" s="57"/>
      <c r="DZA43" s="57"/>
      <c r="DZB43" s="57"/>
      <c r="DZC43" s="57"/>
      <c r="DZD43" s="57"/>
      <c r="DZE43" s="57"/>
      <c r="DZF43" s="57"/>
      <c r="DZG43" s="57"/>
      <c r="DZH43" s="57"/>
      <c r="DZI43" s="57"/>
      <c r="DZJ43" s="57"/>
      <c r="DZK43" s="57"/>
      <c r="DZL43" s="57"/>
      <c r="DZM43" s="57"/>
      <c r="DZN43" s="57"/>
      <c r="DZO43" s="57"/>
      <c r="DZP43" s="57"/>
      <c r="DZQ43" s="57"/>
      <c r="DZR43" s="57"/>
      <c r="DZS43" s="57"/>
      <c r="DZT43" s="57"/>
      <c r="DZU43" s="57"/>
      <c r="DZV43" s="57"/>
      <c r="DZW43" s="57"/>
      <c r="DZX43" s="57"/>
      <c r="DZY43" s="57"/>
      <c r="DZZ43" s="57"/>
      <c r="EAA43" s="57"/>
      <c r="EAB43" s="57"/>
      <c r="EAC43" s="57"/>
      <c r="EAD43" s="57"/>
      <c r="EAE43" s="57"/>
      <c r="EAF43" s="57"/>
      <c r="EAG43" s="57"/>
      <c r="EAH43" s="57"/>
      <c r="EAI43" s="57"/>
      <c r="EAJ43" s="57"/>
      <c r="EAK43" s="57"/>
      <c r="EAL43" s="57"/>
      <c r="EAM43" s="57"/>
      <c r="EAN43" s="57"/>
      <c r="EAO43" s="57"/>
      <c r="EAP43" s="57"/>
      <c r="EAQ43" s="57"/>
      <c r="EAR43" s="57"/>
      <c r="EAS43" s="57"/>
      <c r="EAT43" s="57"/>
      <c r="EAU43" s="57"/>
      <c r="EAV43" s="57"/>
      <c r="EAW43" s="57"/>
      <c r="EAX43" s="57"/>
      <c r="EAY43" s="57"/>
      <c r="EAZ43" s="57"/>
      <c r="EBA43" s="57"/>
      <c r="EBB43" s="57"/>
      <c r="EBC43" s="57"/>
      <c r="EBD43" s="57"/>
      <c r="EBE43" s="57"/>
      <c r="EBF43" s="57"/>
      <c r="EBG43" s="57"/>
      <c r="EBH43" s="57"/>
      <c r="EBI43" s="57"/>
      <c r="EBJ43" s="57"/>
      <c r="EBK43" s="57"/>
      <c r="EBL43" s="57"/>
      <c r="EBM43" s="57"/>
      <c r="EBN43" s="57"/>
      <c r="EBO43" s="57"/>
      <c r="EBP43" s="57"/>
      <c r="EBQ43" s="57"/>
      <c r="EBR43" s="57"/>
      <c r="EBS43" s="57"/>
      <c r="EBT43" s="57"/>
      <c r="EBU43" s="57"/>
      <c r="EBV43" s="57"/>
      <c r="EBW43" s="57"/>
      <c r="EBX43" s="57"/>
      <c r="EBY43" s="57"/>
      <c r="EBZ43" s="57"/>
      <c r="ECA43" s="57"/>
      <c r="ECB43" s="57"/>
      <c r="ECC43" s="57"/>
      <c r="ECD43" s="57"/>
      <c r="ECE43" s="57"/>
      <c r="ECF43" s="57"/>
      <c r="ECG43" s="57"/>
      <c r="ECH43" s="57"/>
      <c r="ECI43" s="57"/>
      <c r="ECJ43" s="57"/>
      <c r="ECK43" s="57"/>
      <c r="ECL43" s="57"/>
      <c r="ECM43" s="57"/>
      <c r="ECN43" s="57"/>
      <c r="ECO43" s="57"/>
      <c r="ECP43" s="57"/>
      <c r="ECQ43" s="57"/>
      <c r="ECR43" s="57"/>
      <c r="ECS43" s="57"/>
      <c r="ECT43" s="57"/>
      <c r="ECU43" s="57"/>
      <c r="ECV43" s="57"/>
      <c r="ECW43" s="57"/>
      <c r="ECX43" s="57"/>
      <c r="ECY43" s="57"/>
      <c r="ECZ43" s="57"/>
      <c r="EDA43" s="57"/>
      <c r="EDB43" s="57"/>
      <c r="EDC43" s="57"/>
      <c r="EDD43" s="57"/>
      <c r="EDE43" s="57"/>
      <c r="EDF43" s="57"/>
      <c r="EDG43" s="57"/>
      <c r="EDH43" s="57"/>
      <c r="EDI43" s="57"/>
      <c r="EDJ43" s="57"/>
      <c r="EDK43" s="57"/>
      <c r="EDL43" s="57"/>
      <c r="EDM43" s="57"/>
      <c r="EDN43" s="57"/>
      <c r="EDO43" s="57"/>
      <c r="EDP43" s="57"/>
      <c r="EDQ43" s="57"/>
      <c r="EDR43" s="57"/>
      <c r="EDS43" s="57"/>
      <c r="EDT43" s="57"/>
      <c r="EDU43" s="57"/>
      <c r="EDV43" s="57"/>
      <c r="EDW43" s="57"/>
      <c r="EDX43" s="57"/>
      <c r="EDY43" s="57"/>
      <c r="EDZ43" s="57"/>
      <c r="EEA43" s="57"/>
      <c r="EEB43" s="57"/>
      <c r="EEC43" s="57"/>
      <c r="EED43" s="57"/>
      <c r="EEE43" s="57"/>
      <c r="EEF43" s="57"/>
      <c r="EEG43" s="57"/>
      <c r="EEH43" s="57"/>
      <c r="EEI43" s="57"/>
      <c r="EEJ43" s="57"/>
      <c r="EEK43" s="57"/>
      <c r="EEL43" s="57"/>
      <c r="EEM43" s="57"/>
      <c r="EEN43" s="57"/>
      <c r="EEO43" s="57"/>
      <c r="EEP43" s="57"/>
      <c r="EEQ43" s="57"/>
      <c r="EER43" s="57"/>
      <c r="EES43" s="57"/>
      <c r="EET43" s="57"/>
      <c r="EEU43" s="57"/>
      <c r="EEV43" s="57"/>
      <c r="EEW43" s="57"/>
      <c r="EEX43" s="57"/>
      <c r="EEY43" s="57"/>
      <c r="EEZ43" s="57"/>
      <c r="EFA43" s="57"/>
      <c r="EFB43" s="57"/>
      <c r="EFC43" s="57"/>
      <c r="EFD43" s="57"/>
      <c r="EFE43" s="57"/>
      <c r="EFF43" s="57"/>
      <c r="EFG43" s="57"/>
      <c r="EFH43" s="57"/>
      <c r="EFI43" s="57"/>
      <c r="EFJ43" s="57"/>
      <c r="EFK43" s="57"/>
      <c r="EFL43" s="57"/>
      <c r="EFM43" s="57"/>
      <c r="EFN43" s="57"/>
      <c r="EFO43" s="57"/>
      <c r="EFP43" s="57"/>
      <c r="EFQ43" s="57"/>
      <c r="EFR43" s="57"/>
      <c r="EFS43" s="57"/>
      <c r="EFT43" s="57"/>
      <c r="EFU43" s="57"/>
      <c r="EFV43" s="57"/>
      <c r="EFW43" s="57"/>
      <c r="EFX43" s="57"/>
      <c r="EFY43" s="57"/>
      <c r="EFZ43" s="57"/>
      <c r="EGA43" s="57"/>
      <c r="EGB43" s="57"/>
      <c r="EGC43" s="57"/>
      <c r="EGD43" s="57"/>
      <c r="EGE43" s="57"/>
      <c r="EGF43" s="57"/>
      <c r="EGG43" s="57"/>
      <c r="EGH43" s="57"/>
      <c r="EGI43" s="57"/>
      <c r="EGJ43" s="57"/>
      <c r="EGK43" s="57"/>
      <c r="EGL43" s="57"/>
      <c r="EGM43" s="57"/>
      <c r="EGN43" s="57"/>
      <c r="EGO43" s="57"/>
      <c r="EGP43" s="57"/>
      <c r="EGQ43" s="57"/>
      <c r="EGR43" s="57"/>
      <c r="EGS43" s="57"/>
      <c r="EGT43" s="57"/>
      <c r="EGU43" s="57"/>
      <c r="EGV43" s="57"/>
      <c r="EGW43" s="57"/>
      <c r="EGX43" s="57"/>
      <c r="EGY43" s="57"/>
      <c r="EGZ43" s="57"/>
      <c r="EHA43" s="57"/>
      <c r="EHB43" s="57"/>
      <c r="EHC43" s="57"/>
      <c r="EHD43" s="57"/>
      <c r="EHE43" s="57"/>
      <c r="EHF43" s="57"/>
      <c r="EHG43" s="57"/>
      <c r="EHH43" s="57"/>
      <c r="EHI43" s="57"/>
      <c r="EHJ43" s="57"/>
      <c r="EHK43" s="57"/>
      <c r="EHL43" s="57"/>
      <c r="EHM43" s="57"/>
      <c r="EHN43" s="57"/>
      <c r="EHO43" s="57"/>
      <c r="EHP43" s="57"/>
      <c r="EHQ43" s="57"/>
      <c r="EHR43" s="57"/>
      <c r="EHS43" s="57"/>
      <c r="EHT43" s="57"/>
      <c r="EHU43" s="57"/>
      <c r="EHV43" s="57"/>
      <c r="EHW43" s="57"/>
      <c r="EHX43" s="57"/>
      <c r="EHY43" s="57"/>
      <c r="EHZ43" s="57"/>
      <c r="EIA43" s="57"/>
      <c r="EIB43" s="57"/>
      <c r="EIC43" s="57"/>
      <c r="EID43" s="57"/>
      <c r="EIE43" s="57"/>
      <c r="EIF43" s="57"/>
      <c r="EIG43" s="57"/>
      <c r="EIH43" s="57"/>
      <c r="EII43" s="57"/>
      <c r="EIJ43" s="57"/>
      <c r="EIK43" s="57"/>
      <c r="EIL43" s="57"/>
      <c r="EIM43" s="57"/>
      <c r="EIN43" s="57"/>
      <c r="EIO43" s="57"/>
      <c r="EIP43" s="57"/>
      <c r="EIQ43" s="57"/>
      <c r="EIR43" s="57"/>
      <c r="EIS43" s="57"/>
      <c r="EIT43" s="57"/>
      <c r="EIU43" s="57"/>
      <c r="EIV43" s="57"/>
      <c r="EIW43" s="57"/>
      <c r="EIX43" s="57"/>
      <c r="EIY43" s="57"/>
      <c r="EIZ43" s="57"/>
      <c r="EJA43" s="57"/>
      <c r="EJB43" s="57"/>
      <c r="EJC43" s="57"/>
      <c r="EJD43" s="57"/>
      <c r="EJE43" s="57"/>
      <c r="EJF43" s="57"/>
      <c r="EJG43" s="57"/>
      <c r="EJH43" s="57"/>
      <c r="EJI43" s="57"/>
      <c r="EJJ43" s="57"/>
      <c r="EJK43" s="57"/>
      <c r="EJL43" s="57"/>
      <c r="EJM43" s="57"/>
      <c r="EJN43" s="57"/>
      <c r="EJO43" s="57"/>
      <c r="EJP43" s="57"/>
      <c r="EJQ43" s="57"/>
      <c r="EJR43" s="57"/>
      <c r="EJS43" s="57"/>
      <c r="EJT43" s="57"/>
      <c r="EJU43" s="57"/>
      <c r="EJV43" s="57"/>
      <c r="EJW43" s="57"/>
      <c r="EJX43" s="57"/>
      <c r="EJY43" s="57"/>
      <c r="EJZ43" s="57"/>
      <c r="EKA43" s="57"/>
      <c r="EKB43" s="57"/>
      <c r="EKC43" s="57"/>
      <c r="EKD43" s="57"/>
      <c r="EKE43" s="57"/>
      <c r="EKF43" s="57"/>
      <c r="EKG43" s="57"/>
      <c r="EKH43" s="57"/>
      <c r="EKI43" s="57"/>
      <c r="EKJ43" s="57"/>
      <c r="EKK43" s="57"/>
      <c r="EKL43" s="57"/>
      <c r="EKM43" s="57"/>
      <c r="EKN43" s="57"/>
      <c r="EKO43" s="57"/>
      <c r="EKP43" s="57"/>
      <c r="EKQ43" s="57"/>
      <c r="EKR43" s="57"/>
      <c r="EKS43" s="57"/>
      <c r="EKT43" s="57"/>
      <c r="EKU43" s="57"/>
      <c r="EKV43" s="57"/>
      <c r="EKW43" s="57"/>
      <c r="EKX43" s="57"/>
      <c r="EKY43" s="57"/>
      <c r="EKZ43" s="57"/>
      <c r="ELA43" s="57"/>
      <c r="ELB43" s="57"/>
      <c r="ELC43" s="57"/>
      <c r="ELD43" s="57"/>
      <c r="ELE43" s="57"/>
      <c r="ELF43" s="57"/>
      <c r="ELG43" s="57"/>
      <c r="ELH43" s="57"/>
      <c r="ELI43" s="57"/>
      <c r="ELJ43" s="57"/>
      <c r="ELK43" s="57"/>
      <c r="ELL43" s="57"/>
      <c r="ELM43" s="57"/>
      <c r="ELN43" s="57"/>
      <c r="ELO43" s="57"/>
      <c r="ELP43" s="57"/>
      <c r="ELQ43" s="57"/>
      <c r="ELR43" s="57"/>
      <c r="ELS43" s="57"/>
      <c r="ELT43" s="57"/>
      <c r="ELU43" s="57"/>
      <c r="ELV43" s="57"/>
      <c r="ELW43" s="57"/>
      <c r="ELX43" s="57"/>
      <c r="ELY43" s="57"/>
      <c r="ELZ43" s="57"/>
      <c r="EMA43" s="57"/>
      <c r="EMB43" s="57"/>
      <c r="EMC43" s="57"/>
      <c r="EMD43" s="57"/>
      <c r="EME43" s="57"/>
      <c r="EMF43" s="57"/>
      <c r="EMG43" s="57"/>
      <c r="EMH43" s="57"/>
      <c r="EMI43" s="57"/>
      <c r="EMJ43" s="57"/>
      <c r="EMK43" s="57"/>
      <c r="EML43" s="57"/>
      <c r="EMM43" s="57"/>
      <c r="EMN43" s="57"/>
      <c r="EMO43" s="57"/>
      <c r="EMP43" s="57"/>
      <c r="EMQ43" s="57"/>
      <c r="EMR43" s="57"/>
      <c r="EMS43" s="57"/>
      <c r="EMT43" s="57"/>
      <c r="EMU43" s="57"/>
      <c r="EMV43" s="57"/>
      <c r="EMW43" s="57"/>
      <c r="EMX43" s="57"/>
      <c r="EMY43" s="57"/>
      <c r="EMZ43" s="57"/>
      <c r="ENA43" s="57"/>
      <c r="ENB43" s="57"/>
      <c r="ENC43" s="57"/>
      <c r="END43" s="57"/>
      <c r="ENE43" s="57"/>
      <c r="ENF43" s="57"/>
      <c r="ENG43" s="57"/>
      <c r="ENH43" s="57"/>
      <c r="ENI43" s="57"/>
      <c r="ENJ43" s="57"/>
      <c r="ENK43" s="57"/>
      <c r="ENL43" s="57"/>
      <c r="ENM43" s="57"/>
      <c r="ENN43" s="57"/>
      <c r="ENO43" s="57"/>
      <c r="ENP43" s="57"/>
      <c r="ENQ43" s="57"/>
      <c r="ENR43" s="57"/>
      <c r="ENS43" s="57"/>
      <c r="ENT43" s="57"/>
      <c r="ENU43" s="57"/>
      <c r="ENV43" s="57"/>
      <c r="ENW43" s="57"/>
      <c r="ENX43" s="57"/>
      <c r="ENY43" s="57"/>
      <c r="ENZ43" s="57"/>
      <c r="EOA43" s="57"/>
      <c r="EOB43" s="57"/>
      <c r="EOC43" s="57"/>
      <c r="EOD43" s="57"/>
      <c r="EOE43" s="57"/>
      <c r="EOF43" s="57"/>
      <c r="EOG43" s="57"/>
      <c r="EOH43" s="57"/>
      <c r="EOI43" s="57"/>
      <c r="EOJ43" s="57"/>
      <c r="EOK43" s="57"/>
      <c r="EOL43" s="57"/>
      <c r="EOM43" s="57"/>
      <c r="EON43" s="57"/>
      <c r="EOO43" s="57"/>
      <c r="EOP43" s="57"/>
      <c r="EOQ43" s="57"/>
      <c r="EOR43" s="57"/>
      <c r="EOS43" s="57"/>
      <c r="EOT43" s="57"/>
      <c r="EOU43" s="57"/>
      <c r="EOV43" s="57"/>
      <c r="EOW43" s="57"/>
      <c r="EOX43" s="57"/>
      <c r="EOY43" s="57"/>
      <c r="EOZ43" s="57"/>
      <c r="EPA43" s="57"/>
      <c r="EPB43" s="57"/>
      <c r="EPC43" s="57"/>
      <c r="EPD43" s="57"/>
      <c r="EPE43" s="57"/>
      <c r="EPF43" s="57"/>
      <c r="EPG43" s="57"/>
      <c r="EPH43" s="57"/>
      <c r="EPI43" s="57"/>
      <c r="EPJ43" s="57"/>
      <c r="EPK43" s="57"/>
      <c r="EPL43" s="57"/>
      <c r="EPM43" s="57"/>
      <c r="EPN43" s="57"/>
      <c r="EPO43" s="57"/>
      <c r="EPP43" s="57"/>
      <c r="EPQ43" s="57"/>
      <c r="EPR43" s="57"/>
      <c r="EPS43" s="57"/>
      <c r="EPT43" s="57"/>
      <c r="EPU43" s="57"/>
      <c r="EPV43" s="57"/>
      <c r="EPW43" s="57"/>
      <c r="EPX43" s="57"/>
      <c r="EPY43" s="57"/>
      <c r="EPZ43" s="57"/>
      <c r="EQA43" s="57"/>
      <c r="EQB43" s="57"/>
      <c r="EQC43" s="57"/>
      <c r="EQD43" s="57"/>
      <c r="EQE43" s="57"/>
      <c r="EQF43" s="57"/>
      <c r="EQG43" s="57"/>
      <c r="EQH43" s="57"/>
      <c r="EQI43" s="57"/>
      <c r="EQJ43" s="57"/>
      <c r="EQK43" s="57"/>
      <c r="EQL43" s="57"/>
      <c r="EQM43" s="57"/>
      <c r="EQN43" s="57"/>
      <c r="EQO43" s="57"/>
      <c r="EQP43" s="57"/>
      <c r="EQQ43" s="57"/>
      <c r="EQR43" s="57"/>
      <c r="EQS43" s="57"/>
      <c r="EQT43" s="57"/>
      <c r="EQU43" s="57"/>
      <c r="EQV43" s="57"/>
      <c r="EQW43" s="57"/>
      <c r="EQX43" s="57"/>
      <c r="EQY43" s="57"/>
      <c r="EQZ43" s="57"/>
      <c r="ERA43" s="57"/>
      <c r="ERB43" s="57"/>
      <c r="ERC43" s="57"/>
      <c r="ERD43" s="57"/>
      <c r="ERE43" s="57"/>
      <c r="ERF43" s="57"/>
      <c r="ERG43" s="57"/>
      <c r="ERH43" s="57"/>
      <c r="ERI43" s="57"/>
      <c r="ERJ43" s="57"/>
      <c r="ERK43" s="57"/>
      <c r="ERL43" s="57"/>
      <c r="ERM43" s="57"/>
      <c r="ERN43" s="57"/>
      <c r="ERO43" s="57"/>
      <c r="ERP43" s="57"/>
      <c r="ERQ43" s="57"/>
      <c r="ERR43" s="57"/>
      <c r="ERS43" s="57"/>
      <c r="ERT43" s="57"/>
      <c r="ERU43" s="57"/>
      <c r="ERV43" s="57"/>
      <c r="ERW43" s="57"/>
      <c r="ERX43" s="57"/>
      <c r="ERY43" s="57"/>
      <c r="ERZ43" s="57"/>
      <c r="ESA43" s="57"/>
      <c r="ESB43" s="57"/>
      <c r="ESC43" s="57"/>
      <c r="ESD43" s="57"/>
      <c r="ESE43" s="57"/>
      <c r="ESF43" s="57"/>
      <c r="ESG43" s="57"/>
      <c r="ESH43" s="57"/>
      <c r="ESI43" s="57"/>
      <c r="ESJ43" s="57"/>
      <c r="ESK43" s="57"/>
      <c r="ESL43" s="57"/>
      <c r="ESM43" s="57"/>
      <c r="ESN43" s="57"/>
      <c r="ESO43" s="57"/>
      <c r="ESP43" s="57"/>
      <c r="ESQ43" s="57"/>
      <c r="ESR43" s="57"/>
      <c r="ESS43" s="57"/>
      <c r="EST43" s="57"/>
      <c r="ESU43" s="57"/>
      <c r="ESV43" s="57"/>
      <c r="ESW43" s="57"/>
      <c r="ESX43" s="57"/>
      <c r="ESY43" s="57"/>
      <c r="ESZ43" s="57"/>
      <c r="ETA43" s="57"/>
      <c r="ETB43" s="57"/>
      <c r="ETC43" s="57"/>
      <c r="ETD43" s="57"/>
      <c r="ETE43" s="57"/>
      <c r="ETF43" s="57"/>
      <c r="ETG43" s="57"/>
      <c r="ETH43" s="57"/>
      <c r="ETI43" s="57"/>
      <c r="ETJ43" s="57"/>
      <c r="ETK43" s="57"/>
      <c r="ETL43" s="57"/>
      <c r="ETM43" s="57"/>
      <c r="ETN43" s="57"/>
      <c r="ETO43" s="57"/>
      <c r="ETP43" s="57"/>
      <c r="ETQ43" s="57"/>
      <c r="ETR43" s="57"/>
      <c r="ETS43" s="57"/>
      <c r="ETT43" s="57"/>
      <c r="ETU43" s="57"/>
      <c r="ETV43" s="57"/>
      <c r="ETW43" s="57"/>
      <c r="ETX43" s="57"/>
      <c r="ETY43" s="57"/>
      <c r="ETZ43" s="57"/>
      <c r="EUA43" s="57"/>
      <c r="EUB43" s="57"/>
      <c r="EUC43" s="57"/>
      <c r="EUD43" s="57"/>
      <c r="EUE43" s="57"/>
      <c r="EUF43" s="57"/>
      <c r="EUG43" s="57"/>
      <c r="EUH43" s="57"/>
      <c r="EUI43" s="57"/>
      <c r="EUJ43" s="57"/>
      <c r="EUK43" s="57"/>
      <c r="EUL43" s="57"/>
      <c r="EUM43" s="57"/>
      <c r="EUN43" s="57"/>
      <c r="EUO43" s="57"/>
      <c r="EUP43" s="57"/>
      <c r="EUQ43" s="57"/>
      <c r="EUR43" s="57"/>
      <c r="EUS43" s="57"/>
      <c r="EUT43" s="57"/>
      <c r="EUU43" s="57"/>
      <c r="EUV43" s="57"/>
      <c r="EUW43" s="57"/>
      <c r="EUX43" s="57"/>
      <c r="EUY43" s="57"/>
      <c r="EUZ43" s="57"/>
      <c r="EVA43" s="57"/>
      <c r="EVB43" s="57"/>
      <c r="EVC43" s="57"/>
      <c r="EVD43" s="57"/>
      <c r="EVE43" s="57"/>
      <c r="EVF43" s="57"/>
      <c r="EVG43" s="57"/>
      <c r="EVH43" s="57"/>
      <c r="EVI43" s="57"/>
      <c r="EVJ43" s="57"/>
      <c r="EVK43" s="57"/>
      <c r="EVL43" s="57"/>
      <c r="EVM43" s="57"/>
      <c r="EVN43" s="57"/>
      <c r="EVO43" s="57"/>
      <c r="EVP43" s="57"/>
      <c r="EVQ43" s="57"/>
      <c r="EVR43" s="57"/>
      <c r="EVS43" s="57"/>
      <c r="EVT43" s="57"/>
      <c r="EVU43" s="57"/>
      <c r="EVV43" s="57"/>
      <c r="EVW43" s="57"/>
      <c r="EVX43" s="57"/>
      <c r="EVY43" s="57"/>
      <c r="EVZ43" s="57"/>
      <c r="EWA43" s="57"/>
      <c r="EWB43" s="57"/>
      <c r="EWC43" s="57"/>
      <c r="EWD43" s="57"/>
      <c r="EWE43" s="57"/>
      <c r="EWF43" s="57"/>
      <c r="EWG43" s="57"/>
      <c r="EWH43" s="57"/>
      <c r="EWI43" s="57"/>
      <c r="EWJ43" s="57"/>
      <c r="EWK43" s="57"/>
      <c r="EWL43" s="57"/>
      <c r="EWM43" s="57"/>
      <c r="EWN43" s="57"/>
      <c r="EWO43" s="57"/>
      <c r="EWP43" s="57"/>
      <c r="EWQ43" s="57"/>
      <c r="EWR43" s="57"/>
      <c r="EWS43" s="57"/>
      <c r="EWT43" s="57"/>
      <c r="EWU43" s="57"/>
      <c r="EWV43" s="57"/>
      <c r="EWW43" s="57"/>
      <c r="EWX43" s="57"/>
      <c r="EWY43" s="57"/>
      <c r="EWZ43" s="57"/>
      <c r="EXA43" s="57"/>
      <c r="EXB43" s="57"/>
      <c r="EXC43" s="57"/>
      <c r="EXD43" s="57"/>
      <c r="EXE43" s="57"/>
      <c r="EXF43" s="57"/>
      <c r="EXG43" s="57"/>
      <c r="EXH43" s="57"/>
      <c r="EXI43" s="57"/>
      <c r="EXJ43" s="57"/>
      <c r="EXK43" s="57"/>
      <c r="EXL43" s="57"/>
      <c r="EXM43" s="57"/>
      <c r="EXN43" s="57"/>
      <c r="EXO43" s="57"/>
      <c r="EXP43" s="57"/>
      <c r="EXQ43" s="57"/>
      <c r="EXR43" s="57"/>
      <c r="EXS43" s="57"/>
      <c r="EXT43" s="57"/>
      <c r="EXU43" s="57"/>
      <c r="EXV43" s="57"/>
      <c r="EXW43" s="57"/>
      <c r="EXX43" s="57"/>
      <c r="EXY43" s="57"/>
      <c r="EXZ43" s="57"/>
      <c r="EYA43" s="57"/>
      <c r="EYB43" s="57"/>
      <c r="EYC43" s="57"/>
      <c r="EYD43" s="57"/>
      <c r="EYE43" s="57"/>
      <c r="EYF43" s="57"/>
      <c r="EYG43" s="57"/>
      <c r="EYH43" s="57"/>
      <c r="EYI43" s="57"/>
      <c r="EYJ43" s="57"/>
      <c r="EYK43" s="57"/>
      <c r="EYL43" s="57"/>
      <c r="EYM43" s="57"/>
      <c r="EYN43" s="57"/>
      <c r="EYO43" s="57"/>
      <c r="EYP43" s="57"/>
      <c r="EYQ43" s="57"/>
      <c r="EYR43" s="57"/>
      <c r="EYS43" s="57"/>
      <c r="EYT43" s="57"/>
      <c r="EYU43" s="57"/>
      <c r="EYV43" s="57"/>
      <c r="EYW43" s="57"/>
      <c r="EYX43" s="57"/>
      <c r="EYY43" s="57"/>
      <c r="EYZ43" s="57"/>
      <c r="EZA43" s="57"/>
      <c r="EZB43" s="57"/>
      <c r="EZC43" s="57"/>
      <c r="EZD43" s="57"/>
      <c r="EZE43" s="57"/>
      <c r="EZF43" s="57"/>
      <c r="EZG43" s="57"/>
      <c r="EZH43" s="57"/>
      <c r="EZI43" s="57"/>
      <c r="EZJ43" s="57"/>
      <c r="EZK43" s="57"/>
      <c r="EZL43" s="57"/>
      <c r="EZM43" s="57"/>
      <c r="EZN43" s="57"/>
      <c r="EZO43" s="57"/>
      <c r="EZP43" s="57"/>
      <c r="EZQ43" s="57"/>
      <c r="EZR43" s="57"/>
      <c r="EZS43" s="57"/>
      <c r="EZT43" s="57"/>
      <c r="EZU43" s="57"/>
      <c r="EZV43" s="57"/>
      <c r="EZW43" s="57"/>
      <c r="EZX43" s="57"/>
      <c r="EZY43" s="57"/>
      <c r="EZZ43" s="57"/>
      <c r="FAA43" s="57"/>
      <c r="FAB43" s="57"/>
      <c r="FAC43" s="57"/>
      <c r="FAD43" s="57"/>
      <c r="FAE43" s="57"/>
      <c r="FAF43" s="57"/>
      <c r="FAG43" s="57"/>
      <c r="FAH43" s="57"/>
      <c r="FAI43" s="57"/>
      <c r="FAJ43" s="57"/>
      <c r="FAK43" s="57"/>
      <c r="FAL43" s="57"/>
      <c r="FAM43" s="57"/>
      <c r="FAN43" s="57"/>
      <c r="FAO43" s="57"/>
      <c r="FAP43" s="57"/>
      <c r="FAQ43" s="57"/>
      <c r="FAR43" s="57"/>
      <c r="FAS43" s="57"/>
      <c r="FAT43" s="57"/>
      <c r="FAU43" s="57"/>
      <c r="FAV43" s="57"/>
      <c r="FAW43" s="57"/>
      <c r="FAX43" s="57"/>
      <c r="FAY43" s="57"/>
      <c r="FAZ43" s="57"/>
      <c r="FBA43" s="57"/>
      <c r="FBB43" s="57"/>
      <c r="FBC43" s="57"/>
      <c r="FBD43" s="57"/>
      <c r="FBE43" s="57"/>
      <c r="FBF43" s="57"/>
      <c r="FBG43" s="57"/>
      <c r="FBH43" s="57"/>
      <c r="FBI43" s="57"/>
      <c r="FBJ43" s="57"/>
      <c r="FBK43" s="57"/>
      <c r="FBL43" s="57"/>
      <c r="FBM43" s="57"/>
      <c r="FBN43" s="57"/>
      <c r="FBO43" s="57"/>
      <c r="FBP43" s="57"/>
      <c r="FBQ43" s="57"/>
      <c r="FBR43" s="57"/>
      <c r="FBS43" s="57"/>
      <c r="FBT43" s="57"/>
      <c r="FBU43" s="57"/>
      <c r="FBV43" s="57"/>
      <c r="FBW43" s="57"/>
      <c r="FBX43" s="57"/>
      <c r="FBY43" s="57"/>
      <c r="FBZ43" s="57"/>
      <c r="FCA43" s="57"/>
      <c r="FCB43" s="57"/>
      <c r="FCC43" s="57"/>
      <c r="FCD43" s="57"/>
      <c r="FCE43" s="57"/>
      <c r="FCF43" s="57"/>
      <c r="FCG43" s="57"/>
      <c r="FCH43" s="57"/>
      <c r="FCI43" s="57"/>
      <c r="FCJ43" s="57"/>
      <c r="FCK43" s="57"/>
      <c r="FCL43" s="57"/>
      <c r="FCM43" s="57"/>
      <c r="FCN43" s="57"/>
      <c r="FCO43" s="57"/>
      <c r="FCP43" s="57"/>
      <c r="FCQ43" s="57"/>
      <c r="FCR43" s="57"/>
      <c r="FCS43" s="57"/>
      <c r="FCT43" s="57"/>
      <c r="FCU43" s="57"/>
      <c r="FCV43" s="57"/>
      <c r="FCW43" s="57"/>
      <c r="FCX43" s="57"/>
      <c r="FCY43" s="57"/>
      <c r="FCZ43" s="57"/>
      <c r="FDA43" s="57"/>
      <c r="FDB43" s="57"/>
      <c r="FDC43" s="57"/>
      <c r="FDD43" s="57"/>
      <c r="FDE43" s="57"/>
      <c r="FDF43" s="57"/>
      <c r="FDG43" s="57"/>
      <c r="FDH43" s="57"/>
      <c r="FDI43" s="57"/>
      <c r="FDJ43" s="57"/>
      <c r="FDK43" s="57"/>
      <c r="FDL43" s="57"/>
      <c r="FDM43" s="57"/>
      <c r="FDN43" s="57"/>
      <c r="FDO43" s="57"/>
      <c r="FDP43" s="57"/>
      <c r="FDQ43" s="57"/>
      <c r="FDR43" s="57"/>
      <c r="FDS43" s="57"/>
      <c r="FDT43" s="57"/>
      <c r="FDU43" s="57"/>
      <c r="FDV43" s="57"/>
      <c r="FDW43" s="57"/>
      <c r="FDX43" s="57"/>
      <c r="FDY43" s="57"/>
      <c r="FDZ43" s="57"/>
      <c r="FEA43" s="57"/>
      <c r="FEB43" s="57"/>
      <c r="FEC43" s="57"/>
      <c r="FED43" s="57"/>
      <c r="FEE43" s="57"/>
      <c r="FEF43" s="57"/>
      <c r="FEG43" s="57"/>
      <c r="FEH43" s="57"/>
      <c r="FEI43" s="57"/>
      <c r="FEJ43" s="57"/>
      <c r="FEK43" s="57"/>
      <c r="FEL43" s="57"/>
      <c r="FEM43" s="57"/>
      <c r="FEN43" s="57"/>
      <c r="FEO43" s="57"/>
      <c r="FEP43" s="57"/>
      <c r="FEQ43" s="57"/>
      <c r="FER43" s="57"/>
      <c r="FES43" s="57"/>
      <c r="FET43" s="57"/>
      <c r="FEU43" s="57"/>
      <c r="FEV43" s="57"/>
      <c r="FEW43" s="57"/>
      <c r="FEX43" s="57"/>
      <c r="FEY43" s="57"/>
      <c r="FEZ43" s="57"/>
      <c r="FFA43" s="57"/>
      <c r="FFB43" s="57"/>
      <c r="FFC43" s="57"/>
      <c r="FFD43" s="57"/>
      <c r="FFE43" s="57"/>
      <c r="FFF43" s="57"/>
      <c r="FFG43" s="57"/>
      <c r="FFH43" s="57"/>
      <c r="FFI43" s="57"/>
      <c r="FFJ43" s="57"/>
      <c r="FFK43" s="57"/>
      <c r="FFL43" s="57"/>
      <c r="FFM43" s="57"/>
      <c r="FFN43" s="57"/>
      <c r="FFO43" s="57"/>
      <c r="FFP43" s="57"/>
      <c r="FFQ43" s="57"/>
      <c r="FFR43" s="57"/>
      <c r="FFS43" s="57"/>
      <c r="FFT43" s="57"/>
      <c r="FFU43" s="57"/>
      <c r="FFV43" s="57"/>
      <c r="FFW43" s="57"/>
      <c r="FFX43" s="57"/>
      <c r="FFY43" s="57"/>
      <c r="FFZ43" s="57"/>
      <c r="FGA43" s="57"/>
      <c r="FGB43" s="57"/>
      <c r="FGC43" s="57"/>
      <c r="FGD43" s="57"/>
      <c r="FGE43" s="57"/>
      <c r="FGF43" s="57"/>
      <c r="FGG43" s="57"/>
      <c r="FGH43" s="57"/>
      <c r="FGI43" s="57"/>
      <c r="FGJ43" s="57"/>
      <c r="FGK43" s="57"/>
      <c r="FGL43" s="57"/>
      <c r="FGM43" s="57"/>
      <c r="FGN43" s="57"/>
      <c r="FGO43" s="57"/>
      <c r="FGP43" s="57"/>
      <c r="FGQ43" s="57"/>
      <c r="FGR43" s="57"/>
      <c r="FGS43" s="57"/>
      <c r="FGT43" s="57"/>
      <c r="FGU43" s="57"/>
      <c r="FGV43" s="57"/>
      <c r="FGW43" s="57"/>
      <c r="FGX43" s="57"/>
      <c r="FGY43" s="57"/>
      <c r="FGZ43" s="57"/>
      <c r="FHA43" s="57"/>
      <c r="FHB43" s="57"/>
      <c r="FHC43" s="57"/>
      <c r="FHD43" s="57"/>
      <c r="FHE43" s="57"/>
      <c r="FHF43" s="57"/>
      <c r="FHG43" s="57"/>
      <c r="FHH43" s="57"/>
      <c r="FHI43" s="57"/>
      <c r="FHJ43" s="57"/>
      <c r="FHK43" s="57"/>
      <c r="FHL43" s="57"/>
      <c r="FHM43" s="57"/>
      <c r="FHN43" s="57"/>
      <c r="FHO43" s="57"/>
      <c r="FHP43" s="57"/>
      <c r="FHQ43" s="57"/>
      <c r="FHR43" s="57"/>
      <c r="FHS43" s="57"/>
      <c r="FHT43" s="57"/>
      <c r="FHU43" s="57"/>
      <c r="FHV43" s="57"/>
      <c r="FHW43" s="57"/>
      <c r="FHX43" s="57"/>
      <c r="FHY43" s="57"/>
      <c r="FHZ43" s="57"/>
      <c r="FIA43" s="57"/>
      <c r="FIB43" s="57"/>
      <c r="FIC43" s="57"/>
      <c r="FID43" s="57"/>
      <c r="FIE43" s="57"/>
      <c r="FIF43" s="57"/>
      <c r="FIG43" s="57"/>
      <c r="FIH43" s="57"/>
      <c r="FII43" s="57"/>
      <c r="FIJ43" s="57"/>
      <c r="FIK43" s="57"/>
      <c r="FIL43" s="57"/>
      <c r="FIM43" s="57"/>
      <c r="FIN43" s="57"/>
      <c r="FIO43" s="57"/>
      <c r="FIP43" s="57"/>
      <c r="FIQ43" s="57"/>
      <c r="FIR43" s="57"/>
      <c r="FIS43" s="57"/>
      <c r="FIT43" s="57"/>
      <c r="FIU43" s="57"/>
      <c r="FIV43" s="57"/>
      <c r="FIW43" s="57"/>
      <c r="FIX43" s="57"/>
      <c r="FIY43" s="57"/>
      <c r="FIZ43" s="57"/>
      <c r="FJA43" s="57"/>
      <c r="FJB43" s="57"/>
      <c r="FJC43" s="57"/>
      <c r="FJD43" s="57"/>
      <c r="FJE43" s="57"/>
      <c r="FJF43" s="57"/>
      <c r="FJG43" s="57"/>
      <c r="FJH43" s="57"/>
      <c r="FJI43" s="57"/>
      <c r="FJJ43" s="57"/>
      <c r="FJK43" s="57"/>
      <c r="FJL43" s="57"/>
      <c r="FJM43" s="57"/>
      <c r="FJN43" s="57"/>
      <c r="FJO43" s="57"/>
      <c r="FJP43" s="57"/>
      <c r="FJQ43" s="57"/>
      <c r="FJR43" s="57"/>
      <c r="FJS43" s="57"/>
      <c r="FJT43" s="57"/>
      <c r="FJU43" s="57"/>
      <c r="FJV43" s="57"/>
      <c r="FJW43" s="57"/>
      <c r="FJX43" s="57"/>
      <c r="FJY43" s="57"/>
      <c r="FJZ43" s="57"/>
      <c r="FKA43" s="57"/>
      <c r="FKB43" s="57"/>
      <c r="FKC43" s="57"/>
      <c r="FKD43" s="57"/>
      <c r="FKE43" s="57"/>
      <c r="FKF43" s="57"/>
      <c r="FKG43" s="57"/>
      <c r="FKH43" s="57"/>
      <c r="FKI43" s="57"/>
      <c r="FKJ43" s="57"/>
      <c r="FKK43" s="57"/>
      <c r="FKL43" s="57"/>
      <c r="FKM43" s="57"/>
      <c r="FKN43" s="57"/>
      <c r="FKO43" s="57"/>
      <c r="FKP43" s="57"/>
      <c r="FKQ43" s="57"/>
      <c r="FKR43" s="57"/>
      <c r="FKS43" s="57"/>
      <c r="FKT43" s="57"/>
      <c r="FKU43" s="57"/>
      <c r="FKV43" s="57"/>
      <c r="FKW43" s="57"/>
      <c r="FKX43" s="57"/>
      <c r="FKY43" s="57"/>
      <c r="FKZ43" s="57"/>
      <c r="FLA43" s="57"/>
      <c r="FLB43" s="57"/>
      <c r="FLC43" s="57"/>
      <c r="FLD43" s="57"/>
      <c r="FLE43" s="57"/>
      <c r="FLF43" s="57"/>
      <c r="FLG43" s="57"/>
      <c r="FLH43" s="57"/>
      <c r="FLI43" s="57"/>
      <c r="FLJ43" s="57"/>
      <c r="FLK43" s="57"/>
      <c r="FLL43" s="57"/>
      <c r="FLM43" s="57"/>
      <c r="FLN43" s="57"/>
      <c r="FLO43" s="57"/>
      <c r="FLP43" s="57"/>
      <c r="FLQ43" s="57"/>
      <c r="FLR43" s="57"/>
      <c r="FLS43" s="57"/>
      <c r="FLT43" s="57"/>
      <c r="FLU43" s="57"/>
      <c r="FLV43" s="57"/>
      <c r="FLW43" s="57"/>
      <c r="FLX43" s="57"/>
      <c r="FLY43" s="57"/>
      <c r="FLZ43" s="57"/>
      <c r="FMA43" s="57"/>
      <c r="FMB43" s="57"/>
      <c r="FMC43" s="57"/>
      <c r="FMD43" s="57"/>
      <c r="FME43" s="57"/>
      <c r="FMF43" s="57"/>
      <c r="FMG43" s="57"/>
      <c r="FMH43" s="57"/>
      <c r="FMI43" s="57"/>
      <c r="FMJ43" s="57"/>
      <c r="FMK43" s="57"/>
      <c r="FML43" s="57"/>
      <c r="FMM43" s="57"/>
      <c r="FMN43" s="57"/>
      <c r="FMO43" s="57"/>
      <c r="FMP43" s="57"/>
      <c r="FMQ43" s="57"/>
      <c r="FMR43" s="57"/>
      <c r="FMS43" s="57"/>
      <c r="FMT43" s="57"/>
      <c r="FMU43" s="57"/>
      <c r="FMV43" s="57"/>
      <c r="FMW43" s="57"/>
      <c r="FMX43" s="57"/>
      <c r="FMY43" s="57"/>
      <c r="FMZ43" s="57"/>
      <c r="FNA43" s="57"/>
      <c r="FNB43" s="57"/>
      <c r="FNC43" s="57"/>
      <c r="FND43" s="57"/>
      <c r="FNE43" s="57"/>
      <c r="FNF43" s="57"/>
      <c r="FNG43" s="57"/>
      <c r="FNH43" s="57"/>
      <c r="FNI43" s="57"/>
      <c r="FNJ43" s="57"/>
      <c r="FNK43" s="57"/>
      <c r="FNL43" s="57"/>
      <c r="FNM43" s="57"/>
      <c r="FNN43" s="57"/>
      <c r="FNO43" s="57"/>
      <c r="FNP43" s="57"/>
      <c r="FNQ43" s="57"/>
      <c r="FNR43" s="57"/>
      <c r="FNS43" s="57"/>
      <c r="FNT43" s="57"/>
      <c r="FNU43" s="57"/>
      <c r="FNV43" s="57"/>
      <c r="FNW43" s="57"/>
      <c r="FNX43" s="57"/>
      <c r="FNY43" s="57"/>
      <c r="FNZ43" s="57"/>
      <c r="FOA43" s="57"/>
      <c r="FOB43" s="57"/>
      <c r="FOC43" s="57"/>
      <c r="FOD43" s="57"/>
      <c r="FOE43" s="57"/>
      <c r="FOF43" s="57"/>
      <c r="FOG43" s="57"/>
      <c r="FOH43" s="57"/>
      <c r="FOI43" s="57"/>
      <c r="FOJ43" s="57"/>
      <c r="FOK43" s="57"/>
      <c r="FOL43" s="57"/>
      <c r="FOM43" s="57"/>
      <c r="FON43" s="57"/>
      <c r="FOO43" s="57"/>
      <c r="FOP43" s="57"/>
      <c r="FOQ43" s="57"/>
      <c r="FOR43" s="57"/>
      <c r="FOS43" s="57"/>
      <c r="FOT43" s="57"/>
      <c r="FOU43" s="57"/>
      <c r="FOV43" s="57"/>
      <c r="FOW43" s="57"/>
      <c r="FOX43" s="57"/>
      <c r="FOY43" s="57"/>
      <c r="FOZ43" s="57"/>
      <c r="FPA43" s="57"/>
      <c r="FPB43" s="57"/>
      <c r="FPC43" s="57"/>
      <c r="FPD43" s="57"/>
      <c r="FPE43" s="57"/>
      <c r="FPF43" s="57"/>
      <c r="FPG43" s="57"/>
      <c r="FPH43" s="57"/>
      <c r="FPI43" s="57"/>
      <c r="FPJ43" s="57"/>
      <c r="FPK43" s="57"/>
      <c r="FPL43" s="57"/>
      <c r="FPM43" s="57"/>
      <c r="FPN43" s="57"/>
      <c r="FPO43" s="57"/>
      <c r="FPP43" s="57"/>
      <c r="FPQ43" s="57"/>
      <c r="FPR43" s="57"/>
      <c r="FPS43" s="57"/>
      <c r="FPT43" s="57"/>
      <c r="FPU43" s="57"/>
      <c r="FPV43" s="57"/>
      <c r="FPW43" s="57"/>
      <c r="FPX43" s="57"/>
      <c r="FPY43" s="57"/>
      <c r="FPZ43" s="57"/>
      <c r="FQA43" s="57"/>
      <c r="FQB43" s="57"/>
      <c r="FQC43" s="57"/>
      <c r="FQD43" s="57"/>
      <c r="FQE43" s="57"/>
      <c r="FQF43" s="57"/>
      <c r="FQG43" s="57"/>
      <c r="FQH43" s="57"/>
      <c r="FQI43" s="57"/>
      <c r="FQJ43" s="57"/>
      <c r="FQK43" s="57"/>
      <c r="FQL43" s="57"/>
      <c r="FQM43" s="57"/>
      <c r="FQN43" s="57"/>
      <c r="FQO43" s="57"/>
      <c r="FQP43" s="57"/>
      <c r="FQQ43" s="57"/>
      <c r="FQR43" s="57"/>
      <c r="FQS43" s="57"/>
      <c r="FQT43" s="57"/>
      <c r="FQU43" s="57"/>
      <c r="FQV43" s="57"/>
      <c r="FQW43" s="57"/>
      <c r="FQX43" s="57"/>
      <c r="FQY43" s="57"/>
      <c r="FQZ43" s="57"/>
      <c r="FRA43" s="57"/>
      <c r="FRB43" s="57"/>
      <c r="FRC43" s="57"/>
      <c r="FRD43" s="57"/>
      <c r="FRE43" s="57"/>
      <c r="FRF43" s="57"/>
      <c r="FRG43" s="57"/>
      <c r="FRH43" s="57"/>
      <c r="FRI43" s="57"/>
      <c r="FRJ43" s="57"/>
      <c r="FRK43" s="57"/>
      <c r="FRL43" s="57"/>
      <c r="FRM43" s="57"/>
      <c r="FRN43" s="57"/>
      <c r="FRO43" s="57"/>
      <c r="FRP43" s="57"/>
      <c r="FRQ43" s="57"/>
      <c r="FRR43" s="57"/>
      <c r="FRS43" s="57"/>
      <c r="FRT43" s="57"/>
      <c r="FRU43" s="57"/>
      <c r="FRV43" s="57"/>
      <c r="FRW43" s="57"/>
      <c r="FRX43" s="57"/>
      <c r="FRY43" s="57"/>
      <c r="FRZ43" s="57"/>
      <c r="FSA43" s="57"/>
      <c r="FSB43" s="57"/>
      <c r="FSC43" s="57"/>
      <c r="FSD43" s="57"/>
      <c r="FSE43" s="57"/>
      <c r="FSF43" s="57"/>
      <c r="FSG43" s="57"/>
      <c r="FSH43" s="57"/>
      <c r="FSI43" s="57"/>
      <c r="FSJ43" s="57"/>
      <c r="FSK43" s="57"/>
      <c r="FSL43" s="57"/>
      <c r="FSM43" s="57"/>
      <c r="FSN43" s="57"/>
      <c r="FSO43" s="57"/>
      <c r="FSP43" s="57"/>
      <c r="FSQ43" s="57"/>
      <c r="FSR43" s="57"/>
      <c r="FSS43" s="57"/>
      <c r="FST43" s="57"/>
      <c r="FSU43" s="57"/>
      <c r="FSV43" s="57"/>
      <c r="FSW43" s="57"/>
      <c r="FSX43" s="57"/>
      <c r="FSY43" s="57"/>
      <c r="FSZ43" s="57"/>
      <c r="FTA43" s="57"/>
      <c r="FTB43" s="57"/>
      <c r="FTC43" s="57"/>
      <c r="FTD43" s="57"/>
      <c r="FTE43" s="57"/>
      <c r="FTF43" s="57"/>
      <c r="FTG43" s="57"/>
      <c r="FTH43" s="57"/>
      <c r="FTI43" s="57"/>
      <c r="FTJ43" s="57"/>
      <c r="FTK43" s="57"/>
      <c r="FTL43" s="57"/>
      <c r="FTM43" s="57"/>
      <c r="FTN43" s="57"/>
      <c r="FTO43" s="57"/>
      <c r="FTP43" s="57"/>
      <c r="FTQ43" s="57"/>
      <c r="FTR43" s="57"/>
      <c r="FTS43" s="57"/>
      <c r="FTT43" s="57"/>
      <c r="FTU43" s="57"/>
      <c r="FTV43" s="57"/>
      <c r="FTW43" s="57"/>
      <c r="FTX43" s="57"/>
      <c r="FTY43" s="57"/>
      <c r="FTZ43" s="57"/>
      <c r="FUA43" s="57"/>
      <c r="FUB43" s="57"/>
      <c r="FUC43" s="57"/>
      <c r="FUD43" s="57"/>
      <c r="FUE43" s="57"/>
      <c r="FUF43" s="57"/>
      <c r="FUG43" s="57"/>
      <c r="FUH43" s="57"/>
      <c r="FUI43" s="57"/>
      <c r="FUJ43" s="57"/>
      <c r="FUK43" s="57"/>
      <c r="FUL43" s="57"/>
      <c r="FUM43" s="57"/>
      <c r="FUN43" s="57"/>
      <c r="FUO43" s="57"/>
      <c r="FUP43" s="57"/>
      <c r="FUQ43" s="57"/>
      <c r="FUR43" s="57"/>
      <c r="FUS43" s="57"/>
      <c r="FUT43" s="57"/>
      <c r="FUU43" s="57"/>
      <c r="FUV43" s="57"/>
      <c r="FUW43" s="57"/>
      <c r="FUX43" s="57"/>
      <c r="FUY43" s="57"/>
      <c r="FUZ43" s="57"/>
      <c r="FVA43" s="57"/>
      <c r="FVB43" s="57"/>
      <c r="FVC43" s="57"/>
      <c r="FVD43" s="57"/>
      <c r="FVE43" s="57"/>
      <c r="FVF43" s="57"/>
      <c r="FVG43" s="57"/>
      <c r="FVH43" s="57"/>
      <c r="FVI43" s="57"/>
      <c r="FVJ43" s="57"/>
      <c r="FVK43" s="57"/>
      <c r="FVL43" s="57"/>
      <c r="FVM43" s="57"/>
      <c r="FVN43" s="57"/>
      <c r="FVO43" s="57"/>
      <c r="FVP43" s="57"/>
      <c r="FVQ43" s="57"/>
      <c r="FVR43" s="57"/>
      <c r="FVS43" s="57"/>
      <c r="FVT43" s="57"/>
      <c r="FVU43" s="57"/>
      <c r="FVV43" s="57"/>
      <c r="FVW43" s="57"/>
      <c r="FVX43" s="57"/>
      <c r="FVY43" s="57"/>
      <c r="FVZ43" s="57"/>
      <c r="FWA43" s="57"/>
      <c r="FWB43" s="57"/>
      <c r="FWC43" s="57"/>
      <c r="FWD43" s="57"/>
      <c r="FWE43" s="57"/>
      <c r="FWF43" s="57"/>
      <c r="FWG43" s="57"/>
      <c r="FWH43" s="57"/>
      <c r="FWI43" s="57"/>
      <c r="FWJ43" s="57"/>
      <c r="FWK43" s="57"/>
      <c r="FWL43" s="57"/>
      <c r="FWM43" s="57"/>
      <c r="FWN43" s="57"/>
      <c r="FWO43" s="57"/>
      <c r="FWP43" s="57"/>
      <c r="FWQ43" s="57"/>
      <c r="FWR43" s="57"/>
      <c r="FWS43" s="57"/>
      <c r="FWT43" s="57"/>
      <c r="FWU43" s="57"/>
      <c r="FWV43" s="57"/>
      <c r="FWW43" s="57"/>
      <c r="FWX43" s="57"/>
      <c r="FWY43" s="57"/>
      <c r="FWZ43" s="57"/>
      <c r="FXA43" s="57"/>
      <c r="FXB43" s="57"/>
      <c r="FXC43" s="57"/>
      <c r="FXD43" s="57"/>
      <c r="FXE43" s="57"/>
      <c r="FXF43" s="57"/>
      <c r="FXG43" s="57"/>
      <c r="FXH43" s="57"/>
      <c r="FXI43" s="57"/>
      <c r="FXJ43" s="57"/>
      <c r="FXK43" s="57"/>
      <c r="FXL43" s="57"/>
      <c r="FXM43" s="57"/>
      <c r="FXN43" s="57"/>
      <c r="FXO43" s="57"/>
      <c r="FXP43" s="57"/>
      <c r="FXQ43" s="57"/>
      <c r="FXR43" s="57"/>
      <c r="FXS43" s="57"/>
      <c r="FXT43" s="57"/>
      <c r="FXU43" s="57"/>
      <c r="FXV43" s="57"/>
      <c r="FXW43" s="57"/>
      <c r="FXX43" s="57"/>
      <c r="FXY43" s="57"/>
      <c r="FXZ43" s="57"/>
      <c r="FYA43" s="57"/>
      <c r="FYB43" s="57"/>
      <c r="FYC43" s="57"/>
      <c r="FYD43" s="57"/>
      <c r="FYE43" s="57"/>
      <c r="FYF43" s="57"/>
      <c r="FYG43" s="57"/>
      <c r="FYH43" s="57"/>
      <c r="FYI43" s="57"/>
      <c r="FYJ43" s="57"/>
      <c r="FYK43" s="57"/>
      <c r="FYL43" s="57"/>
      <c r="FYM43" s="57"/>
      <c r="FYN43" s="57"/>
      <c r="FYO43" s="57"/>
      <c r="FYP43" s="57"/>
      <c r="FYQ43" s="57"/>
      <c r="FYR43" s="57"/>
      <c r="FYS43" s="57"/>
      <c r="FYT43" s="57"/>
      <c r="FYU43" s="57"/>
      <c r="FYV43" s="57"/>
      <c r="FYW43" s="57"/>
      <c r="FYX43" s="57"/>
      <c r="FYY43" s="57"/>
      <c r="FYZ43" s="57"/>
      <c r="FZA43" s="57"/>
      <c r="FZB43" s="57"/>
      <c r="FZC43" s="57"/>
      <c r="FZD43" s="57"/>
      <c r="FZE43" s="57"/>
      <c r="FZF43" s="57"/>
      <c r="FZG43" s="57"/>
      <c r="FZH43" s="57"/>
      <c r="FZI43" s="57"/>
      <c r="FZJ43" s="57"/>
      <c r="FZK43" s="57"/>
      <c r="FZL43" s="57"/>
      <c r="FZM43" s="57"/>
      <c r="FZN43" s="57"/>
      <c r="FZO43" s="57"/>
      <c r="FZP43" s="57"/>
      <c r="FZQ43" s="57"/>
      <c r="FZR43" s="57"/>
      <c r="FZS43" s="57"/>
      <c r="FZT43" s="57"/>
      <c r="FZU43" s="57"/>
      <c r="FZV43" s="57"/>
      <c r="FZW43" s="57"/>
      <c r="FZX43" s="57"/>
      <c r="FZY43" s="57"/>
      <c r="FZZ43" s="57"/>
      <c r="GAA43" s="57"/>
      <c r="GAB43" s="57"/>
      <c r="GAC43" s="57"/>
      <c r="GAD43" s="57"/>
      <c r="GAE43" s="57"/>
      <c r="GAF43" s="57"/>
      <c r="GAG43" s="57"/>
      <c r="GAH43" s="57"/>
      <c r="GAI43" s="57"/>
      <c r="GAJ43" s="57"/>
      <c r="GAK43" s="57"/>
      <c r="GAL43" s="57"/>
      <c r="GAM43" s="57"/>
      <c r="GAN43" s="57"/>
      <c r="GAO43" s="57"/>
      <c r="GAP43" s="57"/>
      <c r="GAQ43" s="57"/>
      <c r="GAR43" s="57"/>
      <c r="GAS43" s="57"/>
      <c r="GAT43" s="57"/>
      <c r="GAU43" s="57"/>
      <c r="GAV43" s="57"/>
      <c r="GAW43" s="57"/>
      <c r="GAX43" s="57"/>
      <c r="GAY43" s="57"/>
      <c r="GAZ43" s="57"/>
      <c r="GBA43" s="57"/>
      <c r="GBB43" s="57"/>
      <c r="GBC43" s="57"/>
      <c r="GBD43" s="57"/>
      <c r="GBE43" s="57"/>
      <c r="GBF43" s="57"/>
      <c r="GBG43" s="57"/>
      <c r="GBH43" s="57"/>
      <c r="GBI43" s="57"/>
      <c r="GBJ43" s="57"/>
      <c r="GBK43" s="57"/>
      <c r="GBL43" s="57"/>
      <c r="GBM43" s="57"/>
      <c r="GBN43" s="57"/>
      <c r="GBO43" s="57"/>
      <c r="GBP43" s="57"/>
      <c r="GBQ43" s="57"/>
      <c r="GBR43" s="57"/>
      <c r="GBS43" s="57"/>
      <c r="GBT43" s="57"/>
      <c r="GBU43" s="57"/>
      <c r="GBV43" s="57"/>
      <c r="GBW43" s="57"/>
      <c r="GBX43" s="57"/>
      <c r="GBY43" s="57"/>
      <c r="GBZ43" s="57"/>
      <c r="GCA43" s="57"/>
      <c r="GCB43" s="57"/>
      <c r="GCC43" s="57"/>
      <c r="GCD43" s="57"/>
      <c r="GCE43" s="57"/>
      <c r="GCF43" s="57"/>
      <c r="GCG43" s="57"/>
      <c r="GCH43" s="57"/>
      <c r="GCI43" s="57"/>
      <c r="GCJ43" s="57"/>
      <c r="GCK43" s="57"/>
      <c r="GCL43" s="57"/>
      <c r="GCM43" s="57"/>
      <c r="GCN43" s="57"/>
      <c r="GCO43" s="57"/>
      <c r="GCP43" s="57"/>
      <c r="GCQ43" s="57"/>
      <c r="GCR43" s="57"/>
      <c r="GCS43" s="57"/>
      <c r="GCT43" s="57"/>
      <c r="GCU43" s="57"/>
      <c r="GCV43" s="57"/>
      <c r="GCW43" s="57"/>
      <c r="GCX43" s="57"/>
      <c r="GCY43" s="57"/>
      <c r="GCZ43" s="57"/>
      <c r="GDA43" s="57"/>
      <c r="GDB43" s="57"/>
      <c r="GDC43" s="57"/>
      <c r="GDD43" s="57"/>
      <c r="GDE43" s="57"/>
      <c r="GDF43" s="57"/>
      <c r="GDG43" s="57"/>
      <c r="GDH43" s="57"/>
      <c r="GDI43" s="57"/>
      <c r="GDJ43" s="57"/>
      <c r="GDK43" s="57"/>
      <c r="GDL43" s="57"/>
      <c r="GDM43" s="57"/>
      <c r="GDN43" s="57"/>
      <c r="GDO43" s="57"/>
      <c r="GDP43" s="57"/>
      <c r="GDQ43" s="57"/>
      <c r="GDR43" s="57"/>
      <c r="GDS43" s="57"/>
      <c r="GDT43" s="57"/>
      <c r="GDU43" s="57"/>
      <c r="GDV43" s="57"/>
      <c r="GDW43" s="57"/>
      <c r="GDX43" s="57"/>
      <c r="GDY43" s="57"/>
      <c r="GDZ43" s="57"/>
      <c r="GEA43" s="57"/>
      <c r="GEB43" s="57"/>
      <c r="GEC43" s="57"/>
      <c r="GED43" s="57"/>
      <c r="GEE43" s="57"/>
      <c r="GEF43" s="57"/>
      <c r="GEG43" s="57"/>
      <c r="GEH43" s="57"/>
      <c r="GEI43" s="57"/>
      <c r="GEJ43" s="57"/>
      <c r="GEK43" s="57"/>
      <c r="GEL43" s="57"/>
      <c r="GEM43" s="57"/>
      <c r="GEN43" s="57"/>
      <c r="GEO43" s="57"/>
      <c r="GEP43" s="57"/>
      <c r="GEQ43" s="57"/>
      <c r="GER43" s="57"/>
      <c r="GES43" s="57"/>
      <c r="GET43" s="57"/>
      <c r="GEU43" s="57"/>
      <c r="GEV43" s="57"/>
      <c r="GEW43" s="57"/>
      <c r="GEX43" s="57"/>
      <c r="GEY43" s="57"/>
      <c r="GEZ43" s="57"/>
      <c r="GFA43" s="57"/>
      <c r="GFB43" s="57"/>
      <c r="GFC43" s="57"/>
      <c r="GFD43" s="57"/>
      <c r="GFE43" s="57"/>
      <c r="GFF43" s="57"/>
      <c r="GFG43" s="57"/>
      <c r="GFH43" s="57"/>
      <c r="GFI43" s="57"/>
      <c r="GFJ43" s="57"/>
      <c r="GFK43" s="57"/>
      <c r="GFL43" s="57"/>
      <c r="GFM43" s="57"/>
      <c r="GFN43" s="57"/>
      <c r="GFO43" s="57"/>
      <c r="GFP43" s="57"/>
      <c r="GFQ43" s="57"/>
      <c r="GFR43" s="57"/>
      <c r="GFS43" s="57"/>
      <c r="GFT43" s="57"/>
      <c r="GFU43" s="57"/>
      <c r="GFV43" s="57"/>
      <c r="GFW43" s="57"/>
      <c r="GFX43" s="57"/>
      <c r="GFY43" s="57"/>
      <c r="GFZ43" s="57"/>
      <c r="GGA43" s="57"/>
      <c r="GGB43" s="57"/>
      <c r="GGC43" s="57"/>
      <c r="GGD43" s="57"/>
      <c r="GGE43" s="57"/>
      <c r="GGF43" s="57"/>
      <c r="GGG43" s="57"/>
      <c r="GGH43" s="57"/>
      <c r="GGI43" s="57"/>
      <c r="GGJ43" s="57"/>
      <c r="GGK43" s="57"/>
      <c r="GGL43" s="57"/>
      <c r="GGM43" s="57"/>
      <c r="GGN43" s="57"/>
      <c r="GGO43" s="57"/>
      <c r="GGP43" s="57"/>
      <c r="GGQ43" s="57"/>
      <c r="GGR43" s="57"/>
      <c r="GGS43" s="57"/>
      <c r="GGT43" s="57"/>
      <c r="GGU43" s="57"/>
      <c r="GGV43" s="57"/>
      <c r="GGW43" s="57"/>
      <c r="GGX43" s="57"/>
      <c r="GGY43" s="57"/>
      <c r="GGZ43" s="57"/>
      <c r="GHA43" s="57"/>
      <c r="GHB43" s="57"/>
      <c r="GHC43" s="57"/>
      <c r="GHD43" s="57"/>
      <c r="GHE43" s="57"/>
      <c r="GHF43" s="57"/>
      <c r="GHG43" s="57"/>
      <c r="GHH43" s="57"/>
      <c r="GHI43" s="57"/>
      <c r="GHJ43" s="57"/>
      <c r="GHK43" s="57"/>
      <c r="GHL43" s="57"/>
      <c r="GHM43" s="57"/>
      <c r="GHN43" s="57"/>
      <c r="GHO43" s="57"/>
      <c r="GHP43" s="57"/>
      <c r="GHQ43" s="57"/>
      <c r="GHR43" s="57"/>
      <c r="GHS43" s="57"/>
      <c r="GHT43" s="57"/>
      <c r="GHU43" s="57"/>
      <c r="GHV43" s="57"/>
      <c r="GHW43" s="57"/>
      <c r="GHX43" s="57"/>
      <c r="GHY43" s="57"/>
      <c r="GHZ43" s="57"/>
      <c r="GIA43" s="57"/>
      <c r="GIB43" s="57"/>
      <c r="GIC43" s="57"/>
      <c r="GID43" s="57"/>
      <c r="GIE43" s="57"/>
      <c r="GIF43" s="57"/>
      <c r="GIG43" s="57"/>
      <c r="GIH43" s="57"/>
      <c r="GII43" s="57"/>
      <c r="GIJ43" s="57"/>
      <c r="GIK43" s="57"/>
      <c r="GIL43" s="57"/>
      <c r="GIM43" s="57"/>
      <c r="GIN43" s="57"/>
      <c r="GIO43" s="57"/>
      <c r="GIP43" s="57"/>
      <c r="GIQ43" s="57"/>
      <c r="GIR43" s="57"/>
      <c r="GIS43" s="57"/>
      <c r="GIT43" s="57"/>
      <c r="GIU43" s="57"/>
      <c r="GIV43" s="57"/>
      <c r="GIW43" s="57"/>
      <c r="GIX43" s="57"/>
      <c r="GIY43" s="57"/>
      <c r="GIZ43" s="57"/>
      <c r="GJA43" s="57"/>
      <c r="GJB43" s="57"/>
      <c r="GJC43" s="57"/>
      <c r="GJD43" s="57"/>
      <c r="GJE43" s="57"/>
      <c r="GJF43" s="57"/>
      <c r="GJG43" s="57"/>
      <c r="GJH43" s="57"/>
      <c r="GJI43" s="57"/>
      <c r="GJJ43" s="57"/>
      <c r="GJK43" s="57"/>
      <c r="GJL43" s="57"/>
      <c r="GJM43" s="57"/>
      <c r="GJN43" s="57"/>
      <c r="GJO43" s="57"/>
      <c r="GJP43" s="57"/>
      <c r="GJQ43" s="57"/>
      <c r="GJR43" s="57"/>
      <c r="GJS43" s="57"/>
      <c r="GJT43" s="57"/>
      <c r="GJU43" s="57"/>
      <c r="GJV43" s="57"/>
      <c r="GJW43" s="57"/>
      <c r="GJX43" s="57"/>
      <c r="GJY43" s="57"/>
      <c r="GJZ43" s="57"/>
      <c r="GKA43" s="57"/>
      <c r="GKB43" s="57"/>
      <c r="GKC43" s="57"/>
      <c r="GKD43" s="57"/>
      <c r="GKE43" s="57"/>
      <c r="GKF43" s="57"/>
      <c r="GKG43" s="57"/>
      <c r="GKH43" s="57"/>
      <c r="GKI43" s="57"/>
      <c r="GKJ43" s="57"/>
      <c r="GKK43" s="57"/>
      <c r="GKL43" s="57"/>
      <c r="GKM43" s="57"/>
      <c r="GKN43" s="57"/>
      <c r="GKO43" s="57"/>
      <c r="GKP43" s="57"/>
      <c r="GKQ43" s="57"/>
      <c r="GKR43" s="57"/>
      <c r="GKS43" s="57"/>
      <c r="GKT43" s="57"/>
      <c r="GKU43" s="57"/>
      <c r="GKV43" s="57"/>
      <c r="GKW43" s="57"/>
      <c r="GKX43" s="57"/>
      <c r="GKY43" s="57"/>
      <c r="GKZ43" s="57"/>
      <c r="GLA43" s="57"/>
      <c r="GLB43" s="57"/>
      <c r="GLC43" s="57"/>
      <c r="GLD43" s="57"/>
      <c r="GLE43" s="57"/>
      <c r="GLF43" s="57"/>
      <c r="GLG43" s="57"/>
      <c r="GLH43" s="57"/>
      <c r="GLI43" s="57"/>
      <c r="GLJ43" s="57"/>
      <c r="GLK43" s="57"/>
      <c r="GLL43" s="57"/>
      <c r="GLM43" s="57"/>
      <c r="GLN43" s="57"/>
      <c r="GLO43" s="57"/>
      <c r="GLP43" s="57"/>
      <c r="GLQ43" s="57"/>
      <c r="GLR43" s="57"/>
      <c r="GLS43" s="57"/>
      <c r="GLT43" s="57"/>
      <c r="GLU43" s="57"/>
      <c r="GLV43" s="57"/>
      <c r="GLW43" s="57"/>
      <c r="GLX43" s="57"/>
      <c r="GLY43" s="57"/>
      <c r="GLZ43" s="57"/>
      <c r="GMA43" s="57"/>
      <c r="GMB43" s="57"/>
      <c r="GMC43" s="57"/>
      <c r="GMD43" s="57"/>
      <c r="GME43" s="57"/>
      <c r="GMF43" s="57"/>
      <c r="GMG43" s="57"/>
      <c r="GMH43" s="57"/>
      <c r="GMI43" s="57"/>
      <c r="GMJ43" s="57"/>
      <c r="GMK43" s="57"/>
      <c r="GML43" s="57"/>
      <c r="GMM43" s="57"/>
      <c r="GMN43" s="57"/>
      <c r="GMO43" s="57"/>
      <c r="GMP43" s="57"/>
      <c r="GMQ43" s="57"/>
      <c r="GMR43" s="57"/>
      <c r="GMS43" s="57"/>
      <c r="GMT43" s="57"/>
      <c r="GMU43" s="57"/>
      <c r="GMV43" s="57"/>
      <c r="GMW43" s="57"/>
      <c r="GMX43" s="57"/>
      <c r="GMY43" s="57"/>
      <c r="GMZ43" s="57"/>
      <c r="GNA43" s="57"/>
      <c r="GNB43" s="57"/>
      <c r="GNC43" s="57"/>
      <c r="GND43" s="57"/>
      <c r="GNE43" s="57"/>
      <c r="GNF43" s="57"/>
      <c r="GNG43" s="57"/>
      <c r="GNH43" s="57"/>
      <c r="GNI43" s="57"/>
      <c r="GNJ43" s="57"/>
      <c r="GNK43" s="57"/>
      <c r="GNL43" s="57"/>
      <c r="GNM43" s="57"/>
      <c r="GNN43" s="57"/>
      <c r="GNO43" s="57"/>
      <c r="GNP43" s="57"/>
      <c r="GNQ43" s="57"/>
      <c r="GNR43" s="57"/>
      <c r="GNS43" s="57"/>
      <c r="GNT43" s="57"/>
      <c r="GNU43" s="57"/>
      <c r="GNV43" s="57"/>
      <c r="GNW43" s="57"/>
      <c r="GNX43" s="57"/>
      <c r="GNY43" s="57"/>
      <c r="GNZ43" s="57"/>
      <c r="GOA43" s="57"/>
      <c r="GOB43" s="57"/>
      <c r="GOC43" s="57"/>
      <c r="GOD43" s="57"/>
      <c r="GOE43" s="57"/>
      <c r="GOF43" s="57"/>
      <c r="GOG43" s="57"/>
      <c r="GOH43" s="57"/>
      <c r="GOI43" s="57"/>
      <c r="GOJ43" s="57"/>
      <c r="GOK43" s="57"/>
      <c r="GOL43" s="57"/>
      <c r="GOM43" s="57"/>
      <c r="GON43" s="57"/>
      <c r="GOO43" s="57"/>
      <c r="GOP43" s="57"/>
      <c r="GOQ43" s="57"/>
      <c r="GOR43" s="57"/>
      <c r="GOS43" s="57"/>
      <c r="GOT43" s="57"/>
      <c r="GOU43" s="57"/>
      <c r="GOV43" s="57"/>
      <c r="GOW43" s="57"/>
      <c r="GOX43" s="57"/>
      <c r="GOY43" s="57"/>
      <c r="GOZ43" s="57"/>
      <c r="GPA43" s="57"/>
      <c r="GPB43" s="57"/>
      <c r="GPC43" s="57"/>
      <c r="GPD43" s="57"/>
      <c r="GPE43" s="57"/>
      <c r="GPF43" s="57"/>
      <c r="GPG43" s="57"/>
      <c r="GPH43" s="57"/>
      <c r="GPI43" s="57"/>
      <c r="GPJ43" s="57"/>
      <c r="GPK43" s="57"/>
      <c r="GPL43" s="57"/>
      <c r="GPM43" s="57"/>
      <c r="GPN43" s="57"/>
      <c r="GPO43" s="57"/>
      <c r="GPP43" s="57"/>
      <c r="GPQ43" s="57"/>
      <c r="GPR43" s="57"/>
      <c r="GPS43" s="57"/>
      <c r="GPT43" s="57"/>
      <c r="GPU43" s="57"/>
      <c r="GPV43" s="57"/>
      <c r="GPW43" s="57"/>
      <c r="GPX43" s="57"/>
      <c r="GPY43" s="57"/>
      <c r="GPZ43" s="57"/>
      <c r="GQA43" s="57"/>
      <c r="GQB43" s="57"/>
      <c r="GQC43" s="57"/>
      <c r="GQD43" s="57"/>
      <c r="GQE43" s="57"/>
      <c r="GQF43" s="57"/>
      <c r="GQG43" s="57"/>
      <c r="GQH43" s="57"/>
      <c r="GQI43" s="57"/>
      <c r="GQJ43" s="57"/>
      <c r="GQK43" s="57"/>
      <c r="GQL43" s="57"/>
      <c r="GQM43" s="57"/>
      <c r="GQN43" s="57"/>
      <c r="GQO43" s="57"/>
      <c r="GQP43" s="57"/>
      <c r="GQQ43" s="57"/>
      <c r="GQR43" s="57"/>
      <c r="GQS43" s="57"/>
      <c r="GQT43" s="57"/>
      <c r="GQU43" s="57"/>
      <c r="GQV43" s="57"/>
      <c r="GQW43" s="57"/>
      <c r="GQX43" s="57"/>
      <c r="GQY43" s="57"/>
      <c r="GQZ43" s="57"/>
      <c r="GRA43" s="57"/>
      <c r="GRB43" s="57"/>
      <c r="GRC43" s="57"/>
      <c r="GRD43" s="57"/>
      <c r="GRE43" s="57"/>
      <c r="GRF43" s="57"/>
      <c r="GRG43" s="57"/>
      <c r="GRH43" s="57"/>
      <c r="GRI43" s="57"/>
      <c r="GRJ43" s="57"/>
      <c r="GRK43" s="57"/>
      <c r="GRL43" s="57"/>
      <c r="GRM43" s="57"/>
      <c r="GRN43" s="57"/>
      <c r="GRO43" s="57"/>
      <c r="GRP43" s="57"/>
      <c r="GRQ43" s="57"/>
      <c r="GRR43" s="57"/>
      <c r="GRS43" s="57"/>
      <c r="GRT43" s="57"/>
      <c r="GRU43" s="57"/>
      <c r="GRV43" s="57"/>
      <c r="GRW43" s="57"/>
      <c r="GRX43" s="57"/>
      <c r="GRY43" s="57"/>
      <c r="GRZ43" s="57"/>
      <c r="GSA43" s="57"/>
      <c r="GSB43" s="57"/>
      <c r="GSC43" s="57"/>
      <c r="GSD43" s="57"/>
      <c r="GSE43" s="57"/>
      <c r="GSF43" s="57"/>
      <c r="GSG43" s="57"/>
      <c r="GSH43" s="57"/>
      <c r="GSI43" s="57"/>
      <c r="GSJ43" s="57"/>
      <c r="GSK43" s="57"/>
      <c r="GSL43" s="57"/>
      <c r="GSM43" s="57"/>
      <c r="GSN43" s="57"/>
      <c r="GSO43" s="57"/>
      <c r="GSP43" s="57"/>
      <c r="GSQ43" s="57"/>
      <c r="GSR43" s="57"/>
      <c r="GSS43" s="57"/>
      <c r="GST43" s="57"/>
      <c r="GSU43" s="57"/>
      <c r="GSV43" s="57"/>
      <c r="GSW43" s="57"/>
      <c r="GSX43" s="57"/>
      <c r="GSY43" s="57"/>
      <c r="GSZ43" s="57"/>
      <c r="GTA43" s="57"/>
      <c r="GTB43" s="57"/>
      <c r="GTC43" s="57"/>
      <c r="GTD43" s="57"/>
      <c r="GTE43" s="57"/>
      <c r="GTF43" s="57"/>
      <c r="GTG43" s="57"/>
      <c r="GTH43" s="57"/>
      <c r="GTI43" s="57"/>
      <c r="GTJ43" s="57"/>
      <c r="GTK43" s="57"/>
      <c r="GTL43" s="57"/>
      <c r="GTM43" s="57"/>
      <c r="GTN43" s="57"/>
      <c r="GTO43" s="57"/>
      <c r="GTP43" s="57"/>
      <c r="GTQ43" s="57"/>
      <c r="GTR43" s="57"/>
      <c r="GTS43" s="57"/>
      <c r="GTT43" s="57"/>
      <c r="GTU43" s="57"/>
      <c r="GTV43" s="57"/>
      <c r="GTW43" s="57"/>
      <c r="GTX43" s="57"/>
      <c r="GTY43" s="57"/>
      <c r="GTZ43" s="57"/>
      <c r="GUA43" s="57"/>
      <c r="GUB43" s="57"/>
      <c r="GUC43" s="57"/>
      <c r="GUD43" s="57"/>
      <c r="GUE43" s="57"/>
      <c r="GUF43" s="57"/>
      <c r="GUG43" s="57"/>
      <c r="GUH43" s="57"/>
      <c r="GUI43" s="57"/>
      <c r="GUJ43" s="57"/>
      <c r="GUK43" s="57"/>
      <c r="GUL43" s="57"/>
      <c r="GUM43" s="57"/>
      <c r="GUN43" s="57"/>
      <c r="GUO43" s="57"/>
      <c r="GUP43" s="57"/>
      <c r="GUQ43" s="57"/>
      <c r="GUR43" s="57"/>
      <c r="GUS43" s="57"/>
      <c r="GUT43" s="57"/>
      <c r="GUU43" s="57"/>
      <c r="GUV43" s="57"/>
      <c r="GUW43" s="57"/>
      <c r="GUX43" s="57"/>
      <c r="GUY43" s="57"/>
      <c r="GUZ43" s="57"/>
      <c r="GVA43" s="57"/>
      <c r="GVB43" s="57"/>
      <c r="GVC43" s="57"/>
      <c r="GVD43" s="57"/>
      <c r="GVE43" s="57"/>
      <c r="GVF43" s="57"/>
      <c r="GVG43" s="57"/>
      <c r="GVH43" s="57"/>
      <c r="GVI43" s="57"/>
      <c r="GVJ43" s="57"/>
      <c r="GVK43" s="57"/>
      <c r="GVL43" s="57"/>
      <c r="GVM43" s="57"/>
      <c r="GVN43" s="57"/>
      <c r="GVO43" s="57"/>
      <c r="GVP43" s="57"/>
      <c r="GVQ43" s="57"/>
      <c r="GVR43" s="57"/>
      <c r="GVS43" s="57"/>
      <c r="GVT43" s="57"/>
      <c r="GVU43" s="57"/>
      <c r="GVV43" s="57"/>
      <c r="GVW43" s="57"/>
      <c r="GVX43" s="57"/>
      <c r="GVY43" s="57"/>
      <c r="GVZ43" s="57"/>
      <c r="GWA43" s="57"/>
      <c r="GWB43" s="57"/>
      <c r="GWC43" s="57"/>
      <c r="GWD43" s="57"/>
      <c r="GWE43" s="57"/>
      <c r="GWF43" s="57"/>
      <c r="GWG43" s="57"/>
      <c r="GWH43" s="57"/>
      <c r="GWI43" s="57"/>
      <c r="GWJ43" s="57"/>
      <c r="GWK43" s="57"/>
      <c r="GWL43" s="57"/>
      <c r="GWM43" s="57"/>
      <c r="GWN43" s="57"/>
      <c r="GWO43" s="57"/>
      <c r="GWP43" s="57"/>
      <c r="GWQ43" s="57"/>
      <c r="GWR43" s="57"/>
      <c r="GWS43" s="57"/>
      <c r="GWT43" s="57"/>
      <c r="GWU43" s="57"/>
      <c r="GWV43" s="57"/>
      <c r="GWW43" s="57"/>
      <c r="GWX43" s="57"/>
      <c r="GWY43" s="57"/>
      <c r="GWZ43" s="57"/>
      <c r="GXA43" s="57"/>
      <c r="GXB43" s="57"/>
      <c r="GXC43" s="57"/>
      <c r="GXD43" s="57"/>
      <c r="GXE43" s="57"/>
      <c r="GXF43" s="57"/>
      <c r="GXG43" s="57"/>
      <c r="GXH43" s="57"/>
      <c r="GXI43" s="57"/>
      <c r="GXJ43" s="57"/>
      <c r="GXK43" s="57"/>
      <c r="GXL43" s="57"/>
      <c r="GXM43" s="57"/>
      <c r="GXN43" s="57"/>
      <c r="GXO43" s="57"/>
      <c r="GXP43" s="57"/>
      <c r="GXQ43" s="57"/>
      <c r="GXR43" s="57"/>
      <c r="GXS43" s="57"/>
      <c r="GXT43" s="57"/>
      <c r="GXU43" s="57"/>
      <c r="GXV43" s="57"/>
      <c r="GXW43" s="57"/>
      <c r="GXX43" s="57"/>
      <c r="GXY43" s="57"/>
      <c r="GXZ43" s="57"/>
      <c r="GYA43" s="57"/>
      <c r="GYB43" s="57"/>
      <c r="GYC43" s="57"/>
      <c r="GYD43" s="57"/>
      <c r="GYE43" s="57"/>
      <c r="GYF43" s="57"/>
      <c r="GYG43" s="57"/>
      <c r="GYH43" s="57"/>
      <c r="GYI43" s="57"/>
      <c r="GYJ43" s="57"/>
      <c r="GYK43" s="57"/>
      <c r="GYL43" s="57"/>
      <c r="GYM43" s="57"/>
      <c r="GYN43" s="57"/>
      <c r="GYO43" s="57"/>
      <c r="GYP43" s="57"/>
      <c r="GYQ43" s="57"/>
      <c r="GYR43" s="57"/>
      <c r="GYS43" s="57"/>
      <c r="GYT43" s="57"/>
      <c r="GYU43" s="57"/>
      <c r="GYV43" s="57"/>
      <c r="GYW43" s="57"/>
      <c r="GYX43" s="57"/>
      <c r="GYY43" s="57"/>
      <c r="GYZ43" s="57"/>
      <c r="GZA43" s="57"/>
      <c r="GZB43" s="57"/>
      <c r="GZC43" s="57"/>
      <c r="GZD43" s="57"/>
      <c r="GZE43" s="57"/>
      <c r="GZF43" s="57"/>
      <c r="GZG43" s="57"/>
      <c r="GZH43" s="57"/>
      <c r="GZI43" s="57"/>
      <c r="GZJ43" s="57"/>
      <c r="GZK43" s="57"/>
      <c r="GZL43" s="57"/>
      <c r="GZM43" s="57"/>
      <c r="GZN43" s="57"/>
      <c r="GZO43" s="57"/>
      <c r="GZP43" s="57"/>
      <c r="GZQ43" s="57"/>
      <c r="GZR43" s="57"/>
      <c r="GZS43" s="57"/>
      <c r="GZT43" s="57"/>
      <c r="GZU43" s="57"/>
      <c r="GZV43" s="57"/>
      <c r="GZW43" s="57"/>
      <c r="GZX43" s="57"/>
      <c r="GZY43" s="57"/>
      <c r="GZZ43" s="57"/>
      <c r="HAA43" s="57"/>
      <c r="HAB43" s="57"/>
      <c r="HAC43" s="57"/>
      <c r="HAD43" s="57"/>
      <c r="HAE43" s="57"/>
      <c r="HAF43" s="57"/>
      <c r="HAG43" s="57"/>
      <c r="HAH43" s="57"/>
      <c r="HAI43" s="57"/>
      <c r="HAJ43" s="57"/>
      <c r="HAK43" s="57"/>
      <c r="HAL43" s="57"/>
      <c r="HAM43" s="57"/>
      <c r="HAN43" s="57"/>
      <c r="HAO43" s="57"/>
      <c r="HAP43" s="57"/>
      <c r="HAQ43" s="57"/>
      <c r="HAR43" s="57"/>
      <c r="HAS43" s="57"/>
      <c r="HAT43" s="57"/>
      <c r="HAU43" s="57"/>
      <c r="HAV43" s="57"/>
      <c r="HAW43" s="57"/>
      <c r="HAX43" s="57"/>
      <c r="HAY43" s="57"/>
      <c r="HAZ43" s="57"/>
      <c r="HBA43" s="57"/>
      <c r="HBB43" s="57"/>
      <c r="HBC43" s="57"/>
      <c r="HBD43" s="57"/>
      <c r="HBE43" s="57"/>
      <c r="HBF43" s="57"/>
      <c r="HBG43" s="57"/>
      <c r="HBH43" s="57"/>
      <c r="HBI43" s="57"/>
      <c r="HBJ43" s="57"/>
      <c r="HBK43" s="57"/>
      <c r="HBL43" s="57"/>
      <c r="HBM43" s="57"/>
      <c r="HBN43" s="57"/>
      <c r="HBO43" s="57"/>
      <c r="HBP43" s="57"/>
      <c r="HBQ43" s="57"/>
      <c r="HBR43" s="57"/>
      <c r="HBS43" s="57"/>
      <c r="HBT43" s="57"/>
      <c r="HBU43" s="57"/>
      <c r="HBV43" s="57"/>
      <c r="HBW43" s="57"/>
      <c r="HBX43" s="57"/>
      <c r="HBY43" s="57"/>
      <c r="HBZ43" s="57"/>
      <c r="HCA43" s="57"/>
      <c r="HCB43" s="57"/>
      <c r="HCC43" s="57"/>
      <c r="HCD43" s="57"/>
      <c r="HCE43" s="57"/>
      <c r="HCF43" s="57"/>
      <c r="HCG43" s="57"/>
      <c r="HCH43" s="57"/>
      <c r="HCI43" s="57"/>
      <c r="HCJ43" s="57"/>
      <c r="HCK43" s="57"/>
      <c r="HCL43" s="57"/>
      <c r="HCM43" s="57"/>
      <c r="HCN43" s="57"/>
      <c r="HCO43" s="57"/>
      <c r="HCP43" s="57"/>
      <c r="HCQ43" s="57"/>
      <c r="HCR43" s="57"/>
      <c r="HCS43" s="57"/>
      <c r="HCT43" s="57"/>
      <c r="HCU43" s="57"/>
      <c r="HCV43" s="57"/>
      <c r="HCW43" s="57"/>
      <c r="HCX43" s="57"/>
      <c r="HCY43" s="57"/>
      <c r="HCZ43" s="57"/>
      <c r="HDA43" s="57"/>
      <c r="HDB43" s="57"/>
      <c r="HDC43" s="57"/>
      <c r="HDD43" s="57"/>
      <c r="HDE43" s="57"/>
      <c r="HDF43" s="57"/>
      <c r="HDG43" s="57"/>
      <c r="HDH43" s="57"/>
      <c r="HDI43" s="57"/>
      <c r="HDJ43" s="57"/>
      <c r="HDK43" s="57"/>
      <c r="HDL43" s="57"/>
      <c r="HDM43" s="57"/>
      <c r="HDN43" s="57"/>
      <c r="HDO43" s="57"/>
      <c r="HDP43" s="57"/>
      <c r="HDQ43" s="57"/>
      <c r="HDR43" s="57"/>
      <c r="HDS43" s="57"/>
      <c r="HDT43" s="57"/>
      <c r="HDU43" s="57"/>
      <c r="HDV43" s="57"/>
      <c r="HDW43" s="57"/>
      <c r="HDX43" s="57"/>
      <c r="HDY43" s="57"/>
      <c r="HDZ43" s="57"/>
      <c r="HEA43" s="57"/>
      <c r="HEB43" s="57"/>
      <c r="HEC43" s="57"/>
      <c r="HED43" s="57"/>
      <c r="HEE43" s="57"/>
      <c r="HEF43" s="57"/>
      <c r="HEG43" s="57"/>
      <c r="HEH43" s="57"/>
      <c r="HEI43" s="57"/>
      <c r="HEJ43" s="57"/>
      <c r="HEK43" s="57"/>
      <c r="HEL43" s="57"/>
      <c r="HEM43" s="57"/>
      <c r="HEN43" s="57"/>
      <c r="HEO43" s="57"/>
      <c r="HEP43" s="57"/>
      <c r="HEQ43" s="57"/>
      <c r="HER43" s="57"/>
      <c r="HES43" s="57"/>
      <c r="HET43" s="57"/>
      <c r="HEU43" s="57"/>
      <c r="HEV43" s="57"/>
      <c r="HEW43" s="57"/>
      <c r="HEX43" s="57"/>
      <c r="HEY43" s="57"/>
      <c r="HEZ43" s="57"/>
      <c r="HFA43" s="57"/>
      <c r="HFB43" s="57"/>
      <c r="HFC43" s="57"/>
      <c r="HFD43" s="57"/>
      <c r="HFE43" s="57"/>
      <c r="HFF43" s="57"/>
      <c r="HFG43" s="57"/>
      <c r="HFH43" s="57"/>
      <c r="HFI43" s="57"/>
      <c r="HFJ43" s="57"/>
      <c r="HFK43" s="57"/>
      <c r="HFL43" s="57"/>
      <c r="HFM43" s="57"/>
      <c r="HFN43" s="57"/>
      <c r="HFO43" s="57"/>
      <c r="HFP43" s="57"/>
      <c r="HFQ43" s="57"/>
      <c r="HFR43" s="57"/>
      <c r="HFS43" s="57"/>
      <c r="HFT43" s="57"/>
      <c r="HFU43" s="57"/>
      <c r="HFV43" s="57"/>
      <c r="HFW43" s="57"/>
      <c r="HFX43" s="57"/>
      <c r="HFY43" s="57"/>
      <c r="HFZ43" s="57"/>
      <c r="HGA43" s="57"/>
      <c r="HGB43" s="57"/>
      <c r="HGC43" s="57"/>
      <c r="HGD43" s="57"/>
      <c r="HGE43" s="57"/>
      <c r="HGF43" s="57"/>
      <c r="HGG43" s="57"/>
      <c r="HGH43" s="57"/>
      <c r="HGI43" s="57"/>
      <c r="HGJ43" s="57"/>
      <c r="HGK43" s="57"/>
      <c r="HGL43" s="57"/>
      <c r="HGM43" s="57"/>
      <c r="HGN43" s="57"/>
      <c r="HGO43" s="57"/>
      <c r="HGP43" s="57"/>
      <c r="HGQ43" s="57"/>
      <c r="HGR43" s="57"/>
      <c r="HGS43" s="57"/>
      <c r="HGT43" s="57"/>
      <c r="HGU43" s="57"/>
      <c r="HGV43" s="57"/>
      <c r="HGW43" s="57"/>
      <c r="HGX43" s="57"/>
      <c r="HGY43" s="57"/>
      <c r="HGZ43" s="57"/>
      <c r="HHA43" s="57"/>
      <c r="HHB43" s="57"/>
      <c r="HHC43" s="57"/>
      <c r="HHD43" s="57"/>
      <c r="HHE43" s="57"/>
      <c r="HHF43" s="57"/>
      <c r="HHG43" s="57"/>
      <c r="HHH43" s="57"/>
      <c r="HHI43" s="57"/>
      <c r="HHJ43" s="57"/>
      <c r="HHK43" s="57"/>
      <c r="HHL43" s="57"/>
      <c r="HHM43" s="57"/>
      <c r="HHN43" s="57"/>
      <c r="HHO43" s="57"/>
      <c r="HHP43" s="57"/>
      <c r="HHQ43" s="57"/>
      <c r="HHR43" s="57"/>
      <c r="HHS43" s="57"/>
      <c r="HHT43" s="57"/>
      <c r="HHU43" s="57"/>
      <c r="HHV43" s="57"/>
      <c r="HHW43" s="57"/>
      <c r="HHX43" s="57"/>
      <c r="HHY43" s="57"/>
      <c r="HHZ43" s="57"/>
      <c r="HIA43" s="57"/>
      <c r="HIB43" s="57"/>
      <c r="HIC43" s="57"/>
      <c r="HID43" s="57"/>
      <c r="HIE43" s="57"/>
      <c r="HIF43" s="57"/>
      <c r="HIG43" s="57"/>
      <c r="HIH43" s="57"/>
      <c r="HII43" s="57"/>
      <c r="HIJ43" s="57"/>
      <c r="HIK43" s="57"/>
      <c r="HIL43" s="57"/>
      <c r="HIM43" s="57"/>
      <c r="HIN43" s="57"/>
      <c r="HIO43" s="57"/>
      <c r="HIP43" s="57"/>
      <c r="HIQ43" s="57"/>
      <c r="HIR43" s="57"/>
      <c r="HIS43" s="57"/>
      <c r="HIT43" s="57"/>
      <c r="HIU43" s="57"/>
      <c r="HIV43" s="57"/>
      <c r="HIW43" s="57"/>
      <c r="HIX43" s="57"/>
      <c r="HIY43" s="57"/>
      <c r="HIZ43" s="57"/>
      <c r="HJA43" s="57"/>
      <c r="HJB43" s="57"/>
      <c r="HJC43" s="57"/>
      <c r="HJD43" s="57"/>
      <c r="HJE43" s="57"/>
      <c r="HJF43" s="57"/>
      <c r="HJG43" s="57"/>
      <c r="HJH43" s="57"/>
      <c r="HJI43" s="57"/>
      <c r="HJJ43" s="57"/>
      <c r="HJK43" s="57"/>
      <c r="HJL43" s="57"/>
      <c r="HJM43" s="57"/>
      <c r="HJN43" s="57"/>
      <c r="HJO43" s="57"/>
      <c r="HJP43" s="57"/>
      <c r="HJQ43" s="57"/>
      <c r="HJR43" s="57"/>
      <c r="HJS43" s="57"/>
      <c r="HJT43" s="57"/>
      <c r="HJU43" s="57"/>
      <c r="HJV43" s="57"/>
      <c r="HJW43" s="57"/>
      <c r="HJX43" s="57"/>
      <c r="HJY43" s="57"/>
      <c r="HJZ43" s="57"/>
      <c r="HKA43" s="57"/>
      <c r="HKB43" s="57"/>
      <c r="HKC43" s="57"/>
      <c r="HKD43" s="57"/>
      <c r="HKE43" s="57"/>
      <c r="HKF43" s="57"/>
      <c r="HKG43" s="57"/>
      <c r="HKH43" s="57"/>
      <c r="HKI43" s="57"/>
      <c r="HKJ43" s="57"/>
      <c r="HKK43" s="57"/>
      <c r="HKL43" s="57"/>
      <c r="HKM43" s="57"/>
      <c r="HKN43" s="57"/>
      <c r="HKO43" s="57"/>
      <c r="HKP43" s="57"/>
      <c r="HKQ43" s="57"/>
      <c r="HKR43" s="57"/>
      <c r="HKS43" s="57"/>
      <c r="HKT43" s="57"/>
      <c r="HKU43" s="57"/>
      <c r="HKV43" s="57"/>
      <c r="HKW43" s="57"/>
      <c r="HKX43" s="57"/>
      <c r="HKY43" s="57"/>
      <c r="HKZ43" s="57"/>
      <c r="HLA43" s="57"/>
      <c r="HLB43" s="57"/>
      <c r="HLC43" s="57"/>
      <c r="HLD43" s="57"/>
      <c r="HLE43" s="57"/>
      <c r="HLF43" s="57"/>
      <c r="HLG43" s="57"/>
      <c r="HLH43" s="57"/>
      <c r="HLI43" s="57"/>
      <c r="HLJ43" s="57"/>
      <c r="HLK43" s="57"/>
      <c r="HLL43" s="57"/>
      <c r="HLM43" s="57"/>
      <c r="HLN43" s="57"/>
      <c r="HLO43" s="57"/>
      <c r="HLP43" s="57"/>
      <c r="HLQ43" s="57"/>
      <c r="HLR43" s="57"/>
      <c r="HLS43" s="57"/>
      <c r="HLT43" s="57"/>
      <c r="HLU43" s="57"/>
      <c r="HLV43" s="57"/>
      <c r="HLW43" s="57"/>
      <c r="HLX43" s="57"/>
      <c r="HLY43" s="57"/>
      <c r="HLZ43" s="57"/>
      <c r="HMA43" s="57"/>
      <c r="HMB43" s="57"/>
      <c r="HMC43" s="57"/>
      <c r="HMD43" s="57"/>
      <c r="HME43" s="57"/>
      <c r="HMF43" s="57"/>
      <c r="HMG43" s="57"/>
      <c r="HMH43" s="57"/>
      <c r="HMI43" s="57"/>
      <c r="HMJ43" s="57"/>
      <c r="HMK43" s="57"/>
      <c r="HML43" s="57"/>
      <c r="HMM43" s="57"/>
      <c r="HMN43" s="57"/>
      <c r="HMO43" s="57"/>
      <c r="HMP43" s="57"/>
      <c r="HMQ43" s="57"/>
      <c r="HMR43" s="57"/>
      <c r="HMS43" s="57"/>
      <c r="HMT43" s="57"/>
      <c r="HMU43" s="57"/>
      <c r="HMV43" s="57"/>
      <c r="HMW43" s="57"/>
      <c r="HMX43" s="57"/>
      <c r="HMY43" s="57"/>
      <c r="HMZ43" s="57"/>
      <c r="HNA43" s="57"/>
      <c r="HNB43" s="57"/>
      <c r="HNC43" s="57"/>
      <c r="HND43" s="57"/>
      <c r="HNE43" s="57"/>
      <c r="HNF43" s="57"/>
      <c r="HNG43" s="57"/>
      <c r="HNH43" s="57"/>
      <c r="HNI43" s="57"/>
      <c r="HNJ43" s="57"/>
      <c r="HNK43" s="57"/>
      <c r="HNL43" s="57"/>
      <c r="HNM43" s="57"/>
      <c r="HNN43" s="57"/>
      <c r="HNO43" s="57"/>
      <c r="HNP43" s="57"/>
      <c r="HNQ43" s="57"/>
      <c r="HNR43" s="57"/>
      <c r="HNS43" s="57"/>
      <c r="HNT43" s="57"/>
      <c r="HNU43" s="57"/>
      <c r="HNV43" s="57"/>
      <c r="HNW43" s="57"/>
      <c r="HNX43" s="57"/>
      <c r="HNY43" s="57"/>
      <c r="HNZ43" s="57"/>
      <c r="HOA43" s="57"/>
      <c r="HOB43" s="57"/>
      <c r="HOC43" s="57"/>
      <c r="HOD43" s="57"/>
      <c r="HOE43" s="57"/>
      <c r="HOF43" s="57"/>
      <c r="HOG43" s="57"/>
      <c r="HOH43" s="57"/>
      <c r="HOI43" s="57"/>
      <c r="HOJ43" s="57"/>
      <c r="HOK43" s="57"/>
      <c r="HOL43" s="57"/>
      <c r="HOM43" s="57"/>
      <c r="HON43" s="57"/>
      <c r="HOO43" s="57"/>
      <c r="HOP43" s="57"/>
      <c r="HOQ43" s="57"/>
      <c r="HOR43" s="57"/>
      <c r="HOS43" s="57"/>
      <c r="HOT43" s="57"/>
      <c r="HOU43" s="57"/>
      <c r="HOV43" s="57"/>
      <c r="HOW43" s="57"/>
      <c r="HOX43" s="57"/>
      <c r="HOY43" s="57"/>
      <c r="HOZ43" s="57"/>
      <c r="HPA43" s="57"/>
      <c r="HPB43" s="57"/>
      <c r="HPC43" s="57"/>
      <c r="HPD43" s="57"/>
      <c r="HPE43" s="57"/>
      <c r="HPF43" s="57"/>
      <c r="HPG43" s="57"/>
      <c r="HPH43" s="57"/>
      <c r="HPI43" s="57"/>
      <c r="HPJ43" s="57"/>
      <c r="HPK43" s="57"/>
      <c r="HPL43" s="57"/>
      <c r="HPM43" s="57"/>
      <c r="HPN43" s="57"/>
      <c r="HPO43" s="57"/>
      <c r="HPP43" s="57"/>
      <c r="HPQ43" s="57"/>
      <c r="HPR43" s="57"/>
      <c r="HPS43" s="57"/>
      <c r="HPT43" s="57"/>
      <c r="HPU43" s="57"/>
      <c r="HPV43" s="57"/>
      <c r="HPW43" s="57"/>
      <c r="HPX43" s="57"/>
      <c r="HPY43" s="57"/>
      <c r="HPZ43" s="57"/>
      <c r="HQA43" s="57"/>
      <c r="HQB43" s="57"/>
      <c r="HQC43" s="57"/>
      <c r="HQD43" s="57"/>
      <c r="HQE43" s="57"/>
      <c r="HQF43" s="57"/>
      <c r="HQG43" s="57"/>
      <c r="HQH43" s="57"/>
      <c r="HQI43" s="57"/>
      <c r="HQJ43" s="57"/>
      <c r="HQK43" s="57"/>
      <c r="HQL43" s="57"/>
      <c r="HQM43" s="57"/>
      <c r="HQN43" s="57"/>
      <c r="HQO43" s="57"/>
      <c r="HQP43" s="57"/>
      <c r="HQQ43" s="57"/>
      <c r="HQR43" s="57"/>
      <c r="HQS43" s="57"/>
      <c r="HQT43" s="57"/>
      <c r="HQU43" s="57"/>
      <c r="HQV43" s="57"/>
      <c r="HQW43" s="57"/>
      <c r="HQX43" s="57"/>
      <c r="HQY43" s="57"/>
      <c r="HQZ43" s="57"/>
      <c r="HRA43" s="57"/>
      <c r="HRB43" s="57"/>
      <c r="HRC43" s="57"/>
      <c r="HRD43" s="57"/>
      <c r="HRE43" s="57"/>
      <c r="HRF43" s="57"/>
      <c r="HRG43" s="57"/>
      <c r="HRH43" s="57"/>
      <c r="HRI43" s="57"/>
      <c r="HRJ43" s="57"/>
      <c r="HRK43" s="57"/>
      <c r="HRL43" s="57"/>
      <c r="HRM43" s="57"/>
      <c r="HRN43" s="57"/>
      <c r="HRO43" s="57"/>
      <c r="HRP43" s="57"/>
      <c r="HRQ43" s="57"/>
      <c r="HRR43" s="57"/>
      <c r="HRS43" s="57"/>
      <c r="HRT43" s="57"/>
      <c r="HRU43" s="57"/>
      <c r="HRV43" s="57"/>
      <c r="HRW43" s="57"/>
      <c r="HRX43" s="57"/>
      <c r="HRY43" s="57"/>
      <c r="HRZ43" s="57"/>
      <c r="HSA43" s="57"/>
      <c r="HSB43" s="57"/>
      <c r="HSC43" s="57"/>
      <c r="HSD43" s="57"/>
      <c r="HSE43" s="57"/>
      <c r="HSF43" s="57"/>
      <c r="HSG43" s="57"/>
      <c r="HSH43" s="57"/>
      <c r="HSI43" s="57"/>
      <c r="HSJ43" s="57"/>
      <c r="HSK43" s="57"/>
      <c r="HSL43" s="57"/>
      <c r="HSM43" s="57"/>
      <c r="HSN43" s="57"/>
      <c r="HSO43" s="57"/>
      <c r="HSP43" s="57"/>
      <c r="HSQ43" s="57"/>
      <c r="HSR43" s="57"/>
      <c r="HSS43" s="57"/>
      <c r="HST43" s="57"/>
      <c r="HSU43" s="57"/>
      <c r="HSV43" s="57"/>
      <c r="HSW43" s="57"/>
      <c r="HSX43" s="57"/>
      <c r="HSY43" s="57"/>
      <c r="HSZ43" s="57"/>
      <c r="HTA43" s="57"/>
      <c r="HTB43" s="57"/>
      <c r="HTC43" s="57"/>
      <c r="HTD43" s="57"/>
      <c r="HTE43" s="57"/>
      <c r="HTF43" s="57"/>
      <c r="HTG43" s="57"/>
      <c r="HTH43" s="57"/>
      <c r="HTI43" s="57"/>
      <c r="HTJ43" s="57"/>
      <c r="HTK43" s="57"/>
      <c r="HTL43" s="57"/>
      <c r="HTM43" s="57"/>
      <c r="HTN43" s="57"/>
      <c r="HTO43" s="57"/>
      <c r="HTP43" s="57"/>
      <c r="HTQ43" s="57"/>
      <c r="HTR43" s="57"/>
      <c r="HTS43" s="57"/>
      <c r="HTT43" s="57"/>
      <c r="HTU43" s="57"/>
      <c r="HTV43" s="57"/>
      <c r="HTW43" s="57"/>
      <c r="HTX43" s="57"/>
      <c r="HTY43" s="57"/>
      <c r="HTZ43" s="57"/>
      <c r="HUA43" s="57"/>
      <c r="HUB43" s="57"/>
      <c r="HUC43" s="57"/>
      <c r="HUD43" s="57"/>
      <c r="HUE43" s="57"/>
      <c r="HUF43" s="57"/>
      <c r="HUG43" s="57"/>
      <c r="HUH43" s="57"/>
      <c r="HUI43" s="57"/>
      <c r="HUJ43" s="57"/>
      <c r="HUK43" s="57"/>
      <c r="HUL43" s="57"/>
      <c r="HUM43" s="57"/>
      <c r="HUN43" s="57"/>
      <c r="HUO43" s="57"/>
      <c r="HUP43" s="57"/>
      <c r="HUQ43" s="57"/>
      <c r="HUR43" s="57"/>
      <c r="HUS43" s="57"/>
      <c r="HUT43" s="57"/>
      <c r="HUU43" s="57"/>
      <c r="HUV43" s="57"/>
      <c r="HUW43" s="57"/>
      <c r="HUX43" s="57"/>
      <c r="HUY43" s="57"/>
      <c r="HUZ43" s="57"/>
      <c r="HVA43" s="57"/>
      <c r="HVB43" s="57"/>
      <c r="HVC43" s="57"/>
      <c r="HVD43" s="57"/>
      <c r="HVE43" s="57"/>
      <c r="HVF43" s="57"/>
      <c r="HVG43" s="57"/>
      <c r="HVH43" s="57"/>
      <c r="HVI43" s="57"/>
      <c r="HVJ43" s="57"/>
      <c r="HVK43" s="57"/>
      <c r="HVL43" s="57"/>
      <c r="HVM43" s="57"/>
      <c r="HVN43" s="57"/>
      <c r="HVO43" s="57"/>
      <c r="HVP43" s="57"/>
      <c r="HVQ43" s="57"/>
      <c r="HVR43" s="57"/>
      <c r="HVS43" s="57"/>
      <c r="HVT43" s="57"/>
      <c r="HVU43" s="57"/>
      <c r="HVV43" s="57"/>
      <c r="HVW43" s="57"/>
      <c r="HVX43" s="57"/>
      <c r="HVY43" s="57"/>
      <c r="HVZ43" s="57"/>
      <c r="HWA43" s="57"/>
      <c r="HWB43" s="57"/>
      <c r="HWC43" s="57"/>
      <c r="HWD43" s="57"/>
      <c r="HWE43" s="57"/>
      <c r="HWF43" s="57"/>
      <c r="HWG43" s="57"/>
      <c r="HWH43" s="57"/>
      <c r="HWI43" s="57"/>
      <c r="HWJ43" s="57"/>
      <c r="HWK43" s="57"/>
      <c r="HWL43" s="57"/>
      <c r="HWM43" s="57"/>
      <c r="HWN43" s="57"/>
      <c r="HWO43" s="57"/>
      <c r="HWP43" s="57"/>
      <c r="HWQ43" s="57"/>
      <c r="HWR43" s="57"/>
      <c r="HWS43" s="57"/>
      <c r="HWT43" s="57"/>
      <c r="HWU43" s="57"/>
      <c r="HWV43" s="57"/>
      <c r="HWW43" s="57"/>
      <c r="HWX43" s="57"/>
      <c r="HWY43" s="57"/>
      <c r="HWZ43" s="57"/>
      <c r="HXA43" s="57"/>
      <c r="HXB43" s="57"/>
      <c r="HXC43" s="57"/>
      <c r="HXD43" s="57"/>
      <c r="HXE43" s="57"/>
      <c r="HXF43" s="57"/>
      <c r="HXG43" s="57"/>
      <c r="HXH43" s="57"/>
      <c r="HXI43" s="57"/>
      <c r="HXJ43" s="57"/>
      <c r="HXK43" s="57"/>
      <c r="HXL43" s="57"/>
      <c r="HXM43" s="57"/>
      <c r="HXN43" s="57"/>
      <c r="HXO43" s="57"/>
      <c r="HXP43" s="57"/>
      <c r="HXQ43" s="57"/>
      <c r="HXR43" s="57"/>
      <c r="HXS43" s="57"/>
      <c r="HXT43" s="57"/>
      <c r="HXU43" s="57"/>
      <c r="HXV43" s="57"/>
      <c r="HXW43" s="57"/>
      <c r="HXX43" s="57"/>
      <c r="HXY43" s="57"/>
      <c r="HXZ43" s="57"/>
      <c r="HYA43" s="57"/>
      <c r="HYB43" s="57"/>
      <c r="HYC43" s="57"/>
      <c r="HYD43" s="57"/>
      <c r="HYE43" s="57"/>
      <c r="HYF43" s="57"/>
      <c r="HYG43" s="57"/>
      <c r="HYH43" s="57"/>
      <c r="HYI43" s="57"/>
      <c r="HYJ43" s="57"/>
      <c r="HYK43" s="57"/>
      <c r="HYL43" s="57"/>
      <c r="HYM43" s="57"/>
      <c r="HYN43" s="57"/>
      <c r="HYO43" s="57"/>
      <c r="HYP43" s="57"/>
      <c r="HYQ43" s="57"/>
      <c r="HYR43" s="57"/>
      <c r="HYS43" s="57"/>
      <c r="HYT43" s="57"/>
      <c r="HYU43" s="57"/>
      <c r="HYV43" s="57"/>
      <c r="HYW43" s="57"/>
      <c r="HYX43" s="57"/>
      <c r="HYY43" s="57"/>
      <c r="HYZ43" s="57"/>
      <c r="HZA43" s="57"/>
      <c r="HZB43" s="57"/>
      <c r="HZC43" s="57"/>
      <c r="HZD43" s="57"/>
      <c r="HZE43" s="57"/>
      <c r="HZF43" s="57"/>
      <c r="HZG43" s="57"/>
      <c r="HZH43" s="57"/>
      <c r="HZI43" s="57"/>
      <c r="HZJ43" s="57"/>
      <c r="HZK43" s="57"/>
      <c r="HZL43" s="57"/>
      <c r="HZM43" s="57"/>
      <c r="HZN43" s="57"/>
      <c r="HZO43" s="57"/>
      <c r="HZP43" s="57"/>
      <c r="HZQ43" s="57"/>
      <c r="HZR43" s="57"/>
      <c r="HZS43" s="57"/>
      <c r="HZT43" s="57"/>
      <c r="HZU43" s="57"/>
      <c r="HZV43" s="57"/>
      <c r="HZW43" s="57"/>
      <c r="HZX43" s="57"/>
      <c r="HZY43" s="57"/>
      <c r="HZZ43" s="57"/>
      <c r="IAA43" s="57"/>
      <c r="IAB43" s="57"/>
      <c r="IAC43" s="57"/>
      <c r="IAD43" s="57"/>
      <c r="IAE43" s="57"/>
      <c r="IAF43" s="57"/>
      <c r="IAG43" s="57"/>
      <c r="IAH43" s="57"/>
      <c r="IAI43" s="57"/>
      <c r="IAJ43" s="57"/>
      <c r="IAK43" s="57"/>
      <c r="IAL43" s="57"/>
      <c r="IAM43" s="57"/>
      <c r="IAN43" s="57"/>
      <c r="IAO43" s="57"/>
      <c r="IAP43" s="57"/>
      <c r="IAQ43" s="57"/>
      <c r="IAR43" s="57"/>
      <c r="IAS43" s="57"/>
      <c r="IAT43" s="57"/>
      <c r="IAU43" s="57"/>
      <c r="IAV43" s="57"/>
      <c r="IAW43" s="57"/>
      <c r="IAX43" s="57"/>
      <c r="IAY43" s="57"/>
      <c r="IAZ43" s="57"/>
      <c r="IBA43" s="57"/>
      <c r="IBB43" s="57"/>
      <c r="IBC43" s="57"/>
      <c r="IBD43" s="57"/>
      <c r="IBE43" s="57"/>
      <c r="IBF43" s="57"/>
      <c r="IBG43" s="57"/>
      <c r="IBH43" s="57"/>
      <c r="IBI43" s="57"/>
      <c r="IBJ43" s="57"/>
      <c r="IBK43" s="57"/>
      <c r="IBL43" s="57"/>
      <c r="IBM43" s="57"/>
      <c r="IBN43" s="57"/>
      <c r="IBO43" s="57"/>
      <c r="IBP43" s="57"/>
      <c r="IBQ43" s="57"/>
      <c r="IBR43" s="57"/>
      <c r="IBS43" s="57"/>
      <c r="IBT43" s="57"/>
      <c r="IBU43" s="57"/>
      <c r="IBV43" s="57"/>
      <c r="IBW43" s="57"/>
      <c r="IBX43" s="57"/>
      <c r="IBY43" s="57"/>
      <c r="IBZ43" s="57"/>
      <c r="ICA43" s="57"/>
      <c r="ICB43" s="57"/>
      <c r="ICC43" s="57"/>
      <c r="ICD43" s="57"/>
      <c r="ICE43" s="57"/>
      <c r="ICF43" s="57"/>
      <c r="ICG43" s="57"/>
      <c r="ICH43" s="57"/>
      <c r="ICI43" s="57"/>
      <c r="ICJ43" s="57"/>
      <c r="ICK43" s="57"/>
      <c r="ICL43" s="57"/>
      <c r="ICM43" s="57"/>
      <c r="ICN43" s="57"/>
      <c r="ICO43" s="57"/>
      <c r="ICP43" s="57"/>
      <c r="ICQ43" s="57"/>
      <c r="ICR43" s="57"/>
      <c r="ICS43" s="57"/>
      <c r="ICT43" s="57"/>
      <c r="ICU43" s="57"/>
      <c r="ICV43" s="57"/>
      <c r="ICW43" s="57"/>
      <c r="ICX43" s="57"/>
      <c r="ICY43" s="57"/>
      <c r="ICZ43" s="57"/>
      <c r="IDA43" s="57"/>
      <c r="IDB43" s="57"/>
      <c r="IDC43" s="57"/>
      <c r="IDD43" s="57"/>
      <c r="IDE43" s="57"/>
      <c r="IDF43" s="57"/>
      <c r="IDG43" s="57"/>
      <c r="IDH43" s="57"/>
      <c r="IDI43" s="57"/>
      <c r="IDJ43" s="57"/>
      <c r="IDK43" s="57"/>
      <c r="IDL43" s="57"/>
      <c r="IDM43" s="57"/>
      <c r="IDN43" s="57"/>
      <c r="IDO43" s="57"/>
      <c r="IDP43" s="57"/>
      <c r="IDQ43" s="57"/>
      <c r="IDR43" s="57"/>
      <c r="IDS43" s="57"/>
      <c r="IDT43" s="57"/>
      <c r="IDU43" s="57"/>
      <c r="IDV43" s="57"/>
      <c r="IDW43" s="57"/>
      <c r="IDX43" s="57"/>
      <c r="IDY43" s="57"/>
      <c r="IDZ43" s="57"/>
      <c r="IEA43" s="57"/>
      <c r="IEB43" s="57"/>
      <c r="IEC43" s="57"/>
      <c r="IED43" s="57"/>
      <c r="IEE43" s="57"/>
      <c r="IEF43" s="57"/>
      <c r="IEG43" s="57"/>
      <c r="IEH43" s="57"/>
      <c r="IEI43" s="57"/>
      <c r="IEJ43" s="57"/>
      <c r="IEK43" s="57"/>
      <c r="IEL43" s="57"/>
      <c r="IEM43" s="57"/>
      <c r="IEN43" s="57"/>
      <c r="IEO43" s="57"/>
      <c r="IEP43" s="57"/>
      <c r="IEQ43" s="57"/>
      <c r="IER43" s="57"/>
      <c r="IES43" s="57"/>
      <c r="IET43" s="57"/>
      <c r="IEU43" s="57"/>
      <c r="IEV43" s="57"/>
      <c r="IEW43" s="57"/>
      <c r="IEX43" s="57"/>
      <c r="IEY43" s="57"/>
      <c r="IEZ43" s="57"/>
      <c r="IFA43" s="57"/>
      <c r="IFB43" s="57"/>
      <c r="IFC43" s="57"/>
      <c r="IFD43" s="57"/>
      <c r="IFE43" s="57"/>
      <c r="IFF43" s="57"/>
      <c r="IFG43" s="57"/>
      <c r="IFH43" s="57"/>
      <c r="IFI43" s="57"/>
      <c r="IFJ43" s="57"/>
      <c r="IFK43" s="57"/>
      <c r="IFL43" s="57"/>
      <c r="IFM43" s="57"/>
      <c r="IFN43" s="57"/>
      <c r="IFO43" s="57"/>
      <c r="IFP43" s="57"/>
      <c r="IFQ43" s="57"/>
      <c r="IFR43" s="57"/>
      <c r="IFS43" s="57"/>
      <c r="IFT43" s="57"/>
      <c r="IFU43" s="57"/>
      <c r="IFV43" s="57"/>
      <c r="IFW43" s="57"/>
      <c r="IFX43" s="57"/>
      <c r="IFY43" s="57"/>
      <c r="IFZ43" s="57"/>
      <c r="IGA43" s="57"/>
      <c r="IGB43" s="57"/>
      <c r="IGC43" s="57"/>
      <c r="IGD43" s="57"/>
      <c r="IGE43" s="57"/>
      <c r="IGF43" s="57"/>
      <c r="IGG43" s="57"/>
      <c r="IGH43" s="57"/>
      <c r="IGI43" s="57"/>
      <c r="IGJ43" s="57"/>
      <c r="IGK43" s="57"/>
      <c r="IGL43" s="57"/>
      <c r="IGM43" s="57"/>
      <c r="IGN43" s="57"/>
      <c r="IGO43" s="57"/>
      <c r="IGP43" s="57"/>
      <c r="IGQ43" s="57"/>
      <c r="IGR43" s="57"/>
      <c r="IGS43" s="57"/>
      <c r="IGT43" s="57"/>
      <c r="IGU43" s="57"/>
      <c r="IGV43" s="57"/>
      <c r="IGW43" s="57"/>
      <c r="IGX43" s="57"/>
      <c r="IGY43" s="57"/>
      <c r="IGZ43" s="57"/>
      <c r="IHA43" s="57"/>
      <c r="IHB43" s="57"/>
      <c r="IHC43" s="57"/>
      <c r="IHD43" s="57"/>
      <c r="IHE43" s="57"/>
      <c r="IHF43" s="57"/>
      <c r="IHG43" s="57"/>
      <c r="IHH43" s="57"/>
      <c r="IHI43" s="57"/>
      <c r="IHJ43" s="57"/>
      <c r="IHK43" s="57"/>
      <c r="IHL43" s="57"/>
      <c r="IHM43" s="57"/>
      <c r="IHN43" s="57"/>
      <c r="IHO43" s="57"/>
      <c r="IHP43" s="57"/>
      <c r="IHQ43" s="57"/>
      <c r="IHR43" s="57"/>
      <c r="IHS43" s="57"/>
      <c r="IHT43" s="57"/>
      <c r="IHU43" s="57"/>
      <c r="IHV43" s="57"/>
      <c r="IHW43" s="57"/>
      <c r="IHX43" s="57"/>
      <c r="IHY43" s="57"/>
      <c r="IHZ43" s="57"/>
      <c r="IIA43" s="57"/>
      <c r="IIB43" s="57"/>
      <c r="IIC43" s="57"/>
      <c r="IID43" s="57"/>
      <c r="IIE43" s="57"/>
      <c r="IIF43" s="57"/>
      <c r="IIG43" s="57"/>
      <c r="IIH43" s="57"/>
      <c r="III43" s="57"/>
      <c r="IIJ43" s="57"/>
      <c r="IIK43" s="57"/>
      <c r="IIL43" s="57"/>
      <c r="IIM43" s="57"/>
      <c r="IIN43" s="57"/>
      <c r="IIO43" s="57"/>
      <c r="IIP43" s="57"/>
      <c r="IIQ43" s="57"/>
      <c r="IIR43" s="57"/>
      <c r="IIS43" s="57"/>
      <c r="IIT43" s="57"/>
      <c r="IIU43" s="57"/>
      <c r="IIV43" s="57"/>
      <c r="IIW43" s="57"/>
      <c r="IIX43" s="57"/>
      <c r="IIY43" s="57"/>
      <c r="IIZ43" s="57"/>
      <c r="IJA43" s="57"/>
      <c r="IJB43" s="57"/>
      <c r="IJC43" s="57"/>
      <c r="IJD43" s="57"/>
      <c r="IJE43" s="57"/>
      <c r="IJF43" s="57"/>
      <c r="IJG43" s="57"/>
      <c r="IJH43" s="57"/>
      <c r="IJI43" s="57"/>
      <c r="IJJ43" s="57"/>
      <c r="IJK43" s="57"/>
      <c r="IJL43" s="57"/>
      <c r="IJM43" s="57"/>
      <c r="IJN43" s="57"/>
      <c r="IJO43" s="57"/>
      <c r="IJP43" s="57"/>
      <c r="IJQ43" s="57"/>
      <c r="IJR43" s="57"/>
      <c r="IJS43" s="57"/>
      <c r="IJT43" s="57"/>
      <c r="IJU43" s="57"/>
      <c r="IJV43" s="57"/>
      <c r="IJW43" s="57"/>
      <c r="IJX43" s="57"/>
      <c r="IJY43" s="57"/>
      <c r="IJZ43" s="57"/>
      <c r="IKA43" s="57"/>
      <c r="IKB43" s="57"/>
      <c r="IKC43" s="57"/>
      <c r="IKD43" s="57"/>
      <c r="IKE43" s="57"/>
      <c r="IKF43" s="57"/>
      <c r="IKG43" s="57"/>
      <c r="IKH43" s="57"/>
      <c r="IKI43" s="57"/>
      <c r="IKJ43" s="57"/>
      <c r="IKK43" s="57"/>
      <c r="IKL43" s="57"/>
      <c r="IKM43" s="57"/>
      <c r="IKN43" s="57"/>
      <c r="IKO43" s="57"/>
      <c r="IKP43" s="57"/>
      <c r="IKQ43" s="57"/>
      <c r="IKR43" s="57"/>
      <c r="IKS43" s="57"/>
      <c r="IKT43" s="57"/>
      <c r="IKU43" s="57"/>
      <c r="IKV43" s="57"/>
      <c r="IKW43" s="57"/>
      <c r="IKX43" s="57"/>
      <c r="IKY43" s="57"/>
      <c r="IKZ43" s="57"/>
      <c r="ILA43" s="57"/>
      <c r="ILB43" s="57"/>
      <c r="ILC43" s="57"/>
      <c r="ILD43" s="57"/>
      <c r="ILE43" s="57"/>
      <c r="ILF43" s="57"/>
      <c r="ILG43" s="57"/>
      <c r="ILH43" s="57"/>
      <c r="ILI43" s="57"/>
      <c r="ILJ43" s="57"/>
      <c r="ILK43" s="57"/>
      <c r="ILL43" s="57"/>
      <c r="ILM43" s="57"/>
      <c r="ILN43" s="57"/>
      <c r="ILO43" s="57"/>
      <c r="ILP43" s="57"/>
      <c r="ILQ43" s="57"/>
      <c r="ILR43" s="57"/>
      <c r="ILS43" s="57"/>
      <c r="ILT43" s="57"/>
      <c r="ILU43" s="57"/>
      <c r="ILV43" s="57"/>
      <c r="ILW43" s="57"/>
      <c r="ILX43" s="57"/>
      <c r="ILY43" s="57"/>
      <c r="ILZ43" s="57"/>
      <c r="IMA43" s="57"/>
      <c r="IMB43" s="57"/>
      <c r="IMC43" s="57"/>
      <c r="IMD43" s="57"/>
      <c r="IME43" s="57"/>
      <c r="IMF43" s="57"/>
      <c r="IMG43" s="57"/>
      <c r="IMH43" s="57"/>
      <c r="IMI43" s="57"/>
      <c r="IMJ43" s="57"/>
      <c r="IMK43" s="57"/>
      <c r="IML43" s="57"/>
      <c r="IMM43" s="57"/>
      <c r="IMN43" s="57"/>
      <c r="IMO43" s="57"/>
      <c r="IMP43" s="57"/>
      <c r="IMQ43" s="57"/>
      <c r="IMR43" s="57"/>
      <c r="IMS43" s="57"/>
      <c r="IMT43" s="57"/>
      <c r="IMU43" s="57"/>
      <c r="IMV43" s="57"/>
      <c r="IMW43" s="57"/>
      <c r="IMX43" s="57"/>
      <c r="IMY43" s="57"/>
      <c r="IMZ43" s="57"/>
      <c r="INA43" s="57"/>
      <c r="INB43" s="57"/>
      <c r="INC43" s="57"/>
      <c r="IND43" s="57"/>
      <c r="INE43" s="57"/>
      <c r="INF43" s="57"/>
      <c r="ING43" s="57"/>
      <c r="INH43" s="57"/>
      <c r="INI43" s="57"/>
      <c r="INJ43" s="57"/>
      <c r="INK43" s="57"/>
      <c r="INL43" s="57"/>
      <c r="INM43" s="57"/>
      <c r="INN43" s="57"/>
      <c r="INO43" s="57"/>
      <c r="INP43" s="57"/>
      <c r="INQ43" s="57"/>
      <c r="INR43" s="57"/>
      <c r="INS43" s="57"/>
      <c r="INT43" s="57"/>
      <c r="INU43" s="57"/>
      <c r="INV43" s="57"/>
      <c r="INW43" s="57"/>
      <c r="INX43" s="57"/>
      <c r="INY43" s="57"/>
      <c r="INZ43" s="57"/>
      <c r="IOA43" s="57"/>
      <c r="IOB43" s="57"/>
      <c r="IOC43" s="57"/>
      <c r="IOD43" s="57"/>
      <c r="IOE43" s="57"/>
      <c r="IOF43" s="57"/>
      <c r="IOG43" s="57"/>
      <c r="IOH43" s="57"/>
      <c r="IOI43" s="57"/>
      <c r="IOJ43" s="57"/>
      <c r="IOK43" s="57"/>
      <c r="IOL43" s="57"/>
      <c r="IOM43" s="57"/>
      <c r="ION43" s="57"/>
      <c r="IOO43" s="57"/>
      <c r="IOP43" s="57"/>
      <c r="IOQ43" s="57"/>
      <c r="IOR43" s="57"/>
      <c r="IOS43" s="57"/>
      <c r="IOT43" s="57"/>
      <c r="IOU43" s="57"/>
      <c r="IOV43" s="57"/>
      <c r="IOW43" s="57"/>
      <c r="IOX43" s="57"/>
      <c r="IOY43" s="57"/>
      <c r="IOZ43" s="57"/>
      <c r="IPA43" s="57"/>
      <c r="IPB43" s="57"/>
      <c r="IPC43" s="57"/>
      <c r="IPD43" s="57"/>
      <c r="IPE43" s="57"/>
      <c r="IPF43" s="57"/>
      <c r="IPG43" s="57"/>
      <c r="IPH43" s="57"/>
      <c r="IPI43" s="57"/>
      <c r="IPJ43" s="57"/>
      <c r="IPK43" s="57"/>
      <c r="IPL43" s="57"/>
      <c r="IPM43" s="57"/>
      <c r="IPN43" s="57"/>
      <c r="IPO43" s="57"/>
      <c r="IPP43" s="57"/>
      <c r="IPQ43" s="57"/>
      <c r="IPR43" s="57"/>
      <c r="IPS43" s="57"/>
      <c r="IPT43" s="57"/>
      <c r="IPU43" s="57"/>
      <c r="IPV43" s="57"/>
      <c r="IPW43" s="57"/>
      <c r="IPX43" s="57"/>
      <c r="IPY43" s="57"/>
      <c r="IPZ43" s="57"/>
      <c r="IQA43" s="57"/>
      <c r="IQB43" s="57"/>
      <c r="IQC43" s="57"/>
      <c r="IQD43" s="57"/>
      <c r="IQE43" s="57"/>
      <c r="IQF43" s="57"/>
      <c r="IQG43" s="57"/>
      <c r="IQH43" s="57"/>
      <c r="IQI43" s="57"/>
      <c r="IQJ43" s="57"/>
      <c r="IQK43" s="57"/>
      <c r="IQL43" s="57"/>
      <c r="IQM43" s="57"/>
      <c r="IQN43" s="57"/>
      <c r="IQO43" s="57"/>
      <c r="IQP43" s="57"/>
      <c r="IQQ43" s="57"/>
      <c r="IQR43" s="57"/>
      <c r="IQS43" s="57"/>
      <c r="IQT43" s="57"/>
      <c r="IQU43" s="57"/>
      <c r="IQV43" s="57"/>
      <c r="IQW43" s="57"/>
      <c r="IQX43" s="57"/>
      <c r="IQY43" s="57"/>
      <c r="IQZ43" s="57"/>
      <c r="IRA43" s="57"/>
      <c r="IRB43" s="57"/>
      <c r="IRC43" s="57"/>
      <c r="IRD43" s="57"/>
      <c r="IRE43" s="57"/>
      <c r="IRF43" s="57"/>
      <c r="IRG43" s="57"/>
      <c r="IRH43" s="57"/>
      <c r="IRI43" s="57"/>
      <c r="IRJ43" s="57"/>
      <c r="IRK43" s="57"/>
      <c r="IRL43" s="57"/>
      <c r="IRM43" s="57"/>
      <c r="IRN43" s="57"/>
      <c r="IRO43" s="57"/>
      <c r="IRP43" s="57"/>
      <c r="IRQ43" s="57"/>
      <c r="IRR43" s="57"/>
      <c r="IRS43" s="57"/>
      <c r="IRT43" s="57"/>
      <c r="IRU43" s="57"/>
      <c r="IRV43" s="57"/>
      <c r="IRW43" s="57"/>
      <c r="IRX43" s="57"/>
      <c r="IRY43" s="57"/>
      <c r="IRZ43" s="57"/>
      <c r="ISA43" s="57"/>
      <c r="ISB43" s="57"/>
      <c r="ISC43" s="57"/>
      <c r="ISD43" s="57"/>
      <c r="ISE43" s="57"/>
      <c r="ISF43" s="57"/>
      <c r="ISG43" s="57"/>
      <c r="ISH43" s="57"/>
      <c r="ISI43" s="57"/>
      <c r="ISJ43" s="57"/>
      <c r="ISK43" s="57"/>
      <c r="ISL43" s="57"/>
      <c r="ISM43" s="57"/>
      <c r="ISN43" s="57"/>
      <c r="ISO43" s="57"/>
      <c r="ISP43" s="57"/>
      <c r="ISQ43" s="57"/>
      <c r="ISR43" s="57"/>
      <c r="ISS43" s="57"/>
      <c r="IST43" s="57"/>
      <c r="ISU43" s="57"/>
      <c r="ISV43" s="57"/>
      <c r="ISW43" s="57"/>
      <c r="ISX43" s="57"/>
      <c r="ISY43" s="57"/>
      <c r="ISZ43" s="57"/>
      <c r="ITA43" s="57"/>
      <c r="ITB43" s="57"/>
      <c r="ITC43" s="57"/>
      <c r="ITD43" s="57"/>
      <c r="ITE43" s="57"/>
      <c r="ITF43" s="57"/>
      <c r="ITG43" s="57"/>
      <c r="ITH43" s="57"/>
      <c r="ITI43" s="57"/>
      <c r="ITJ43" s="57"/>
      <c r="ITK43" s="57"/>
      <c r="ITL43" s="57"/>
      <c r="ITM43" s="57"/>
      <c r="ITN43" s="57"/>
      <c r="ITO43" s="57"/>
      <c r="ITP43" s="57"/>
      <c r="ITQ43" s="57"/>
      <c r="ITR43" s="57"/>
      <c r="ITS43" s="57"/>
      <c r="ITT43" s="57"/>
      <c r="ITU43" s="57"/>
      <c r="ITV43" s="57"/>
      <c r="ITW43" s="57"/>
      <c r="ITX43" s="57"/>
      <c r="ITY43" s="57"/>
      <c r="ITZ43" s="57"/>
      <c r="IUA43" s="57"/>
      <c r="IUB43" s="57"/>
      <c r="IUC43" s="57"/>
      <c r="IUD43" s="57"/>
      <c r="IUE43" s="57"/>
      <c r="IUF43" s="57"/>
      <c r="IUG43" s="57"/>
      <c r="IUH43" s="57"/>
      <c r="IUI43" s="57"/>
      <c r="IUJ43" s="57"/>
      <c r="IUK43" s="57"/>
      <c r="IUL43" s="57"/>
      <c r="IUM43" s="57"/>
      <c r="IUN43" s="57"/>
      <c r="IUO43" s="57"/>
      <c r="IUP43" s="57"/>
      <c r="IUQ43" s="57"/>
      <c r="IUR43" s="57"/>
      <c r="IUS43" s="57"/>
      <c r="IUT43" s="57"/>
      <c r="IUU43" s="57"/>
      <c r="IUV43" s="57"/>
      <c r="IUW43" s="57"/>
      <c r="IUX43" s="57"/>
      <c r="IUY43" s="57"/>
      <c r="IUZ43" s="57"/>
      <c r="IVA43" s="57"/>
      <c r="IVB43" s="57"/>
      <c r="IVC43" s="57"/>
      <c r="IVD43" s="57"/>
      <c r="IVE43" s="57"/>
      <c r="IVF43" s="57"/>
      <c r="IVG43" s="57"/>
      <c r="IVH43" s="57"/>
      <c r="IVI43" s="57"/>
      <c r="IVJ43" s="57"/>
      <c r="IVK43" s="57"/>
      <c r="IVL43" s="57"/>
      <c r="IVM43" s="57"/>
      <c r="IVN43" s="57"/>
      <c r="IVO43" s="57"/>
      <c r="IVP43" s="57"/>
      <c r="IVQ43" s="57"/>
      <c r="IVR43" s="57"/>
      <c r="IVS43" s="57"/>
      <c r="IVT43" s="57"/>
      <c r="IVU43" s="57"/>
      <c r="IVV43" s="57"/>
      <c r="IVW43" s="57"/>
      <c r="IVX43" s="57"/>
      <c r="IVY43" s="57"/>
      <c r="IVZ43" s="57"/>
      <c r="IWA43" s="57"/>
      <c r="IWB43" s="57"/>
      <c r="IWC43" s="57"/>
      <c r="IWD43" s="57"/>
      <c r="IWE43" s="57"/>
      <c r="IWF43" s="57"/>
      <c r="IWG43" s="57"/>
      <c r="IWH43" s="57"/>
      <c r="IWI43" s="57"/>
      <c r="IWJ43" s="57"/>
      <c r="IWK43" s="57"/>
      <c r="IWL43" s="57"/>
      <c r="IWM43" s="57"/>
      <c r="IWN43" s="57"/>
      <c r="IWO43" s="57"/>
      <c r="IWP43" s="57"/>
      <c r="IWQ43" s="57"/>
      <c r="IWR43" s="57"/>
      <c r="IWS43" s="57"/>
      <c r="IWT43" s="57"/>
      <c r="IWU43" s="57"/>
      <c r="IWV43" s="57"/>
      <c r="IWW43" s="57"/>
      <c r="IWX43" s="57"/>
      <c r="IWY43" s="57"/>
      <c r="IWZ43" s="57"/>
      <c r="IXA43" s="57"/>
      <c r="IXB43" s="57"/>
      <c r="IXC43" s="57"/>
      <c r="IXD43" s="57"/>
      <c r="IXE43" s="57"/>
      <c r="IXF43" s="57"/>
      <c r="IXG43" s="57"/>
      <c r="IXH43" s="57"/>
      <c r="IXI43" s="57"/>
      <c r="IXJ43" s="57"/>
      <c r="IXK43" s="57"/>
      <c r="IXL43" s="57"/>
      <c r="IXM43" s="57"/>
      <c r="IXN43" s="57"/>
      <c r="IXO43" s="57"/>
      <c r="IXP43" s="57"/>
      <c r="IXQ43" s="57"/>
      <c r="IXR43" s="57"/>
      <c r="IXS43" s="57"/>
      <c r="IXT43" s="57"/>
      <c r="IXU43" s="57"/>
      <c r="IXV43" s="57"/>
      <c r="IXW43" s="57"/>
      <c r="IXX43" s="57"/>
      <c r="IXY43" s="57"/>
      <c r="IXZ43" s="57"/>
      <c r="IYA43" s="57"/>
      <c r="IYB43" s="57"/>
      <c r="IYC43" s="57"/>
      <c r="IYD43" s="57"/>
      <c r="IYE43" s="57"/>
      <c r="IYF43" s="57"/>
      <c r="IYG43" s="57"/>
      <c r="IYH43" s="57"/>
      <c r="IYI43" s="57"/>
      <c r="IYJ43" s="57"/>
      <c r="IYK43" s="57"/>
      <c r="IYL43" s="57"/>
      <c r="IYM43" s="57"/>
      <c r="IYN43" s="57"/>
      <c r="IYO43" s="57"/>
      <c r="IYP43" s="57"/>
      <c r="IYQ43" s="57"/>
      <c r="IYR43" s="57"/>
      <c r="IYS43" s="57"/>
      <c r="IYT43" s="57"/>
      <c r="IYU43" s="57"/>
      <c r="IYV43" s="57"/>
      <c r="IYW43" s="57"/>
      <c r="IYX43" s="57"/>
      <c r="IYY43" s="57"/>
      <c r="IYZ43" s="57"/>
      <c r="IZA43" s="57"/>
      <c r="IZB43" s="57"/>
      <c r="IZC43" s="57"/>
      <c r="IZD43" s="57"/>
      <c r="IZE43" s="57"/>
      <c r="IZF43" s="57"/>
      <c r="IZG43" s="57"/>
      <c r="IZH43" s="57"/>
      <c r="IZI43" s="57"/>
      <c r="IZJ43" s="57"/>
      <c r="IZK43" s="57"/>
      <c r="IZL43" s="57"/>
      <c r="IZM43" s="57"/>
      <c r="IZN43" s="57"/>
      <c r="IZO43" s="57"/>
      <c r="IZP43" s="57"/>
      <c r="IZQ43" s="57"/>
      <c r="IZR43" s="57"/>
      <c r="IZS43" s="57"/>
      <c r="IZT43" s="57"/>
      <c r="IZU43" s="57"/>
      <c r="IZV43" s="57"/>
      <c r="IZW43" s="57"/>
      <c r="IZX43" s="57"/>
      <c r="IZY43" s="57"/>
      <c r="IZZ43" s="57"/>
      <c r="JAA43" s="57"/>
      <c r="JAB43" s="57"/>
      <c r="JAC43" s="57"/>
      <c r="JAD43" s="57"/>
      <c r="JAE43" s="57"/>
      <c r="JAF43" s="57"/>
      <c r="JAG43" s="57"/>
      <c r="JAH43" s="57"/>
      <c r="JAI43" s="57"/>
      <c r="JAJ43" s="57"/>
      <c r="JAK43" s="57"/>
      <c r="JAL43" s="57"/>
      <c r="JAM43" s="57"/>
      <c r="JAN43" s="57"/>
      <c r="JAO43" s="57"/>
      <c r="JAP43" s="57"/>
      <c r="JAQ43" s="57"/>
      <c r="JAR43" s="57"/>
      <c r="JAS43" s="57"/>
      <c r="JAT43" s="57"/>
      <c r="JAU43" s="57"/>
      <c r="JAV43" s="57"/>
      <c r="JAW43" s="57"/>
      <c r="JAX43" s="57"/>
      <c r="JAY43" s="57"/>
      <c r="JAZ43" s="57"/>
      <c r="JBA43" s="57"/>
      <c r="JBB43" s="57"/>
      <c r="JBC43" s="57"/>
      <c r="JBD43" s="57"/>
      <c r="JBE43" s="57"/>
      <c r="JBF43" s="57"/>
      <c r="JBG43" s="57"/>
      <c r="JBH43" s="57"/>
      <c r="JBI43" s="57"/>
      <c r="JBJ43" s="57"/>
      <c r="JBK43" s="57"/>
      <c r="JBL43" s="57"/>
      <c r="JBM43" s="57"/>
      <c r="JBN43" s="57"/>
      <c r="JBO43" s="57"/>
      <c r="JBP43" s="57"/>
      <c r="JBQ43" s="57"/>
      <c r="JBR43" s="57"/>
      <c r="JBS43" s="57"/>
      <c r="JBT43" s="57"/>
      <c r="JBU43" s="57"/>
      <c r="JBV43" s="57"/>
      <c r="JBW43" s="57"/>
      <c r="JBX43" s="57"/>
      <c r="JBY43" s="57"/>
      <c r="JBZ43" s="57"/>
      <c r="JCA43" s="57"/>
      <c r="JCB43" s="57"/>
      <c r="JCC43" s="57"/>
      <c r="JCD43" s="57"/>
      <c r="JCE43" s="57"/>
      <c r="JCF43" s="57"/>
      <c r="JCG43" s="57"/>
      <c r="JCH43" s="57"/>
      <c r="JCI43" s="57"/>
      <c r="JCJ43" s="57"/>
      <c r="JCK43" s="57"/>
      <c r="JCL43" s="57"/>
      <c r="JCM43" s="57"/>
      <c r="JCN43" s="57"/>
      <c r="JCO43" s="57"/>
      <c r="JCP43" s="57"/>
      <c r="JCQ43" s="57"/>
      <c r="JCR43" s="57"/>
      <c r="JCS43" s="57"/>
      <c r="JCT43" s="57"/>
      <c r="JCU43" s="57"/>
      <c r="JCV43" s="57"/>
      <c r="JCW43" s="57"/>
      <c r="JCX43" s="57"/>
      <c r="JCY43" s="57"/>
      <c r="JCZ43" s="57"/>
      <c r="JDA43" s="57"/>
      <c r="JDB43" s="57"/>
      <c r="JDC43" s="57"/>
      <c r="JDD43" s="57"/>
      <c r="JDE43" s="57"/>
      <c r="JDF43" s="57"/>
      <c r="JDG43" s="57"/>
      <c r="JDH43" s="57"/>
      <c r="JDI43" s="57"/>
      <c r="JDJ43" s="57"/>
      <c r="JDK43" s="57"/>
      <c r="JDL43" s="57"/>
      <c r="JDM43" s="57"/>
      <c r="JDN43" s="57"/>
      <c r="JDO43" s="57"/>
      <c r="JDP43" s="57"/>
      <c r="JDQ43" s="57"/>
      <c r="JDR43" s="57"/>
      <c r="JDS43" s="57"/>
      <c r="JDT43" s="57"/>
      <c r="JDU43" s="57"/>
      <c r="JDV43" s="57"/>
      <c r="JDW43" s="57"/>
      <c r="JDX43" s="57"/>
      <c r="JDY43" s="57"/>
      <c r="JDZ43" s="57"/>
      <c r="JEA43" s="57"/>
      <c r="JEB43" s="57"/>
      <c r="JEC43" s="57"/>
      <c r="JED43" s="57"/>
      <c r="JEE43" s="57"/>
      <c r="JEF43" s="57"/>
      <c r="JEG43" s="57"/>
      <c r="JEH43" s="57"/>
      <c r="JEI43" s="57"/>
      <c r="JEJ43" s="57"/>
      <c r="JEK43" s="57"/>
      <c r="JEL43" s="57"/>
      <c r="JEM43" s="57"/>
      <c r="JEN43" s="57"/>
      <c r="JEO43" s="57"/>
      <c r="JEP43" s="57"/>
      <c r="JEQ43" s="57"/>
      <c r="JER43" s="57"/>
      <c r="JES43" s="57"/>
      <c r="JET43" s="57"/>
      <c r="JEU43" s="57"/>
      <c r="JEV43" s="57"/>
      <c r="JEW43" s="57"/>
      <c r="JEX43" s="57"/>
      <c r="JEY43" s="57"/>
      <c r="JEZ43" s="57"/>
      <c r="JFA43" s="57"/>
      <c r="JFB43" s="57"/>
      <c r="JFC43" s="57"/>
      <c r="JFD43" s="57"/>
      <c r="JFE43" s="57"/>
      <c r="JFF43" s="57"/>
      <c r="JFG43" s="57"/>
      <c r="JFH43" s="57"/>
      <c r="JFI43" s="57"/>
      <c r="JFJ43" s="57"/>
      <c r="JFK43" s="57"/>
      <c r="JFL43" s="57"/>
      <c r="JFM43" s="57"/>
      <c r="JFN43" s="57"/>
      <c r="JFO43" s="57"/>
      <c r="JFP43" s="57"/>
      <c r="JFQ43" s="57"/>
      <c r="JFR43" s="57"/>
      <c r="JFS43" s="57"/>
      <c r="JFT43" s="57"/>
      <c r="JFU43" s="57"/>
      <c r="JFV43" s="57"/>
      <c r="JFW43" s="57"/>
      <c r="JFX43" s="57"/>
      <c r="JFY43" s="57"/>
      <c r="JFZ43" s="57"/>
      <c r="JGA43" s="57"/>
      <c r="JGB43" s="57"/>
      <c r="JGC43" s="57"/>
      <c r="JGD43" s="57"/>
      <c r="JGE43" s="57"/>
      <c r="JGF43" s="57"/>
      <c r="JGG43" s="57"/>
      <c r="JGH43" s="57"/>
      <c r="JGI43" s="57"/>
      <c r="JGJ43" s="57"/>
      <c r="JGK43" s="57"/>
      <c r="JGL43" s="57"/>
      <c r="JGM43" s="57"/>
      <c r="JGN43" s="57"/>
      <c r="JGO43" s="57"/>
      <c r="JGP43" s="57"/>
      <c r="JGQ43" s="57"/>
      <c r="JGR43" s="57"/>
      <c r="JGS43" s="57"/>
      <c r="JGT43" s="57"/>
      <c r="JGU43" s="57"/>
      <c r="JGV43" s="57"/>
      <c r="JGW43" s="57"/>
      <c r="JGX43" s="57"/>
      <c r="JGY43" s="57"/>
      <c r="JGZ43" s="57"/>
      <c r="JHA43" s="57"/>
      <c r="JHB43" s="57"/>
      <c r="JHC43" s="57"/>
      <c r="JHD43" s="57"/>
      <c r="JHE43" s="57"/>
      <c r="JHF43" s="57"/>
      <c r="JHG43" s="57"/>
      <c r="JHH43" s="57"/>
      <c r="JHI43" s="57"/>
      <c r="JHJ43" s="57"/>
      <c r="JHK43" s="57"/>
      <c r="JHL43" s="57"/>
      <c r="JHM43" s="57"/>
      <c r="JHN43" s="57"/>
      <c r="JHO43" s="57"/>
      <c r="JHP43" s="57"/>
      <c r="JHQ43" s="57"/>
      <c r="JHR43" s="57"/>
      <c r="JHS43" s="57"/>
      <c r="JHT43" s="57"/>
      <c r="JHU43" s="57"/>
      <c r="JHV43" s="57"/>
      <c r="JHW43" s="57"/>
      <c r="JHX43" s="57"/>
      <c r="JHY43" s="57"/>
      <c r="JHZ43" s="57"/>
      <c r="JIA43" s="57"/>
      <c r="JIB43" s="57"/>
      <c r="JIC43" s="57"/>
      <c r="JID43" s="57"/>
      <c r="JIE43" s="57"/>
      <c r="JIF43" s="57"/>
      <c r="JIG43" s="57"/>
      <c r="JIH43" s="57"/>
      <c r="JII43" s="57"/>
      <c r="JIJ43" s="57"/>
      <c r="JIK43" s="57"/>
      <c r="JIL43" s="57"/>
      <c r="JIM43" s="57"/>
      <c r="JIN43" s="57"/>
      <c r="JIO43" s="57"/>
      <c r="JIP43" s="57"/>
      <c r="JIQ43" s="57"/>
      <c r="JIR43" s="57"/>
      <c r="JIS43" s="57"/>
      <c r="JIT43" s="57"/>
      <c r="JIU43" s="57"/>
      <c r="JIV43" s="57"/>
      <c r="JIW43" s="57"/>
      <c r="JIX43" s="57"/>
      <c r="JIY43" s="57"/>
      <c r="JIZ43" s="57"/>
      <c r="JJA43" s="57"/>
      <c r="JJB43" s="57"/>
      <c r="JJC43" s="57"/>
      <c r="JJD43" s="57"/>
      <c r="JJE43" s="57"/>
      <c r="JJF43" s="57"/>
      <c r="JJG43" s="57"/>
      <c r="JJH43" s="57"/>
      <c r="JJI43" s="57"/>
      <c r="JJJ43" s="57"/>
      <c r="JJK43" s="57"/>
      <c r="JJL43" s="57"/>
      <c r="JJM43" s="57"/>
      <c r="JJN43" s="57"/>
      <c r="JJO43" s="57"/>
      <c r="JJP43" s="57"/>
      <c r="JJQ43" s="57"/>
      <c r="JJR43" s="57"/>
      <c r="JJS43" s="57"/>
      <c r="JJT43" s="57"/>
      <c r="JJU43" s="57"/>
      <c r="JJV43" s="57"/>
      <c r="JJW43" s="57"/>
      <c r="JJX43" s="57"/>
      <c r="JJY43" s="57"/>
      <c r="JJZ43" s="57"/>
      <c r="JKA43" s="57"/>
      <c r="JKB43" s="57"/>
      <c r="JKC43" s="57"/>
      <c r="JKD43" s="57"/>
      <c r="JKE43" s="57"/>
      <c r="JKF43" s="57"/>
      <c r="JKG43" s="57"/>
      <c r="JKH43" s="57"/>
      <c r="JKI43" s="57"/>
      <c r="JKJ43" s="57"/>
      <c r="JKK43" s="57"/>
      <c r="JKL43" s="57"/>
      <c r="JKM43" s="57"/>
      <c r="JKN43" s="57"/>
      <c r="JKO43" s="57"/>
      <c r="JKP43" s="57"/>
      <c r="JKQ43" s="57"/>
      <c r="JKR43" s="57"/>
      <c r="JKS43" s="57"/>
      <c r="JKT43" s="57"/>
      <c r="JKU43" s="57"/>
      <c r="JKV43" s="57"/>
      <c r="JKW43" s="57"/>
      <c r="JKX43" s="57"/>
      <c r="JKY43" s="57"/>
      <c r="JKZ43" s="57"/>
      <c r="JLA43" s="57"/>
      <c r="JLB43" s="57"/>
      <c r="JLC43" s="57"/>
      <c r="JLD43" s="57"/>
      <c r="JLE43" s="57"/>
      <c r="JLF43" s="57"/>
      <c r="JLG43" s="57"/>
      <c r="JLH43" s="57"/>
      <c r="JLI43" s="57"/>
      <c r="JLJ43" s="57"/>
      <c r="JLK43" s="57"/>
      <c r="JLL43" s="57"/>
      <c r="JLM43" s="57"/>
      <c r="JLN43" s="57"/>
      <c r="JLO43" s="57"/>
      <c r="JLP43" s="57"/>
      <c r="JLQ43" s="57"/>
      <c r="JLR43" s="57"/>
      <c r="JLS43" s="57"/>
      <c r="JLT43" s="57"/>
      <c r="JLU43" s="57"/>
      <c r="JLV43" s="57"/>
      <c r="JLW43" s="57"/>
      <c r="JLX43" s="57"/>
      <c r="JLY43" s="57"/>
      <c r="JLZ43" s="57"/>
      <c r="JMA43" s="57"/>
      <c r="JMB43" s="57"/>
      <c r="JMC43" s="57"/>
      <c r="JMD43" s="57"/>
      <c r="JME43" s="57"/>
      <c r="JMF43" s="57"/>
      <c r="JMG43" s="57"/>
      <c r="JMH43" s="57"/>
      <c r="JMI43" s="57"/>
      <c r="JMJ43" s="57"/>
      <c r="JMK43" s="57"/>
      <c r="JML43" s="57"/>
      <c r="JMM43" s="57"/>
      <c r="JMN43" s="57"/>
      <c r="JMO43" s="57"/>
      <c r="JMP43" s="57"/>
      <c r="JMQ43" s="57"/>
      <c r="JMR43" s="57"/>
      <c r="JMS43" s="57"/>
      <c r="JMT43" s="57"/>
      <c r="JMU43" s="57"/>
      <c r="JMV43" s="57"/>
      <c r="JMW43" s="57"/>
      <c r="JMX43" s="57"/>
      <c r="JMY43" s="57"/>
      <c r="JMZ43" s="57"/>
      <c r="JNA43" s="57"/>
      <c r="JNB43" s="57"/>
      <c r="JNC43" s="57"/>
      <c r="JND43" s="57"/>
      <c r="JNE43" s="57"/>
      <c r="JNF43" s="57"/>
      <c r="JNG43" s="57"/>
      <c r="JNH43" s="57"/>
      <c r="JNI43" s="57"/>
      <c r="JNJ43" s="57"/>
      <c r="JNK43" s="57"/>
      <c r="JNL43" s="57"/>
      <c r="JNM43" s="57"/>
      <c r="JNN43" s="57"/>
      <c r="JNO43" s="57"/>
      <c r="JNP43" s="57"/>
      <c r="JNQ43" s="57"/>
      <c r="JNR43" s="57"/>
      <c r="JNS43" s="57"/>
      <c r="JNT43" s="57"/>
      <c r="JNU43" s="57"/>
      <c r="JNV43" s="57"/>
      <c r="JNW43" s="57"/>
      <c r="JNX43" s="57"/>
      <c r="JNY43" s="57"/>
      <c r="JNZ43" s="57"/>
      <c r="JOA43" s="57"/>
      <c r="JOB43" s="57"/>
      <c r="JOC43" s="57"/>
      <c r="JOD43" s="57"/>
      <c r="JOE43" s="57"/>
      <c r="JOF43" s="57"/>
      <c r="JOG43" s="57"/>
      <c r="JOH43" s="57"/>
      <c r="JOI43" s="57"/>
      <c r="JOJ43" s="57"/>
      <c r="JOK43" s="57"/>
      <c r="JOL43" s="57"/>
      <c r="JOM43" s="57"/>
      <c r="JON43" s="57"/>
      <c r="JOO43" s="57"/>
      <c r="JOP43" s="57"/>
      <c r="JOQ43" s="57"/>
      <c r="JOR43" s="57"/>
      <c r="JOS43" s="57"/>
      <c r="JOT43" s="57"/>
      <c r="JOU43" s="57"/>
      <c r="JOV43" s="57"/>
      <c r="JOW43" s="57"/>
      <c r="JOX43" s="57"/>
      <c r="JOY43" s="57"/>
      <c r="JOZ43" s="57"/>
      <c r="JPA43" s="57"/>
      <c r="JPB43" s="57"/>
      <c r="JPC43" s="57"/>
      <c r="JPD43" s="57"/>
      <c r="JPE43" s="57"/>
      <c r="JPF43" s="57"/>
      <c r="JPG43" s="57"/>
      <c r="JPH43" s="57"/>
      <c r="JPI43" s="57"/>
      <c r="JPJ43" s="57"/>
      <c r="JPK43" s="57"/>
      <c r="JPL43" s="57"/>
      <c r="JPM43" s="57"/>
      <c r="JPN43" s="57"/>
      <c r="JPO43" s="57"/>
      <c r="JPP43" s="57"/>
      <c r="JPQ43" s="57"/>
      <c r="JPR43" s="57"/>
      <c r="JPS43" s="57"/>
      <c r="JPT43" s="57"/>
      <c r="JPU43" s="57"/>
      <c r="JPV43" s="57"/>
      <c r="JPW43" s="57"/>
      <c r="JPX43" s="57"/>
      <c r="JPY43" s="57"/>
      <c r="JPZ43" s="57"/>
      <c r="JQA43" s="57"/>
      <c r="JQB43" s="57"/>
      <c r="JQC43" s="57"/>
      <c r="JQD43" s="57"/>
      <c r="JQE43" s="57"/>
      <c r="JQF43" s="57"/>
      <c r="JQG43" s="57"/>
      <c r="JQH43" s="57"/>
      <c r="JQI43" s="57"/>
      <c r="JQJ43" s="57"/>
      <c r="JQK43" s="57"/>
      <c r="JQL43" s="57"/>
      <c r="JQM43" s="57"/>
      <c r="JQN43" s="57"/>
      <c r="JQO43" s="57"/>
      <c r="JQP43" s="57"/>
      <c r="JQQ43" s="57"/>
      <c r="JQR43" s="57"/>
      <c r="JQS43" s="57"/>
      <c r="JQT43" s="57"/>
      <c r="JQU43" s="57"/>
      <c r="JQV43" s="57"/>
      <c r="JQW43" s="57"/>
      <c r="JQX43" s="57"/>
      <c r="JQY43" s="57"/>
      <c r="JQZ43" s="57"/>
      <c r="JRA43" s="57"/>
      <c r="JRB43" s="57"/>
      <c r="JRC43" s="57"/>
      <c r="JRD43" s="57"/>
      <c r="JRE43" s="57"/>
      <c r="JRF43" s="57"/>
      <c r="JRG43" s="57"/>
      <c r="JRH43" s="57"/>
      <c r="JRI43" s="57"/>
      <c r="JRJ43" s="57"/>
      <c r="JRK43" s="57"/>
      <c r="JRL43" s="57"/>
      <c r="JRM43" s="57"/>
      <c r="JRN43" s="57"/>
      <c r="JRO43" s="57"/>
      <c r="JRP43" s="57"/>
      <c r="JRQ43" s="57"/>
      <c r="JRR43" s="57"/>
      <c r="JRS43" s="57"/>
      <c r="JRT43" s="57"/>
      <c r="JRU43" s="57"/>
      <c r="JRV43" s="57"/>
      <c r="JRW43" s="57"/>
      <c r="JRX43" s="57"/>
      <c r="JRY43" s="57"/>
      <c r="JRZ43" s="57"/>
      <c r="JSA43" s="57"/>
      <c r="JSB43" s="57"/>
      <c r="JSC43" s="57"/>
      <c r="JSD43" s="57"/>
      <c r="JSE43" s="57"/>
      <c r="JSF43" s="57"/>
      <c r="JSG43" s="57"/>
      <c r="JSH43" s="57"/>
      <c r="JSI43" s="57"/>
      <c r="JSJ43" s="57"/>
      <c r="JSK43" s="57"/>
      <c r="JSL43" s="57"/>
      <c r="JSM43" s="57"/>
      <c r="JSN43" s="57"/>
      <c r="JSO43" s="57"/>
      <c r="JSP43" s="57"/>
      <c r="JSQ43" s="57"/>
      <c r="JSR43" s="57"/>
      <c r="JSS43" s="57"/>
      <c r="JST43" s="57"/>
      <c r="JSU43" s="57"/>
      <c r="JSV43" s="57"/>
      <c r="JSW43" s="57"/>
      <c r="JSX43" s="57"/>
      <c r="JSY43" s="57"/>
      <c r="JSZ43" s="57"/>
      <c r="JTA43" s="57"/>
      <c r="JTB43" s="57"/>
      <c r="JTC43" s="57"/>
      <c r="JTD43" s="57"/>
      <c r="JTE43" s="57"/>
      <c r="JTF43" s="57"/>
      <c r="JTG43" s="57"/>
      <c r="JTH43" s="57"/>
      <c r="JTI43" s="57"/>
      <c r="JTJ43" s="57"/>
      <c r="JTK43" s="57"/>
      <c r="JTL43" s="57"/>
      <c r="JTM43" s="57"/>
      <c r="JTN43" s="57"/>
      <c r="JTO43" s="57"/>
      <c r="JTP43" s="57"/>
      <c r="JTQ43" s="57"/>
      <c r="JTR43" s="57"/>
      <c r="JTS43" s="57"/>
      <c r="JTT43" s="57"/>
      <c r="JTU43" s="57"/>
      <c r="JTV43" s="57"/>
      <c r="JTW43" s="57"/>
      <c r="JTX43" s="57"/>
      <c r="JTY43" s="57"/>
      <c r="JTZ43" s="57"/>
      <c r="JUA43" s="57"/>
      <c r="JUB43" s="57"/>
      <c r="JUC43" s="57"/>
      <c r="JUD43" s="57"/>
      <c r="JUE43" s="57"/>
      <c r="JUF43" s="57"/>
      <c r="JUG43" s="57"/>
      <c r="JUH43" s="57"/>
      <c r="JUI43" s="57"/>
      <c r="JUJ43" s="57"/>
      <c r="JUK43" s="57"/>
      <c r="JUL43" s="57"/>
      <c r="JUM43" s="57"/>
      <c r="JUN43" s="57"/>
      <c r="JUO43" s="57"/>
      <c r="JUP43" s="57"/>
      <c r="JUQ43" s="57"/>
      <c r="JUR43" s="57"/>
      <c r="JUS43" s="57"/>
      <c r="JUT43" s="57"/>
      <c r="JUU43" s="57"/>
      <c r="JUV43" s="57"/>
      <c r="JUW43" s="57"/>
      <c r="JUX43" s="57"/>
      <c r="JUY43" s="57"/>
      <c r="JUZ43" s="57"/>
      <c r="JVA43" s="57"/>
      <c r="JVB43" s="57"/>
      <c r="JVC43" s="57"/>
      <c r="JVD43" s="57"/>
      <c r="JVE43" s="57"/>
      <c r="JVF43" s="57"/>
      <c r="JVG43" s="57"/>
      <c r="JVH43" s="57"/>
      <c r="JVI43" s="57"/>
      <c r="JVJ43" s="57"/>
      <c r="JVK43" s="57"/>
      <c r="JVL43" s="57"/>
      <c r="JVM43" s="57"/>
      <c r="JVN43" s="57"/>
      <c r="JVO43" s="57"/>
      <c r="JVP43" s="57"/>
      <c r="JVQ43" s="57"/>
      <c r="JVR43" s="57"/>
      <c r="JVS43" s="57"/>
      <c r="JVT43" s="57"/>
      <c r="JVU43" s="57"/>
      <c r="JVV43" s="57"/>
      <c r="JVW43" s="57"/>
      <c r="JVX43" s="57"/>
      <c r="JVY43" s="57"/>
      <c r="JVZ43" s="57"/>
      <c r="JWA43" s="57"/>
      <c r="JWB43" s="57"/>
      <c r="JWC43" s="57"/>
      <c r="JWD43" s="57"/>
      <c r="JWE43" s="57"/>
      <c r="JWF43" s="57"/>
      <c r="JWG43" s="57"/>
      <c r="JWH43" s="57"/>
      <c r="JWI43" s="57"/>
      <c r="JWJ43" s="57"/>
      <c r="JWK43" s="57"/>
      <c r="JWL43" s="57"/>
      <c r="JWM43" s="57"/>
      <c r="JWN43" s="57"/>
      <c r="JWO43" s="57"/>
      <c r="JWP43" s="57"/>
      <c r="JWQ43" s="57"/>
      <c r="JWR43" s="57"/>
      <c r="JWS43" s="57"/>
      <c r="JWT43" s="57"/>
      <c r="JWU43" s="57"/>
      <c r="JWV43" s="57"/>
      <c r="JWW43" s="57"/>
      <c r="JWX43" s="57"/>
      <c r="JWY43" s="57"/>
      <c r="JWZ43" s="57"/>
      <c r="JXA43" s="57"/>
      <c r="JXB43" s="57"/>
      <c r="JXC43" s="57"/>
      <c r="JXD43" s="57"/>
      <c r="JXE43" s="57"/>
      <c r="JXF43" s="57"/>
      <c r="JXG43" s="57"/>
      <c r="JXH43" s="57"/>
      <c r="JXI43" s="57"/>
      <c r="JXJ43" s="57"/>
      <c r="JXK43" s="57"/>
      <c r="JXL43" s="57"/>
      <c r="JXM43" s="57"/>
      <c r="JXN43" s="57"/>
      <c r="JXO43" s="57"/>
      <c r="JXP43" s="57"/>
      <c r="JXQ43" s="57"/>
      <c r="JXR43" s="57"/>
      <c r="JXS43" s="57"/>
      <c r="JXT43" s="57"/>
      <c r="JXU43" s="57"/>
      <c r="JXV43" s="57"/>
      <c r="JXW43" s="57"/>
      <c r="JXX43" s="57"/>
      <c r="JXY43" s="57"/>
      <c r="JXZ43" s="57"/>
      <c r="JYA43" s="57"/>
      <c r="JYB43" s="57"/>
      <c r="JYC43" s="57"/>
      <c r="JYD43" s="57"/>
      <c r="JYE43" s="57"/>
      <c r="JYF43" s="57"/>
      <c r="JYG43" s="57"/>
      <c r="JYH43" s="57"/>
      <c r="JYI43" s="57"/>
      <c r="JYJ43" s="57"/>
      <c r="JYK43" s="57"/>
      <c r="JYL43" s="57"/>
      <c r="JYM43" s="57"/>
      <c r="JYN43" s="57"/>
      <c r="JYO43" s="57"/>
      <c r="JYP43" s="57"/>
      <c r="JYQ43" s="57"/>
      <c r="JYR43" s="57"/>
      <c r="JYS43" s="57"/>
      <c r="JYT43" s="57"/>
      <c r="JYU43" s="57"/>
      <c r="JYV43" s="57"/>
      <c r="JYW43" s="57"/>
      <c r="JYX43" s="57"/>
      <c r="JYY43" s="57"/>
      <c r="JYZ43" s="57"/>
      <c r="JZA43" s="57"/>
      <c r="JZB43" s="57"/>
      <c r="JZC43" s="57"/>
      <c r="JZD43" s="57"/>
      <c r="JZE43" s="57"/>
      <c r="JZF43" s="57"/>
      <c r="JZG43" s="57"/>
      <c r="JZH43" s="57"/>
      <c r="JZI43" s="57"/>
      <c r="JZJ43" s="57"/>
      <c r="JZK43" s="57"/>
      <c r="JZL43" s="57"/>
      <c r="JZM43" s="57"/>
      <c r="JZN43" s="57"/>
      <c r="JZO43" s="57"/>
      <c r="JZP43" s="57"/>
      <c r="JZQ43" s="57"/>
      <c r="JZR43" s="57"/>
      <c r="JZS43" s="57"/>
      <c r="JZT43" s="57"/>
      <c r="JZU43" s="57"/>
      <c r="JZV43" s="57"/>
      <c r="JZW43" s="57"/>
      <c r="JZX43" s="57"/>
      <c r="JZY43" s="57"/>
      <c r="JZZ43" s="57"/>
      <c r="KAA43" s="57"/>
      <c r="KAB43" s="57"/>
      <c r="KAC43" s="57"/>
      <c r="KAD43" s="57"/>
      <c r="KAE43" s="57"/>
      <c r="KAF43" s="57"/>
      <c r="KAG43" s="57"/>
      <c r="KAH43" s="57"/>
      <c r="KAI43" s="57"/>
      <c r="KAJ43" s="57"/>
      <c r="KAK43" s="57"/>
      <c r="KAL43" s="57"/>
      <c r="KAM43" s="57"/>
      <c r="KAN43" s="57"/>
      <c r="KAO43" s="57"/>
      <c r="KAP43" s="57"/>
      <c r="KAQ43" s="57"/>
      <c r="KAR43" s="57"/>
      <c r="KAS43" s="57"/>
      <c r="KAT43" s="57"/>
      <c r="KAU43" s="57"/>
      <c r="KAV43" s="57"/>
      <c r="KAW43" s="57"/>
      <c r="KAX43" s="57"/>
      <c r="KAY43" s="57"/>
      <c r="KAZ43" s="57"/>
      <c r="KBA43" s="57"/>
      <c r="KBB43" s="57"/>
      <c r="KBC43" s="57"/>
      <c r="KBD43" s="57"/>
      <c r="KBE43" s="57"/>
      <c r="KBF43" s="57"/>
      <c r="KBG43" s="57"/>
      <c r="KBH43" s="57"/>
      <c r="KBI43" s="57"/>
      <c r="KBJ43" s="57"/>
      <c r="KBK43" s="57"/>
      <c r="KBL43" s="57"/>
      <c r="KBM43" s="57"/>
      <c r="KBN43" s="57"/>
      <c r="KBO43" s="57"/>
      <c r="KBP43" s="57"/>
      <c r="KBQ43" s="57"/>
      <c r="KBR43" s="57"/>
      <c r="KBS43" s="57"/>
      <c r="KBT43" s="57"/>
      <c r="KBU43" s="57"/>
      <c r="KBV43" s="57"/>
      <c r="KBW43" s="57"/>
      <c r="KBX43" s="57"/>
      <c r="KBY43" s="57"/>
      <c r="KBZ43" s="57"/>
      <c r="KCA43" s="57"/>
      <c r="KCB43" s="57"/>
      <c r="KCC43" s="57"/>
      <c r="KCD43" s="57"/>
      <c r="KCE43" s="57"/>
      <c r="KCF43" s="57"/>
      <c r="KCG43" s="57"/>
      <c r="KCH43" s="57"/>
      <c r="KCI43" s="57"/>
      <c r="KCJ43" s="57"/>
      <c r="KCK43" s="57"/>
      <c r="KCL43" s="57"/>
      <c r="KCM43" s="57"/>
      <c r="KCN43" s="57"/>
      <c r="KCO43" s="57"/>
      <c r="KCP43" s="57"/>
      <c r="KCQ43" s="57"/>
      <c r="KCR43" s="57"/>
      <c r="KCS43" s="57"/>
      <c r="KCT43" s="57"/>
      <c r="KCU43" s="57"/>
      <c r="KCV43" s="57"/>
      <c r="KCW43" s="57"/>
      <c r="KCX43" s="57"/>
      <c r="KCY43" s="57"/>
      <c r="KCZ43" s="57"/>
      <c r="KDA43" s="57"/>
      <c r="KDB43" s="57"/>
      <c r="KDC43" s="57"/>
      <c r="KDD43" s="57"/>
      <c r="KDE43" s="57"/>
      <c r="KDF43" s="57"/>
      <c r="KDG43" s="57"/>
      <c r="KDH43" s="57"/>
      <c r="KDI43" s="57"/>
      <c r="KDJ43" s="57"/>
      <c r="KDK43" s="57"/>
      <c r="KDL43" s="57"/>
      <c r="KDM43" s="57"/>
      <c r="KDN43" s="57"/>
      <c r="KDO43" s="57"/>
      <c r="KDP43" s="57"/>
      <c r="KDQ43" s="57"/>
      <c r="KDR43" s="57"/>
      <c r="KDS43" s="57"/>
      <c r="KDT43" s="57"/>
      <c r="KDU43" s="57"/>
      <c r="KDV43" s="57"/>
      <c r="KDW43" s="57"/>
      <c r="KDX43" s="57"/>
      <c r="KDY43" s="57"/>
      <c r="KDZ43" s="57"/>
      <c r="KEA43" s="57"/>
      <c r="KEB43" s="57"/>
      <c r="KEC43" s="57"/>
      <c r="KED43" s="57"/>
      <c r="KEE43" s="57"/>
      <c r="KEF43" s="57"/>
      <c r="KEG43" s="57"/>
      <c r="KEH43" s="57"/>
      <c r="KEI43" s="57"/>
      <c r="KEJ43" s="57"/>
      <c r="KEK43" s="57"/>
      <c r="KEL43" s="57"/>
      <c r="KEM43" s="57"/>
      <c r="KEN43" s="57"/>
      <c r="KEO43" s="57"/>
      <c r="KEP43" s="57"/>
      <c r="KEQ43" s="57"/>
      <c r="KER43" s="57"/>
      <c r="KES43" s="57"/>
      <c r="KET43" s="57"/>
      <c r="KEU43" s="57"/>
      <c r="KEV43" s="57"/>
      <c r="KEW43" s="57"/>
      <c r="KEX43" s="57"/>
      <c r="KEY43" s="57"/>
      <c r="KEZ43" s="57"/>
      <c r="KFA43" s="57"/>
      <c r="KFB43" s="57"/>
      <c r="KFC43" s="57"/>
      <c r="KFD43" s="57"/>
      <c r="KFE43" s="57"/>
      <c r="KFF43" s="57"/>
      <c r="KFG43" s="57"/>
      <c r="KFH43" s="57"/>
      <c r="KFI43" s="57"/>
      <c r="KFJ43" s="57"/>
      <c r="KFK43" s="57"/>
      <c r="KFL43" s="57"/>
      <c r="KFM43" s="57"/>
      <c r="KFN43" s="57"/>
      <c r="KFO43" s="57"/>
      <c r="KFP43" s="57"/>
      <c r="KFQ43" s="57"/>
      <c r="KFR43" s="57"/>
      <c r="KFS43" s="57"/>
      <c r="KFT43" s="57"/>
      <c r="KFU43" s="57"/>
      <c r="KFV43" s="57"/>
      <c r="KFW43" s="57"/>
      <c r="KFX43" s="57"/>
      <c r="KFY43" s="57"/>
      <c r="KFZ43" s="57"/>
      <c r="KGA43" s="57"/>
      <c r="KGB43" s="57"/>
      <c r="KGC43" s="57"/>
      <c r="KGD43" s="57"/>
      <c r="KGE43" s="57"/>
      <c r="KGF43" s="57"/>
      <c r="KGG43" s="57"/>
      <c r="KGH43" s="57"/>
      <c r="KGI43" s="57"/>
      <c r="KGJ43" s="57"/>
      <c r="KGK43" s="57"/>
      <c r="KGL43" s="57"/>
      <c r="KGM43" s="57"/>
      <c r="KGN43" s="57"/>
      <c r="KGO43" s="57"/>
      <c r="KGP43" s="57"/>
      <c r="KGQ43" s="57"/>
      <c r="KGR43" s="57"/>
      <c r="KGS43" s="57"/>
      <c r="KGT43" s="57"/>
      <c r="KGU43" s="57"/>
      <c r="KGV43" s="57"/>
      <c r="KGW43" s="57"/>
      <c r="KGX43" s="57"/>
      <c r="KGY43" s="57"/>
      <c r="KGZ43" s="57"/>
      <c r="KHA43" s="57"/>
      <c r="KHB43" s="57"/>
      <c r="KHC43" s="57"/>
      <c r="KHD43" s="57"/>
      <c r="KHE43" s="57"/>
      <c r="KHF43" s="57"/>
      <c r="KHG43" s="57"/>
      <c r="KHH43" s="57"/>
      <c r="KHI43" s="57"/>
      <c r="KHJ43" s="57"/>
      <c r="KHK43" s="57"/>
      <c r="KHL43" s="57"/>
      <c r="KHM43" s="57"/>
      <c r="KHN43" s="57"/>
      <c r="KHO43" s="57"/>
      <c r="KHP43" s="57"/>
      <c r="KHQ43" s="57"/>
      <c r="KHR43" s="57"/>
      <c r="KHS43" s="57"/>
      <c r="KHT43" s="57"/>
      <c r="KHU43" s="57"/>
      <c r="KHV43" s="57"/>
      <c r="KHW43" s="57"/>
      <c r="KHX43" s="57"/>
      <c r="KHY43" s="57"/>
      <c r="KHZ43" s="57"/>
      <c r="KIA43" s="57"/>
      <c r="KIB43" s="57"/>
      <c r="KIC43" s="57"/>
      <c r="KID43" s="57"/>
      <c r="KIE43" s="57"/>
      <c r="KIF43" s="57"/>
      <c r="KIG43" s="57"/>
      <c r="KIH43" s="57"/>
      <c r="KII43" s="57"/>
      <c r="KIJ43" s="57"/>
      <c r="KIK43" s="57"/>
      <c r="KIL43" s="57"/>
      <c r="KIM43" s="57"/>
      <c r="KIN43" s="57"/>
      <c r="KIO43" s="57"/>
      <c r="KIP43" s="57"/>
      <c r="KIQ43" s="57"/>
      <c r="KIR43" s="57"/>
      <c r="KIS43" s="57"/>
      <c r="KIT43" s="57"/>
      <c r="KIU43" s="57"/>
      <c r="KIV43" s="57"/>
      <c r="KIW43" s="57"/>
      <c r="KIX43" s="57"/>
      <c r="KIY43" s="57"/>
      <c r="KIZ43" s="57"/>
      <c r="KJA43" s="57"/>
      <c r="KJB43" s="57"/>
      <c r="KJC43" s="57"/>
      <c r="KJD43" s="57"/>
      <c r="KJE43" s="57"/>
      <c r="KJF43" s="57"/>
      <c r="KJG43" s="57"/>
      <c r="KJH43" s="57"/>
      <c r="KJI43" s="57"/>
      <c r="KJJ43" s="57"/>
      <c r="KJK43" s="57"/>
      <c r="KJL43" s="57"/>
      <c r="KJM43" s="57"/>
      <c r="KJN43" s="57"/>
      <c r="KJO43" s="57"/>
      <c r="KJP43" s="57"/>
      <c r="KJQ43" s="57"/>
      <c r="KJR43" s="57"/>
      <c r="KJS43" s="57"/>
      <c r="KJT43" s="57"/>
      <c r="KJU43" s="57"/>
      <c r="KJV43" s="57"/>
      <c r="KJW43" s="57"/>
      <c r="KJX43" s="57"/>
      <c r="KJY43" s="57"/>
      <c r="KJZ43" s="57"/>
      <c r="KKA43" s="57"/>
      <c r="KKB43" s="57"/>
      <c r="KKC43" s="57"/>
      <c r="KKD43" s="57"/>
      <c r="KKE43" s="57"/>
      <c r="KKF43" s="57"/>
      <c r="KKG43" s="57"/>
      <c r="KKH43" s="57"/>
      <c r="KKI43" s="57"/>
      <c r="KKJ43" s="57"/>
      <c r="KKK43" s="57"/>
      <c r="KKL43" s="57"/>
      <c r="KKM43" s="57"/>
      <c r="KKN43" s="57"/>
      <c r="KKO43" s="57"/>
      <c r="KKP43" s="57"/>
      <c r="KKQ43" s="57"/>
      <c r="KKR43" s="57"/>
      <c r="KKS43" s="57"/>
      <c r="KKT43" s="57"/>
      <c r="KKU43" s="57"/>
      <c r="KKV43" s="57"/>
      <c r="KKW43" s="57"/>
      <c r="KKX43" s="57"/>
      <c r="KKY43" s="57"/>
      <c r="KKZ43" s="57"/>
      <c r="KLA43" s="57"/>
      <c r="KLB43" s="57"/>
      <c r="KLC43" s="57"/>
      <c r="KLD43" s="57"/>
      <c r="KLE43" s="57"/>
      <c r="KLF43" s="57"/>
      <c r="KLG43" s="57"/>
      <c r="KLH43" s="57"/>
      <c r="KLI43" s="57"/>
      <c r="KLJ43" s="57"/>
      <c r="KLK43" s="57"/>
      <c r="KLL43" s="57"/>
      <c r="KLM43" s="57"/>
      <c r="KLN43" s="57"/>
      <c r="KLO43" s="57"/>
      <c r="KLP43" s="57"/>
      <c r="KLQ43" s="57"/>
      <c r="KLR43" s="57"/>
      <c r="KLS43" s="57"/>
      <c r="KLT43" s="57"/>
      <c r="KLU43" s="57"/>
      <c r="KLV43" s="57"/>
      <c r="KLW43" s="57"/>
      <c r="KLX43" s="57"/>
      <c r="KLY43" s="57"/>
      <c r="KLZ43" s="57"/>
      <c r="KMA43" s="57"/>
      <c r="KMB43" s="57"/>
      <c r="KMC43" s="57"/>
      <c r="KMD43" s="57"/>
      <c r="KME43" s="57"/>
      <c r="KMF43" s="57"/>
      <c r="KMG43" s="57"/>
      <c r="KMH43" s="57"/>
      <c r="KMI43" s="57"/>
      <c r="KMJ43" s="57"/>
      <c r="KMK43" s="57"/>
      <c r="KML43" s="57"/>
      <c r="KMM43" s="57"/>
      <c r="KMN43" s="57"/>
      <c r="KMO43" s="57"/>
      <c r="KMP43" s="57"/>
      <c r="KMQ43" s="57"/>
      <c r="KMR43" s="57"/>
      <c r="KMS43" s="57"/>
      <c r="KMT43" s="57"/>
      <c r="KMU43" s="57"/>
      <c r="KMV43" s="57"/>
      <c r="KMW43" s="57"/>
      <c r="KMX43" s="57"/>
      <c r="KMY43" s="57"/>
      <c r="KMZ43" s="57"/>
      <c r="KNA43" s="57"/>
      <c r="KNB43" s="57"/>
      <c r="KNC43" s="57"/>
      <c r="KND43" s="57"/>
      <c r="KNE43" s="57"/>
      <c r="KNF43" s="57"/>
      <c r="KNG43" s="57"/>
      <c r="KNH43" s="57"/>
      <c r="KNI43" s="57"/>
      <c r="KNJ43" s="57"/>
      <c r="KNK43" s="57"/>
      <c r="KNL43" s="57"/>
      <c r="KNM43" s="57"/>
      <c r="KNN43" s="57"/>
      <c r="KNO43" s="57"/>
      <c r="KNP43" s="57"/>
      <c r="KNQ43" s="57"/>
      <c r="KNR43" s="57"/>
      <c r="KNS43" s="57"/>
      <c r="KNT43" s="57"/>
      <c r="KNU43" s="57"/>
      <c r="KNV43" s="57"/>
      <c r="KNW43" s="57"/>
      <c r="KNX43" s="57"/>
      <c r="KNY43" s="57"/>
      <c r="KNZ43" s="57"/>
      <c r="KOA43" s="57"/>
      <c r="KOB43" s="57"/>
      <c r="KOC43" s="57"/>
      <c r="KOD43" s="57"/>
      <c r="KOE43" s="57"/>
      <c r="KOF43" s="57"/>
      <c r="KOG43" s="57"/>
      <c r="KOH43" s="57"/>
      <c r="KOI43" s="57"/>
      <c r="KOJ43" s="57"/>
      <c r="KOK43" s="57"/>
      <c r="KOL43" s="57"/>
      <c r="KOM43" s="57"/>
      <c r="KON43" s="57"/>
      <c r="KOO43" s="57"/>
      <c r="KOP43" s="57"/>
      <c r="KOQ43" s="57"/>
      <c r="KOR43" s="57"/>
      <c r="KOS43" s="57"/>
      <c r="KOT43" s="57"/>
      <c r="KOU43" s="57"/>
      <c r="KOV43" s="57"/>
      <c r="KOW43" s="57"/>
      <c r="KOX43" s="57"/>
      <c r="KOY43" s="57"/>
      <c r="KOZ43" s="57"/>
      <c r="KPA43" s="57"/>
      <c r="KPB43" s="57"/>
      <c r="KPC43" s="57"/>
      <c r="KPD43" s="57"/>
      <c r="KPE43" s="57"/>
      <c r="KPF43" s="57"/>
      <c r="KPG43" s="57"/>
      <c r="KPH43" s="57"/>
      <c r="KPI43" s="57"/>
      <c r="KPJ43" s="57"/>
      <c r="KPK43" s="57"/>
      <c r="KPL43" s="57"/>
      <c r="KPM43" s="57"/>
      <c r="KPN43" s="57"/>
      <c r="KPO43" s="57"/>
      <c r="KPP43" s="57"/>
      <c r="KPQ43" s="57"/>
      <c r="KPR43" s="57"/>
      <c r="KPS43" s="57"/>
      <c r="KPT43" s="57"/>
      <c r="KPU43" s="57"/>
      <c r="KPV43" s="57"/>
      <c r="KPW43" s="57"/>
      <c r="KPX43" s="57"/>
      <c r="KPY43" s="57"/>
      <c r="KPZ43" s="57"/>
      <c r="KQA43" s="57"/>
      <c r="KQB43" s="57"/>
      <c r="KQC43" s="57"/>
      <c r="KQD43" s="57"/>
      <c r="KQE43" s="57"/>
      <c r="KQF43" s="57"/>
      <c r="KQG43" s="57"/>
      <c r="KQH43" s="57"/>
      <c r="KQI43" s="57"/>
      <c r="KQJ43" s="57"/>
      <c r="KQK43" s="57"/>
      <c r="KQL43" s="57"/>
      <c r="KQM43" s="57"/>
      <c r="KQN43" s="57"/>
      <c r="KQO43" s="57"/>
      <c r="KQP43" s="57"/>
      <c r="KQQ43" s="57"/>
      <c r="KQR43" s="57"/>
      <c r="KQS43" s="57"/>
      <c r="KQT43" s="57"/>
      <c r="KQU43" s="57"/>
      <c r="KQV43" s="57"/>
      <c r="KQW43" s="57"/>
      <c r="KQX43" s="57"/>
      <c r="KQY43" s="57"/>
      <c r="KQZ43" s="57"/>
      <c r="KRA43" s="57"/>
      <c r="KRB43" s="57"/>
      <c r="KRC43" s="57"/>
      <c r="KRD43" s="57"/>
      <c r="KRE43" s="57"/>
      <c r="KRF43" s="57"/>
      <c r="KRG43" s="57"/>
      <c r="KRH43" s="57"/>
      <c r="KRI43" s="57"/>
      <c r="KRJ43" s="57"/>
      <c r="KRK43" s="57"/>
      <c r="KRL43" s="57"/>
      <c r="KRM43" s="57"/>
      <c r="KRN43" s="57"/>
      <c r="KRO43" s="57"/>
      <c r="KRP43" s="57"/>
      <c r="KRQ43" s="57"/>
      <c r="KRR43" s="57"/>
      <c r="KRS43" s="57"/>
      <c r="KRT43" s="57"/>
      <c r="KRU43" s="57"/>
      <c r="KRV43" s="57"/>
      <c r="KRW43" s="57"/>
      <c r="KRX43" s="57"/>
      <c r="KRY43" s="57"/>
      <c r="KRZ43" s="57"/>
      <c r="KSA43" s="57"/>
      <c r="KSB43" s="57"/>
      <c r="KSC43" s="57"/>
      <c r="KSD43" s="57"/>
      <c r="KSE43" s="57"/>
      <c r="KSF43" s="57"/>
      <c r="KSG43" s="57"/>
      <c r="KSH43" s="57"/>
      <c r="KSI43" s="57"/>
      <c r="KSJ43" s="57"/>
      <c r="KSK43" s="57"/>
      <c r="KSL43" s="57"/>
      <c r="KSM43" s="57"/>
      <c r="KSN43" s="57"/>
      <c r="KSO43" s="57"/>
      <c r="KSP43" s="57"/>
      <c r="KSQ43" s="57"/>
      <c r="KSR43" s="57"/>
      <c r="KSS43" s="57"/>
      <c r="KST43" s="57"/>
      <c r="KSU43" s="57"/>
      <c r="KSV43" s="57"/>
      <c r="KSW43" s="57"/>
      <c r="KSX43" s="57"/>
      <c r="KSY43" s="57"/>
      <c r="KSZ43" s="57"/>
      <c r="KTA43" s="57"/>
      <c r="KTB43" s="57"/>
      <c r="KTC43" s="57"/>
      <c r="KTD43" s="57"/>
      <c r="KTE43" s="57"/>
      <c r="KTF43" s="57"/>
      <c r="KTG43" s="57"/>
      <c r="KTH43" s="57"/>
      <c r="KTI43" s="57"/>
      <c r="KTJ43" s="57"/>
      <c r="KTK43" s="57"/>
      <c r="KTL43" s="57"/>
      <c r="KTM43" s="57"/>
      <c r="KTN43" s="57"/>
      <c r="KTO43" s="57"/>
      <c r="KTP43" s="57"/>
      <c r="KTQ43" s="57"/>
      <c r="KTR43" s="57"/>
      <c r="KTS43" s="57"/>
      <c r="KTT43" s="57"/>
      <c r="KTU43" s="57"/>
      <c r="KTV43" s="57"/>
      <c r="KTW43" s="57"/>
      <c r="KTX43" s="57"/>
      <c r="KTY43" s="57"/>
      <c r="KTZ43" s="57"/>
      <c r="KUA43" s="57"/>
      <c r="KUB43" s="57"/>
      <c r="KUC43" s="57"/>
      <c r="KUD43" s="57"/>
      <c r="KUE43" s="57"/>
      <c r="KUF43" s="57"/>
      <c r="KUG43" s="57"/>
      <c r="KUH43" s="57"/>
      <c r="KUI43" s="57"/>
      <c r="KUJ43" s="57"/>
      <c r="KUK43" s="57"/>
      <c r="KUL43" s="57"/>
      <c r="KUM43" s="57"/>
      <c r="KUN43" s="57"/>
      <c r="KUO43" s="57"/>
      <c r="KUP43" s="57"/>
      <c r="KUQ43" s="57"/>
      <c r="KUR43" s="57"/>
      <c r="KUS43" s="57"/>
      <c r="KUT43" s="57"/>
      <c r="KUU43" s="57"/>
      <c r="KUV43" s="57"/>
      <c r="KUW43" s="57"/>
      <c r="KUX43" s="57"/>
      <c r="KUY43" s="57"/>
      <c r="KUZ43" s="57"/>
      <c r="KVA43" s="57"/>
      <c r="KVB43" s="57"/>
      <c r="KVC43" s="57"/>
      <c r="KVD43" s="57"/>
      <c r="KVE43" s="57"/>
      <c r="KVF43" s="57"/>
      <c r="KVG43" s="57"/>
      <c r="KVH43" s="57"/>
      <c r="KVI43" s="57"/>
      <c r="KVJ43" s="57"/>
      <c r="KVK43" s="57"/>
      <c r="KVL43" s="57"/>
      <c r="KVM43" s="57"/>
      <c r="KVN43" s="57"/>
      <c r="KVO43" s="57"/>
      <c r="KVP43" s="57"/>
      <c r="KVQ43" s="57"/>
      <c r="KVR43" s="57"/>
      <c r="KVS43" s="57"/>
      <c r="KVT43" s="57"/>
      <c r="KVU43" s="57"/>
      <c r="KVV43" s="57"/>
      <c r="KVW43" s="57"/>
      <c r="KVX43" s="57"/>
      <c r="KVY43" s="57"/>
      <c r="KVZ43" s="57"/>
      <c r="KWA43" s="57"/>
      <c r="KWB43" s="57"/>
      <c r="KWC43" s="57"/>
      <c r="KWD43" s="57"/>
      <c r="KWE43" s="57"/>
      <c r="KWF43" s="57"/>
      <c r="KWG43" s="57"/>
      <c r="KWH43" s="57"/>
      <c r="KWI43" s="57"/>
      <c r="KWJ43" s="57"/>
      <c r="KWK43" s="57"/>
      <c r="KWL43" s="57"/>
      <c r="KWM43" s="57"/>
      <c r="KWN43" s="57"/>
      <c r="KWO43" s="57"/>
      <c r="KWP43" s="57"/>
      <c r="KWQ43" s="57"/>
      <c r="KWR43" s="57"/>
      <c r="KWS43" s="57"/>
      <c r="KWT43" s="57"/>
      <c r="KWU43" s="57"/>
      <c r="KWV43" s="57"/>
      <c r="KWW43" s="57"/>
      <c r="KWX43" s="57"/>
      <c r="KWY43" s="57"/>
      <c r="KWZ43" s="57"/>
      <c r="KXA43" s="57"/>
      <c r="KXB43" s="57"/>
      <c r="KXC43" s="57"/>
      <c r="KXD43" s="57"/>
      <c r="KXE43" s="57"/>
      <c r="KXF43" s="57"/>
      <c r="KXG43" s="57"/>
      <c r="KXH43" s="57"/>
      <c r="KXI43" s="57"/>
      <c r="KXJ43" s="57"/>
      <c r="KXK43" s="57"/>
      <c r="KXL43" s="57"/>
      <c r="KXM43" s="57"/>
      <c r="KXN43" s="57"/>
      <c r="KXO43" s="57"/>
      <c r="KXP43" s="57"/>
      <c r="KXQ43" s="57"/>
      <c r="KXR43" s="57"/>
      <c r="KXS43" s="57"/>
      <c r="KXT43" s="57"/>
      <c r="KXU43" s="57"/>
      <c r="KXV43" s="57"/>
      <c r="KXW43" s="57"/>
      <c r="KXX43" s="57"/>
      <c r="KXY43" s="57"/>
      <c r="KXZ43" s="57"/>
      <c r="KYA43" s="57"/>
      <c r="KYB43" s="57"/>
      <c r="KYC43" s="57"/>
      <c r="KYD43" s="57"/>
      <c r="KYE43" s="57"/>
      <c r="KYF43" s="57"/>
      <c r="KYG43" s="57"/>
      <c r="KYH43" s="57"/>
      <c r="KYI43" s="57"/>
      <c r="KYJ43" s="57"/>
      <c r="KYK43" s="57"/>
      <c r="KYL43" s="57"/>
      <c r="KYM43" s="57"/>
      <c r="KYN43" s="57"/>
      <c r="KYO43" s="57"/>
      <c r="KYP43" s="57"/>
      <c r="KYQ43" s="57"/>
      <c r="KYR43" s="57"/>
      <c r="KYS43" s="57"/>
      <c r="KYT43" s="57"/>
      <c r="KYU43" s="57"/>
      <c r="KYV43" s="57"/>
      <c r="KYW43" s="57"/>
      <c r="KYX43" s="57"/>
      <c r="KYY43" s="57"/>
      <c r="KYZ43" s="57"/>
      <c r="KZA43" s="57"/>
      <c r="KZB43" s="57"/>
      <c r="KZC43" s="57"/>
      <c r="KZD43" s="57"/>
      <c r="KZE43" s="57"/>
      <c r="KZF43" s="57"/>
      <c r="KZG43" s="57"/>
      <c r="KZH43" s="57"/>
      <c r="KZI43" s="57"/>
      <c r="KZJ43" s="57"/>
      <c r="KZK43" s="57"/>
      <c r="KZL43" s="57"/>
      <c r="KZM43" s="57"/>
      <c r="KZN43" s="57"/>
      <c r="KZO43" s="57"/>
      <c r="KZP43" s="57"/>
      <c r="KZQ43" s="57"/>
      <c r="KZR43" s="57"/>
      <c r="KZS43" s="57"/>
      <c r="KZT43" s="57"/>
      <c r="KZU43" s="57"/>
      <c r="KZV43" s="57"/>
      <c r="KZW43" s="57"/>
      <c r="KZX43" s="57"/>
      <c r="KZY43" s="57"/>
      <c r="KZZ43" s="57"/>
      <c r="LAA43" s="57"/>
      <c r="LAB43" s="57"/>
      <c r="LAC43" s="57"/>
      <c r="LAD43" s="57"/>
      <c r="LAE43" s="57"/>
      <c r="LAF43" s="57"/>
      <c r="LAG43" s="57"/>
      <c r="LAH43" s="57"/>
      <c r="LAI43" s="57"/>
      <c r="LAJ43" s="57"/>
      <c r="LAK43" s="57"/>
      <c r="LAL43" s="57"/>
      <c r="LAM43" s="57"/>
      <c r="LAN43" s="57"/>
      <c r="LAO43" s="57"/>
      <c r="LAP43" s="57"/>
      <c r="LAQ43" s="57"/>
      <c r="LAR43" s="57"/>
      <c r="LAS43" s="57"/>
      <c r="LAT43" s="57"/>
      <c r="LAU43" s="57"/>
      <c r="LAV43" s="57"/>
      <c r="LAW43" s="57"/>
      <c r="LAX43" s="57"/>
      <c r="LAY43" s="57"/>
      <c r="LAZ43" s="57"/>
      <c r="LBA43" s="57"/>
      <c r="LBB43" s="57"/>
      <c r="LBC43" s="57"/>
      <c r="LBD43" s="57"/>
      <c r="LBE43" s="57"/>
      <c r="LBF43" s="57"/>
      <c r="LBG43" s="57"/>
      <c r="LBH43" s="57"/>
      <c r="LBI43" s="57"/>
      <c r="LBJ43" s="57"/>
      <c r="LBK43" s="57"/>
      <c r="LBL43" s="57"/>
      <c r="LBM43" s="57"/>
      <c r="LBN43" s="57"/>
      <c r="LBO43" s="57"/>
      <c r="LBP43" s="57"/>
      <c r="LBQ43" s="57"/>
      <c r="LBR43" s="57"/>
      <c r="LBS43" s="57"/>
      <c r="LBT43" s="57"/>
      <c r="LBU43" s="57"/>
      <c r="LBV43" s="57"/>
      <c r="LBW43" s="57"/>
      <c r="LBX43" s="57"/>
      <c r="LBY43" s="57"/>
      <c r="LBZ43" s="57"/>
      <c r="LCA43" s="57"/>
      <c r="LCB43" s="57"/>
      <c r="LCC43" s="57"/>
      <c r="LCD43" s="57"/>
      <c r="LCE43" s="57"/>
      <c r="LCF43" s="57"/>
      <c r="LCG43" s="57"/>
      <c r="LCH43" s="57"/>
      <c r="LCI43" s="57"/>
      <c r="LCJ43" s="57"/>
      <c r="LCK43" s="57"/>
      <c r="LCL43" s="57"/>
      <c r="LCM43" s="57"/>
      <c r="LCN43" s="57"/>
      <c r="LCO43" s="57"/>
      <c r="LCP43" s="57"/>
      <c r="LCQ43" s="57"/>
      <c r="LCR43" s="57"/>
      <c r="LCS43" s="57"/>
      <c r="LCT43" s="57"/>
      <c r="LCU43" s="57"/>
      <c r="LCV43" s="57"/>
      <c r="LCW43" s="57"/>
      <c r="LCX43" s="57"/>
      <c r="LCY43" s="57"/>
      <c r="LCZ43" s="57"/>
      <c r="LDA43" s="57"/>
      <c r="LDB43" s="57"/>
      <c r="LDC43" s="57"/>
      <c r="LDD43" s="57"/>
      <c r="LDE43" s="57"/>
      <c r="LDF43" s="57"/>
      <c r="LDG43" s="57"/>
      <c r="LDH43" s="57"/>
      <c r="LDI43" s="57"/>
      <c r="LDJ43" s="57"/>
      <c r="LDK43" s="57"/>
      <c r="LDL43" s="57"/>
      <c r="LDM43" s="57"/>
      <c r="LDN43" s="57"/>
      <c r="LDO43" s="57"/>
      <c r="LDP43" s="57"/>
      <c r="LDQ43" s="57"/>
      <c r="LDR43" s="57"/>
      <c r="LDS43" s="57"/>
      <c r="LDT43" s="57"/>
      <c r="LDU43" s="57"/>
      <c r="LDV43" s="57"/>
      <c r="LDW43" s="57"/>
      <c r="LDX43" s="57"/>
      <c r="LDY43" s="57"/>
      <c r="LDZ43" s="57"/>
      <c r="LEA43" s="57"/>
      <c r="LEB43" s="57"/>
      <c r="LEC43" s="57"/>
      <c r="LED43" s="57"/>
      <c r="LEE43" s="57"/>
      <c r="LEF43" s="57"/>
      <c r="LEG43" s="57"/>
      <c r="LEH43" s="57"/>
      <c r="LEI43" s="57"/>
      <c r="LEJ43" s="57"/>
      <c r="LEK43" s="57"/>
      <c r="LEL43" s="57"/>
      <c r="LEM43" s="57"/>
      <c r="LEN43" s="57"/>
      <c r="LEO43" s="57"/>
      <c r="LEP43" s="57"/>
      <c r="LEQ43" s="57"/>
      <c r="LER43" s="57"/>
      <c r="LES43" s="57"/>
      <c r="LET43" s="57"/>
      <c r="LEU43" s="57"/>
      <c r="LEV43" s="57"/>
      <c r="LEW43" s="57"/>
      <c r="LEX43" s="57"/>
      <c r="LEY43" s="57"/>
      <c r="LEZ43" s="57"/>
      <c r="LFA43" s="57"/>
      <c r="LFB43" s="57"/>
      <c r="LFC43" s="57"/>
      <c r="LFD43" s="57"/>
      <c r="LFE43" s="57"/>
      <c r="LFF43" s="57"/>
      <c r="LFG43" s="57"/>
      <c r="LFH43" s="57"/>
      <c r="LFI43" s="57"/>
      <c r="LFJ43" s="57"/>
      <c r="LFK43" s="57"/>
      <c r="LFL43" s="57"/>
      <c r="LFM43" s="57"/>
      <c r="LFN43" s="57"/>
      <c r="LFO43" s="57"/>
      <c r="LFP43" s="57"/>
      <c r="LFQ43" s="57"/>
      <c r="LFR43" s="57"/>
      <c r="LFS43" s="57"/>
      <c r="LFT43" s="57"/>
      <c r="LFU43" s="57"/>
      <c r="LFV43" s="57"/>
      <c r="LFW43" s="57"/>
      <c r="LFX43" s="57"/>
      <c r="LFY43" s="57"/>
      <c r="LFZ43" s="57"/>
      <c r="LGA43" s="57"/>
      <c r="LGB43" s="57"/>
      <c r="LGC43" s="57"/>
      <c r="LGD43" s="57"/>
      <c r="LGE43" s="57"/>
      <c r="LGF43" s="57"/>
      <c r="LGG43" s="57"/>
      <c r="LGH43" s="57"/>
      <c r="LGI43" s="57"/>
      <c r="LGJ43" s="57"/>
      <c r="LGK43" s="57"/>
      <c r="LGL43" s="57"/>
      <c r="LGM43" s="57"/>
      <c r="LGN43" s="57"/>
      <c r="LGO43" s="57"/>
      <c r="LGP43" s="57"/>
      <c r="LGQ43" s="57"/>
      <c r="LGR43" s="57"/>
      <c r="LGS43" s="57"/>
      <c r="LGT43" s="57"/>
      <c r="LGU43" s="57"/>
      <c r="LGV43" s="57"/>
      <c r="LGW43" s="57"/>
      <c r="LGX43" s="57"/>
      <c r="LGY43" s="57"/>
      <c r="LGZ43" s="57"/>
      <c r="LHA43" s="57"/>
      <c r="LHB43" s="57"/>
      <c r="LHC43" s="57"/>
      <c r="LHD43" s="57"/>
      <c r="LHE43" s="57"/>
      <c r="LHF43" s="57"/>
      <c r="LHG43" s="57"/>
      <c r="LHH43" s="57"/>
      <c r="LHI43" s="57"/>
      <c r="LHJ43" s="57"/>
      <c r="LHK43" s="57"/>
      <c r="LHL43" s="57"/>
      <c r="LHM43" s="57"/>
      <c r="LHN43" s="57"/>
      <c r="LHO43" s="57"/>
      <c r="LHP43" s="57"/>
      <c r="LHQ43" s="57"/>
      <c r="LHR43" s="57"/>
      <c r="LHS43" s="57"/>
      <c r="LHT43" s="57"/>
      <c r="LHU43" s="57"/>
      <c r="LHV43" s="57"/>
      <c r="LHW43" s="57"/>
      <c r="LHX43" s="57"/>
      <c r="LHY43" s="57"/>
      <c r="LHZ43" s="57"/>
      <c r="LIA43" s="57"/>
      <c r="LIB43" s="57"/>
      <c r="LIC43" s="57"/>
      <c r="LID43" s="57"/>
      <c r="LIE43" s="57"/>
      <c r="LIF43" s="57"/>
      <c r="LIG43" s="57"/>
      <c r="LIH43" s="57"/>
      <c r="LII43" s="57"/>
      <c r="LIJ43" s="57"/>
      <c r="LIK43" s="57"/>
      <c r="LIL43" s="57"/>
      <c r="LIM43" s="57"/>
      <c r="LIN43" s="57"/>
      <c r="LIO43" s="57"/>
      <c r="LIP43" s="57"/>
      <c r="LIQ43" s="57"/>
      <c r="LIR43" s="57"/>
      <c r="LIS43" s="57"/>
      <c r="LIT43" s="57"/>
      <c r="LIU43" s="57"/>
      <c r="LIV43" s="57"/>
      <c r="LIW43" s="57"/>
      <c r="LIX43" s="57"/>
      <c r="LIY43" s="57"/>
      <c r="LIZ43" s="57"/>
      <c r="LJA43" s="57"/>
      <c r="LJB43" s="57"/>
      <c r="LJC43" s="57"/>
      <c r="LJD43" s="57"/>
      <c r="LJE43" s="57"/>
      <c r="LJF43" s="57"/>
      <c r="LJG43" s="57"/>
      <c r="LJH43" s="57"/>
      <c r="LJI43" s="57"/>
      <c r="LJJ43" s="57"/>
      <c r="LJK43" s="57"/>
      <c r="LJL43" s="57"/>
      <c r="LJM43" s="57"/>
      <c r="LJN43" s="57"/>
      <c r="LJO43" s="57"/>
      <c r="LJP43" s="57"/>
      <c r="LJQ43" s="57"/>
      <c r="LJR43" s="57"/>
      <c r="LJS43" s="57"/>
      <c r="LJT43" s="57"/>
      <c r="LJU43" s="57"/>
      <c r="LJV43" s="57"/>
      <c r="LJW43" s="57"/>
      <c r="LJX43" s="57"/>
      <c r="LJY43" s="57"/>
      <c r="LJZ43" s="57"/>
      <c r="LKA43" s="57"/>
      <c r="LKB43" s="57"/>
      <c r="LKC43" s="57"/>
      <c r="LKD43" s="57"/>
      <c r="LKE43" s="57"/>
      <c r="LKF43" s="57"/>
      <c r="LKG43" s="57"/>
      <c r="LKH43" s="57"/>
      <c r="LKI43" s="57"/>
      <c r="LKJ43" s="57"/>
      <c r="LKK43" s="57"/>
      <c r="LKL43" s="57"/>
      <c r="LKM43" s="57"/>
      <c r="LKN43" s="57"/>
      <c r="LKO43" s="57"/>
      <c r="LKP43" s="57"/>
      <c r="LKQ43" s="57"/>
      <c r="LKR43" s="57"/>
      <c r="LKS43" s="57"/>
      <c r="LKT43" s="57"/>
      <c r="LKU43" s="57"/>
      <c r="LKV43" s="57"/>
      <c r="LKW43" s="57"/>
      <c r="LKX43" s="57"/>
      <c r="LKY43" s="57"/>
      <c r="LKZ43" s="57"/>
      <c r="LLA43" s="57"/>
      <c r="LLB43" s="57"/>
      <c r="LLC43" s="57"/>
      <c r="LLD43" s="57"/>
      <c r="LLE43" s="57"/>
      <c r="LLF43" s="57"/>
      <c r="LLG43" s="57"/>
      <c r="LLH43" s="57"/>
      <c r="LLI43" s="57"/>
      <c r="LLJ43" s="57"/>
      <c r="LLK43" s="57"/>
      <c r="LLL43" s="57"/>
      <c r="LLM43" s="57"/>
      <c r="LLN43" s="57"/>
      <c r="LLO43" s="57"/>
      <c r="LLP43" s="57"/>
      <c r="LLQ43" s="57"/>
      <c r="LLR43" s="57"/>
      <c r="LLS43" s="57"/>
      <c r="LLT43" s="57"/>
      <c r="LLU43" s="57"/>
      <c r="LLV43" s="57"/>
      <c r="LLW43" s="57"/>
      <c r="LLX43" s="57"/>
      <c r="LLY43" s="57"/>
      <c r="LLZ43" s="57"/>
      <c r="LMA43" s="57"/>
      <c r="LMB43" s="57"/>
      <c r="LMC43" s="57"/>
      <c r="LMD43" s="57"/>
      <c r="LME43" s="57"/>
      <c r="LMF43" s="57"/>
      <c r="LMG43" s="57"/>
      <c r="LMH43" s="57"/>
      <c r="LMI43" s="57"/>
      <c r="LMJ43" s="57"/>
      <c r="LMK43" s="57"/>
      <c r="LML43" s="57"/>
      <c r="LMM43" s="57"/>
      <c r="LMN43" s="57"/>
      <c r="LMO43" s="57"/>
      <c r="LMP43" s="57"/>
      <c r="LMQ43" s="57"/>
      <c r="LMR43" s="57"/>
      <c r="LMS43" s="57"/>
      <c r="LMT43" s="57"/>
      <c r="LMU43" s="57"/>
      <c r="LMV43" s="57"/>
      <c r="LMW43" s="57"/>
      <c r="LMX43" s="57"/>
      <c r="LMY43" s="57"/>
      <c r="LMZ43" s="57"/>
      <c r="LNA43" s="57"/>
      <c r="LNB43" s="57"/>
      <c r="LNC43" s="57"/>
      <c r="LND43" s="57"/>
      <c r="LNE43" s="57"/>
      <c r="LNF43" s="57"/>
      <c r="LNG43" s="57"/>
      <c r="LNH43" s="57"/>
      <c r="LNI43" s="57"/>
      <c r="LNJ43" s="57"/>
      <c r="LNK43" s="57"/>
      <c r="LNL43" s="57"/>
      <c r="LNM43" s="57"/>
      <c r="LNN43" s="57"/>
      <c r="LNO43" s="57"/>
      <c r="LNP43" s="57"/>
      <c r="LNQ43" s="57"/>
      <c r="LNR43" s="57"/>
      <c r="LNS43" s="57"/>
      <c r="LNT43" s="57"/>
      <c r="LNU43" s="57"/>
      <c r="LNV43" s="57"/>
      <c r="LNW43" s="57"/>
      <c r="LNX43" s="57"/>
      <c r="LNY43" s="57"/>
      <c r="LNZ43" s="57"/>
      <c r="LOA43" s="57"/>
      <c r="LOB43" s="57"/>
      <c r="LOC43" s="57"/>
      <c r="LOD43" s="57"/>
      <c r="LOE43" s="57"/>
      <c r="LOF43" s="57"/>
      <c r="LOG43" s="57"/>
      <c r="LOH43" s="57"/>
      <c r="LOI43" s="57"/>
      <c r="LOJ43" s="57"/>
      <c r="LOK43" s="57"/>
      <c r="LOL43" s="57"/>
      <c r="LOM43" s="57"/>
      <c r="LON43" s="57"/>
      <c r="LOO43" s="57"/>
      <c r="LOP43" s="57"/>
      <c r="LOQ43" s="57"/>
      <c r="LOR43" s="57"/>
      <c r="LOS43" s="57"/>
      <c r="LOT43" s="57"/>
      <c r="LOU43" s="57"/>
      <c r="LOV43" s="57"/>
      <c r="LOW43" s="57"/>
      <c r="LOX43" s="57"/>
      <c r="LOY43" s="57"/>
      <c r="LOZ43" s="57"/>
      <c r="LPA43" s="57"/>
      <c r="LPB43" s="57"/>
      <c r="LPC43" s="57"/>
      <c r="LPD43" s="57"/>
      <c r="LPE43" s="57"/>
      <c r="LPF43" s="57"/>
      <c r="LPG43" s="57"/>
      <c r="LPH43" s="57"/>
      <c r="LPI43" s="57"/>
      <c r="LPJ43" s="57"/>
      <c r="LPK43" s="57"/>
      <c r="LPL43" s="57"/>
      <c r="LPM43" s="57"/>
      <c r="LPN43" s="57"/>
      <c r="LPO43" s="57"/>
      <c r="LPP43" s="57"/>
      <c r="LPQ43" s="57"/>
      <c r="LPR43" s="57"/>
      <c r="LPS43" s="57"/>
      <c r="LPT43" s="57"/>
      <c r="LPU43" s="57"/>
      <c r="LPV43" s="57"/>
      <c r="LPW43" s="57"/>
      <c r="LPX43" s="57"/>
      <c r="LPY43" s="57"/>
      <c r="LPZ43" s="57"/>
      <c r="LQA43" s="57"/>
      <c r="LQB43" s="57"/>
      <c r="LQC43" s="57"/>
      <c r="LQD43" s="57"/>
      <c r="LQE43" s="57"/>
      <c r="LQF43" s="57"/>
      <c r="LQG43" s="57"/>
      <c r="LQH43" s="57"/>
      <c r="LQI43" s="57"/>
      <c r="LQJ43" s="57"/>
      <c r="LQK43" s="57"/>
      <c r="LQL43" s="57"/>
      <c r="LQM43" s="57"/>
      <c r="LQN43" s="57"/>
      <c r="LQO43" s="57"/>
      <c r="LQP43" s="57"/>
      <c r="LQQ43" s="57"/>
      <c r="LQR43" s="57"/>
      <c r="LQS43" s="57"/>
      <c r="LQT43" s="57"/>
      <c r="LQU43" s="57"/>
      <c r="LQV43" s="57"/>
      <c r="LQW43" s="57"/>
      <c r="LQX43" s="57"/>
      <c r="LQY43" s="57"/>
      <c r="LQZ43" s="57"/>
      <c r="LRA43" s="57"/>
      <c r="LRB43" s="57"/>
      <c r="LRC43" s="57"/>
      <c r="LRD43" s="57"/>
      <c r="LRE43" s="57"/>
      <c r="LRF43" s="57"/>
      <c r="LRG43" s="57"/>
      <c r="LRH43" s="57"/>
      <c r="LRI43" s="57"/>
      <c r="LRJ43" s="57"/>
      <c r="LRK43" s="57"/>
      <c r="LRL43" s="57"/>
      <c r="LRM43" s="57"/>
      <c r="LRN43" s="57"/>
      <c r="LRO43" s="57"/>
      <c r="LRP43" s="57"/>
      <c r="LRQ43" s="57"/>
      <c r="LRR43" s="57"/>
      <c r="LRS43" s="57"/>
      <c r="LRT43" s="57"/>
      <c r="LRU43" s="57"/>
      <c r="LRV43" s="57"/>
      <c r="LRW43" s="57"/>
      <c r="LRX43" s="57"/>
      <c r="LRY43" s="57"/>
      <c r="LRZ43" s="57"/>
      <c r="LSA43" s="57"/>
      <c r="LSB43" s="57"/>
      <c r="LSC43" s="57"/>
      <c r="LSD43" s="57"/>
      <c r="LSE43" s="57"/>
      <c r="LSF43" s="57"/>
      <c r="LSG43" s="57"/>
      <c r="LSH43" s="57"/>
      <c r="LSI43" s="57"/>
      <c r="LSJ43" s="57"/>
      <c r="LSK43" s="57"/>
      <c r="LSL43" s="57"/>
      <c r="LSM43" s="57"/>
      <c r="LSN43" s="57"/>
      <c r="LSO43" s="57"/>
      <c r="LSP43" s="57"/>
      <c r="LSQ43" s="57"/>
      <c r="LSR43" s="57"/>
      <c r="LSS43" s="57"/>
      <c r="LST43" s="57"/>
      <c r="LSU43" s="57"/>
      <c r="LSV43" s="57"/>
      <c r="LSW43" s="57"/>
      <c r="LSX43" s="57"/>
      <c r="LSY43" s="57"/>
      <c r="LSZ43" s="57"/>
      <c r="LTA43" s="57"/>
      <c r="LTB43" s="57"/>
      <c r="LTC43" s="57"/>
      <c r="LTD43" s="57"/>
      <c r="LTE43" s="57"/>
      <c r="LTF43" s="57"/>
      <c r="LTG43" s="57"/>
      <c r="LTH43" s="57"/>
      <c r="LTI43" s="57"/>
      <c r="LTJ43" s="57"/>
      <c r="LTK43" s="57"/>
      <c r="LTL43" s="57"/>
      <c r="LTM43" s="57"/>
      <c r="LTN43" s="57"/>
      <c r="LTO43" s="57"/>
      <c r="LTP43" s="57"/>
      <c r="LTQ43" s="57"/>
      <c r="LTR43" s="57"/>
      <c r="LTS43" s="57"/>
      <c r="LTT43" s="57"/>
      <c r="LTU43" s="57"/>
      <c r="LTV43" s="57"/>
      <c r="LTW43" s="57"/>
      <c r="LTX43" s="57"/>
      <c r="LTY43" s="57"/>
      <c r="LTZ43" s="57"/>
      <c r="LUA43" s="57"/>
      <c r="LUB43" s="57"/>
      <c r="LUC43" s="57"/>
      <c r="LUD43" s="57"/>
      <c r="LUE43" s="57"/>
      <c r="LUF43" s="57"/>
      <c r="LUG43" s="57"/>
      <c r="LUH43" s="57"/>
      <c r="LUI43" s="57"/>
      <c r="LUJ43" s="57"/>
      <c r="LUK43" s="57"/>
      <c r="LUL43" s="57"/>
      <c r="LUM43" s="57"/>
      <c r="LUN43" s="57"/>
      <c r="LUO43" s="57"/>
      <c r="LUP43" s="57"/>
      <c r="LUQ43" s="57"/>
      <c r="LUR43" s="57"/>
      <c r="LUS43" s="57"/>
      <c r="LUT43" s="57"/>
      <c r="LUU43" s="57"/>
      <c r="LUV43" s="57"/>
      <c r="LUW43" s="57"/>
      <c r="LUX43" s="57"/>
      <c r="LUY43" s="57"/>
      <c r="LUZ43" s="57"/>
      <c r="LVA43" s="57"/>
      <c r="LVB43" s="57"/>
      <c r="LVC43" s="57"/>
      <c r="LVD43" s="57"/>
      <c r="LVE43" s="57"/>
      <c r="LVF43" s="57"/>
      <c r="LVG43" s="57"/>
      <c r="LVH43" s="57"/>
      <c r="LVI43" s="57"/>
      <c r="LVJ43" s="57"/>
      <c r="LVK43" s="57"/>
      <c r="LVL43" s="57"/>
      <c r="LVM43" s="57"/>
      <c r="LVN43" s="57"/>
      <c r="LVO43" s="57"/>
      <c r="LVP43" s="57"/>
      <c r="LVQ43" s="57"/>
      <c r="LVR43" s="57"/>
      <c r="LVS43" s="57"/>
      <c r="LVT43" s="57"/>
      <c r="LVU43" s="57"/>
      <c r="LVV43" s="57"/>
      <c r="LVW43" s="57"/>
      <c r="LVX43" s="57"/>
      <c r="LVY43" s="57"/>
      <c r="LVZ43" s="57"/>
      <c r="LWA43" s="57"/>
      <c r="LWB43" s="57"/>
      <c r="LWC43" s="57"/>
      <c r="LWD43" s="57"/>
      <c r="LWE43" s="57"/>
      <c r="LWF43" s="57"/>
      <c r="LWG43" s="57"/>
      <c r="LWH43" s="57"/>
      <c r="LWI43" s="57"/>
      <c r="LWJ43" s="57"/>
      <c r="LWK43" s="57"/>
      <c r="LWL43" s="57"/>
      <c r="LWM43" s="57"/>
      <c r="LWN43" s="57"/>
      <c r="LWO43" s="57"/>
      <c r="LWP43" s="57"/>
      <c r="LWQ43" s="57"/>
      <c r="LWR43" s="57"/>
      <c r="LWS43" s="57"/>
      <c r="LWT43" s="57"/>
      <c r="LWU43" s="57"/>
      <c r="LWV43" s="57"/>
      <c r="LWW43" s="57"/>
      <c r="LWX43" s="57"/>
      <c r="LWY43" s="57"/>
      <c r="LWZ43" s="57"/>
      <c r="LXA43" s="57"/>
      <c r="LXB43" s="57"/>
      <c r="LXC43" s="57"/>
      <c r="LXD43" s="57"/>
      <c r="LXE43" s="57"/>
      <c r="LXF43" s="57"/>
      <c r="LXG43" s="57"/>
      <c r="LXH43" s="57"/>
      <c r="LXI43" s="57"/>
      <c r="LXJ43" s="57"/>
      <c r="LXK43" s="57"/>
      <c r="LXL43" s="57"/>
      <c r="LXM43" s="57"/>
      <c r="LXN43" s="57"/>
      <c r="LXO43" s="57"/>
      <c r="LXP43" s="57"/>
      <c r="LXQ43" s="57"/>
      <c r="LXR43" s="57"/>
      <c r="LXS43" s="57"/>
      <c r="LXT43" s="57"/>
      <c r="LXU43" s="57"/>
      <c r="LXV43" s="57"/>
      <c r="LXW43" s="57"/>
      <c r="LXX43" s="57"/>
      <c r="LXY43" s="57"/>
      <c r="LXZ43" s="57"/>
      <c r="LYA43" s="57"/>
      <c r="LYB43" s="57"/>
      <c r="LYC43" s="57"/>
      <c r="LYD43" s="57"/>
      <c r="LYE43" s="57"/>
      <c r="LYF43" s="57"/>
      <c r="LYG43" s="57"/>
      <c r="LYH43" s="57"/>
      <c r="LYI43" s="57"/>
      <c r="LYJ43" s="57"/>
      <c r="LYK43" s="57"/>
      <c r="LYL43" s="57"/>
      <c r="LYM43" s="57"/>
      <c r="LYN43" s="57"/>
      <c r="LYO43" s="57"/>
      <c r="LYP43" s="57"/>
      <c r="LYQ43" s="57"/>
      <c r="LYR43" s="57"/>
      <c r="LYS43" s="57"/>
      <c r="LYT43" s="57"/>
      <c r="LYU43" s="57"/>
      <c r="LYV43" s="57"/>
      <c r="LYW43" s="57"/>
      <c r="LYX43" s="57"/>
      <c r="LYY43" s="57"/>
      <c r="LYZ43" s="57"/>
      <c r="LZA43" s="57"/>
      <c r="LZB43" s="57"/>
      <c r="LZC43" s="57"/>
      <c r="LZD43" s="57"/>
      <c r="LZE43" s="57"/>
      <c r="LZF43" s="57"/>
      <c r="LZG43" s="57"/>
      <c r="LZH43" s="57"/>
      <c r="LZI43" s="57"/>
      <c r="LZJ43" s="57"/>
      <c r="LZK43" s="57"/>
      <c r="LZL43" s="57"/>
      <c r="LZM43" s="57"/>
      <c r="LZN43" s="57"/>
      <c r="LZO43" s="57"/>
      <c r="LZP43" s="57"/>
      <c r="LZQ43" s="57"/>
      <c r="LZR43" s="57"/>
      <c r="LZS43" s="57"/>
      <c r="LZT43" s="57"/>
      <c r="LZU43" s="57"/>
      <c r="LZV43" s="57"/>
      <c r="LZW43" s="57"/>
      <c r="LZX43" s="57"/>
      <c r="LZY43" s="57"/>
      <c r="LZZ43" s="57"/>
      <c r="MAA43" s="57"/>
      <c r="MAB43" s="57"/>
      <c r="MAC43" s="57"/>
      <c r="MAD43" s="57"/>
      <c r="MAE43" s="57"/>
      <c r="MAF43" s="57"/>
      <c r="MAG43" s="57"/>
      <c r="MAH43" s="57"/>
      <c r="MAI43" s="57"/>
      <c r="MAJ43" s="57"/>
      <c r="MAK43" s="57"/>
      <c r="MAL43" s="57"/>
      <c r="MAM43" s="57"/>
      <c r="MAN43" s="57"/>
      <c r="MAO43" s="57"/>
      <c r="MAP43" s="57"/>
      <c r="MAQ43" s="57"/>
      <c r="MAR43" s="57"/>
      <c r="MAS43" s="57"/>
      <c r="MAT43" s="57"/>
      <c r="MAU43" s="57"/>
      <c r="MAV43" s="57"/>
      <c r="MAW43" s="57"/>
      <c r="MAX43" s="57"/>
      <c r="MAY43" s="57"/>
      <c r="MAZ43" s="57"/>
      <c r="MBA43" s="57"/>
      <c r="MBB43" s="57"/>
      <c r="MBC43" s="57"/>
      <c r="MBD43" s="57"/>
      <c r="MBE43" s="57"/>
      <c r="MBF43" s="57"/>
      <c r="MBG43" s="57"/>
      <c r="MBH43" s="57"/>
      <c r="MBI43" s="57"/>
      <c r="MBJ43" s="57"/>
      <c r="MBK43" s="57"/>
      <c r="MBL43" s="57"/>
      <c r="MBM43" s="57"/>
      <c r="MBN43" s="57"/>
      <c r="MBO43" s="57"/>
      <c r="MBP43" s="57"/>
      <c r="MBQ43" s="57"/>
      <c r="MBR43" s="57"/>
      <c r="MBS43" s="57"/>
      <c r="MBT43" s="57"/>
      <c r="MBU43" s="57"/>
      <c r="MBV43" s="57"/>
      <c r="MBW43" s="57"/>
      <c r="MBX43" s="57"/>
      <c r="MBY43" s="57"/>
      <c r="MBZ43" s="57"/>
      <c r="MCA43" s="57"/>
      <c r="MCB43" s="57"/>
      <c r="MCC43" s="57"/>
      <c r="MCD43" s="57"/>
      <c r="MCE43" s="57"/>
      <c r="MCF43" s="57"/>
      <c r="MCG43" s="57"/>
      <c r="MCH43" s="57"/>
      <c r="MCI43" s="57"/>
      <c r="MCJ43" s="57"/>
      <c r="MCK43" s="57"/>
      <c r="MCL43" s="57"/>
      <c r="MCM43" s="57"/>
      <c r="MCN43" s="57"/>
      <c r="MCO43" s="57"/>
      <c r="MCP43" s="57"/>
      <c r="MCQ43" s="57"/>
      <c r="MCR43" s="57"/>
      <c r="MCS43" s="57"/>
      <c r="MCT43" s="57"/>
      <c r="MCU43" s="57"/>
      <c r="MCV43" s="57"/>
      <c r="MCW43" s="57"/>
      <c r="MCX43" s="57"/>
      <c r="MCY43" s="57"/>
      <c r="MCZ43" s="57"/>
      <c r="MDA43" s="57"/>
      <c r="MDB43" s="57"/>
      <c r="MDC43" s="57"/>
      <c r="MDD43" s="57"/>
      <c r="MDE43" s="57"/>
      <c r="MDF43" s="57"/>
      <c r="MDG43" s="57"/>
      <c r="MDH43" s="57"/>
      <c r="MDI43" s="57"/>
      <c r="MDJ43" s="57"/>
      <c r="MDK43" s="57"/>
      <c r="MDL43" s="57"/>
      <c r="MDM43" s="57"/>
      <c r="MDN43" s="57"/>
      <c r="MDO43" s="57"/>
      <c r="MDP43" s="57"/>
      <c r="MDQ43" s="57"/>
      <c r="MDR43" s="57"/>
      <c r="MDS43" s="57"/>
      <c r="MDT43" s="57"/>
      <c r="MDU43" s="57"/>
      <c r="MDV43" s="57"/>
      <c r="MDW43" s="57"/>
      <c r="MDX43" s="57"/>
      <c r="MDY43" s="57"/>
      <c r="MDZ43" s="57"/>
      <c r="MEA43" s="57"/>
      <c r="MEB43" s="57"/>
      <c r="MEC43" s="57"/>
      <c r="MED43" s="57"/>
      <c r="MEE43" s="57"/>
      <c r="MEF43" s="57"/>
      <c r="MEG43" s="57"/>
      <c r="MEH43" s="57"/>
      <c r="MEI43" s="57"/>
      <c r="MEJ43" s="57"/>
      <c r="MEK43" s="57"/>
      <c r="MEL43" s="57"/>
      <c r="MEM43" s="57"/>
      <c r="MEN43" s="57"/>
      <c r="MEO43" s="57"/>
      <c r="MEP43" s="57"/>
      <c r="MEQ43" s="57"/>
      <c r="MER43" s="57"/>
      <c r="MES43" s="57"/>
      <c r="MET43" s="57"/>
      <c r="MEU43" s="57"/>
      <c r="MEV43" s="57"/>
      <c r="MEW43" s="57"/>
      <c r="MEX43" s="57"/>
      <c r="MEY43" s="57"/>
      <c r="MEZ43" s="57"/>
      <c r="MFA43" s="57"/>
      <c r="MFB43" s="57"/>
      <c r="MFC43" s="57"/>
      <c r="MFD43" s="57"/>
      <c r="MFE43" s="57"/>
      <c r="MFF43" s="57"/>
      <c r="MFG43" s="57"/>
      <c r="MFH43" s="57"/>
      <c r="MFI43" s="57"/>
      <c r="MFJ43" s="57"/>
      <c r="MFK43" s="57"/>
      <c r="MFL43" s="57"/>
      <c r="MFM43" s="57"/>
      <c r="MFN43" s="57"/>
      <c r="MFO43" s="57"/>
      <c r="MFP43" s="57"/>
      <c r="MFQ43" s="57"/>
      <c r="MFR43" s="57"/>
      <c r="MFS43" s="57"/>
      <c r="MFT43" s="57"/>
      <c r="MFU43" s="57"/>
      <c r="MFV43" s="57"/>
      <c r="MFW43" s="57"/>
      <c r="MFX43" s="57"/>
      <c r="MFY43" s="57"/>
      <c r="MFZ43" s="57"/>
      <c r="MGA43" s="57"/>
      <c r="MGB43" s="57"/>
      <c r="MGC43" s="57"/>
      <c r="MGD43" s="57"/>
      <c r="MGE43" s="57"/>
      <c r="MGF43" s="57"/>
      <c r="MGG43" s="57"/>
      <c r="MGH43" s="57"/>
      <c r="MGI43" s="57"/>
      <c r="MGJ43" s="57"/>
      <c r="MGK43" s="57"/>
      <c r="MGL43" s="57"/>
      <c r="MGM43" s="57"/>
      <c r="MGN43" s="57"/>
      <c r="MGO43" s="57"/>
      <c r="MGP43" s="57"/>
      <c r="MGQ43" s="57"/>
      <c r="MGR43" s="57"/>
      <c r="MGS43" s="57"/>
      <c r="MGT43" s="57"/>
      <c r="MGU43" s="57"/>
      <c r="MGV43" s="57"/>
      <c r="MGW43" s="57"/>
      <c r="MGX43" s="57"/>
      <c r="MGY43" s="57"/>
      <c r="MGZ43" s="57"/>
      <c r="MHA43" s="57"/>
      <c r="MHB43" s="57"/>
      <c r="MHC43" s="57"/>
      <c r="MHD43" s="57"/>
      <c r="MHE43" s="57"/>
      <c r="MHF43" s="57"/>
      <c r="MHG43" s="57"/>
      <c r="MHH43" s="57"/>
      <c r="MHI43" s="57"/>
      <c r="MHJ43" s="57"/>
      <c r="MHK43" s="57"/>
      <c r="MHL43" s="57"/>
      <c r="MHM43" s="57"/>
      <c r="MHN43" s="57"/>
      <c r="MHO43" s="57"/>
      <c r="MHP43" s="57"/>
      <c r="MHQ43" s="57"/>
      <c r="MHR43" s="57"/>
      <c r="MHS43" s="57"/>
      <c r="MHT43" s="57"/>
      <c r="MHU43" s="57"/>
      <c r="MHV43" s="57"/>
      <c r="MHW43" s="57"/>
      <c r="MHX43" s="57"/>
      <c r="MHY43" s="57"/>
      <c r="MHZ43" s="57"/>
      <c r="MIA43" s="57"/>
      <c r="MIB43" s="57"/>
      <c r="MIC43" s="57"/>
      <c r="MID43" s="57"/>
      <c r="MIE43" s="57"/>
      <c r="MIF43" s="57"/>
      <c r="MIG43" s="57"/>
      <c r="MIH43" s="57"/>
      <c r="MII43" s="57"/>
      <c r="MIJ43" s="57"/>
      <c r="MIK43" s="57"/>
      <c r="MIL43" s="57"/>
      <c r="MIM43" s="57"/>
      <c r="MIN43" s="57"/>
      <c r="MIO43" s="57"/>
      <c r="MIP43" s="57"/>
      <c r="MIQ43" s="57"/>
      <c r="MIR43" s="57"/>
      <c r="MIS43" s="57"/>
      <c r="MIT43" s="57"/>
      <c r="MIU43" s="57"/>
      <c r="MIV43" s="57"/>
      <c r="MIW43" s="57"/>
      <c r="MIX43" s="57"/>
      <c r="MIY43" s="57"/>
      <c r="MIZ43" s="57"/>
      <c r="MJA43" s="57"/>
      <c r="MJB43" s="57"/>
      <c r="MJC43" s="57"/>
      <c r="MJD43" s="57"/>
      <c r="MJE43" s="57"/>
      <c r="MJF43" s="57"/>
      <c r="MJG43" s="57"/>
      <c r="MJH43" s="57"/>
      <c r="MJI43" s="57"/>
      <c r="MJJ43" s="57"/>
      <c r="MJK43" s="57"/>
      <c r="MJL43" s="57"/>
      <c r="MJM43" s="57"/>
      <c r="MJN43" s="57"/>
      <c r="MJO43" s="57"/>
      <c r="MJP43" s="57"/>
      <c r="MJQ43" s="57"/>
      <c r="MJR43" s="57"/>
      <c r="MJS43" s="57"/>
      <c r="MJT43" s="57"/>
      <c r="MJU43" s="57"/>
      <c r="MJV43" s="57"/>
      <c r="MJW43" s="57"/>
      <c r="MJX43" s="57"/>
      <c r="MJY43" s="57"/>
      <c r="MJZ43" s="57"/>
      <c r="MKA43" s="57"/>
      <c r="MKB43" s="57"/>
      <c r="MKC43" s="57"/>
      <c r="MKD43" s="57"/>
      <c r="MKE43" s="57"/>
      <c r="MKF43" s="57"/>
      <c r="MKG43" s="57"/>
      <c r="MKH43" s="57"/>
      <c r="MKI43" s="57"/>
      <c r="MKJ43" s="57"/>
      <c r="MKK43" s="57"/>
      <c r="MKL43" s="57"/>
      <c r="MKM43" s="57"/>
      <c r="MKN43" s="57"/>
      <c r="MKO43" s="57"/>
      <c r="MKP43" s="57"/>
      <c r="MKQ43" s="57"/>
      <c r="MKR43" s="57"/>
      <c r="MKS43" s="57"/>
      <c r="MKT43" s="57"/>
      <c r="MKU43" s="57"/>
      <c r="MKV43" s="57"/>
      <c r="MKW43" s="57"/>
      <c r="MKX43" s="57"/>
      <c r="MKY43" s="57"/>
      <c r="MKZ43" s="57"/>
      <c r="MLA43" s="57"/>
      <c r="MLB43" s="57"/>
      <c r="MLC43" s="57"/>
      <c r="MLD43" s="57"/>
      <c r="MLE43" s="57"/>
      <c r="MLF43" s="57"/>
      <c r="MLG43" s="57"/>
      <c r="MLH43" s="57"/>
      <c r="MLI43" s="57"/>
      <c r="MLJ43" s="57"/>
      <c r="MLK43" s="57"/>
      <c r="MLL43" s="57"/>
      <c r="MLM43" s="57"/>
      <c r="MLN43" s="57"/>
      <c r="MLO43" s="57"/>
      <c r="MLP43" s="57"/>
      <c r="MLQ43" s="57"/>
      <c r="MLR43" s="57"/>
      <c r="MLS43" s="57"/>
      <c r="MLT43" s="57"/>
      <c r="MLU43" s="57"/>
      <c r="MLV43" s="57"/>
      <c r="MLW43" s="57"/>
      <c r="MLX43" s="57"/>
      <c r="MLY43" s="57"/>
      <c r="MLZ43" s="57"/>
      <c r="MMA43" s="57"/>
      <c r="MMB43" s="57"/>
      <c r="MMC43" s="57"/>
      <c r="MMD43" s="57"/>
      <c r="MME43" s="57"/>
      <c r="MMF43" s="57"/>
      <c r="MMG43" s="57"/>
      <c r="MMH43" s="57"/>
      <c r="MMI43" s="57"/>
      <c r="MMJ43" s="57"/>
      <c r="MMK43" s="57"/>
      <c r="MML43" s="57"/>
      <c r="MMM43" s="57"/>
      <c r="MMN43" s="57"/>
      <c r="MMO43" s="57"/>
      <c r="MMP43" s="57"/>
      <c r="MMQ43" s="57"/>
      <c r="MMR43" s="57"/>
      <c r="MMS43" s="57"/>
      <c r="MMT43" s="57"/>
      <c r="MMU43" s="57"/>
      <c r="MMV43" s="57"/>
      <c r="MMW43" s="57"/>
      <c r="MMX43" s="57"/>
      <c r="MMY43" s="57"/>
      <c r="MMZ43" s="57"/>
      <c r="MNA43" s="57"/>
      <c r="MNB43" s="57"/>
      <c r="MNC43" s="57"/>
      <c r="MND43" s="57"/>
      <c r="MNE43" s="57"/>
      <c r="MNF43" s="57"/>
      <c r="MNG43" s="57"/>
      <c r="MNH43" s="57"/>
      <c r="MNI43" s="57"/>
      <c r="MNJ43" s="57"/>
      <c r="MNK43" s="57"/>
      <c r="MNL43" s="57"/>
      <c r="MNM43" s="57"/>
      <c r="MNN43" s="57"/>
      <c r="MNO43" s="57"/>
      <c r="MNP43" s="57"/>
      <c r="MNQ43" s="57"/>
      <c r="MNR43" s="57"/>
      <c r="MNS43" s="57"/>
      <c r="MNT43" s="57"/>
      <c r="MNU43" s="57"/>
      <c r="MNV43" s="57"/>
      <c r="MNW43" s="57"/>
      <c r="MNX43" s="57"/>
      <c r="MNY43" s="57"/>
      <c r="MNZ43" s="57"/>
      <c r="MOA43" s="57"/>
      <c r="MOB43" s="57"/>
      <c r="MOC43" s="57"/>
      <c r="MOD43" s="57"/>
      <c r="MOE43" s="57"/>
      <c r="MOF43" s="57"/>
      <c r="MOG43" s="57"/>
      <c r="MOH43" s="57"/>
      <c r="MOI43" s="57"/>
      <c r="MOJ43" s="57"/>
      <c r="MOK43" s="57"/>
      <c r="MOL43" s="57"/>
      <c r="MOM43" s="57"/>
      <c r="MON43" s="57"/>
      <c r="MOO43" s="57"/>
      <c r="MOP43" s="57"/>
      <c r="MOQ43" s="57"/>
      <c r="MOR43" s="57"/>
      <c r="MOS43" s="57"/>
      <c r="MOT43" s="57"/>
      <c r="MOU43" s="57"/>
      <c r="MOV43" s="57"/>
      <c r="MOW43" s="57"/>
      <c r="MOX43" s="57"/>
      <c r="MOY43" s="57"/>
      <c r="MOZ43" s="57"/>
      <c r="MPA43" s="57"/>
      <c r="MPB43" s="57"/>
      <c r="MPC43" s="57"/>
      <c r="MPD43" s="57"/>
      <c r="MPE43" s="57"/>
      <c r="MPF43" s="57"/>
      <c r="MPG43" s="57"/>
      <c r="MPH43" s="57"/>
      <c r="MPI43" s="57"/>
      <c r="MPJ43" s="57"/>
      <c r="MPK43" s="57"/>
      <c r="MPL43" s="57"/>
      <c r="MPM43" s="57"/>
      <c r="MPN43" s="57"/>
      <c r="MPO43" s="57"/>
      <c r="MPP43" s="57"/>
      <c r="MPQ43" s="57"/>
      <c r="MPR43" s="57"/>
      <c r="MPS43" s="57"/>
      <c r="MPT43" s="57"/>
      <c r="MPU43" s="57"/>
      <c r="MPV43" s="57"/>
      <c r="MPW43" s="57"/>
      <c r="MPX43" s="57"/>
      <c r="MPY43" s="57"/>
      <c r="MPZ43" s="57"/>
      <c r="MQA43" s="57"/>
      <c r="MQB43" s="57"/>
      <c r="MQC43" s="57"/>
      <c r="MQD43" s="57"/>
      <c r="MQE43" s="57"/>
      <c r="MQF43" s="57"/>
      <c r="MQG43" s="57"/>
      <c r="MQH43" s="57"/>
      <c r="MQI43" s="57"/>
      <c r="MQJ43" s="57"/>
      <c r="MQK43" s="57"/>
      <c r="MQL43" s="57"/>
      <c r="MQM43" s="57"/>
      <c r="MQN43" s="57"/>
      <c r="MQO43" s="57"/>
      <c r="MQP43" s="57"/>
      <c r="MQQ43" s="57"/>
      <c r="MQR43" s="57"/>
      <c r="MQS43" s="57"/>
      <c r="MQT43" s="57"/>
      <c r="MQU43" s="57"/>
      <c r="MQV43" s="57"/>
      <c r="MQW43" s="57"/>
      <c r="MQX43" s="57"/>
      <c r="MQY43" s="57"/>
      <c r="MQZ43" s="57"/>
      <c r="MRA43" s="57"/>
      <c r="MRB43" s="57"/>
      <c r="MRC43" s="57"/>
      <c r="MRD43" s="57"/>
      <c r="MRE43" s="57"/>
      <c r="MRF43" s="57"/>
      <c r="MRG43" s="57"/>
      <c r="MRH43" s="57"/>
      <c r="MRI43" s="57"/>
      <c r="MRJ43" s="57"/>
      <c r="MRK43" s="57"/>
      <c r="MRL43" s="57"/>
      <c r="MRM43" s="57"/>
      <c r="MRN43" s="57"/>
      <c r="MRO43" s="57"/>
      <c r="MRP43" s="57"/>
      <c r="MRQ43" s="57"/>
      <c r="MRR43" s="57"/>
      <c r="MRS43" s="57"/>
      <c r="MRT43" s="57"/>
      <c r="MRU43" s="57"/>
      <c r="MRV43" s="57"/>
      <c r="MRW43" s="57"/>
      <c r="MRX43" s="57"/>
      <c r="MRY43" s="57"/>
      <c r="MRZ43" s="57"/>
      <c r="MSA43" s="57"/>
      <c r="MSB43" s="57"/>
      <c r="MSC43" s="57"/>
      <c r="MSD43" s="57"/>
      <c r="MSE43" s="57"/>
      <c r="MSF43" s="57"/>
      <c r="MSG43" s="57"/>
      <c r="MSH43" s="57"/>
      <c r="MSI43" s="57"/>
      <c r="MSJ43" s="57"/>
      <c r="MSK43" s="57"/>
      <c r="MSL43" s="57"/>
      <c r="MSM43" s="57"/>
      <c r="MSN43" s="57"/>
      <c r="MSO43" s="57"/>
      <c r="MSP43" s="57"/>
      <c r="MSQ43" s="57"/>
      <c r="MSR43" s="57"/>
      <c r="MSS43" s="57"/>
      <c r="MST43" s="57"/>
      <c r="MSU43" s="57"/>
      <c r="MSV43" s="57"/>
      <c r="MSW43" s="57"/>
      <c r="MSX43" s="57"/>
      <c r="MSY43" s="57"/>
      <c r="MSZ43" s="57"/>
      <c r="MTA43" s="57"/>
      <c r="MTB43" s="57"/>
      <c r="MTC43" s="57"/>
      <c r="MTD43" s="57"/>
      <c r="MTE43" s="57"/>
      <c r="MTF43" s="57"/>
      <c r="MTG43" s="57"/>
      <c r="MTH43" s="57"/>
      <c r="MTI43" s="57"/>
      <c r="MTJ43" s="57"/>
      <c r="MTK43" s="57"/>
      <c r="MTL43" s="57"/>
      <c r="MTM43" s="57"/>
      <c r="MTN43" s="57"/>
      <c r="MTO43" s="57"/>
      <c r="MTP43" s="57"/>
      <c r="MTQ43" s="57"/>
      <c r="MTR43" s="57"/>
      <c r="MTS43" s="57"/>
      <c r="MTT43" s="57"/>
      <c r="MTU43" s="57"/>
      <c r="MTV43" s="57"/>
      <c r="MTW43" s="57"/>
      <c r="MTX43" s="57"/>
      <c r="MTY43" s="57"/>
      <c r="MTZ43" s="57"/>
      <c r="MUA43" s="57"/>
      <c r="MUB43" s="57"/>
      <c r="MUC43" s="57"/>
      <c r="MUD43" s="57"/>
      <c r="MUE43" s="57"/>
      <c r="MUF43" s="57"/>
      <c r="MUG43" s="57"/>
      <c r="MUH43" s="57"/>
      <c r="MUI43" s="57"/>
      <c r="MUJ43" s="57"/>
      <c r="MUK43" s="57"/>
      <c r="MUL43" s="57"/>
      <c r="MUM43" s="57"/>
      <c r="MUN43" s="57"/>
      <c r="MUO43" s="57"/>
      <c r="MUP43" s="57"/>
      <c r="MUQ43" s="57"/>
      <c r="MUR43" s="57"/>
      <c r="MUS43" s="57"/>
      <c r="MUT43" s="57"/>
      <c r="MUU43" s="57"/>
      <c r="MUV43" s="57"/>
      <c r="MUW43" s="57"/>
      <c r="MUX43" s="57"/>
      <c r="MUY43" s="57"/>
      <c r="MUZ43" s="57"/>
      <c r="MVA43" s="57"/>
      <c r="MVB43" s="57"/>
      <c r="MVC43" s="57"/>
      <c r="MVD43" s="57"/>
      <c r="MVE43" s="57"/>
      <c r="MVF43" s="57"/>
      <c r="MVG43" s="57"/>
      <c r="MVH43" s="57"/>
      <c r="MVI43" s="57"/>
      <c r="MVJ43" s="57"/>
      <c r="MVK43" s="57"/>
      <c r="MVL43" s="57"/>
      <c r="MVM43" s="57"/>
      <c r="MVN43" s="57"/>
      <c r="MVO43" s="57"/>
      <c r="MVP43" s="57"/>
      <c r="MVQ43" s="57"/>
      <c r="MVR43" s="57"/>
      <c r="MVS43" s="57"/>
      <c r="MVT43" s="57"/>
      <c r="MVU43" s="57"/>
      <c r="MVV43" s="57"/>
      <c r="MVW43" s="57"/>
      <c r="MVX43" s="57"/>
      <c r="MVY43" s="57"/>
      <c r="MVZ43" s="57"/>
      <c r="MWA43" s="57"/>
      <c r="MWB43" s="57"/>
      <c r="MWC43" s="57"/>
      <c r="MWD43" s="57"/>
      <c r="MWE43" s="57"/>
      <c r="MWF43" s="57"/>
      <c r="MWG43" s="57"/>
      <c r="MWH43" s="57"/>
      <c r="MWI43" s="57"/>
      <c r="MWJ43" s="57"/>
      <c r="MWK43" s="57"/>
      <c r="MWL43" s="57"/>
      <c r="MWM43" s="57"/>
      <c r="MWN43" s="57"/>
      <c r="MWO43" s="57"/>
      <c r="MWP43" s="57"/>
      <c r="MWQ43" s="57"/>
      <c r="MWR43" s="57"/>
      <c r="MWS43" s="57"/>
      <c r="MWT43" s="57"/>
      <c r="MWU43" s="57"/>
      <c r="MWV43" s="57"/>
      <c r="MWW43" s="57"/>
      <c r="MWX43" s="57"/>
      <c r="MWY43" s="57"/>
      <c r="MWZ43" s="57"/>
      <c r="MXA43" s="57"/>
      <c r="MXB43" s="57"/>
      <c r="MXC43" s="57"/>
      <c r="MXD43" s="57"/>
      <c r="MXE43" s="57"/>
      <c r="MXF43" s="57"/>
      <c r="MXG43" s="57"/>
      <c r="MXH43" s="57"/>
      <c r="MXI43" s="57"/>
      <c r="MXJ43" s="57"/>
      <c r="MXK43" s="57"/>
      <c r="MXL43" s="57"/>
      <c r="MXM43" s="57"/>
      <c r="MXN43" s="57"/>
      <c r="MXO43" s="57"/>
      <c r="MXP43" s="57"/>
      <c r="MXQ43" s="57"/>
      <c r="MXR43" s="57"/>
      <c r="MXS43" s="57"/>
      <c r="MXT43" s="57"/>
      <c r="MXU43" s="57"/>
      <c r="MXV43" s="57"/>
      <c r="MXW43" s="57"/>
      <c r="MXX43" s="57"/>
      <c r="MXY43" s="57"/>
      <c r="MXZ43" s="57"/>
      <c r="MYA43" s="57"/>
      <c r="MYB43" s="57"/>
      <c r="MYC43" s="57"/>
      <c r="MYD43" s="57"/>
      <c r="MYE43" s="57"/>
      <c r="MYF43" s="57"/>
      <c r="MYG43" s="57"/>
      <c r="MYH43" s="57"/>
      <c r="MYI43" s="57"/>
      <c r="MYJ43" s="57"/>
      <c r="MYK43" s="57"/>
      <c r="MYL43" s="57"/>
      <c r="MYM43" s="57"/>
      <c r="MYN43" s="57"/>
      <c r="MYO43" s="57"/>
      <c r="MYP43" s="57"/>
      <c r="MYQ43" s="57"/>
      <c r="MYR43" s="57"/>
      <c r="MYS43" s="57"/>
      <c r="MYT43" s="57"/>
      <c r="MYU43" s="57"/>
      <c r="MYV43" s="57"/>
      <c r="MYW43" s="57"/>
      <c r="MYX43" s="57"/>
      <c r="MYY43" s="57"/>
      <c r="MYZ43" s="57"/>
      <c r="MZA43" s="57"/>
      <c r="MZB43" s="57"/>
      <c r="MZC43" s="57"/>
      <c r="MZD43" s="57"/>
      <c r="MZE43" s="57"/>
      <c r="MZF43" s="57"/>
      <c r="MZG43" s="57"/>
      <c r="MZH43" s="57"/>
      <c r="MZI43" s="57"/>
      <c r="MZJ43" s="57"/>
      <c r="MZK43" s="57"/>
      <c r="MZL43" s="57"/>
      <c r="MZM43" s="57"/>
      <c r="MZN43" s="57"/>
      <c r="MZO43" s="57"/>
      <c r="MZP43" s="57"/>
      <c r="MZQ43" s="57"/>
      <c r="MZR43" s="57"/>
      <c r="MZS43" s="57"/>
      <c r="MZT43" s="57"/>
      <c r="MZU43" s="57"/>
      <c r="MZV43" s="57"/>
      <c r="MZW43" s="57"/>
      <c r="MZX43" s="57"/>
      <c r="MZY43" s="57"/>
      <c r="MZZ43" s="57"/>
      <c r="NAA43" s="57"/>
      <c r="NAB43" s="57"/>
      <c r="NAC43" s="57"/>
      <c r="NAD43" s="57"/>
      <c r="NAE43" s="57"/>
      <c r="NAF43" s="57"/>
      <c r="NAG43" s="57"/>
      <c r="NAH43" s="57"/>
      <c r="NAI43" s="57"/>
      <c r="NAJ43" s="57"/>
      <c r="NAK43" s="57"/>
      <c r="NAL43" s="57"/>
      <c r="NAM43" s="57"/>
      <c r="NAN43" s="57"/>
      <c r="NAO43" s="57"/>
      <c r="NAP43" s="57"/>
      <c r="NAQ43" s="57"/>
      <c r="NAR43" s="57"/>
      <c r="NAS43" s="57"/>
      <c r="NAT43" s="57"/>
      <c r="NAU43" s="57"/>
      <c r="NAV43" s="57"/>
      <c r="NAW43" s="57"/>
      <c r="NAX43" s="57"/>
      <c r="NAY43" s="57"/>
      <c r="NAZ43" s="57"/>
      <c r="NBA43" s="57"/>
      <c r="NBB43" s="57"/>
      <c r="NBC43" s="57"/>
      <c r="NBD43" s="57"/>
      <c r="NBE43" s="57"/>
      <c r="NBF43" s="57"/>
      <c r="NBG43" s="57"/>
      <c r="NBH43" s="57"/>
      <c r="NBI43" s="57"/>
      <c r="NBJ43" s="57"/>
      <c r="NBK43" s="57"/>
      <c r="NBL43" s="57"/>
      <c r="NBM43" s="57"/>
      <c r="NBN43" s="57"/>
      <c r="NBO43" s="57"/>
      <c r="NBP43" s="57"/>
      <c r="NBQ43" s="57"/>
      <c r="NBR43" s="57"/>
      <c r="NBS43" s="57"/>
      <c r="NBT43" s="57"/>
      <c r="NBU43" s="57"/>
      <c r="NBV43" s="57"/>
      <c r="NBW43" s="57"/>
      <c r="NBX43" s="57"/>
      <c r="NBY43" s="57"/>
      <c r="NBZ43" s="57"/>
      <c r="NCA43" s="57"/>
      <c r="NCB43" s="57"/>
      <c r="NCC43" s="57"/>
      <c r="NCD43" s="57"/>
      <c r="NCE43" s="57"/>
      <c r="NCF43" s="57"/>
      <c r="NCG43" s="57"/>
      <c r="NCH43" s="57"/>
      <c r="NCI43" s="57"/>
      <c r="NCJ43" s="57"/>
      <c r="NCK43" s="57"/>
      <c r="NCL43" s="57"/>
      <c r="NCM43" s="57"/>
      <c r="NCN43" s="57"/>
      <c r="NCO43" s="57"/>
      <c r="NCP43" s="57"/>
      <c r="NCQ43" s="57"/>
      <c r="NCR43" s="57"/>
      <c r="NCS43" s="57"/>
      <c r="NCT43" s="57"/>
      <c r="NCU43" s="57"/>
      <c r="NCV43" s="57"/>
      <c r="NCW43" s="57"/>
      <c r="NCX43" s="57"/>
      <c r="NCY43" s="57"/>
      <c r="NCZ43" s="57"/>
      <c r="NDA43" s="57"/>
      <c r="NDB43" s="57"/>
      <c r="NDC43" s="57"/>
      <c r="NDD43" s="57"/>
      <c r="NDE43" s="57"/>
      <c r="NDF43" s="57"/>
      <c r="NDG43" s="57"/>
      <c r="NDH43" s="57"/>
      <c r="NDI43" s="57"/>
      <c r="NDJ43" s="57"/>
      <c r="NDK43" s="57"/>
      <c r="NDL43" s="57"/>
      <c r="NDM43" s="57"/>
      <c r="NDN43" s="57"/>
      <c r="NDO43" s="57"/>
      <c r="NDP43" s="57"/>
      <c r="NDQ43" s="57"/>
      <c r="NDR43" s="57"/>
      <c r="NDS43" s="57"/>
      <c r="NDT43" s="57"/>
      <c r="NDU43" s="57"/>
      <c r="NDV43" s="57"/>
      <c r="NDW43" s="57"/>
      <c r="NDX43" s="57"/>
      <c r="NDY43" s="57"/>
      <c r="NDZ43" s="57"/>
      <c r="NEA43" s="57"/>
      <c r="NEB43" s="57"/>
      <c r="NEC43" s="57"/>
      <c r="NED43" s="57"/>
      <c r="NEE43" s="57"/>
      <c r="NEF43" s="57"/>
      <c r="NEG43" s="57"/>
      <c r="NEH43" s="57"/>
      <c r="NEI43" s="57"/>
      <c r="NEJ43" s="57"/>
      <c r="NEK43" s="57"/>
      <c r="NEL43" s="57"/>
      <c r="NEM43" s="57"/>
      <c r="NEN43" s="57"/>
      <c r="NEO43" s="57"/>
      <c r="NEP43" s="57"/>
      <c r="NEQ43" s="57"/>
      <c r="NER43" s="57"/>
      <c r="NES43" s="57"/>
      <c r="NET43" s="57"/>
      <c r="NEU43" s="57"/>
      <c r="NEV43" s="57"/>
      <c r="NEW43" s="57"/>
      <c r="NEX43" s="57"/>
      <c r="NEY43" s="57"/>
      <c r="NEZ43" s="57"/>
      <c r="NFA43" s="57"/>
      <c r="NFB43" s="57"/>
      <c r="NFC43" s="57"/>
      <c r="NFD43" s="57"/>
      <c r="NFE43" s="57"/>
      <c r="NFF43" s="57"/>
      <c r="NFG43" s="57"/>
      <c r="NFH43" s="57"/>
      <c r="NFI43" s="57"/>
      <c r="NFJ43" s="57"/>
      <c r="NFK43" s="57"/>
      <c r="NFL43" s="57"/>
      <c r="NFM43" s="57"/>
      <c r="NFN43" s="57"/>
      <c r="NFO43" s="57"/>
      <c r="NFP43" s="57"/>
      <c r="NFQ43" s="57"/>
      <c r="NFR43" s="57"/>
      <c r="NFS43" s="57"/>
      <c r="NFT43" s="57"/>
      <c r="NFU43" s="57"/>
      <c r="NFV43" s="57"/>
      <c r="NFW43" s="57"/>
      <c r="NFX43" s="57"/>
      <c r="NFY43" s="57"/>
      <c r="NFZ43" s="57"/>
      <c r="NGA43" s="57"/>
      <c r="NGB43" s="57"/>
      <c r="NGC43" s="57"/>
      <c r="NGD43" s="57"/>
      <c r="NGE43" s="57"/>
      <c r="NGF43" s="57"/>
      <c r="NGG43" s="57"/>
      <c r="NGH43" s="57"/>
      <c r="NGI43" s="57"/>
      <c r="NGJ43" s="57"/>
      <c r="NGK43" s="57"/>
      <c r="NGL43" s="57"/>
      <c r="NGM43" s="57"/>
      <c r="NGN43" s="57"/>
      <c r="NGO43" s="57"/>
      <c r="NGP43" s="57"/>
      <c r="NGQ43" s="57"/>
      <c r="NGR43" s="57"/>
      <c r="NGS43" s="57"/>
      <c r="NGT43" s="57"/>
      <c r="NGU43" s="57"/>
      <c r="NGV43" s="57"/>
      <c r="NGW43" s="57"/>
      <c r="NGX43" s="57"/>
      <c r="NGY43" s="57"/>
      <c r="NGZ43" s="57"/>
      <c r="NHA43" s="57"/>
      <c r="NHB43" s="57"/>
      <c r="NHC43" s="57"/>
      <c r="NHD43" s="57"/>
      <c r="NHE43" s="57"/>
      <c r="NHF43" s="57"/>
      <c r="NHG43" s="57"/>
      <c r="NHH43" s="57"/>
      <c r="NHI43" s="57"/>
      <c r="NHJ43" s="57"/>
      <c r="NHK43" s="57"/>
      <c r="NHL43" s="57"/>
      <c r="NHM43" s="57"/>
      <c r="NHN43" s="57"/>
      <c r="NHO43" s="57"/>
      <c r="NHP43" s="57"/>
      <c r="NHQ43" s="57"/>
      <c r="NHR43" s="57"/>
      <c r="NHS43" s="57"/>
      <c r="NHT43" s="57"/>
      <c r="NHU43" s="57"/>
      <c r="NHV43" s="57"/>
      <c r="NHW43" s="57"/>
      <c r="NHX43" s="57"/>
      <c r="NHY43" s="57"/>
      <c r="NHZ43" s="57"/>
      <c r="NIA43" s="57"/>
      <c r="NIB43" s="57"/>
      <c r="NIC43" s="57"/>
      <c r="NID43" s="57"/>
      <c r="NIE43" s="57"/>
      <c r="NIF43" s="57"/>
      <c r="NIG43" s="57"/>
      <c r="NIH43" s="57"/>
      <c r="NII43" s="57"/>
      <c r="NIJ43" s="57"/>
      <c r="NIK43" s="57"/>
      <c r="NIL43" s="57"/>
      <c r="NIM43" s="57"/>
      <c r="NIN43" s="57"/>
      <c r="NIO43" s="57"/>
      <c r="NIP43" s="57"/>
      <c r="NIQ43" s="57"/>
      <c r="NIR43" s="57"/>
      <c r="NIS43" s="57"/>
      <c r="NIT43" s="57"/>
      <c r="NIU43" s="57"/>
      <c r="NIV43" s="57"/>
      <c r="NIW43" s="57"/>
      <c r="NIX43" s="57"/>
      <c r="NIY43" s="57"/>
      <c r="NIZ43" s="57"/>
      <c r="NJA43" s="57"/>
      <c r="NJB43" s="57"/>
      <c r="NJC43" s="57"/>
      <c r="NJD43" s="57"/>
      <c r="NJE43" s="57"/>
      <c r="NJF43" s="57"/>
      <c r="NJG43" s="57"/>
      <c r="NJH43" s="57"/>
      <c r="NJI43" s="57"/>
      <c r="NJJ43" s="57"/>
      <c r="NJK43" s="57"/>
      <c r="NJL43" s="57"/>
      <c r="NJM43" s="57"/>
      <c r="NJN43" s="57"/>
      <c r="NJO43" s="57"/>
      <c r="NJP43" s="57"/>
      <c r="NJQ43" s="57"/>
      <c r="NJR43" s="57"/>
      <c r="NJS43" s="57"/>
      <c r="NJT43" s="57"/>
      <c r="NJU43" s="57"/>
      <c r="NJV43" s="57"/>
      <c r="NJW43" s="57"/>
      <c r="NJX43" s="57"/>
      <c r="NJY43" s="57"/>
      <c r="NJZ43" s="57"/>
      <c r="NKA43" s="57"/>
      <c r="NKB43" s="57"/>
      <c r="NKC43" s="57"/>
      <c r="NKD43" s="57"/>
      <c r="NKE43" s="57"/>
      <c r="NKF43" s="57"/>
      <c r="NKG43" s="57"/>
      <c r="NKH43" s="57"/>
      <c r="NKI43" s="57"/>
      <c r="NKJ43" s="57"/>
      <c r="NKK43" s="57"/>
      <c r="NKL43" s="57"/>
      <c r="NKM43" s="57"/>
      <c r="NKN43" s="57"/>
      <c r="NKO43" s="57"/>
      <c r="NKP43" s="57"/>
      <c r="NKQ43" s="57"/>
      <c r="NKR43" s="57"/>
      <c r="NKS43" s="57"/>
      <c r="NKT43" s="57"/>
      <c r="NKU43" s="57"/>
      <c r="NKV43" s="57"/>
      <c r="NKW43" s="57"/>
      <c r="NKX43" s="57"/>
      <c r="NKY43" s="57"/>
      <c r="NKZ43" s="57"/>
      <c r="NLA43" s="57"/>
      <c r="NLB43" s="57"/>
      <c r="NLC43" s="57"/>
      <c r="NLD43" s="57"/>
      <c r="NLE43" s="57"/>
      <c r="NLF43" s="57"/>
      <c r="NLG43" s="57"/>
      <c r="NLH43" s="57"/>
      <c r="NLI43" s="57"/>
      <c r="NLJ43" s="57"/>
      <c r="NLK43" s="57"/>
      <c r="NLL43" s="57"/>
      <c r="NLM43" s="57"/>
      <c r="NLN43" s="57"/>
      <c r="NLO43" s="57"/>
      <c r="NLP43" s="57"/>
      <c r="NLQ43" s="57"/>
      <c r="NLR43" s="57"/>
      <c r="NLS43" s="57"/>
      <c r="NLT43" s="57"/>
      <c r="NLU43" s="57"/>
      <c r="NLV43" s="57"/>
      <c r="NLW43" s="57"/>
      <c r="NLX43" s="57"/>
      <c r="NLY43" s="57"/>
      <c r="NLZ43" s="57"/>
      <c r="NMA43" s="57"/>
      <c r="NMB43" s="57"/>
      <c r="NMC43" s="57"/>
      <c r="NMD43" s="57"/>
      <c r="NME43" s="57"/>
      <c r="NMF43" s="57"/>
      <c r="NMG43" s="57"/>
      <c r="NMH43" s="57"/>
      <c r="NMI43" s="57"/>
      <c r="NMJ43" s="57"/>
      <c r="NMK43" s="57"/>
      <c r="NML43" s="57"/>
      <c r="NMM43" s="57"/>
      <c r="NMN43" s="57"/>
      <c r="NMO43" s="57"/>
      <c r="NMP43" s="57"/>
      <c r="NMQ43" s="57"/>
      <c r="NMR43" s="57"/>
      <c r="NMS43" s="57"/>
      <c r="NMT43" s="57"/>
      <c r="NMU43" s="57"/>
      <c r="NMV43" s="57"/>
      <c r="NMW43" s="57"/>
      <c r="NMX43" s="57"/>
      <c r="NMY43" s="57"/>
      <c r="NMZ43" s="57"/>
      <c r="NNA43" s="57"/>
      <c r="NNB43" s="57"/>
      <c r="NNC43" s="57"/>
      <c r="NND43" s="57"/>
      <c r="NNE43" s="57"/>
      <c r="NNF43" s="57"/>
      <c r="NNG43" s="57"/>
      <c r="NNH43" s="57"/>
      <c r="NNI43" s="57"/>
      <c r="NNJ43" s="57"/>
      <c r="NNK43" s="57"/>
      <c r="NNL43" s="57"/>
      <c r="NNM43" s="57"/>
      <c r="NNN43" s="57"/>
      <c r="NNO43" s="57"/>
      <c r="NNP43" s="57"/>
      <c r="NNQ43" s="57"/>
      <c r="NNR43" s="57"/>
      <c r="NNS43" s="57"/>
      <c r="NNT43" s="57"/>
      <c r="NNU43" s="57"/>
      <c r="NNV43" s="57"/>
      <c r="NNW43" s="57"/>
      <c r="NNX43" s="57"/>
      <c r="NNY43" s="57"/>
      <c r="NNZ43" s="57"/>
      <c r="NOA43" s="57"/>
      <c r="NOB43" s="57"/>
      <c r="NOC43" s="57"/>
      <c r="NOD43" s="57"/>
      <c r="NOE43" s="57"/>
      <c r="NOF43" s="57"/>
      <c r="NOG43" s="57"/>
      <c r="NOH43" s="57"/>
      <c r="NOI43" s="57"/>
      <c r="NOJ43" s="57"/>
      <c r="NOK43" s="57"/>
      <c r="NOL43" s="57"/>
      <c r="NOM43" s="57"/>
      <c r="NON43" s="57"/>
      <c r="NOO43" s="57"/>
      <c r="NOP43" s="57"/>
      <c r="NOQ43" s="57"/>
      <c r="NOR43" s="57"/>
      <c r="NOS43" s="57"/>
      <c r="NOT43" s="57"/>
      <c r="NOU43" s="57"/>
      <c r="NOV43" s="57"/>
      <c r="NOW43" s="57"/>
      <c r="NOX43" s="57"/>
      <c r="NOY43" s="57"/>
      <c r="NOZ43" s="57"/>
      <c r="NPA43" s="57"/>
      <c r="NPB43" s="57"/>
      <c r="NPC43" s="57"/>
      <c r="NPD43" s="57"/>
      <c r="NPE43" s="57"/>
      <c r="NPF43" s="57"/>
      <c r="NPG43" s="57"/>
      <c r="NPH43" s="57"/>
      <c r="NPI43" s="57"/>
      <c r="NPJ43" s="57"/>
      <c r="NPK43" s="57"/>
      <c r="NPL43" s="57"/>
      <c r="NPM43" s="57"/>
      <c r="NPN43" s="57"/>
      <c r="NPO43" s="57"/>
      <c r="NPP43" s="57"/>
      <c r="NPQ43" s="57"/>
      <c r="NPR43" s="57"/>
      <c r="NPS43" s="57"/>
      <c r="NPT43" s="57"/>
      <c r="NPU43" s="57"/>
      <c r="NPV43" s="57"/>
      <c r="NPW43" s="57"/>
      <c r="NPX43" s="57"/>
      <c r="NPY43" s="57"/>
      <c r="NPZ43" s="57"/>
      <c r="NQA43" s="57"/>
      <c r="NQB43" s="57"/>
      <c r="NQC43" s="57"/>
      <c r="NQD43" s="57"/>
      <c r="NQE43" s="57"/>
      <c r="NQF43" s="57"/>
      <c r="NQG43" s="57"/>
      <c r="NQH43" s="57"/>
      <c r="NQI43" s="57"/>
      <c r="NQJ43" s="57"/>
      <c r="NQK43" s="57"/>
      <c r="NQL43" s="57"/>
      <c r="NQM43" s="57"/>
      <c r="NQN43" s="57"/>
      <c r="NQO43" s="57"/>
      <c r="NQP43" s="57"/>
      <c r="NQQ43" s="57"/>
      <c r="NQR43" s="57"/>
      <c r="NQS43" s="57"/>
      <c r="NQT43" s="57"/>
      <c r="NQU43" s="57"/>
      <c r="NQV43" s="57"/>
      <c r="NQW43" s="57"/>
      <c r="NQX43" s="57"/>
      <c r="NQY43" s="57"/>
      <c r="NQZ43" s="57"/>
      <c r="NRA43" s="57"/>
      <c r="NRB43" s="57"/>
      <c r="NRC43" s="57"/>
      <c r="NRD43" s="57"/>
      <c r="NRE43" s="57"/>
      <c r="NRF43" s="57"/>
      <c r="NRG43" s="57"/>
      <c r="NRH43" s="57"/>
      <c r="NRI43" s="57"/>
      <c r="NRJ43" s="57"/>
      <c r="NRK43" s="57"/>
      <c r="NRL43" s="57"/>
      <c r="NRM43" s="57"/>
      <c r="NRN43" s="57"/>
      <c r="NRO43" s="57"/>
      <c r="NRP43" s="57"/>
      <c r="NRQ43" s="57"/>
      <c r="NRR43" s="57"/>
      <c r="NRS43" s="57"/>
      <c r="NRT43" s="57"/>
      <c r="NRU43" s="57"/>
      <c r="NRV43" s="57"/>
      <c r="NRW43" s="57"/>
      <c r="NRX43" s="57"/>
      <c r="NRY43" s="57"/>
      <c r="NRZ43" s="57"/>
      <c r="NSA43" s="57"/>
      <c r="NSB43" s="57"/>
      <c r="NSC43" s="57"/>
      <c r="NSD43" s="57"/>
      <c r="NSE43" s="57"/>
      <c r="NSF43" s="57"/>
      <c r="NSG43" s="57"/>
      <c r="NSH43" s="57"/>
      <c r="NSI43" s="57"/>
      <c r="NSJ43" s="57"/>
      <c r="NSK43" s="57"/>
      <c r="NSL43" s="57"/>
      <c r="NSM43" s="57"/>
      <c r="NSN43" s="57"/>
      <c r="NSO43" s="57"/>
      <c r="NSP43" s="57"/>
      <c r="NSQ43" s="57"/>
      <c r="NSR43" s="57"/>
      <c r="NSS43" s="57"/>
      <c r="NST43" s="57"/>
      <c r="NSU43" s="57"/>
      <c r="NSV43" s="57"/>
      <c r="NSW43" s="57"/>
      <c r="NSX43" s="57"/>
      <c r="NSY43" s="57"/>
      <c r="NSZ43" s="57"/>
      <c r="NTA43" s="57"/>
      <c r="NTB43" s="57"/>
      <c r="NTC43" s="57"/>
      <c r="NTD43" s="57"/>
      <c r="NTE43" s="57"/>
      <c r="NTF43" s="57"/>
      <c r="NTG43" s="57"/>
      <c r="NTH43" s="57"/>
      <c r="NTI43" s="57"/>
      <c r="NTJ43" s="57"/>
      <c r="NTK43" s="57"/>
      <c r="NTL43" s="57"/>
      <c r="NTM43" s="57"/>
      <c r="NTN43" s="57"/>
      <c r="NTO43" s="57"/>
      <c r="NTP43" s="57"/>
      <c r="NTQ43" s="57"/>
      <c r="NTR43" s="57"/>
      <c r="NTS43" s="57"/>
      <c r="NTT43" s="57"/>
      <c r="NTU43" s="57"/>
      <c r="NTV43" s="57"/>
      <c r="NTW43" s="57"/>
      <c r="NTX43" s="57"/>
      <c r="NTY43" s="57"/>
      <c r="NTZ43" s="57"/>
      <c r="NUA43" s="57"/>
      <c r="NUB43" s="57"/>
      <c r="NUC43" s="57"/>
      <c r="NUD43" s="57"/>
      <c r="NUE43" s="57"/>
      <c r="NUF43" s="57"/>
      <c r="NUG43" s="57"/>
      <c r="NUH43" s="57"/>
      <c r="NUI43" s="57"/>
      <c r="NUJ43" s="57"/>
      <c r="NUK43" s="57"/>
      <c r="NUL43" s="57"/>
      <c r="NUM43" s="57"/>
      <c r="NUN43" s="57"/>
      <c r="NUO43" s="57"/>
      <c r="NUP43" s="57"/>
      <c r="NUQ43" s="57"/>
      <c r="NUR43" s="57"/>
      <c r="NUS43" s="57"/>
      <c r="NUT43" s="57"/>
      <c r="NUU43" s="57"/>
      <c r="NUV43" s="57"/>
      <c r="NUW43" s="57"/>
      <c r="NUX43" s="57"/>
      <c r="NUY43" s="57"/>
      <c r="NUZ43" s="57"/>
      <c r="NVA43" s="57"/>
      <c r="NVB43" s="57"/>
      <c r="NVC43" s="57"/>
      <c r="NVD43" s="57"/>
      <c r="NVE43" s="57"/>
      <c r="NVF43" s="57"/>
      <c r="NVG43" s="57"/>
      <c r="NVH43" s="57"/>
      <c r="NVI43" s="57"/>
      <c r="NVJ43" s="57"/>
      <c r="NVK43" s="57"/>
      <c r="NVL43" s="57"/>
      <c r="NVM43" s="57"/>
      <c r="NVN43" s="57"/>
      <c r="NVO43" s="57"/>
      <c r="NVP43" s="57"/>
      <c r="NVQ43" s="57"/>
      <c r="NVR43" s="57"/>
      <c r="NVS43" s="57"/>
      <c r="NVT43" s="57"/>
      <c r="NVU43" s="57"/>
      <c r="NVV43" s="57"/>
      <c r="NVW43" s="57"/>
      <c r="NVX43" s="57"/>
      <c r="NVY43" s="57"/>
      <c r="NVZ43" s="57"/>
      <c r="NWA43" s="57"/>
      <c r="NWB43" s="57"/>
      <c r="NWC43" s="57"/>
      <c r="NWD43" s="57"/>
      <c r="NWE43" s="57"/>
      <c r="NWF43" s="57"/>
      <c r="NWG43" s="57"/>
      <c r="NWH43" s="57"/>
      <c r="NWI43" s="57"/>
      <c r="NWJ43" s="57"/>
      <c r="NWK43" s="57"/>
      <c r="NWL43" s="57"/>
      <c r="NWM43" s="57"/>
      <c r="NWN43" s="57"/>
      <c r="NWO43" s="57"/>
      <c r="NWP43" s="57"/>
      <c r="NWQ43" s="57"/>
      <c r="NWR43" s="57"/>
      <c r="NWS43" s="57"/>
      <c r="NWT43" s="57"/>
      <c r="NWU43" s="57"/>
      <c r="NWV43" s="57"/>
      <c r="NWW43" s="57"/>
      <c r="NWX43" s="57"/>
      <c r="NWY43" s="57"/>
      <c r="NWZ43" s="57"/>
      <c r="NXA43" s="57"/>
      <c r="NXB43" s="57"/>
      <c r="NXC43" s="57"/>
      <c r="NXD43" s="57"/>
      <c r="NXE43" s="57"/>
      <c r="NXF43" s="57"/>
      <c r="NXG43" s="57"/>
      <c r="NXH43" s="57"/>
      <c r="NXI43" s="57"/>
      <c r="NXJ43" s="57"/>
      <c r="NXK43" s="57"/>
      <c r="NXL43" s="57"/>
      <c r="NXM43" s="57"/>
      <c r="NXN43" s="57"/>
      <c r="NXO43" s="57"/>
      <c r="NXP43" s="57"/>
      <c r="NXQ43" s="57"/>
      <c r="NXR43" s="57"/>
      <c r="NXS43" s="57"/>
      <c r="NXT43" s="57"/>
      <c r="NXU43" s="57"/>
      <c r="NXV43" s="57"/>
      <c r="NXW43" s="57"/>
      <c r="NXX43" s="57"/>
      <c r="NXY43" s="57"/>
      <c r="NXZ43" s="57"/>
      <c r="NYA43" s="57"/>
      <c r="NYB43" s="57"/>
      <c r="NYC43" s="57"/>
      <c r="NYD43" s="57"/>
      <c r="NYE43" s="57"/>
      <c r="NYF43" s="57"/>
      <c r="NYG43" s="57"/>
      <c r="NYH43" s="57"/>
      <c r="NYI43" s="57"/>
      <c r="NYJ43" s="57"/>
      <c r="NYK43" s="57"/>
      <c r="NYL43" s="57"/>
      <c r="NYM43" s="57"/>
      <c r="NYN43" s="57"/>
      <c r="NYO43" s="57"/>
      <c r="NYP43" s="57"/>
      <c r="NYQ43" s="57"/>
      <c r="NYR43" s="57"/>
      <c r="NYS43" s="57"/>
      <c r="NYT43" s="57"/>
      <c r="NYU43" s="57"/>
      <c r="NYV43" s="57"/>
      <c r="NYW43" s="57"/>
      <c r="NYX43" s="57"/>
      <c r="NYY43" s="57"/>
      <c r="NYZ43" s="57"/>
      <c r="NZA43" s="57"/>
      <c r="NZB43" s="57"/>
      <c r="NZC43" s="57"/>
      <c r="NZD43" s="57"/>
      <c r="NZE43" s="57"/>
      <c r="NZF43" s="57"/>
      <c r="NZG43" s="57"/>
      <c r="NZH43" s="57"/>
      <c r="NZI43" s="57"/>
      <c r="NZJ43" s="57"/>
      <c r="NZK43" s="57"/>
      <c r="NZL43" s="57"/>
      <c r="NZM43" s="57"/>
      <c r="NZN43" s="57"/>
      <c r="NZO43" s="57"/>
      <c r="NZP43" s="57"/>
      <c r="NZQ43" s="57"/>
      <c r="NZR43" s="57"/>
      <c r="NZS43" s="57"/>
      <c r="NZT43" s="57"/>
      <c r="NZU43" s="57"/>
      <c r="NZV43" s="57"/>
      <c r="NZW43" s="57"/>
      <c r="NZX43" s="57"/>
      <c r="NZY43" s="57"/>
      <c r="NZZ43" s="57"/>
      <c r="OAA43" s="57"/>
      <c r="OAB43" s="57"/>
      <c r="OAC43" s="57"/>
      <c r="OAD43" s="57"/>
      <c r="OAE43" s="57"/>
      <c r="OAF43" s="57"/>
      <c r="OAG43" s="57"/>
      <c r="OAH43" s="57"/>
      <c r="OAI43" s="57"/>
      <c r="OAJ43" s="57"/>
      <c r="OAK43" s="57"/>
      <c r="OAL43" s="57"/>
      <c r="OAM43" s="57"/>
      <c r="OAN43" s="57"/>
      <c r="OAO43" s="57"/>
      <c r="OAP43" s="57"/>
      <c r="OAQ43" s="57"/>
      <c r="OAR43" s="57"/>
      <c r="OAS43" s="57"/>
      <c r="OAT43" s="57"/>
      <c r="OAU43" s="57"/>
      <c r="OAV43" s="57"/>
      <c r="OAW43" s="57"/>
      <c r="OAX43" s="57"/>
      <c r="OAY43" s="57"/>
      <c r="OAZ43" s="57"/>
      <c r="OBA43" s="57"/>
      <c r="OBB43" s="57"/>
      <c r="OBC43" s="57"/>
      <c r="OBD43" s="57"/>
      <c r="OBE43" s="57"/>
      <c r="OBF43" s="57"/>
      <c r="OBG43" s="57"/>
      <c r="OBH43" s="57"/>
      <c r="OBI43" s="57"/>
      <c r="OBJ43" s="57"/>
      <c r="OBK43" s="57"/>
      <c r="OBL43" s="57"/>
      <c r="OBM43" s="57"/>
      <c r="OBN43" s="57"/>
      <c r="OBO43" s="57"/>
      <c r="OBP43" s="57"/>
      <c r="OBQ43" s="57"/>
      <c r="OBR43" s="57"/>
      <c r="OBS43" s="57"/>
      <c r="OBT43" s="57"/>
      <c r="OBU43" s="57"/>
      <c r="OBV43" s="57"/>
      <c r="OBW43" s="57"/>
      <c r="OBX43" s="57"/>
      <c r="OBY43" s="57"/>
      <c r="OBZ43" s="57"/>
      <c r="OCA43" s="57"/>
      <c r="OCB43" s="57"/>
      <c r="OCC43" s="57"/>
      <c r="OCD43" s="57"/>
      <c r="OCE43" s="57"/>
      <c r="OCF43" s="57"/>
      <c r="OCG43" s="57"/>
      <c r="OCH43" s="57"/>
      <c r="OCI43" s="57"/>
      <c r="OCJ43" s="57"/>
      <c r="OCK43" s="57"/>
      <c r="OCL43" s="57"/>
      <c r="OCM43" s="57"/>
      <c r="OCN43" s="57"/>
      <c r="OCO43" s="57"/>
      <c r="OCP43" s="57"/>
      <c r="OCQ43" s="57"/>
      <c r="OCR43" s="57"/>
      <c r="OCS43" s="57"/>
      <c r="OCT43" s="57"/>
      <c r="OCU43" s="57"/>
      <c r="OCV43" s="57"/>
      <c r="OCW43" s="57"/>
      <c r="OCX43" s="57"/>
      <c r="OCY43" s="57"/>
      <c r="OCZ43" s="57"/>
      <c r="ODA43" s="57"/>
      <c r="ODB43" s="57"/>
      <c r="ODC43" s="57"/>
      <c r="ODD43" s="57"/>
      <c r="ODE43" s="57"/>
      <c r="ODF43" s="57"/>
      <c r="ODG43" s="57"/>
      <c r="ODH43" s="57"/>
      <c r="ODI43" s="57"/>
      <c r="ODJ43" s="57"/>
      <c r="ODK43" s="57"/>
      <c r="ODL43" s="57"/>
      <c r="ODM43" s="57"/>
      <c r="ODN43" s="57"/>
      <c r="ODO43" s="57"/>
      <c r="ODP43" s="57"/>
      <c r="ODQ43" s="57"/>
      <c r="ODR43" s="57"/>
      <c r="ODS43" s="57"/>
      <c r="ODT43" s="57"/>
      <c r="ODU43" s="57"/>
      <c r="ODV43" s="57"/>
      <c r="ODW43" s="57"/>
      <c r="ODX43" s="57"/>
      <c r="ODY43" s="57"/>
      <c r="ODZ43" s="57"/>
      <c r="OEA43" s="57"/>
      <c r="OEB43" s="57"/>
      <c r="OEC43" s="57"/>
      <c r="OED43" s="57"/>
      <c r="OEE43" s="57"/>
      <c r="OEF43" s="57"/>
      <c r="OEG43" s="57"/>
      <c r="OEH43" s="57"/>
      <c r="OEI43" s="57"/>
      <c r="OEJ43" s="57"/>
      <c r="OEK43" s="57"/>
      <c r="OEL43" s="57"/>
      <c r="OEM43" s="57"/>
      <c r="OEN43" s="57"/>
      <c r="OEO43" s="57"/>
      <c r="OEP43" s="57"/>
      <c r="OEQ43" s="57"/>
      <c r="OER43" s="57"/>
      <c r="OES43" s="57"/>
      <c r="OET43" s="57"/>
      <c r="OEU43" s="57"/>
      <c r="OEV43" s="57"/>
      <c r="OEW43" s="57"/>
      <c r="OEX43" s="57"/>
      <c r="OEY43" s="57"/>
      <c r="OEZ43" s="57"/>
      <c r="OFA43" s="57"/>
      <c r="OFB43" s="57"/>
      <c r="OFC43" s="57"/>
      <c r="OFD43" s="57"/>
      <c r="OFE43" s="57"/>
      <c r="OFF43" s="57"/>
      <c r="OFG43" s="57"/>
      <c r="OFH43" s="57"/>
      <c r="OFI43" s="57"/>
      <c r="OFJ43" s="57"/>
      <c r="OFK43" s="57"/>
      <c r="OFL43" s="57"/>
      <c r="OFM43" s="57"/>
      <c r="OFN43" s="57"/>
      <c r="OFO43" s="57"/>
      <c r="OFP43" s="57"/>
      <c r="OFQ43" s="57"/>
      <c r="OFR43" s="57"/>
      <c r="OFS43" s="57"/>
      <c r="OFT43" s="57"/>
      <c r="OFU43" s="57"/>
      <c r="OFV43" s="57"/>
      <c r="OFW43" s="57"/>
      <c r="OFX43" s="57"/>
      <c r="OFY43" s="57"/>
      <c r="OFZ43" s="57"/>
      <c r="OGA43" s="57"/>
      <c r="OGB43" s="57"/>
      <c r="OGC43" s="57"/>
      <c r="OGD43" s="57"/>
      <c r="OGE43" s="57"/>
      <c r="OGF43" s="57"/>
      <c r="OGG43" s="57"/>
      <c r="OGH43" s="57"/>
      <c r="OGI43" s="57"/>
      <c r="OGJ43" s="57"/>
      <c r="OGK43" s="57"/>
      <c r="OGL43" s="57"/>
      <c r="OGM43" s="57"/>
      <c r="OGN43" s="57"/>
      <c r="OGO43" s="57"/>
      <c r="OGP43" s="57"/>
      <c r="OGQ43" s="57"/>
      <c r="OGR43" s="57"/>
      <c r="OGS43" s="57"/>
      <c r="OGT43" s="57"/>
      <c r="OGU43" s="57"/>
      <c r="OGV43" s="57"/>
      <c r="OGW43" s="57"/>
      <c r="OGX43" s="57"/>
      <c r="OGY43" s="57"/>
      <c r="OGZ43" s="57"/>
      <c r="OHA43" s="57"/>
      <c r="OHB43" s="57"/>
      <c r="OHC43" s="57"/>
      <c r="OHD43" s="57"/>
      <c r="OHE43" s="57"/>
      <c r="OHF43" s="57"/>
      <c r="OHG43" s="57"/>
      <c r="OHH43" s="57"/>
      <c r="OHI43" s="57"/>
      <c r="OHJ43" s="57"/>
      <c r="OHK43" s="57"/>
      <c r="OHL43" s="57"/>
      <c r="OHM43" s="57"/>
      <c r="OHN43" s="57"/>
      <c r="OHO43" s="57"/>
      <c r="OHP43" s="57"/>
      <c r="OHQ43" s="57"/>
      <c r="OHR43" s="57"/>
      <c r="OHS43" s="57"/>
      <c r="OHT43" s="57"/>
      <c r="OHU43" s="57"/>
      <c r="OHV43" s="57"/>
      <c r="OHW43" s="57"/>
      <c r="OHX43" s="57"/>
      <c r="OHY43" s="57"/>
      <c r="OHZ43" s="57"/>
      <c r="OIA43" s="57"/>
      <c r="OIB43" s="57"/>
      <c r="OIC43" s="57"/>
      <c r="OID43" s="57"/>
      <c r="OIE43" s="57"/>
      <c r="OIF43" s="57"/>
      <c r="OIG43" s="57"/>
      <c r="OIH43" s="57"/>
      <c r="OII43" s="57"/>
      <c r="OIJ43" s="57"/>
      <c r="OIK43" s="57"/>
      <c r="OIL43" s="57"/>
      <c r="OIM43" s="57"/>
      <c r="OIN43" s="57"/>
      <c r="OIO43" s="57"/>
      <c r="OIP43" s="57"/>
      <c r="OIQ43" s="57"/>
      <c r="OIR43" s="57"/>
      <c r="OIS43" s="57"/>
      <c r="OIT43" s="57"/>
      <c r="OIU43" s="57"/>
      <c r="OIV43" s="57"/>
      <c r="OIW43" s="57"/>
      <c r="OIX43" s="57"/>
      <c r="OIY43" s="57"/>
      <c r="OIZ43" s="57"/>
      <c r="OJA43" s="57"/>
      <c r="OJB43" s="57"/>
      <c r="OJC43" s="57"/>
      <c r="OJD43" s="57"/>
      <c r="OJE43" s="57"/>
      <c r="OJF43" s="57"/>
      <c r="OJG43" s="57"/>
      <c r="OJH43" s="57"/>
      <c r="OJI43" s="57"/>
      <c r="OJJ43" s="57"/>
      <c r="OJK43" s="57"/>
      <c r="OJL43" s="57"/>
      <c r="OJM43" s="57"/>
      <c r="OJN43" s="57"/>
      <c r="OJO43" s="57"/>
      <c r="OJP43" s="57"/>
      <c r="OJQ43" s="57"/>
      <c r="OJR43" s="57"/>
      <c r="OJS43" s="57"/>
      <c r="OJT43" s="57"/>
      <c r="OJU43" s="57"/>
      <c r="OJV43" s="57"/>
      <c r="OJW43" s="57"/>
      <c r="OJX43" s="57"/>
      <c r="OJY43" s="57"/>
      <c r="OJZ43" s="57"/>
      <c r="OKA43" s="57"/>
      <c r="OKB43" s="57"/>
      <c r="OKC43" s="57"/>
      <c r="OKD43" s="57"/>
      <c r="OKE43" s="57"/>
      <c r="OKF43" s="57"/>
      <c r="OKG43" s="57"/>
      <c r="OKH43" s="57"/>
      <c r="OKI43" s="57"/>
      <c r="OKJ43" s="57"/>
      <c r="OKK43" s="57"/>
      <c r="OKL43" s="57"/>
      <c r="OKM43" s="57"/>
      <c r="OKN43" s="57"/>
      <c r="OKO43" s="57"/>
      <c r="OKP43" s="57"/>
      <c r="OKQ43" s="57"/>
      <c r="OKR43" s="57"/>
      <c r="OKS43" s="57"/>
      <c r="OKT43" s="57"/>
      <c r="OKU43" s="57"/>
      <c r="OKV43" s="57"/>
      <c r="OKW43" s="57"/>
      <c r="OKX43" s="57"/>
      <c r="OKY43" s="57"/>
      <c r="OKZ43" s="57"/>
      <c r="OLA43" s="57"/>
      <c r="OLB43" s="57"/>
      <c r="OLC43" s="57"/>
      <c r="OLD43" s="57"/>
      <c r="OLE43" s="57"/>
      <c r="OLF43" s="57"/>
      <c r="OLG43" s="57"/>
      <c r="OLH43" s="57"/>
      <c r="OLI43" s="57"/>
      <c r="OLJ43" s="57"/>
      <c r="OLK43" s="57"/>
      <c r="OLL43" s="57"/>
      <c r="OLM43" s="57"/>
      <c r="OLN43" s="57"/>
      <c r="OLO43" s="57"/>
      <c r="OLP43" s="57"/>
      <c r="OLQ43" s="57"/>
      <c r="OLR43" s="57"/>
      <c r="OLS43" s="57"/>
      <c r="OLT43" s="57"/>
      <c r="OLU43" s="57"/>
      <c r="OLV43" s="57"/>
      <c r="OLW43" s="57"/>
      <c r="OLX43" s="57"/>
      <c r="OLY43" s="57"/>
      <c r="OLZ43" s="57"/>
      <c r="OMA43" s="57"/>
      <c r="OMB43" s="57"/>
      <c r="OMC43" s="57"/>
      <c r="OMD43" s="57"/>
      <c r="OME43" s="57"/>
      <c r="OMF43" s="57"/>
      <c r="OMG43" s="57"/>
      <c r="OMH43" s="57"/>
      <c r="OMI43" s="57"/>
      <c r="OMJ43" s="57"/>
      <c r="OMK43" s="57"/>
      <c r="OML43" s="57"/>
      <c r="OMM43" s="57"/>
      <c r="OMN43" s="57"/>
      <c r="OMO43" s="57"/>
      <c r="OMP43" s="57"/>
      <c r="OMQ43" s="57"/>
      <c r="OMR43" s="57"/>
      <c r="OMS43" s="57"/>
      <c r="OMT43" s="57"/>
      <c r="OMU43" s="57"/>
      <c r="OMV43" s="57"/>
      <c r="OMW43" s="57"/>
      <c r="OMX43" s="57"/>
      <c r="OMY43" s="57"/>
      <c r="OMZ43" s="57"/>
      <c r="ONA43" s="57"/>
      <c r="ONB43" s="57"/>
      <c r="ONC43" s="57"/>
      <c r="OND43" s="57"/>
      <c r="ONE43" s="57"/>
      <c r="ONF43" s="57"/>
      <c r="ONG43" s="57"/>
      <c r="ONH43" s="57"/>
      <c r="ONI43" s="57"/>
      <c r="ONJ43" s="57"/>
      <c r="ONK43" s="57"/>
      <c r="ONL43" s="57"/>
      <c r="ONM43" s="57"/>
      <c r="ONN43" s="57"/>
      <c r="ONO43" s="57"/>
      <c r="ONP43" s="57"/>
      <c r="ONQ43" s="57"/>
      <c r="ONR43" s="57"/>
      <c r="ONS43" s="57"/>
      <c r="ONT43" s="57"/>
      <c r="ONU43" s="57"/>
      <c r="ONV43" s="57"/>
      <c r="ONW43" s="57"/>
      <c r="ONX43" s="57"/>
      <c r="ONY43" s="57"/>
      <c r="ONZ43" s="57"/>
      <c r="OOA43" s="57"/>
      <c r="OOB43" s="57"/>
      <c r="OOC43" s="57"/>
      <c r="OOD43" s="57"/>
      <c r="OOE43" s="57"/>
      <c r="OOF43" s="57"/>
      <c r="OOG43" s="57"/>
      <c r="OOH43" s="57"/>
      <c r="OOI43" s="57"/>
      <c r="OOJ43" s="57"/>
      <c r="OOK43" s="57"/>
      <c r="OOL43" s="57"/>
      <c r="OOM43" s="57"/>
      <c r="OON43" s="57"/>
      <c r="OOO43" s="57"/>
      <c r="OOP43" s="57"/>
      <c r="OOQ43" s="57"/>
      <c r="OOR43" s="57"/>
      <c r="OOS43" s="57"/>
      <c r="OOT43" s="57"/>
      <c r="OOU43" s="57"/>
      <c r="OOV43" s="57"/>
      <c r="OOW43" s="57"/>
      <c r="OOX43" s="57"/>
      <c r="OOY43" s="57"/>
      <c r="OOZ43" s="57"/>
      <c r="OPA43" s="57"/>
      <c r="OPB43" s="57"/>
      <c r="OPC43" s="57"/>
      <c r="OPD43" s="57"/>
      <c r="OPE43" s="57"/>
      <c r="OPF43" s="57"/>
      <c r="OPG43" s="57"/>
      <c r="OPH43" s="57"/>
      <c r="OPI43" s="57"/>
      <c r="OPJ43" s="57"/>
      <c r="OPK43" s="57"/>
      <c r="OPL43" s="57"/>
      <c r="OPM43" s="57"/>
      <c r="OPN43" s="57"/>
      <c r="OPO43" s="57"/>
      <c r="OPP43" s="57"/>
      <c r="OPQ43" s="57"/>
      <c r="OPR43" s="57"/>
      <c r="OPS43" s="57"/>
      <c r="OPT43" s="57"/>
      <c r="OPU43" s="57"/>
      <c r="OPV43" s="57"/>
      <c r="OPW43" s="57"/>
      <c r="OPX43" s="57"/>
      <c r="OPY43" s="57"/>
      <c r="OPZ43" s="57"/>
      <c r="OQA43" s="57"/>
      <c r="OQB43" s="57"/>
      <c r="OQC43" s="57"/>
      <c r="OQD43" s="57"/>
      <c r="OQE43" s="57"/>
      <c r="OQF43" s="57"/>
      <c r="OQG43" s="57"/>
      <c r="OQH43" s="57"/>
      <c r="OQI43" s="57"/>
      <c r="OQJ43" s="57"/>
      <c r="OQK43" s="57"/>
      <c r="OQL43" s="57"/>
      <c r="OQM43" s="57"/>
      <c r="OQN43" s="57"/>
      <c r="OQO43" s="57"/>
      <c r="OQP43" s="57"/>
      <c r="OQQ43" s="57"/>
      <c r="OQR43" s="57"/>
      <c r="OQS43" s="57"/>
      <c r="OQT43" s="57"/>
      <c r="OQU43" s="57"/>
      <c r="OQV43" s="57"/>
      <c r="OQW43" s="57"/>
      <c r="OQX43" s="57"/>
      <c r="OQY43" s="57"/>
      <c r="OQZ43" s="57"/>
      <c r="ORA43" s="57"/>
      <c r="ORB43" s="57"/>
      <c r="ORC43" s="57"/>
      <c r="ORD43" s="57"/>
      <c r="ORE43" s="57"/>
      <c r="ORF43" s="57"/>
      <c r="ORG43" s="57"/>
      <c r="ORH43" s="57"/>
      <c r="ORI43" s="57"/>
      <c r="ORJ43" s="57"/>
      <c r="ORK43" s="57"/>
      <c r="ORL43" s="57"/>
      <c r="ORM43" s="57"/>
      <c r="ORN43" s="57"/>
      <c r="ORO43" s="57"/>
      <c r="ORP43" s="57"/>
      <c r="ORQ43" s="57"/>
      <c r="ORR43" s="57"/>
      <c r="ORS43" s="57"/>
      <c r="ORT43" s="57"/>
      <c r="ORU43" s="57"/>
      <c r="ORV43" s="57"/>
      <c r="ORW43" s="57"/>
      <c r="ORX43" s="57"/>
      <c r="ORY43" s="57"/>
      <c r="ORZ43" s="57"/>
      <c r="OSA43" s="57"/>
      <c r="OSB43" s="57"/>
      <c r="OSC43" s="57"/>
      <c r="OSD43" s="57"/>
      <c r="OSE43" s="57"/>
      <c r="OSF43" s="57"/>
      <c r="OSG43" s="57"/>
      <c r="OSH43" s="57"/>
      <c r="OSI43" s="57"/>
      <c r="OSJ43" s="57"/>
      <c r="OSK43" s="57"/>
      <c r="OSL43" s="57"/>
      <c r="OSM43" s="57"/>
      <c r="OSN43" s="57"/>
      <c r="OSO43" s="57"/>
      <c r="OSP43" s="57"/>
      <c r="OSQ43" s="57"/>
      <c r="OSR43" s="57"/>
      <c r="OSS43" s="57"/>
      <c r="OST43" s="57"/>
      <c r="OSU43" s="57"/>
      <c r="OSV43" s="57"/>
      <c r="OSW43" s="57"/>
      <c r="OSX43" s="57"/>
      <c r="OSY43" s="57"/>
      <c r="OSZ43" s="57"/>
      <c r="OTA43" s="57"/>
      <c r="OTB43" s="57"/>
      <c r="OTC43" s="57"/>
      <c r="OTD43" s="57"/>
      <c r="OTE43" s="57"/>
      <c r="OTF43" s="57"/>
      <c r="OTG43" s="57"/>
      <c r="OTH43" s="57"/>
      <c r="OTI43" s="57"/>
      <c r="OTJ43" s="57"/>
      <c r="OTK43" s="57"/>
      <c r="OTL43" s="57"/>
      <c r="OTM43" s="57"/>
      <c r="OTN43" s="57"/>
      <c r="OTO43" s="57"/>
      <c r="OTP43" s="57"/>
      <c r="OTQ43" s="57"/>
      <c r="OTR43" s="57"/>
      <c r="OTS43" s="57"/>
      <c r="OTT43" s="57"/>
      <c r="OTU43" s="57"/>
      <c r="OTV43" s="57"/>
      <c r="OTW43" s="57"/>
      <c r="OTX43" s="57"/>
      <c r="OTY43" s="57"/>
      <c r="OTZ43" s="57"/>
      <c r="OUA43" s="57"/>
      <c r="OUB43" s="57"/>
      <c r="OUC43" s="57"/>
      <c r="OUD43" s="57"/>
      <c r="OUE43" s="57"/>
      <c r="OUF43" s="57"/>
      <c r="OUG43" s="57"/>
      <c r="OUH43" s="57"/>
      <c r="OUI43" s="57"/>
      <c r="OUJ43" s="57"/>
      <c r="OUK43" s="57"/>
      <c r="OUL43" s="57"/>
      <c r="OUM43" s="57"/>
      <c r="OUN43" s="57"/>
      <c r="OUO43" s="57"/>
      <c r="OUP43" s="57"/>
      <c r="OUQ43" s="57"/>
      <c r="OUR43" s="57"/>
      <c r="OUS43" s="57"/>
      <c r="OUT43" s="57"/>
      <c r="OUU43" s="57"/>
      <c r="OUV43" s="57"/>
      <c r="OUW43" s="57"/>
      <c r="OUX43" s="57"/>
      <c r="OUY43" s="57"/>
      <c r="OUZ43" s="57"/>
      <c r="OVA43" s="57"/>
      <c r="OVB43" s="57"/>
      <c r="OVC43" s="57"/>
      <c r="OVD43" s="57"/>
      <c r="OVE43" s="57"/>
      <c r="OVF43" s="57"/>
      <c r="OVG43" s="57"/>
      <c r="OVH43" s="57"/>
      <c r="OVI43" s="57"/>
      <c r="OVJ43" s="57"/>
      <c r="OVK43" s="57"/>
      <c r="OVL43" s="57"/>
      <c r="OVM43" s="57"/>
      <c r="OVN43" s="57"/>
      <c r="OVO43" s="57"/>
      <c r="OVP43" s="57"/>
      <c r="OVQ43" s="57"/>
      <c r="OVR43" s="57"/>
      <c r="OVS43" s="57"/>
      <c r="OVT43" s="57"/>
      <c r="OVU43" s="57"/>
      <c r="OVV43" s="57"/>
      <c r="OVW43" s="57"/>
      <c r="OVX43" s="57"/>
      <c r="OVY43" s="57"/>
      <c r="OVZ43" s="57"/>
      <c r="OWA43" s="57"/>
      <c r="OWB43" s="57"/>
      <c r="OWC43" s="57"/>
      <c r="OWD43" s="57"/>
      <c r="OWE43" s="57"/>
      <c r="OWF43" s="57"/>
      <c r="OWG43" s="57"/>
      <c r="OWH43" s="57"/>
      <c r="OWI43" s="57"/>
      <c r="OWJ43" s="57"/>
      <c r="OWK43" s="57"/>
      <c r="OWL43" s="57"/>
      <c r="OWM43" s="57"/>
      <c r="OWN43" s="57"/>
      <c r="OWO43" s="57"/>
      <c r="OWP43" s="57"/>
      <c r="OWQ43" s="57"/>
      <c r="OWR43" s="57"/>
      <c r="OWS43" s="57"/>
      <c r="OWT43" s="57"/>
      <c r="OWU43" s="57"/>
      <c r="OWV43" s="57"/>
      <c r="OWW43" s="57"/>
      <c r="OWX43" s="57"/>
      <c r="OWY43" s="57"/>
      <c r="OWZ43" s="57"/>
      <c r="OXA43" s="57"/>
      <c r="OXB43" s="57"/>
      <c r="OXC43" s="57"/>
      <c r="OXD43" s="57"/>
      <c r="OXE43" s="57"/>
      <c r="OXF43" s="57"/>
      <c r="OXG43" s="57"/>
      <c r="OXH43" s="57"/>
      <c r="OXI43" s="57"/>
      <c r="OXJ43" s="57"/>
      <c r="OXK43" s="57"/>
      <c r="OXL43" s="57"/>
      <c r="OXM43" s="57"/>
      <c r="OXN43" s="57"/>
      <c r="OXO43" s="57"/>
      <c r="OXP43" s="57"/>
      <c r="OXQ43" s="57"/>
      <c r="OXR43" s="57"/>
      <c r="OXS43" s="57"/>
      <c r="OXT43" s="57"/>
      <c r="OXU43" s="57"/>
      <c r="OXV43" s="57"/>
      <c r="OXW43" s="57"/>
      <c r="OXX43" s="57"/>
      <c r="OXY43" s="57"/>
      <c r="OXZ43" s="57"/>
      <c r="OYA43" s="57"/>
      <c r="OYB43" s="57"/>
      <c r="OYC43" s="57"/>
      <c r="OYD43" s="57"/>
      <c r="OYE43" s="57"/>
      <c r="OYF43" s="57"/>
      <c r="OYG43" s="57"/>
      <c r="OYH43" s="57"/>
      <c r="OYI43" s="57"/>
      <c r="OYJ43" s="57"/>
      <c r="OYK43" s="57"/>
      <c r="OYL43" s="57"/>
      <c r="OYM43" s="57"/>
      <c r="OYN43" s="57"/>
      <c r="OYO43" s="57"/>
      <c r="OYP43" s="57"/>
      <c r="OYQ43" s="57"/>
      <c r="OYR43" s="57"/>
      <c r="OYS43" s="57"/>
      <c r="OYT43" s="57"/>
      <c r="OYU43" s="57"/>
      <c r="OYV43" s="57"/>
      <c r="OYW43" s="57"/>
      <c r="OYX43" s="57"/>
      <c r="OYY43" s="57"/>
      <c r="OYZ43" s="57"/>
      <c r="OZA43" s="57"/>
      <c r="OZB43" s="57"/>
      <c r="OZC43" s="57"/>
      <c r="OZD43" s="57"/>
      <c r="OZE43" s="57"/>
      <c r="OZF43" s="57"/>
      <c r="OZG43" s="57"/>
      <c r="OZH43" s="57"/>
      <c r="OZI43" s="57"/>
      <c r="OZJ43" s="57"/>
      <c r="OZK43" s="57"/>
      <c r="OZL43" s="57"/>
      <c r="OZM43" s="57"/>
      <c r="OZN43" s="57"/>
      <c r="OZO43" s="57"/>
      <c r="OZP43" s="57"/>
      <c r="OZQ43" s="57"/>
      <c r="OZR43" s="57"/>
      <c r="OZS43" s="57"/>
      <c r="OZT43" s="57"/>
      <c r="OZU43" s="57"/>
      <c r="OZV43" s="57"/>
      <c r="OZW43" s="57"/>
      <c r="OZX43" s="57"/>
      <c r="OZY43" s="57"/>
      <c r="OZZ43" s="57"/>
      <c r="PAA43" s="57"/>
      <c r="PAB43" s="57"/>
      <c r="PAC43" s="57"/>
      <c r="PAD43" s="57"/>
      <c r="PAE43" s="57"/>
      <c r="PAF43" s="57"/>
      <c r="PAG43" s="57"/>
      <c r="PAH43" s="57"/>
      <c r="PAI43" s="57"/>
      <c r="PAJ43" s="57"/>
      <c r="PAK43" s="57"/>
      <c r="PAL43" s="57"/>
      <c r="PAM43" s="57"/>
      <c r="PAN43" s="57"/>
      <c r="PAO43" s="57"/>
      <c r="PAP43" s="57"/>
      <c r="PAQ43" s="57"/>
      <c r="PAR43" s="57"/>
      <c r="PAS43" s="57"/>
      <c r="PAT43" s="57"/>
      <c r="PAU43" s="57"/>
      <c r="PAV43" s="57"/>
      <c r="PAW43" s="57"/>
      <c r="PAX43" s="57"/>
      <c r="PAY43" s="57"/>
      <c r="PAZ43" s="57"/>
      <c r="PBA43" s="57"/>
      <c r="PBB43" s="57"/>
      <c r="PBC43" s="57"/>
      <c r="PBD43" s="57"/>
      <c r="PBE43" s="57"/>
      <c r="PBF43" s="57"/>
      <c r="PBG43" s="57"/>
      <c r="PBH43" s="57"/>
      <c r="PBI43" s="57"/>
      <c r="PBJ43" s="57"/>
      <c r="PBK43" s="57"/>
      <c r="PBL43" s="57"/>
      <c r="PBM43" s="57"/>
      <c r="PBN43" s="57"/>
      <c r="PBO43" s="57"/>
      <c r="PBP43" s="57"/>
      <c r="PBQ43" s="57"/>
      <c r="PBR43" s="57"/>
      <c r="PBS43" s="57"/>
      <c r="PBT43" s="57"/>
      <c r="PBU43" s="57"/>
      <c r="PBV43" s="57"/>
      <c r="PBW43" s="57"/>
      <c r="PBX43" s="57"/>
      <c r="PBY43" s="57"/>
      <c r="PBZ43" s="57"/>
      <c r="PCA43" s="57"/>
      <c r="PCB43" s="57"/>
      <c r="PCC43" s="57"/>
      <c r="PCD43" s="57"/>
      <c r="PCE43" s="57"/>
      <c r="PCF43" s="57"/>
      <c r="PCG43" s="57"/>
      <c r="PCH43" s="57"/>
      <c r="PCI43" s="57"/>
      <c r="PCJ43" s="57"/>
      <c r="PCK43" s="57"/>
      <c r="PCL43" s="57"/>
      <c r="PCM43" s="57"/>
      <c r="PCN43" s="57"/>
      <c r="PCO43" s="57"/>
      <c r="PCP43" s="57"/>
      <c r="PCQ43" s="57"/>
      <c r="PCR43" s="57"/>
      <c r="PCS43" s="57"/>
      <c r="PCT43" s="57"/>
      <c r="PCU43" s="57"/>
      <c r="PCV43" s="57"/>
      <c r="PCW43" s="57"/>
      <c r="PCX43" s="57"/>
      <c r="PCY43" s="57"/>
      <c r="PCZ43" s="57"/>
      <c r="PDA43" s="57"/>
      <c r="PDB43" s="57"/>
      <c r="PDC43" s="57"/>
      <c r="PDD43" s="57"/>
      <c r="PDE43" s="57"/>
      <c r="PDF43" s="57"/>
      <c r="PDG43" s="57"/>
      <c r="PDH43" s="57"/>
      <c r="PDI43" s="57"/>
      <c r="PDJ43" s="57"/>
      <c r="PDK43" s="57"/>
      <c r="PDL43" s="57"/>
      <c r="PDM43" s="57"/>
      <c r="PDN43" s="57"/>
      <c r="PDO43" s="57"/>
      <c r="PDP43" s="57"/>
      <c r="PDQ43" s="57"/>
      <c r="PDR43" s="57"/>
      <c r="PDS43" s="57"/>
      <c r="PDT43" s="57"/>
      <c r="PDU43" s="57"/>
      <c r="PDV43" s="57"/>
      <c r="PDW43" s="57"/>
      <c r="PDX43" s="57"/>
      <c r="PDY43" s="57"/>
      <c r="PDZ43" s="57"/>
      <c r="PEA43" s="57"/>
      <c r="PEB43" s="57"/>
      <c r="PEC43" s="57"/>
      <c r="PED43" s="57"/>
      <c r="PEE43" s="57"/>
      <c r="PEF43" s="57"/>
      <c r="PEG43" s="57"/>
      <c r="PEH43" s="57"/>
      <c r="PEI43" s="57"/>
      <c r="PEJ43" s="57"/>
      <c r="PEK43" s="57"/>
      <c r="PEL43" s="57"/>
      <c r="PEM43" s="57"/>
      <c r="PEN43" s="57"/>
      <c r="PEO43" s="57"/>
      <c r="PEP43" s="57"/>
      <c r="PEQ43" s="57"/>
      <c r="PER43" s="57"/>
      <c r="PES43" s="57"/>
      <c r="PET43" s="57"/>
      <c r="PEU43" s="57"/>
      <c r="PEV43" s="57"/>
      <c r="PEW43" s="57"/>
      <c r="PEX43" s="57"/>
      <c r="PEY43" s="57"/>
      <c r="PEZ43" s="57"/>
      <c r="PFA43" s="57"/>
      <c r="PFB43" s="57"/>
      <c r="PFC43" s="57"/>
      <c r="PFD43" s="57"/>
      <c r="PFE43" s="57"/>
      <c r="PFF43" s="57"/>
      <c r="PFG43" s="57"/>
      <c r="PFH43" s="57"/>
      <c r="PFI43" s="57"/>
      <c r="PFJ43" s="57"/>
      <c r="PFK43" s="57"/>
      <c r="PFL43" s="57"/>
      <c r="PFM43" s="57"/>
      <c r="PFN43" s="57"/>
      <c r="PFO43" s="57"/>
      <c r="PFP43" s="57"/>
      <c r="PFQ43" s="57"/>
      <c r="PFR43" s="57"/>
      <c r="PFS43" s="57"/>
      <c r="PFT43" s="57"/>
      <c r="PFU43" s="57"/>
      <c r="PFV43" s="57"/>
      <c r="PFW43" s="57"/>
      <c r="PFX43" s="57"/>
      <c r="PFY43" s="57"/>
      <c r="PFZ43" s="57"/>
      <c r="PGA43" s="57"/>
      <c r="PGB43" s="57"/>
      <c r="PGC43" s="57"/>
      <c r="PGD43" s="57"/>
      <c r="PGE43" s="57"/>
      <c r="PGF43" s="57"/>
      <c r="PGG43" s="57"/>
      <c r="PGH43" s="57"/>
      <c r="PGI43" s="57"/>
      <c r="PGJ43" s="57"/>
      <c r="PGK43" s="57"/>
      <c r="PGL43" s="57"/>
      <c r="PGM43" s="57"/>
      <c r="PGN43" s="57"/>
      <c r="PGO43" s="57"/>
      <c r="PGP43" s="57"/>
      <c r="PGQ43" s="57"/>
      <c r="PGR43" s="57"/>
      <c r="PGS43" s="57"/>
      <c r="PGT43" s="57"/>
      <c r="PGU43" s="57"/>
      <c r="PGV43" s="57"/>
      <c r="PGW43" s="57"/>
      <c r="PGX43" s="57"/>
      <c r="PGY43" s="57"/>
      <c r="PGZ43" s="57"/>
      <c r="PHA43" s="57"/>
      <c r="PHB43" s="57"/>
      <c r="PHC43" s="57"/>
      <c r="PHD43" s="57"/>
      <c r="PHE43" s="57"/>
      <c r="PHF43" s="57"/>
      <c r="PHG43" s="57"/>
      <c r="PHH43" s="57"/>
      <c r="PHI43" s="57"/>
      <c r="PHJ43" s="57"/>
      <c r="PHK43" s="57"/>
      <c r="PHL43" s="57"/>
      <c r="PHM43" s="57"/>
      <c r="PHN43" s="57"/>
      <c r="PHO43" s="57"/>
      <c r="PHP43" s="57"/>
      <c r="PHQ43" s="57"/>
      <c r="PHR43" s="57"/>
      <c r="PHS43" s="57"/>
      <c r="PHT43" s="57"/>
      <c r="PHU43" s="57"/>
      <c r="PHV43" s="57"/>
      <c r="PHW43" s="57"/>
      <c r="PHX43" s="57"/>
      <c r="PHY43" s="57"/>
      <c r="PHZ43" s="57"/>
      <c r="PIA43" s="57"/>
      <c r="PIB43" s="57"/>
      <c r="PIC43" s="57"/>
      <c r="PID43" s="57"/>
      <c r="PIE43" s="57"/>
      <c r="PIF43" s="57"/>
      <c r="PIG43" s="57"/>
      <c r="PIH43" s="57"/>
      <c r="PII43" s="57"/>
      <c r="PIJ43" s="57"/>
      <c r="PIK43" s="57"/>
      <c r="PIL43" s="57"/>
      <c r="PIM43" s="57"/>
      <c r="PIN43" s="57"/>
      <c r="PIO43" s="57"/>
      <c r="PIP43" s="57"/>
      <c r="PIQ43" s="57"/>
      <c r="PIR43" s="57"/>
      <c r="PIS43" s="57"/>
      <c r="PIT43" s="57"/>
      <c r="PIU43" s="57"/>
      <c r="PIV43" s="57"/>
      <c r="PIW43" s="57"/>
      <c r="PIX43" s="57"/>
      <c r="PIY43" s="57"/>
      <c r="PIZ43" s="57"/>
      <c r="PJA43" s="57"/>
      <c r="PJB43" s="57"/>
      <c r="PJC43" s="57"/>
      <c r="PJD43" s="57"/>
      <c r="PJE43" s="57"/>
      <c r="PJF43" s="57"/>
      <c r="PJG43" s="57"/>
      <c r="PJH43" s="57"/>
      <c r="PJI43" s="57"/>
      <c r="PJJ43" s="57"/>
      <c r="PJK43" s="57"/>
      <c r="PJL43" s="57"/>
      <c r="PJM43" s="57"/>
      <c r="PJN43" s="57"/>
      <c r="PJO43" s="57"/>
      <c r="PJP43" s="57"/>
      <c r="PJQ43" s="57"/>
      <c r="PJR43" s="57"/>
      <c r="PJS43" s="57"/>
      <c r="PJT43" s="57"/>
      <c r="PJU43" s="57"/>
      <c r="PJV43" s="57"/>
      <c r="PJW43" s="57"/>
      <c r="PJX43" s="57"/>
      <c r="PJY43" s="57"/>
      <c r="PJZ43" s="57"/>
      <c r="PKA43" s="57"/>
      <c r="PKB43" s="57"/>
      <c r="PKC43" s="57"/>
      <c r="PKD43" s="57"/>
      <c r="PKE43" s="57"/>
      <c r="PKF43" s="57"/>
      <c r="PKG43" s="57"/>
      <c r="PKH43" s="57"/>
      <c r="PKI43" s="57"/>
      <c r="PKJ43" s="57"/>
      <c r="PKK43" s="57"/>
      <c r="PKL43" s="57"/>
      <c r="PKM43" s="57"/>
      <c r="PKN43" s="57"/>
      <c r="PKO43" s="57"/>
      <c r="PKP43" s="57"/>
      <c r="PKQ43" s="57"/>
      <c r="PKR43" s="57"/>
      <c r="PKS43" s="57"/>
      <c r="PKT43" s="57"/>
      <c r="PKU43" s="57"/>
      <c r="PKV43" s="57"/>
      <c r="PKW43" s="57"/>
      <c r="PKX43" s="57"/>
      <c r="PKY43" s="57"/>
      <c r="PKZ43" s="57"/>
      <c r="PLA43" s="57"/>
      <c r="PLB43" s="57"/>
      <c r="PLC43" s="57"/>
      <c r="PLD43" s="57"/>
      <c r="PLE43" s="57"/>
      <c r="PLF43" s="57"/>
      <c r="PLG43" s="57"/>
      <c r="PLH43" s="57"/>
      <c r="PLI43" s="57"/>
      <c r="PLJ43" s="57"/>
      <c r="PLK43" s="57"/>
      <c r="PLL43" s="57"/>
      <c r="PLM43" s="57"/>
      <c r="PLN43" s="57"/>
      <c r="PLO43" s="57"/>
      <c r="PLP43" s="57"/>
      <c r="PLQ43" s="57"/>
      <c r="PLR43" s="57"/>
      <c r="PLS43" s="57"/>
      <c r="PLT43" s="57"/>
      <c r="PLU43" s="57"/>
      <c r="PLV43" s="57"/>
      <c r="PLW43" s="57"/>
      <c r="PLX43" s="57"/>
      <c r="PLY43" s="57"/>
      <c r="PLZ43" s="57"/>
      <c r="PMA43" s="57"/>
      <c r="PMB43" s="57"/>
      <c r="PMC43" s="57"/>
      <c r="PMD43" s="57"/>
      <c r="PME43" s="57"/>
      <c r="PMF43" s="57"/>
      <c r="PMG43" s="57"/>
      <c r="PMH43" s="57"/>
      <c r="PMI43" s="57"/>
      <c r="PMJ43" s="57"/>
      <c r="PMK43" s="57"/>
      <c r="PML43" s="57"/>
      <c r="PMM43" s="57"/>
      <c r="PMN43" s="57"/>
      <c r="PMO43" s="57"/>
      <c r="PMP43" s="57"/>
      <c r="PMQ43" s="57"/>
      <c r="PMR43" s="57"/>
      <c r="PMS43" s="57"/>
      <c r="PMT43" s="57"/>
      <c r="PMU43" s="57"/>
      <c r="PMV43" s="57"/>
      <c r="PMW43" s="57"/>
      <c r="PMX43" s="57"/>
      <c r="PMY43" s="57"/>
      <c r="PMZ43" s="57"/>
      <c r="PNA43" s="57"/>
      <c r="PNB43" s="57"/>
      <c r="PNC43" s="57"/>
      <c r="PND43" s="57"/>
      <c r="PNE43" s="57"/>
      <c r="PNF43" s="57"/>
      <c r="PNG43" s="57"/>
      <c r="PNH43" s="57"/>
      <c r="PNI43" s="57"/>
      <c r="PNJ43" s="57"/>
      <c r="PNK43" s="57"/>
      <c r="PNL43" s="57"/>
      <c r="PNM43" s="57"/>
      <c r="PNN43" s="57"/>
      <c r="PNO43" s="57"/>
      <c r="PNP43" s="57"/>
      <c r="PNQ43" s="57"/>
      <c r="PNR43" s="57"/>
      <c r="PNS43" s="57"/>
      <c r="PNT43" s="57"/>
      <c r="PNU43" s="57"/>
      <c r="PNV43" s="57"/>
      <c r="PNW43" s="57"/>
      <c r="PNX43" s="57"/>
      <c r="PNY43" s="57"/>
      <c r="PNZ43" s="57"/>
      <c r="POA43" s="57"/>
      <c r="POB43" s="57"/>
      <c r="POC43" s="57"/>
      <c r="POD43" s="57"/>
      <c r="POE43" s="57"/>
      <c r="POF43" s="57"/>
      <c r="POG43" s="57"/>
      <c r="POH43" s="57"/>
      <c r="POI43" s="57"/>
      <c r="POJ43" s="57"/>
      <c r="POK43" s="57"/>
      <c r="POL43" s="57"/>
      <c r="POM43" s="57"/>
      <c r="PON43" s="57"/>
      <c r="POO43" s="57"/>
      <c r="POP43" s="57"/>
      <c r="POQ43" s="57"/>
      <c r="POR43" s="57"/>
      <c r="POS43" s="57"/>
      <c r="POT43" s="57"/>
      <c r="POU43" s="57"/>
      <c r="POV43" s="57"/>
      <c r="POW43" s="57"/>
      <c r="POX43" s="57"/>
      <c r="POY43" s="57"/>
      <c r="POZ43" s="57"/>
      <c r="PPA43" s="57"/>
      <c r="PPB43" s="57"/>
      <c r="PPC43" s="57"/>
      <c r="PPD43" s="57"/>
      <c r="PPE43" s="57"/>
      <c r="PPF43" s="57"/>
      <c r="PPG43" s="57"/>
      <c r="PPH43" s="57"/>
      <c r="PPI43" s="57"/>
      <c r="PPJ43" s="57"/>
      <c r="PPK43" s="57"/>
      <c r="PPL43" s="57"/>
      <c r="PPM43" s="57"/>
      <c r="PPN43" s="57"/>
      <c r="PPO43" s="57"/>
      <c r="PPP43" s="57"/>
      <c r="PPQ43" s="57"/>
      <c r="PPR43" s="57"/>
      <c r="PPS43" s="57"/>
      <c r="PPT43" s="57"/>
      <c r="PPU43" s="57"/>
      <c r="PPV43" s="57"/>
      <c r="PPW43" s="57"/>
      <c r="PPX43" s="57"/>
      <c r="PPY43" s="57"/>
      <c r="PPZ43" s="57"/>
      <c r="PQA43" s="57"/>
      <c r="PQB43" s="57"/>
      <c r="PQC43" s="57"/>
      <c r="PQD43" s="57"/>
      <c r="PQE43" s="57"/>
      <c r="PQF43" s="57"/>
      <c r="PQG43" s="57"/>
      <c r="PQH43" s="57"/>
      <c r="PQI43" s="57"/>
      <c r="PQJ43" s="57"/>
      <c r="PQK43" s="57"/>
      <c r="PQL43" s="57"/>
      <c r="PQM43" s="57"/>
      <c r="PQN43" s="57"/>
      <c r="PQO43" s="57"/>
      <c r="PQP43" s="57"/>
      <c r="PQQ43" s="57"/>
      <c r="PQR43" s="57"/>
      <c r="PQS43" s="57"/>
      <c r="PQT43" s="57"/>
      <c r="PQU43" s="57"/>
      <c r="PQV43" s="57"/>
      <c r="PQW43" s="57"/>
      <c r="PQX43" s="57"/>
      <c r="PQY43" s="57"/>
      <c r="PQZ43" s="57"/>
      <c r="PRA43" s="57"/>
      <c r="PRB43" s="57"/>
      <c r="PRC43" s="57"/>
      <c r="PRD43" s="57"/>
      <c r="PRE43" s="57"/>
      <c r="PRF43" s="57"/>
      <c r="PRG43" s="57"/>
      <c r="PRH43" s="57"/>
      <c r="PRI43" s="57"/>
      <c r="PRJ43" s="57"/>
      <c r="PRK43" s="57"/>
      <c r="PRL43" s="57"/>
      <c r="PRM43" s="57"/>
      <c r="PRN43" s="57"/>
      <c r="PRO43" s="57"/>
      <c r="PRP43" s="57"/>
      <c r="PRQ43" s="57"/>
      <c r="PRR43" s="57"/>
      <c r="PRS43" s="57"/>
      <c r="PRT43" s="57"/>
      <c r="PRU43" s="57"/>
      <c r="PRV43" s="57"/>
      <c r="PRW43" s="57"/>
      <c r="PRX43" s="57"/>
      <c r="PRY43" s="57"/>
      <c r="PRZ43" s="57"/>
      <c r="PSA43" s="57"/>
      <c r="PSB43" s="57"/>
      <c r="PSC43" s="57"/>
      <c r="PSD43" s="57"/>
      <c r="PSE43" s="57"/>
      <c r="PSF43" s="57"/>
      <c r="PSG43" s="57"/>
      <c r="PSH43" s="57"/>
      <c r="PSI43" s="57"/>
      <c r="PSJ43" s="57"/>
      <c r="PSK43" s="57"/>
      <c r="PSL43" s="57"/>
      <c r="PSM43" s="57"/>
      <c r="PSN43" s="57"/>
      <c r="PSO43" s="57"/>
      <c r="PSP43" s="57"/>
      <c r="PSQ43" s="57"/>
      <c r="PSR43" s="57"/>
      <c r="PSS43" s="57"/>
      <c r="PST43" s="57"/>
      <c r="PSU43" s="57"/>
      <c r="PSV43" s="57"/>
      <c r="PSW43" s="57"/>
      <c r="PSX43" s="57"/>
      <c r="PSY43" s="57"/>
      <c r="PSZ43" s="57"/>
      <c r="PTA43" s="57"/>
      <c r="PTB43" s="57"/>
      <c r="PTC43" s="57"/>
      <c r="PTD43" s="57"/>
      <c r="PTE43" s="57"/>
      <c r="PTF43" s="57"/>
      <c r="PTG43" s="57"/>
      <c r="PTH43" s="57"/>
      <c r="PTI43" s="57"/>
      <c r="PTJ43" s="57"/>
      <c r="PTK43" s="57"/>
      <c r="PTL43" s="57"/>
      <c r="PTM43" s="57"/>
      <c r="PTN43" s="57"/>
      <c r="PTO43" s="57"/>
      <c r="PTP43" s="57"/>
      <c r="PTQ43" s="57"/>
      <c r="PTR43" s="57"/>
      <c r="PTS43" s="57"/>
      <c r="PTT43" s="57"/>
      <c r="PTU43" s="57"/>
      <c r="PTV43" s="57"/>
      <c r="PTW43" s="57"/>
      <c r="PTX43" s="57"/>
      <c r="PTY43" s="57"/>
      <c r="PTZ43" s="57"/>
      <c r="PUA43" s="57"/>
      <c r="PUB43" s="57"/>
      <c r="PUC43" s="57"/>
      <c r="PUD43" s="57"/>
      <c r="PUE43" s="57"/>
      <c r="PUF43" s="57"/>
      <c r="PUG43" s="57"/>
      <c r="PUH43" s="57"/>
      <c r="PUI43" s="57"/>
      <c r="PUJ43" s="57"/>
      <c r="PUK43" s="57"/>
      <c r="PUL43" s="57"/>
      <c r="PUM43" s="57"/>
      <c r="PUN43" s="57"/>
      <c r="PUO43" s="57"/>
      <c r="PUP43" s="57"/>
      <c r="PUQ43" s="57"/>
      <c r="PUR43" s="57"/>
      <c r="PUS43" s="57"/>
      <c r="PUT43" s="57"/>
      <c r="PUU43" s="57"/>
      <c r="PUV43" s="57"/>
      <c r="PUW43" s="57"/>
      <c r="PUX43" s="57"/>
      <c r="PUY43" s="57"/>
      <c r="PUZ43" s="57"/>
      <c r="PVA43" s="57"/>
      <c r="PVB43" s="57"/>
      <c r="PVC43" s="57"/>
      <c r="PVD43" s="57"/>
      <c r="PVE43" s="57"/>
      <c r="PVF43" s="57"/>
      <c r="PVG43" s="57"/>
      <c r="PVH43" s="57"/>
      <c r="PVI43" s="57"/>
      <c r="PVJ43" s="57"/>
      <c r="PVK43" s="57"/>
      <c r="PVL43" s="57"/>
      <c r="PVM43" s="57"/>
      <c r="PVN43" s="57"/>
      <c r="PVO43" s="57"/>
      <c r="PVP43" s="57"/>
      <c r="PVQ43" s="57"/>
      <c r="PVR43" s="57"/>
      <c r="PVS43" s="57"/>
      <c r="PVT43" s="57"/>
      <c r="PVU43" s="57"/>
      <c r="PVV43" s="57"/>
      <c r="PVW43" s="57"/>
      <c r="PVX43" s="57"/>
      <c r="PVY43" s="57"/>
      <c r="PVZ43" s="57"/>
      <c r="PWA43" s="57"/>
      <c r="PWB43" s="57"/>
      <c r="PWC43" s="57"/>
      <c r="PWD43" s="57"/>
      <c r="PWE43" s="57"/>
      <c r="PWF43" s="57"/>
      <c r="PWG43" s="57"/>
      <c r="PWH43" s="57"/>
      <c r="PWI43" s="57"/>
      <c r="PWJ43" s="57"/>
      <c r="PWK43" s="57"/>
      <c r="PWL43" s="57"/>
      <c r="PWM43" s="57"/>
      <c r="PWN43" s="57"/>
      <c r="PWO43" s="57"/>
      <c r="PWP43" s="57"/>
      <c r="PWQ43" s="57"/>
      <c r="PWR43" s="57"/>
      <c r="PWS43" s="57"/>
      <c r="PWT43" s="57"/>
      <c r="PWU43" s="57"/>
      <c r="PWV43" s="57"/>
      <c r="PWW43" s="57"/>
      <c r="PWX43" s="57"/>
      <c r="PWY43" s="57"/>
      <c r="PWZ43" s="57"/>
      <c r="PXA43" s="57"/>
      <c r="PXB43" s="57"/>
      <c r="PXC43" s="57"/>
      <c r="PXD43" s="57"/>
      <c r="PXE43" s="57"/>
      <c r="PXF43" s="57"/>
      <c r="PXG43" s="57"/>
      <c r="PXH43" s="57"/>
      <c r="PXI43" s="57"/>
      <c r="PXJ43" s="57"/>
      <c r="PXK43" s="57"/>
      <c r="PXL43" s="57"/>
      <c r="PXM43" s="57"/>
      <c r="PXN43" s="57"/>
      <c r="PXO43" s="57"/>
      <c r="PXP43" s="57"/>
      <c r="PXQ43" s="57"/>
      <c r="PXR43" s="57"/>
      <c r="PXS43" s="57"/>
      <c r="PXT43" s="57"/>
      <c r="PXU43" s="57"/>
      <c r="PXV43" s="57"/>
      <c r="PXW43" s="57"/>
      <c r="PXX43" s="57"/>
      <c r="PXY43" s="57"/>
      <c r="PXZ43" s="57"/>
      <c r="PYA43" s="57"/>
      <c r="PYB43" s="57"/>
      <c r="PYC43" s="57"/>
      <c r="PYD43" s="57"/>
      <c r="PYE43" s="57"/>
      <c r="PYF43" s="57"/>
      <c r="PYG43" s="57"/>
      <c r="PYH43" s="57"/>
      <c r="PYI43" s="57"/>
      <c r="PYJ43" s="57"/>
      <c r="PYK43" s="57"/>
      <c r="PYL43" s="57"/>
      <c r="PYM43" s="57"/>
      <c r="PYN43" s="57"/>
      <c r="PYO43" s="57"/>
      <c r="PYP43" s="57"/>
      <c r="PYQ43" s="57"/>
      <c r="PYR43" s="57"/>
      <c r="PYS43" s="57"/>
      <c r="PYT43" s="57"/>
      <c r="PYU43" s="57"/>
      <c r="PYV43" s="57"/>
      <c r="PYW43" s="57"/>
      <c r="PYX43" s="57"/>
      <c r="PYY43" s="57"/>
      <c r="PYZ43" s="57"/>
      <c r="PZA43" s="57"/>
      <c r="PZB43" s="57"/>
      <c r="PZC43" s="57"/>
      <c r="PZD43" s="57"/>
      <c r="PZE43" s="57"/>
      <c r="PZF43" s="57"/>
      <c r="PZG43" s="57"/>
      <c r="PZH43" s="57"/>
      <c r="PZI43" s="57"/>
      <c r="PZJ43" s="57"/>
      <c r="PZK43" s="57"/>
      <c r="PZL43" s="57"/>
      <c r="PZM43" s="57"/>
      <c r="PZN43" s="57"/>
      <c r="PZO43" s="57"/>
      <c r="PZP43" s="57"/>
      <c r="PZQ43" s="57"/>
      <c r="PZR43" s="57"/>
      <c r="PZS43" s="57"/>
      <c r="PZT43" s="57"/>
      <c r="PZU43" s="57"/>
      <c r="PZV43" s="57"/>
      <c r="PZW43" s="57"/>
      <c r="PZX43" s="57"/>
      <c r="PZY43" s="57"/>
      <c r="PZZ43" s="57"/>
      <c r="QAA43" s="57"/>
      <c r="QAB43" s="57"/>
      <c r="QAC43" s="57"/>
      <c r="QAD43" s="57"/>
      <c r="QAE43" s="57"/>
      <c r="QAF43" s="57"/>
      <c r="QAG43" s="57"/>
      <c r="QAH43" s="57"/>
      <c r="QAI43" s="57"/>
      <c r="QAJ43" s="57"/>
      <c r="QAK43" s="57"/>
      <c r="QAL43" s="57"/>
      <c r="QAM43" s="57"/>
      <c r="QAN43" s="57"/>
      <c r="QAO43" s="57"/>
      <c r="QAP43" s="57"/>
      <c r="QAQ43" s="57"/>
      <c r="QAR43" s="57"/>
      <c r="QAS43" s="57"/>
      <c r="QAT43" s="57"/>
      <c r="QAU43" s="57"/>
      <c r="QAV43" s="57"/>
      <c r="QAW43" s="57"/>
      <c r="QAX43" s="57"/>
      <c r="QAY43" s="57"/>
      <c r="QAZ43" s="57"/>
      <c r="QBA43" s="57"/>
      <c r="QBB43" s="57"/>
      <c r="QBC43" s="57"/>
      <c r="QBD43" s="57"/>
      <c r="QBE43" s="57"/>
      <c r="QBF43" s="57"/>
      <c r="QBG43" s="57"/>
      <c r="QBH43" s="57"/>
      <c r="QBI43" s="57"/>
      <c r="QBJ43" s="57"/>
      <c r="QBK43" s="57"/>
      <c r="QBL43" s="57"/>
      <c r="QBM43" s="57"/>
      <c r="QBN43" s="57"/>
      <c r="QBO43" s="57"/>
      <c r="QBP43" s="57"/>
      <c r="QBQ43" s="57"/>
      <c r="QBR43" s="57"/>
      <c r="QBS43" s="57"/>
      <c r="QBT43" s="57"/>
      <c r="QBU43" s="57"/>
      <c r="QBV43" s="57"/>
      <c r="QBW43" s="57"/>
      <c r="QBX43" s="57"/>
      <c r="QBY43" s="57"/>
      <c r="QBZ43" s="57"/>
      <c r="QCA43" s="57"/>
      <c r="QCB43" s="57"/>
      <c r="QCC43" s="57"/>
      <c r="QCD43" s="57"/>
      <c r="QCE43" s="57"/>
      <c r="QCF43" s="57"/>
      <c r="QCG43" s="57"/>
      <c r="QCH43" s="57"/>
      <c r="QCI43" s="57"/>
      <c r="QCJ43" s="57"/>
      <c r="QCK43" s="57"/>
      <c r="QCL43" s="57"/>
      <c r="QCM43" s="57"/>
      <c r="QCN43" s="57"/>
      <c r="QCO43" s="57"/>
      <c r="QCP43" s="57"/>
      <c r="QCQ43" s="57"/>
      <c r="QCR43" s="57"/>
      <c r="QCS43" s="57"/>
      <c r="QCT43" s="57"/>
      <c r="QCU43" s="57"/>
      <c r="QCV43" s="57"/>
      <c r="QCW43" s="57"/>
      <c r="QCX43" s="57"/>
      <c r="QCY43" s="57"/>
      <c r="QCZ43" s="57"/>
      <c r="QDA43" s="57"/>
      <c r="QDB43" s="57"/>
      <c r="QDC43" s="57"/>
      <c r="QDD43" s="57"/>
      <c r="QDE43" s="57"/>
      <c r="QDF43" s="57"/>
      <c r="QDG43" s="57"/>
      <c r="QDH43" s="57"/>
      <c r="QDI43" s="57"/>
      <c r="QDJ43" s="57"/>
      <c r="QDK43" s="57"/>
      <c r="QDL43" s="57"/>
      <c r="QDM43" s="57"/>
      <c r="QDN43" s="57"/>
      <c r="QDO43" s="57"/>
      <c r="QDP43" s="57"/>
      <c r="QDQ43" s="57"/>
      <c r="QDR43" s="57"/>
      <c r="QDS43" s="57"/>
      <c r="QDT43" s="57"/>
      <c r="QDU43" s="57"/>
      <c r="QDV43" s="57"/>
      <c r="QDW43" s="57"/>
      <c r="QDX43" s="57"/>
      <c r="QDY43" s="57"/>
      <c r="QDZ43" s="57"/>
      <c r="QEA43" s="57"/>
      <c r="QEB43" s="57"/>
      <c r="QEC43" s="57"/>
      <c r="QED43" s="57"/>
      <c r="QEE43" s="57"/>
      <c r="QEF43" s="57"/>
      <c r="QEG43" s="57"/>
      <c r="QEH43" s="57"/>
      <c r="QEI43" s="57"/>
      <c r="QEJ43" s="57"/>
      <c r="QEK43" s="57"/>
      <c r="QEL43" s="57"/>
      <c r="QEM43" s="57"/>
      <c r="QEN43" s="57"/>
      <c r="QEO43" s="57"/>
      <c r="QEP43" s="57"/>
      <c r="QEQ43" s="57"/>
      <c r="QER43" s="57"/>
      <c r="QES43" s="57"/>
      <c r="QET43" s="57"/>
      <c r="QEU43" s="57"/>
      <c r="QEV43" s="57"/>
      <c r="QEW43" s="57"/>
      <c r="QEX43" s="57"/>
      <c r="QEY43" s="57"/>
      <c r="QEZ43" s="57"/>
      <c r="QFA43" s="57"/>
      <c r="QFB43" s="57"/>
      <c r="QFC43" s="57"/>
      <c r="QFD43" s="57"/>
      <c r="QFE43" s="57"/>
      <c r="QFF43" s="57"/>
      <c r="QFG43" s="57"/>
      <c r="QFH43" s="57"/>
      <c r="QFI43" s="57"/>
      <c r="QFJ43" s="57"/>
      <c r="QFK43" s="57"/>
      <c r="QFL43" s="57"/>
      <c r="QFM43" s="57"/>
      <c r="QFN43" s="57"/>
      <c r="QFO43" s="57"/>
      <c r="QFP43" s="57"/>
      <c r="QFQ43" s="57"/>
      <c r="QFR43" s="57"/>
      <c r="QFS43" s="57"/>
      <c r="QFT43" s="57"/>
      <c r="QFU43" s="57"/>
      <c r="QFV43" s="57"/>
      <c r="QFW43" s="57"/>
      <c r="QFX43" s="57"/>
      <c r="QFY43" s="57"/>
      <c r="QFZ43" s="57"/>
      <c r="QGA43" s="57"/>
      <c r="QGB43" s="57"/>
      <c r="QGC43" s="57"/>
      <c r="QGD43" s="57"/>
      <c r="QGE43" s="57"/>
      <c r="QGF43" s="57"/>
      <c r="QGG43" s="57"/>
      <c r="QGH43" s="57"/>
      <c r="QGI43" s="57"/>
      <c r="QGJ43" s="57"/>
      <c r="QGK43" s="57"/>
      <c r="QGL43" s="57"/>
      <c r="QGM43" s="57"/>
      <c r="QGN43" s="57"/>
      <c r="QGO43" s="57"/>
      <c r="QGP43" s="57"/>
      <c r="QGQ43" s="57"/>
      <c r="QGR43" s="57"/>
      <c r="QGS43" s="57"/>
      <c r="QGT43" s="57"/>
      <c r="QGU43" s="57"/>
      <c r="QGV43" s="57"/>
      <c r="QGW43" s="57"/>
      <c r="QGX43" s="57"/>
      <c r="QGY43" s="57"/>
      <c r="QGZ43" s="57"/>
      <c r="QHA43" s="57"/>
      <c r="QHB43" s="57"/>
      <c r="QHC43" s="57"/>
      <c r="QHD43" s="57"/>
      <c r="QHE43" s="57"/>
      <c r="QHF43" s="57"/>
      <c r="QHG43" s="57"/>
      <c r="QHH43" s="57"/>
      <c r="QHI43" s="57"/>
      <c r="QHJ43" s="57"/>
      <c r="QHK43" s="57"/>
      <c r="QHL43" s="57"/>
      <c r="QHM43" s="57"/>
      <c r="QHN43" s="57"/>
      <c r="QHO43" s="57"/>
      <c r="QHP43" s="57"/>
      <c r="QHQ43" s="57"/>
      <c r="QHR43" s="57"/>
      <c r="QHS43" s="57"/>
      <c r="QHT43" s="57"/>
      <c r="QHU43" s="57"/>
      <c r="QHV43" s="57"/>
      <c r="QHW43" s="57"/>
      <c r="QHX43" s="57"/>
      <c r="QHY43" s="57"/>
      <c r="QHZ43" s="57"/>
      <c r="QIA43" s="57"/>
      <c r="QIB43" s="57"/>
      <c r="QIC43" s="57"/>
      <c r="QID43" s="57"/>
      <c r="QIE43" s="57"/>
      <c r="QIF43" s="57"/>
      <c r="QIG43" s="57"/>
      <c r="QIH43" s="57"/>
      <c r="QII43" s="57"/>
      <c r="QIJ43" s="57"/>
      <c r="QIK43" s="57"/>
      <c r="QIL43" s="57"/>
      <c r="QIM43" s="57"/>
      <c r="QIN43" s="57"/>
      <c r="QIO43" s="57"/>
      <c r="QIP43" s="57"/>
      <c r="QIQ43" s="57"/>
      <c r="QIR43" s="57"/>
      <c r="QIS43" s="57"/>
      <c r="QIT43" s="57"/>
      <c r="QIU43" s="57"/>
      <c r="QIV43" s="57"/>
      <c r="QIW43" s="57"/>
      <c r="QIX43" s="57"/>
      <c r="QIY43" s="57"/>
      <c r="QIZ43" s="57"/>
      <c r="QJA43" s="57"/>
      <c r="QJB43" s="57"/>
      <c r="QJC43" s="57"/>
      <c r="QJD43" s="57"/>
      <c r="QJE43" s="57"/>
      <c r="QJF43" s="57"/>
      <c r="QJG43" s="57"/>
      <c r="QJH43" s="57"/>
      <c r="QJI43" s="57"/>
      <c r="QJJ43" s="57"/>
      <c r="QJK43" s="57"/>
      <c r="QJL43" s="57"/>
      <c r="QJM43" s="57"/>
      <c r="QJN43" s="57"/>
      <c r="QJO43" s="57"/>
      <c r="QJP43" s="57"/>
      <c r="QJQ43" s="57"/>
      <c r="QJR43" s="57"/>
      <c r="QJS43" s="57"/>
      <c r="QJT43" s="57"/>
      <c r="QJU43" s="57"/>
      <c r="QJV43" s="57"/>
      <c r="QJW43" s="57"/>
      <c r="QJX43" s="57"/>
      <c r="QJY43" s="57"/>
      <c r="QJZ43" s="57"/>
      <c r="QKA43" s="57"/>
      <c r="QKB43" s="57"/>
      <c r="QKC43" s="57"/>
      <c r="QKD43" s="57"/>
      <c r="QKE43" s="57"/>
      <c r="QKF43" s="57"/>
      <c r="QKG43" s="57"/>
      <c r="QKH43" s="57"/>
      <c r="QKI43" s="57"/>
      <c r="QKJ43" s="57"/>
      <c r="QKK43" s="57"/>
      <c r="QKL43" s="57"/>
      <c r="QKM43" s="57"/>
      <c r="QKN43" s="57"/>
      <c r="QKO43" s="57"/>
      <c r="QKP43" s="57"/>
      <c r="QKQ43" s="57"/>
      <c r="QKR43" s="57"/>
      <c r="QKS43" s="57"/>
      <c r="QKT43" s="57"/>
      <c r="QKU43" s="57"/>
      <c r="QKV43" s="57"/>
      <c r="QKW43" s="57"/>
      <c r="QKX43" s="57"/>
      <c r="QKY43" s="57"/>
      <c r="QKZ43" s="57"/>
      <c r="QLA43" s="57"/>
      <c r="QLB43" s="57"/>
      <c r="QLC43" s="57"/>
      <c r="QLD43" s="57"/>
      <c r="QLE43" s="57"/>
      <c r="QLF43" s="57"/>
      <c r="QLG43" s="57"/>
      <c r="QLH43" s="57"/>
      <c r="QLI43" s="57"/>
      <c r="QLJ43" s="57"/>
      <c r="QLK43" s="57"/>
      <c r="QLL43" s="57"/>
      <c r="QLM43" s="57"/>
      <c r="QLN43" s="57"/>
      <c r="QLO43" s="57"/>
      <c r="QLP43" s="57"/>
      <c r="QLQ43" s="57"/>
      <c r="QLR43" s="57"/>
      <c r="QLS43" s="57"/>
      <c r="QLT43" s="57"/>
      <c r="QLU43" s="57"/>
      <c r="QLV43" s="57"/>
      <c r="QLW43" s="57"/>
      <c r="QLX43" s="57"/>
      <c r="QLY43" s="57"/>
      <c r="QLZ43" s="57"/>
      <c r="QMA43" s="57"/>
      <c r="QMB43" s="57"/>
      <c r="QMC43" s="57"/>
      <c r="QMD43" s="57"/>
      <c r="QME43" s="57"/>
      <c r="QMF43" s="57"/>
      <c r="QMG43" s="57"/>
      <c r="QMH43" s="57"/>
      <c r="QMI43" s="57"/>
      <c r="QMJ43" s="57"/>
      <c r="QMK43" s="57"/>
      <c r="QML43" s="57"/>
      <c r="QMM43" s="57"/>
      <c r="QMN43" s="57"/>
      <c r="QMO43" s="57"/>
      <c r="QMP43" s="57"/>
      <c r="QMQ43" s="57"/>
      <c r="QMR43" s="57"/>
      <c r="QMS43" s="57"/>
      <c r="QMT43" s="57"/>
      <c r="QMU43" s="57"/>
      <c r="QMV43" s="57"/>
      <c r="QMW43" s="57"/>
      <c r="QMX43" s="57"/>
      <c r="QMY43" s="57"/>
      <c r="QMZ43" s="57"/>
      <c r="QNA43" s="57"/>
      <c r="QNB43" s="57"/>
      <c r="QNC43" s="57"/>
      <c r="QND43" s="57"/>
      <c r="QNE43" s="57"/>
      <c r="QNF43" s="57"/>
      <c r="QNG43" s="57"/>
      <c r="QNH43" s="57"/>
      <c r="QNI43" s="57"/>
      <c r="QNJ43" s="57"/>
      <c r="QNK43" s="57"/>
      <c r="QNL43" s="57"/>
      <c r="QNM43" s="57"/>
      <c r="QNN43" s="57"/>
      <c r="QNO43" s="57"/>
      <c r="QNP43" s="57"/>
      <c r="QNQ43" s="57"/>
      <c r="QNR43" s="57"/>
      <c r="QNS43" s="57"/>
      <c r="QNT43" s="57"/>
      <c r="QNU43" s="57"/>
      <c r="QNV43" s="57"/>
      <c r="QNW43" s="57"/>
      <c r="QNX43" s="57"/>
      <c r="QNY43" s="57"/>
      <c r="QNZ43" s="57"/>
      <c r="QOA43" s="57"/>
      <c r="QOB43" s="57"/>
      <c r="QOC43" s="57"/>
      <c r="QOD43" s="57"/>
      <c r="QOE43" s="57"/>
      <c r="QOF43" s="57"/>
      <c r="QOG43" s="57"/>
      <c r="QOH43" s="57"/>
      <c r="QOI43" s="57"/>
      <c r="QOJ43" s="57"/>
      <c r="QOK43" s="57"/>
      <c r="QOL43" s="57"/>
      <c r="QOM43" s="57"/>
      <c r="QON43" s="57"/>
      <c r="QOO43" s="57"/>
      <c r="QOP43" s="57"/>
      <c r="QOQ43" s="57"/>
      <c r="QOR43" s="57"/>
      <c r="QOS43" s="57"/>
      <c r="QOT43" s="57"/>
      <c r="QOU43" s="57"/>
      <c r="QOV43" s="57"/>
      <c r="QOW43" s="57"/>
      <c r="QOX43" s="57"/>
      <c r="QOY43" s="57"/>
      <c r="QOZ43" s="57"/>
      <c r="QPA43" s="57"/>
      <c r="QPB43" s="57"/>
      <c r="QPC43" s="57"/>
      <c r="QPD43" s="57"/>
      <c r="QPE43" s="57"/>
      <c r="QPF43" s="57"/>
      <c r="QPG43" s="57"/>
      <c r="QPH43" s="57"/>
      <c r="QPI43" s="57"/>
      <c r="QPJ43" s="57"/>
      <c r="QPK43" s="57"/>
      <c r="QPL43" s="57"/>
      <c r="QPM43" s="57"/>
      <c r="QPN43" s="57"/>
      <c r="QPO43" s="57"/>
      <c r="QPP43" s="57"/>
      <c r="QPQ43" s="57"/>
      <c r="QPR43" s="57"/>
      <c r="QPS43" s="57"/>
      <c r="QPT43" s="57"/>
      <c r="QPU43" s="57"/>
      <c r="QPV43" s="57"/>
      <c r="QPW43" s="57"/>
      <c r="QPX43" s="57"/>
      <c r="QPY43" s="57"/>
      <c r="QPZ43" s="57"/>
      <c r="QQA43" s="57"/>
      <c r="QQB43" s="57"/>
      <c r="QQC43" s="57"/>
      <c r="QQD43" s="57"/>
      <c r="QQE43" s="57"/>
      <c r="QQF43" s="57"/>
      <c r="QQG43" s="57"/>
      <c r="QQH43" s="57"/>
      <c r="QQI43" s="57"/>
      <c r="QQJ43" s="57"/>
      <c r="QQK43" s="57"/>
      <c r="QQL43" s="57"/>
      <c r="QQM43" s="57"/>
      <c r="QQN43" s="57"/>
      <c r="QQO43" s="57"/>
      <c r="QQP43" s="57"/>
      <c r="QQQ43" s="57"/>
      <c r="QQR43" s="57"/>
      <c r="QQS43" s="57"/>
      <c r="QQT43" s="57"/>
      <c r="QQU43" s="57"/>
      <c r="QQV43" s="57"/>
      <c r="QQW43" s="57"/>
      <c r="QQX43" s="57"/>
      <c r="QQY43" s="57"/>
      <c r="QQZ43" s="57"/>
      <c r="QRA43" s="57"/>
      <c r="QRB43" s="57"/>
      <c r="QRC43" s="57"/>
      <c r="QRD43" s="57"/>
      <c r="QRE43" s="57"/>
      <c r="QRF43" s="57"/>
      <c r="QRG43" s="57"/>
      <c r="QRH43" s="57"/>
      <c r="QRI43" s="57"/>
      <c r="QRJ43" s="57"/>
      <c r="QRK43" s="57"/>
      <c r="QRL43" s="57"/>
      <c r="QRM43" s="57"/>
      <c r="QRN43" s="57"/>
      <c r="QRO43" s="57"/>
      <c r="QRP43" s="57"/>
      <c r="QRQ43" s="57"/>
      <c r="QRR43" s="57"/>
      <c r="QRS43" s="57"/>
      <c r="QRT43" s="57"/>
      <c r="QRU43" s="57"/>
      <c r="QRV43" s="57"/>
      <c r="QRW43" s="57"/>
      <c r="QRX43" s="57"/>
      <c r="QRY43" s="57"/>
      <c r="QRZ43" s="57"/>
      <c r="QSA43" s="57"/>
      <c r="QSB43" s="57"/>
      <c r="QSC43" s="57"/>
      <c r="QSD43" s="57"/>
      <c r="QSE43" s="57"/>
      <c r="QSF43" s="57"/>
      <c r="QSG43" s="57"/>
      <c r="QSH43" s="57"/>
      <c r="QSI43" s="57"/>
      <c r="QSJ43" s="57"/>
      <c r="QSK43" s="57"/>
      <c r="QSL43" s="57"/>
      <c r="QSM43" s="57"/>
      <c r="QSN43" s="57"/>
      <c r="QSO43" s="57"/>
      <c r="QSP43" s="57"/>
      <c r="QSQ43" s="57"/>
      <c r="QSR43" s="57"/>
      <c r="QSS43" s="57"/>
      <c r="QST43" s="57"/>
      <c r="QSU43" s="57"/>
      <c r="QSV43" s="57"/>
      <c r="QSW43" s="57"/>
      <c r="QSX43" s="57"/>
      <c r="QSY43" s="57"/>
      <c r="QSZ43" s="57"/>
      <c r="QTA43" s="57"/>
      <c r="QTB43" s="57"/>
      <c r="QTC43" s="57"/>
      <c r="QTD43" s="57"/>
      <c r="QTE43" s="57"/>
      <c r="QTF43" s="57"/>
      <c r="QTG43" s="57"/>
      <c r="QTH43" s="57"/>
      <c r="QTI43" s="57"/>
      <c r="QTJ43" s="57"/>
      <c r="QTK43" s="57"/>
      <c r="QTL43" s="57"/>
      <c r="QTM43" s="57"/>
      <c r="QTN43" s="57"/>
      <c r="QTO43" s="57"/>
      <c r="QTP43" s="57"/>
      <c r="QTQ43" s="57"/>
      <c r="QTR43" s="57"/>
      <c r="QTS43" s="57"/>
      <c r="QTT43" s="57"/>
      <c r="QTU43" s="57"/>
      <c r="QTV43" s="57"/>
      <c r="QTW43" s="57"/>
      <c r="QTX43" s="57"/>
      <c r="QTY43" s="57"/>
      <c r="QTZ43" s="57"/>
      <c r="QUA43" s="57"/>
      <c r="QUB43" s="57"/>
      <c r="QUC43" s="57"/>
      <c r="QUD43" s="57"/>
      <c r="QUE43" s="57"/>
      <c r="QUF43" s="57"/>
      <c r="QUG43" s="57"/>
      <c r="QUH43" s="57"/>
      <c r="QUI43" s="57"/>
      <c r="QUJ43" s="57"/>
      <c r="QUK43" s="57"/>
      <c r="QUL43" s="57"/>
      <c r="QUM43" s="57"/>
      <c r="QUN43" s="57"/>
      <c r="QUO43" s="57"/>
      <c r="QUP43" s="57"/>
      <c r="QUQ43" s="57"/>
      <c r="QUR43" s="57"/>
      <c r="QUS43" s="57"/>
      <c r="QUT43" s="57"/>
      <c r="QUU43" s="57"/>
      <c r="QUV43" s="57"/>
      <c r="QUW43" s="57"/>
      <c r="QUX43" s="57"/>
      <c r="QUY43" s="57"/>
      <c r="QUZ43" s="57"/>
      <c r="QVA43" s="57"/>
      <c r="QVB43" s="57"/>
      <c r="QVC43" s="57"/>
      <c r="QVD43" s="57"/>
      <c r="QVE43" s="57"/>
      <c r="QVF43" s="57"/>
      <c r="QVG43" s="57"/>
      <c r="QVH43" s="57"/>
      <c r="QVI43" s="57"/>
      <c r="QVJ43" s="57"/>
      <c r="QVK43" s="57"/>
      <c r="QVL43" s="57"/>
      <c r="QVM43" s="57"/>
      <c r="QVN43" s="57"/>
      <c r="QVO43" s="57"/>
      <c r="QVP43" s="57"/>
      <c r="QVQ43" s="57"/>
      <c r="QVR43" s="57"/>
      <c r="QVS43" s="57"/>
      <c r="QVT43" s="57"/>
      <c r="QVU43" s="57"/>
      <c r="QVV43" s="57"/>
      <c r="QVW43" s="57"/>
      <c r="QVX43" s="57"/>
      <c r="QVY43" s="57"/>
      <c r="QVZ43" s="57"/>
      <c r="QWA43" s="57"/>
      <c r="QWB43" s="57"/>
      <c r="QWC43" s="57"/>
      <c r="QWD43" s="57"/>
      <c r="QWE43" s="57"/>
      <c r="QWF43" s="57"/>
      <c r="QWG43" s="57"/>
      <c r="QWH43" s="57"/>
      <c r="QWI43" s="57"/>
      <c r="QWJ43" s="57"/>
      <c r="QWK43" s="57"/>
      <c r="QWL43" s="57"/>
      <c r="QWM43" s="57"/>
      <c r="QWN43" s="57"/>
      <c r="QWO43" s="57"/>
      <c r="QWP43" s="57"/>
      <c r="QWQ43" s="57"/>
      <c r="QWR43" s="57"/>
      <c r="QWS43" s="57"/>
      <c r="QWT43" s="57"/>
      <c r="QWU43" s="57"/>
      <c r="QWV43" s="57"/>
      <c r="QWW43" s="57"/>
      <c r="QWX43" s="57"/>
      <c r="QWY43" s="57"/>
      <c r="QWZ43" s="57"/>
      <c r="QXA43" s="57"/>
      <c r="QXB43" s="57"/>
      <c r="QXC43" s="57"/>
      <c r="QXD43" s="57"/>
      <c r="QXE43" s="57"/>
      <c r="QXF43" s="57"/>
      <c r="QXG43" s="57"/>
      <c r="QXH43" s="57"/>
      <c r="QXI43" s="57"/>
      <c r="QXJ43" s="57"/>
      <c r="QXK43" s="57"/>
      <c r="QXL43" s="57"/>
      <c r="QXM43" s="57"/>
      <c r="QXN43" s="57"/>
      <c r="QXO43" s="57"/>
      <c r="QXP43" s="57"/>
      <c r="QXQ43" s="57"/>
      <c r="QXR43" s="57"/>
      <c r="QXS43" s="57"/>
      <c r="QXT43" s="57"/>
      <c r="QXU43" s="57"/>
      <c r="QXV43" s="57"/>
      <c r="QXW43" s="57"/>
      <c r="QXX43" s="57"/>
      <c r="QXY43" s="57"/>
      <c r="QXZ43" s="57"/>
      <c r="QYA43" s="57"/>
      <c r="QYB43" s="57"/>
      <c r="QYC43" s="57"/>
      <c r="QYD43" s="57"/>
      <c r="QYE43" s="57"/>
      <c r="QYF43" s="57"/>
      <c r="QYG43" s="57"/>
      <c r="QYH43" s="57"/>
      <c r="QYI43" s="57"/>
      <c r="QYJ43" s="57"/>
      <c r="QYK43" s="57"/>
      <c r="QYL43" s="57"/>
      <c r="QYM43" s="57"/>
      <c r="QYN43" s="57"/>
      <c r="QYO43" s="57"/>
      <c r="QYP43" s="57"/>
      <c r="QYQ43" s="57"/>
      <c r="QYR43" s="57"/>
      <c r="QYS43" s="57"/>
      <c r="QYT43" s="57"/>
      <c r="QYU43" s="57"/>
      <c r="QYV43" s="57"/>
      <c r="QYW43" s="57"/>
      <c r="QYX43" s="57"/>
      <c r="QYY43" s="57"/>
      <c r="QYZ43" s="57"/>
      <c r="QZA43" s="57"/>
      <c r="QZB43" s="57"/>
      <c r="QZC43" s="57"/>
      <c r="QZD43" s="57"/>
      <c r="QZE43" s="57"/>
      <c r="QZF43" s="57"/>
      <c r="QZG43" s="57"/>
      <c r="QZH43" s="57"/>
      <c r="QZI43" s="57"/>
      <c r="QZJ43" s="57"/>
      <c r="QZK43" s="57"/>
      <c r="QZL43" s="57"/>
      <c r="QZM43" s="57"/>
      <c r="QZN43" s="57"/>
      <c r="QZO43" s="57"/>
      <c r="QZP43" s="57"/>
      <c r="QZQ43" s="57"/>
      <c r="QZR43" s="57"/>
      <c r="QZS43" s="57"/>
      <c r="QZT43" s="57"/>
      <c r="QZU43" s="57"/>
      <c r="QZV43" s="57"/>
      <c r="QZW43" s="57"/>
      <c r="QZX43" s="57"/>
      <c r="QZY43" s="57"/>
      <c r="QZZ43" s="57"/>
      <c r="RAA43" s="57"/>
      <c r="RAB43" s="57"/>
      <c r="RAC43" s="57"/>
      <c r="RAD43" s="57"/>
      <c r="RAE43" s="57"/>
      <c r="RAF43" s="57"/>
      <c r="RAG43" s="57"/>
      <c r="RAH43" s="57"/>
      <c r="RAI43" s="57"/>
      <c r="RAJ43" s="57"/>
      <c r="RAK43" s="57"/>
      <c r="RAL43" s="57"/>
      <c r="RAM43" s="57"/>
      <c r="RAN43" s="57"/>
      <c r="RAO43" s="57"/>
      <c r="RAP43" s="57"/>
      <c r="RAQ43" s="57"/>
      <c r="RAR43" s="57"/>
      <c r="RAS43" s="57"/>
      <c r="RAT43" s="57"/>
      <c r="RAU43" s="57"/>
      <c r="RAV43" s="57"/>
      <c r="RAW43" s="57"/>
      <c r="RAX43" s="57"/>
      <c r="RAY43" s="57"/>
      <c r="RAZ43" s="57"/>
      <c r="RBA43" s="57"/>
      <c r="RBB43" s="57"/>
      <c r="RBC43" s="57"/>
      <c r="RBD43" s="57"/>
      <c r="RBE43" s="57"/>
      <c r="RBF43" s="57"/>
      <c r="RBG43" s="57"/>
      <c r="RBH43" s="57"/>
      <c r="RBI43" s="57"/>
      <c r="RBJ43" s="57"/>
      <c r="RBK43" s="57"/>
      <c r="RBL43" s="57"/>
      <c r="RBM43" s="57"/>
      <c r="RBN43" s="57"/>
      <c r="RBO43" s="57"/>
      <c r="RBP43" s="57"/>
      <c r="RBQ43" s="57"/>
      <c r="RBR43" s="57"/>
      <c r="RBS43" s="57"/>
      <c r="RBT43" s="57"/>
      <c r="RBU43" s="57"/>
      <c r="RBV43" s="57"/>
      <c r="RBW43" s="57"/>
      <c r="RBX43" s="57"/>
      <c r="RBY43" s="57"/>
      <c r="RBZ43" s="57"/>
      <c r="RCA43" s="57"/>
      <c r="RCB43" s="57"/>
      <c r="RCC43" s="57"/>
      <c r="RCD43" s="57"/>
      <c r="RCE43" s="57"/>
      <c r="RCF43" s="57"/>
      <c r="RCG43" s="57"/>
      <c r="RCH43" s="57"/>
      <c r="RCI43" s="57"/>
      <c r="RCJ43" s="57"/>
      <c r="RCK43" s="57"/>
      <c r="RCL43" s="57"/>
      <c r="RCM43" s="57"/>
      <c r="RCN43" s="57"/>
      <c r="RCO43" s="57"/>
      <c r="RCP43" s="57"/>
      <c r="RCQ43" s="57"/>
      <c r="RCR43" s="57"/>
      <c r="RCS43" s="57"/>
      <c r="RCT43" s="57"/>
      <c r="RCU43" s="57"/>
      <c r="RCV43" s="57"/>
      <c r="RCW43" s="57"/>
      <c r="RCX43" s="57"/>
      <c r="RCY43" s="57"/>
      <c r="RCZ43" s="57"/>
      <c r="RDA43" s="57"/>
      <c r="RDB43" s="57"/>
      <c r="RDC43" s="57"/>
      <c r="RDD43" s="57"/>
      <c r="RDE43" s="57"/>
      <c r="RDF43" s="57"/>
      <c r="RDG43" s="57"/>
      <c r="RDH43" s="57"/>
      <c r="RDI43" s="57"/>
      <c r="RDJ43" s="57"/>
      <c r="RDK43" s="57"/>
      <c r="RDL43" s="57"/>
      <c r="RDM43" s="57"/>
      <c r="RDN43" s="57"/>
      <c r="RDO43" s="57"/>
      <c r="RDP43" s="57"/>
      <c r="RDQ43" s="57"/>
      <c r="RDR43" s="57"/>
      <c r="RDS43" s="57"/>
      <c r="RDT43" s="57"/>
      <c r="RDU43" s="57"/>
      <c r="RDV43" s="57"/>
      <c r="RDW43" s="57"/>
      <c r="RDX43" s="57"/>
      <c r="RDY43" s="57"/>
      <c r="RDZ43" s="57"/>
      <c r="REA43" s="57"/>
      <c r="REB43" s="57"/>
      <c r="REC43" s="57"/>
      <c r="RED43" s="57"/>
      <c r="REE43" s="57"/>
      <c r="REF43" s="57"/>
      <c r="REG43" s="57"/>
      <c r="REH43" s="57"/>
      <c r="REI43" s="57"/>
      <c r="REJ43" s="57"/>
      <c r="REK43" s="57"/>
      <c r="REL43" s="57"/>
      <c r="REM43" s="57"/>
      <c r="REN43" s="57"/>
      <c r="REO43" s="57"/>
      <c r="REP43" s="57"/>
      <c r="REQ43" s="57"/>
      <c r="RER43" s="57"/>
      <c r="RES43" s="57"/>
      <c r="RET43" s="57"/>
      <c r="REU43" s="57"/>
      <c r="REV43" s="57"/>
      <c r="REW43" s="57"/>
      <c r="REX43" s="57"/>
      <c r="REY43" s="57"/>
      <c r="REZ43" s="57"/>
      <c r="RFA43" s="57"/>
      <c r="RFB43" s="57"/>
      <c r="RFC43" s="57"/>
      <c r="RFD43" s="57"/>
      <c r="RFE43" s="57"/>
      <c r="RFF43" s="57"/>
      <c r="RFG43" s="57"/>
      <c r="RFH43" s="57"/>
      <c r="RFI43" s="57"/>
      <c r="RFJ43" s="57"/>
      <c r="RFK43" s="57"/>
      <c r="RFL43" s="57"/>
      <c r="RFM43" s="57"/>
      <c r="RFN43" s="57"/>
      <c r="RFO43" s="57"/>
      <c r="RFP43" s="57"/>
      <c r="RFQ43" s="57"/>
      <c r="RFR43" s="57"/>
      <c r="RFS43" s="57"/>
      <c r="RFT43" s="57"/>
      <c r="RFU43" s="57"/>
      <c r="RFV43" s="57"/>
      <c r="RFW43" s="57"/>
      <c r="RFX43" s="57"/>
      <c r="RFY43" s="57"/>
      <c r="RFZ43" s="57"/>
      <c r="RGA43" s="57"/>
      <c r="RGB43" s="57"/>
      <c r="RGC43" s="57"/>
      <c r="RGD43" s="57"/>
      <c r="RGE43" s="57"/>
      <c r="RGF43" s="57"/>
      <c r="RGG43" s="57"/>
      <c r="RGH43" s="57"/>
      <c r="RGI43" s="57"/>
      <c r="RGJ43" s="57"/>
      <c r="RGK43" s="57"/>
      <c r="RGL43" s="57"/>
      <c r="RGM43" s="57"/>
      <c r="RGN43" s="57"/>
      <c r="RGO43" s="57"/>
      <c r="RGP43" s="57"/>
      <c r="RGQ43" s="57"/>
      <c r="RGR43" s="57"/>
      <c r="RGS43" s="57"/>
      <c r="RGT43" s="57"/>
      <c r="RGU43" s="57"/>
      <c r="RGV43" s="57"/>
      <c r="RGW43" s="57"/>
      <c r="RGX43" s="57"/>
      <c r="RGY43" s="57"/>
      <c r="RGZ43" s="57"/>
      <c r="RHA43" s="57"/>
      <c r="RHB43" s="57"/>
      <c r="RHC43" s="57"/>
      <c r="RHD43" s="57"/>
      <c r="RHE43" s="57"/>
      <c r="RHF43" s="57"/>
      <c r="RHG43" s="57"/>
      <c r="RHH43" s="57"/>
      <c r="RHI43" s="57"/>
      <c r="RHJ43" s="57"/>
      <c r="RHK43" s="57"/>
      <c r="RHL43" s="57"/>
      <c r="RHM43" s="57"/>
      <c r="RHN43" s="57"/>
      <c r="RHO43" s="57"/>
      <c r="RHP43" s="57"/>
      <c r="RHQ43" s="57"/>
      <c r="RHR43" s="57"/>
      <c r="RHS43" s="57"/>
      <c r="RHT43" s="57"/>
      <c r="RHU43" s="57"/>
      <c r="RHV43" s="57"/>
      <c r="RHW43" s="57"/>
      <c r="RHX43" s="57"/>
      <c r="RHY43" s="57"/>
      <c r="RHZ43" s="57"/>
      <c r="RIA43" s="57"/>
      <c r="RIB43" s="57"/>
      <c r="RIC43" s="57"/>
      <c r="RID43" s="57"/>
      <c r="RIE43" s="57"/>
      <c r="RIF43" s="57"/>
      <c r="RIG43" s="57"/>
      <c r="RIH43" s="57"/>
      <c r="RII43" s="57"/>
      <c r="RIJ43" s="57"/>
      <c r="RIK43" s="57"/>
      <c r="RIL43" s="57"/>
      <c r="RIM43" s="57"/>
      <c r="RIN43" s="57"/>
      <c r="RIO43" s="57"/>
      <c r="RIP43" s="57"/>
      <c r="RIQ43" s="57"/>
      <c r="RIR43" s="57"/>
      <c r="RIS43" s="57"/>
      <c r="RIT43" s="57"/>
      <c r="RIU43" s="57"/>
      <c r="RIV43" s="57"/>
      <c r="RIW43" s="57"/>
      <c r="RIX43" s="57"/>
      <c r="RIY43" s="57"/>
      <c r="RIZ43" s="57"/>
      <c r="RJA43" s="57"/>
      <c r="RJB43" s="57"/>
      <c r="RJC43" s="57"/>
      <c r="RJD43" s="57"/>
      <c r="RJE43" s="57"/>
      <c r="RJF43" s="57"/>
      <c r="RJG43" s="57"/>
      <c r="RJH43" s="57"/>
      <c r="RJI43" s="57"/>
      <c r="RJJ43" s="57"/>
      <c r="RJK43" s="57"/>
      <c r="RJL43" s="57"/>
      <c r="RJM43" s="57"/>
      <c r="RJN43" s="57"/>
      <c r="RJO43" s="57"/>
      <c r="RJP43" s="57"/>
      <c r="RJQ43" s="57"/>
      <c r="RJR43" s="57"/>
      <c r="RJS43" s="57"/>
      <c r="RJT43" s="57"/>
      <c r="RJU43" s="57"/>
      <c r="RJV43" s="57"/>
      <c r="RJW43" s="57"/>
      <c r="RJX43" s="57"/>
      <c r="RJY43" s="57"/>
      <c r="RJZ43" s="57"/>
      <c r="RKA43" s="57"/>
      <c r="RKB43" s="57"/>
      <c r="RKC43" s="57"/>
      <c r="RKD43" s="57"/>
      <c r="RKE43" s="57"/>
      <c r="RKF43" s="57"/>
      <c r="RKG43" s="57"/>
      <c r="RKH43" s="57"/>
      <c r="RKI43" s="57"/>
      <c r="RKJ43" s="57"/>
      <c r="RKK43" s="57"/>
      <c r="RKL43" s="57"/>
      <c r="RKM43" s="57"/>
      <c r="RKN43" s="57"/>
      <c r="RKO43" s="57"/>
      <c r="RKP43" s="57"/>
      <c r="RKQ43" s="57"/>
      <c r="RKR43" s="57"/>
      <c r="RKS43" s="57"/>
      <c r="RKT43" s="57"/>
      <c r="RKU43" s="57"/>
      <c r="RKV43" s="57"/>
      <c r="RKW43" s="57"/>
      <c r="RKX43" s="57"/>
      <c r="RKY43" s="57"/>
      <c r="RKZ43" s="57"/>
      <c r="RLA43" s="57"/>
      <c r="RLB43" s="57"/>
      <c r="RLC43" s="57"/>
      <c r="RLD43" s="57"/>
      <c r="RLE43" s="57"/>
      <c r="RLF43" s="57"/>
      <c r="RLG43" s="57"/>
      <c r="RLH43" s="57"/>
      <c r="RLI43" s="57"/>
      <c r="RLJ43" s="57"/>
      <c r="RLK43" s="57"/>
      <c r="RLL43" s="57"/>
      <c r="RLM43" s="57"/>
      <c r="RLN43" s="57"/>
      <c r="RLO43" s="57"/>
      <c r="RLP43" s="57"/>
      <c r="RLQ43" s="57"/>
      <c r="RLR43" s="57"/>
      <c r="RLS43" s="57"/>
      <c r="RLT43" s="57"/>
      <c r="RLU43" s="57"/>
      <c r="RLV43" s="57"/>
      <c r="RLW43" s="57"/>
      <c r="RLX43" s="57"/>
      <c r="RLY43" s="57"/>
      <c r="RLZ43" s="57"/>
      <c r="RMA43" s="57"/>
      <c r="RMB43" s="57"/>
      <c r="RMC43" s="57"/>
      <c r="RMD43" s="57"/>
      <c r="RME43" s="57"/>
      <c r="RMF43" s="57"/>
      <c r="RMG43" s="57"/>
      <c r="RMH43" s="57"/>
      <c r="RMI43" s="57"/>
      <c r="RMJ43" s="57"/>
      <c r="RMK43" s="57"/>
      <c r="RML43" s="57"/>
      <c r="RMM43" s="57"/>
      <c r="RMN43" s="57"/>
      <c r="RMO43" s="57"/>
      <c r="RMP43" s="57"/>
      <c r="RMQ43" s="57"/>
      <c r="RMR43" s="57"/>
      <c r="RMS43" s="57"/>
      <c r="RMT43" s="57"/>
      <c r="RMU43" s="57"/>
      <c r="RMV43" s="57"/>
      <c r="RMW43" s="57"/>
      <c r="RMX43" s="57"/>
      <c r="RMY43" s="57"/>
      <c r="RMZ43" s="57"/>
      <c r="RNA43" s="57"/>
      <c r="RNB43" s="57"/>
      <c r="RNC43" s="57"/>
      <c r="RND43" s="57"/>
      <c r="RNE43" s="57"/>
      <c r="RNF43" s="57"/>
      <c r="RNG43" s="57"/>
      <c r="RNH43" s="57"/>
      <c r="RNI43" s="57"/>
      <c r="RNJ43" s="57"/>
      <c r="RNK43" s="57"/>
      <c r="RNL43" s="57"/>
      <c r="RNM43" s="57"/>
      <c r="RNN43" s="57"/>
      <c r="RNO43" s="57"/>
      <c r="RNP43" s="57"/>
      <c r="RNQ43" s="57"/>
      <c r="RNR43" s="57"/>
      <c r="RNS43" s="57"/>
      <c r="RNT43" s="57"/>
      <c r="RNU43" s="57"/>
      <c r="RNV43" s="57"/>
      <c r="RNW43" s="57"/>
      <c r="RNX43" s="57"/>
      <c r="RNY43" s="57"/>
      <c r="RNZ43" s="57"/>
      <c r="ROA43" s="57"/>
      <c r="ROB43" s="57"/>
      <c r="ROC43" s="57"/>
      <c r="ROD43" s="57"/>
      <c r="ROE43" s="57"/>
      <c r="ROF43" s="57"/>
      <c r="ROG43" s="57"/>
      <c r="ROH43" s="57"/>
      <c r="ROI43" s="57"/>
      <c r="ROJ43" s="57"/>
      <c r="ROK43" s="57"/>
      <c r="ROL43" s="57"/>
      <c r="ROM43" s="57"/>
      <c r="RON43" s="57"/>
      <c r="ROO43" s="57"/>
      <c r="ROP43" s="57"/>
      <c r="ROQ43" s="57"/>
      <c r="ROR43" s="57"/>
      <c r="ROS43" s="57"/>
      <c r="ROT43" s="57"/>
      <c r="ROU43" s="57"/>
      <c r="ROV43" s="57"/>
      <c r="ROW43" s="57"/>
      <c r="ROX43" s="57"/>
      <c r="ROY43" s="57"/>
      <c r="ROZ43" s="57"/>
      <c r="RPA43" s="57"/>
      <c r="RPB43" s="57"/>
      <c r="RPC43" s="57"/>
      <c r="RPD43" s="57"/>
      <c r="RPE43" s="57"/>
      <c r="RPF43" s="57"/>
      <c r="RPG43" s="57"/>
      <c r="RPH43" s="57"/>
      <c r="RPI43" s="57"/>
      <c r="RPJ43" s="57"/>
      <c r="RPK43" s="57"/>
      <c r="RPL43" s="57"/>
      <c r="RPM43" s="57"/>
      <c r="RPN43" s="57"/>
      <c r="RPO43" s="57"/>
      <c r="RPP43" s="57"/>
      <c r="RPQ43" s="57"/>
      <c r="RPR43" s="57"/>
      <c r="RPS43" s="57"/>
      <c r="RPT43" s="57"/>
      <c r="RPU43" s="57"/>
      <c r="RPV43" s="57"/>
      <c r="RPW43" s="57"/>
      <c r="RPX43" s="57"/>
      <c r="RPY43" s="57"/>
      <c r="RPZ43" s="57"/>
      <c r="RQA43" s="57"/>
      <c r="RQB43" s="57"/>
      <c r="RQC43" s="57"/>
      <c r="RQD43" s="57"/>
      <c r="RQE43" s="57"/>
      <c r="RQF43" s="57"/>
      <c r="RQG43" s="57"/>
      <c r="RQH43" s="57"/>
      <c r="RQI43" s="57"/>
      <c r="RQJ43" s="57"/>
      <c r="RQK43" s="57"/>
      <c r="RQL43" s="57"/>
      <c r="RQM43" s="57"/>
      <c r="RQN43" s="57"/>
      <c r="RQO43" s="57"/>
      <c r="RQP43" s="57"/>
      <c r="RQQ43" s="57"/>
      <c r="RQR43" s="57"/>
      <c r="RQS43" s="57"/>
      <c r="RQT43" s="57"/>
      <c r="RQU43" s="57"/>
      <c r="RQV43" s="57"/>
      <c r="RQW43" s="57"/>
      <c r="RQX43" s="57"/>
      <c r="RQY43" s="57"/>
      <c r="RQZ43" s="57"/>
      <c r="RRA43" s="57"/>
      <c r="RRB43" s="57"/>
      <c r="RRC43" s="57"/>
      <c r="RRD43" s="57"/>
      <c r="RRE43" s="57"/>
      <c r="RRF43" s="57"/>
      <c r="RRG43" s="57"/>
      <c r="RRH43" s="57"/>
      <c r="RRI43" s="57"/>
      <c r="RRJ43" s="57"/>
      <c r="RRK43" s="57"/>
      <c r="RRL43" s="57"/>
      <c r="RRM43" s="57"/>
      <c r="RRN43" s="57"/>
      <c r="RRO43" s="57"/>
      <c r="RRP43" s="57"/>
      <c r="RRQ43" s="57"/>
      <c r="RRR43" s="57"/>
      <c r="RRS43" s="57"/>
      <c r="RRT43" s="57"/>
      <c r="RRU43" s="57"/>
      <c r="RRV43" s="57"/>
      <c r="RRW43" s="57"/>
      <c r="RRX43" s="57"/>
      <c r="RRY43" s="57"/>
      <c r="RRZ43" s="57"/>
      <c r="RSA43" s="57"/>
      <c r="RSB43" s="57"/>
      <c r="RSC43" s="57"/>
      <c r="RSD43" s="57"/>
      <c r="RSE43" s="57"/>
      <c r="RSF43" s="57"/>
      <c r="RSG43" s="57"/>
      <c r="RSH43" s="57"/>
      <c r="RSI43" s="57"/>
      <c r="RSJ43" s="57"/>
      <c r="RSK43" s="57"/>
      <c r="RSL43" s="57"/>
      <c r="RSM43" s="57"/>
      <c r="RSN43" s="57"/>
      <c r="RSO43" s="57"/>
      <c r="RSP43" s="57"/>
      <c r="RSQ43" s="57"/>
      <c r="RSR43" s="57"/>
      <c r="RSS43" s="57"/>
      <c r="RST43" s="57"/>
      <c r="RSU43" s="57"/>
      <c r="RSV43" s="57"/>
      <c r="RSW43" s="57"/>
      <c r="RSX43" s="57"/>
      <c r="RSY43" s="57"/>
      <c r="RSZ43" s="57"/>
      <c r="RTA43" s="57"/>
      <c r="RTB43" s="57"/>
      <c r="RTC43" s="57"/>
      <c r="RTD43" s="57"/>
      <c r="RTE43" s="57"/>
      <c r="RTF43" s="57"/>
      <c r="RTG43" s="57"/>
      <c r="RTH43" s="57"/>
      <c r="RTI43" s="57"/>
      <c r="RTJ43" s="57"/>
      <c r="RTK43" s="57"/>
      <c r="RTL43" s="57"/>
      <c r="RTM43" s="57"/>
      <c r="RTN43" s="57"/>
      <c r="RTO43" s="57"/>
      <c r="RTP43" s="57"/>
      <c r="RTQ43" s="57"/>
      <c r="RTR43" s="57"/>
      <c r="RTS43" s="57"/>
      <c r="RTT43" s="57"/>
      <c r="RTU43" s="57"/>
      <c r="RTV43" s="57"/>
      <c r="RTW43" s="57"/>
      <c r="RTX43" s="57"/>
      <c r="RTY43" s="57"/>
      <c r="RTZ43" s="57"/>
      <c r="RUA43" s="57"/>
      <c r="RUB43" s="57"/>
      <c r="RUC43" s="57"/>
      <c r="RUD43" s="57"/>
      <c r="RUE43" s="57"/>
      <c r="RUF43" s="57"/>
      <c r="RUG43" s="57"/>
      <c r="RUH43" s="57"/>
      <c r="RUI43" s="57"/>
      <c r="RUJ43" s="57"/>
      <c r="RUK43" s="57"/>
      <c r="RUL43" s="57"/>
      <c r="RUM43" s="57"/>
      <c r="RUN43" s="57"/>
      <c r="RUO43" s="57"/>
      <c r="RUP43" s="57"/>
      <c r="RUQ43" s="57"/>
      <c r="RUR43" s="57"/>
      <c r="RUS43" s="57"/>
      <c r="RUT43" s="57"/>
      <c r="RUU43" s="57"/>
      <c r="RUV43" s="57"/>
      <c r="RUW43" s="57"/>
      <c r="RUX43" s="57"/>
      <c r="RUY43" s="57"/>
      <c r="RUZ43" s="57"/>
      <c r="RVA43" s="57"/>
      <c r="RVB43" s="57"/>
      <c r="RVC43" s="57"/>
      <c r="RVD43" s="57"/>
      <c r="RVE43" s="57"/>
      <c r="RVF43" s="57"/>
      <c r="RVG43" s="57"/>
      <c r="RVH43" s="57"/>
      <c r="RVI43" s="57"/>
      <c r="RVJ43" s="57"/>
      <c r="RVK43" s="57"/>
      <c r="RVL43" s="57"/>
      <c r="RVM43" s="57"/>
      <c r="RVN43" s="57"/>
      <c r="RVO43" s="57"/>
      <c r="RVP43" s="57"/>
      <c r="RVQ43" s="57"/>
      <c r="RVR43" s="57"/>
      <c r="RVS43" s="57"/>
      <c r="RVT43" s="57"/>
      <c r="RVU43" s="57"/>
      <c r="RVV43" s="57"/>
      <c r="RVW43" s="57"/>
      <c r="RVX43" s="57"/>
      <c r="RVY43" s="57"/>
      <c r="RVZ43" s="57"/>
      <c r="RWA43" s="57"/>
      <c r="RWB43" s="57"/>
      <c r="RWC43" s="57"/>
      <c r="RWD43" s="57"/>
      <c r="RWE43" s="57"/>
      <c r="RWF43" s="57"/>
      <c r="RWG43" s="57"/>
      <c r="RWH43" s="57"/>
      <c r="RWI43" s="57"/>
      <c r="RWJ43" s="57"/>
      <c r="RWK43" s="57"/>
      <c r="RWL43" s="57"/>
      <c r="RWM43" s="57"/>
      <c r="RWN43" s="57"/>
      <c r="RWO43" s="57"/>
      <c r="RWP43" s="57"/>
      <c r="RWQ43" s="57"/>
      <c r="RWR43" s="57"/>
      <c r="RWS43" s="57"/>
      <c r="RWT43" s="57"/>
      <c r="RWU43" s="57"/>
      <c r="RWV43" s="57"/>
      <c r="RWW43" s="57"/>
      <c r="RWX43" s="57"/>
      <c r="RWY43" s="57"/>
      <c r="RWZ43" s="57"/>
      <c r="RXA43" s="57"/>
      <c r="RXB43" s="57"/>
      <c r="RXC43" s="57"/>
      <c r="RXD43" s="57"/>
      <c r="RXE43" s="57"/>
      <c r="RXF43" s="57"/>
      <c r="RXG43" s="57"/>
      <c r="RXH43" s="57"/>
      <c r="RXI43" s="57"/>
      <c r="RXJ43" s="57"/>
      <c r="RXK43" s="57"/>
      <c r="RXL43" s="57"/>
      <c r="RXM43" s="57"/>
      <c r="RXN43" s="57"/>
      <c r="RXO43" s="57"/>
      <c r="RXP43" s="57"/>
      <c r="RXQ43" s="57"/>
      <c r="RXR43" s="57"/>
      <c r="RXS43" s="57"/>
      <c r="RXT43" s="57"/>
      <c r="RXU43" s="57"/>
      <c r="RXV43" s="57"/>
      <c r="RXW43" s="57"/>
      <c r="RXX43" s="57"/>
      <c r="RXY43" s="57"/>
      <c r="RXZ43" s="57"/>
      <c r="RYA43" s="57"/>
      <c r="RYB43" s="57"/>
      <c r="RYC43" s="57"/>
      <c r="RYD43" s="57"/>
      <c r="RYE43" s="57"/>
      <c r="RYF43" s="57"/>
      <c r="RYG43" s="57"/>
      <c r="RYH43" s="57"/>
      <c r="RYI43" s="57"/>
      <c r="RYJ43" s="57"/>
      <c r="RYK43" s="57"/>
      <c r="RYL43" s="57"/>
      <c r="RYM43" s="57"/>
      <c r="RYN43" s="57"/>
      <c r="RYO43" s="57"/>
      <c r="RYP43" s="57"/>
      <c r="RYQ43" s="57"/>
      <c r="RYR43" s="57"/>
      <c r="RYS43" s="57"/>
      <c r="RYT43" s="57"/>
      <c r="RYU43" s="57"/>
      <c r="RYV43" s="57"/>
      <c r="RYW43" s="57"/>
      <c r="RYX43" s="57"/>
      <c r="RYY43" s="57"/>
      <c r="RYZ43" s="57"/>
      <c r="RZA43" s="57"/>
      <c r="RZB43" s="57"/>
      <c r="RZC43" s="57"/>
      <c r="RZD43" s="57"/>
      <c r="RZE43" s="57"/>
      <c r="RZF43" s="57"/>
      <c r="RZG43" s="57"/>
      <c r="RZH43" s="57"/>
      <c r="RZI43" s="57"/>
      <c r="RZJ43" s="57"/>
      <c r="RZK43" s="57"/>
      <c r="RZL43" s="57"/>
      <c r="RZM43" s="57"/>
      <c r="RZN43" s="57"/>
      <c r="RZO43" s="57"/>
      <c r="RZP43" s="57"/>
      <c r="RZQ43" s="57"/>
      <c r="RZR43" s="57"/>
      <c r="RZS43" s="57"/>
      <c r="RZT43" s="57"/>
      <c r="RZU43" s="57"/>
      <c r="RZV43" s="57"/>
      <c r="RZW43" s="57"/>
      <c r="RZX43" s="57"/>
      <c r="RZY43" s="57"/>
      <c r="RZZ43" s="57"/>
      <c r="SAA43" s="57"/>
      <c r="SAB43" s="57"/>
      <c r="SAC43" s="57"/>
      <c r="SAD43" s="57"/>
      <c r="SAE43" s="57"/>
      <c r="SAF43" s="57"/>
      <c r="SAG43" s="57"/>
      <c r="SAH43" s="57"/>
      <c r="SAI43" s="57"/>
      <c r="SAJ43" s="57"/>
      <c r="SAK43" s="57"/>
      <c r="SAL43" s="57"/>
      <c r="SAM43" s="57"/>
      <c r="SAN43" s="57"/>
      <c r="SAO43" s="57"/>
      <c r="SAP43" s="57"/>
      <c r="SAQ43" s="57"/>
      <c r="SAR43" s="57"/>
      <c r="SAS43" s="57"/>
      <c r="SAT43" s="57"/>
      <c r="SAU43" s="57"/>
      <c r="SAV43" s="57"/>
      <c r="SAW43" s="57"/>
      <c r="SAX43" s="57"/>
      <c r="SAY43" s="57"/>
      <c r="SAZ43" s="57"/>
      <c r="SBA43" s="57"/>
      <c r="SBB43" s="57"/>
      <c r="SBC43" s="57"/>
      <c r="SBD43" s="57"/>
      <c r="SBE43" s="57"/>
      <c r="SBF43" s="57"/>
      <c r="SBG43" s="57"/>
      <c r="SBH43" s="57"/>
      <c r="SBI43" s="57"/>
      <c r="SBJ43" s="57"/>
      <c r="SBK43" s="57"/>
      <c r="SBL43" s="57"/>
      <c r="SBM43" s="57"/>
      <c r="SBN43" s="57"/>
      <c r="SBO43" s="57"/>
      <c r="SBP43" s="57"/>
      <c r="SBQ43" s="57"/>
      <c r="SBR43" s="57"/>
      <c r="SBS43" s="57"/>
      <c r="SBT43" s="57"/>
      <c r="SBU43" s="57"/>
      <c r="SBV43" s="57"/>
      <c r="SBW43" s="57"/>
      <c r="SBX43" s="57"/>
      <c r="SBY43" s="57"/>
      <c r="SBZ43" s="57"/>
      <c r="SCA43" s="57"/>
      <c r="SCB43" s="57"/>
      <c r="SCC43" s="57"/>
      <c r="SCD43" s="57"/>
      <c r="SCE43" s="57"/>
      <c r="SCF43" s="57"/>
      <c r="SCG43" s="57"/>
      <c r="SCH43" s="57"/>
      <c r="SCI43" s="57"/>
      <c r="SCJ43" s="57"/>
      <c r="SCK43" s="57"/>
      <c r="SCL43" s="57"/>
      <c r="SCM43" s="57"/>
      <c r="SCN43" s="57"/>
      <c r="SCO43" s="57"/>
      <c r="SCP43" s="57"/>
      <c r="SCQ43" s="57"/>
      <c r="SCR43" s="57"/>
      <c r="SCS43" s="57"/>
      <c r="SCT43" s="57"/>
      <c r="SCU43" s="57"/>
      <c r="SCV43" s="57"/>
      <c r="SCW43" s="57"/>
      <c r="SCX43" s="57"/>
      <c r="SCY43" s="57"/>
      <c r="SCZ43" s="57"/>
      <c r="SDA43" s="57"/>
      <c r="SDB43" s="57"/>
      <c r="SDC43" s="57"/>
      <c r="SDD43" s="57"/>
      <c r="SDE43" s="57"/>
      <c r="SDF43" s="57"/>
      <c r="SDG43" s="57"/>
      <c r="SDH43" s="57"/>
      <c r="SDI43" s="57"/>
      <c r="SDJ43" s="57"/>
      <c r="SDK43" s="57"/>
      <c r="SDL43" s="57"/>
      <c r="SDM43" s="57"/>
      <c r="SDN43" s="57"/>
      <c r="SDO43" s="57"/>
      <c r="SDP43" s="57"/>
      <c r="SDQ43" s="57"/>
      <c r="SDR43" s="57"/>
      <c r="SDS43" s="57"/>
      <c r="SDT43" s="57"/>
      <c r="SDU43" s="57"/>
      <c r="SDV43" s="57"/>
      <c r="SDW43" s="57"/>
      <c r="SDX43" s="57"/>
      <c r="SDY43" s="57"/>
      <c r="SDZ43" s="57"/>
      <c r="SEA43" s="57"/>
      <c r="SEB43" s="57"/>
      <c r="SEC43" s="57"/>
      <c r="SED43" s="57"/>
      <c r="SEE43" s="57"/>
      <c r="SEF43" s="57"/>
      <c r="SEG43" s="57"/>
      <c r="SEH43" s="57"/>
      <c r="SEI43" s="57"/>
      <c r="SEJ43" s="57"/>
      <c r="SEK43" s="57"/>
      <c r="SEL43" s="57"/>
      <c r="SEM43" s="57"/>
      <c r="SEN43" s="57"/>
      <c r="SEO43" s="57"/>
      <c r="SEP43" s="57"/>
      <c r="SEQ43" s="57"/>
      <c r="SER43" s="57"/>
      <c r="SES43" s="57"/>
      <c r="SET43" s="57"/>
      <c r="SEU43" s="57"/>
      <c r="SEV43" s="57"/>
      <c r="SEW43" s="57"/>
      <c r="SEX43" s="57"/>
      <c r="SEY43" s="57"/>
      <c r="SEZ43" s="57"/>
      <c r="SFA43" s="57"/>
      <c r="SFB43" s="57"/>
      <c r="SFC43" s="57"/>
      <c r="SFD43" s="57"/>
      <c r="SFE43" s="57"/>
      <c r="SFF43" s="57"/>
      <c r="SFG43" s="57"/>
      <c r="SFH43" s="57"/>
      <c r="SFI43" s="57"/>
      <c r="SFJ43" s="57"/>
      <c r="SFK43" s="57"/>
      <c r="SFL43" s="57"/>
      <c r="SFM43" s="57"/>
      <c r="SFN43" s="57"/>
      <c r="SFO43" s="57"/>
      <c r="SFP43" s="57"/>
      <c r="SFQ43" s="57"/>
      <c r="SFR43" s="57"/>
      <c r="SFS43" s="57"/>
      <c r="SFT43" s="57"/>
      <c r="SFU43" s="57"/>
      <c r="SFV43" s="57"/>
      <c r="SFW43" s="57"/>
      <c r="SFX43" s="57"/>
      <c r="SFY43" s="57"/>
      <c r="SFZ43" s="57"/>
      <c r="SGA43" s="57"/>
      <c r="SGB43" s="57"/>
      <c r="SGC43" s="57"/>
      <c r="SGD43" s="57"/>
      <c r="SGE43" s="57"/>
      <c r="SGF43" s="57"/>
      <c r="SGG43" s="57"/>
      <c r="SGH43" s="57"/>
      <c r="SGI43" s="57"/>
      <c r="SGJ43" s="57"/>
      <c r="SGK43" s="57"/>
      <c r="SGL43" s="57"/>
      <c r="SGM43" s="57"/>
      <c r="SGN43" s="57"/>
      <c r="SGO43" s="57"/>
      <c r="SGP43" s="57"/>
      <c r="SGQ43" s="57"/>
      <c r="SGR43" s="57"/>
      <c r="SGS43" s="57"/>
      <c r="SGT43" s="57"/>
      <c r="SGU43" s="57"/>
      <c r="SGV43" s="57"/>
      <c r="SGW43" s="57"/>
      <c r="SGX43" s="57"/>
      <c r="SGY43" s="57"/>
      <c r="SGZ43" s="57"/>
      <c r="SHA43" s="57"/>
      <c r="SHB43" s="57"/>
      <c r="SHC43" s="57"/>
      <c r="SHD43" s="57"/>
      <c r="SHE43" s="57"/>
      <c r="SHF43" s="57"/>
      <c r="SHG43" s="57"/>
      <c r="SHH43" s="57"/>
      <c r="SHI43" s="57"/>
      <c r="SHJ43" s="57"/>
      <c r="SHK43" s="57"/>
      <c r="SHL43" s="57"/>
      <c r="SHM43" s="57"/>
      <c r="SHN43" s="57"/>
      <c r="SHO43" s="57"/>
      <c r="SHP43" s="57"/>
      <c r="SHQ43" s="57"/>
      <c r="SHR43" s="57"/>
      <c r="SHS43" s="57"/>
      <c r="SHT43" s="57"/>
      <c r="SHU43" s="57"/>
      <c r="SHV43" s="57"/>
      <c r="SHW43" s="57"/>
      <c r="SHX43" s="57"/>
      <c r="SHY43" s="57"/>
      <c r="SHZ43" s="57"/>
      <c r="SIA43" s="57"/>
      <c r="SIB43" s="57"/>
      <c r="SIC43" s="57"/>
      <c r="SID43" s="57"/>
      <c r="SIE43" s="57"/>
      <c r="SIF43" s="57"/>
      <c r="SIG43" s="57"/>
      <c r="SIH43" s="57"/>
      <c r="SII43" s="57"/>
      <c r="SIJ43" s="57"/>
      <c r="SIK43" s="57"/>
      <c r="SIL43" s="57"/>
      <c r="SIM43" s="57"/>
      <c r="SIN43" s="57"/>
      <c r="SIO43" s="57"/>
      <c r="SIP43" s="57"/>
      <c r="SIQ43" s="57"/>
      <c r="SIR43" s="57"/>
      <c r="SIS43" s="57"/>
      <c r="SIT43" s="57"/>
      <c r="SIU43" s="57"/>
      <c r="SIV43" s="57"/>
      <c r="SIW43" s="57"/>
      <c r="SIX43" s="57"/>
      <c r="SIY43" s="57"/>
      <c r="SIZ43" s="57"/>
      <c r="SJA43" s="57"/>
      <c r="SJB43" s="57"/>
      <c r="SJC43" s="57"/>
      <c r="SJD43" s="57"/>
      <c r="SJE43" s="57"/>
      <c r="SJF43" s="57"/>
      <c r="SJG43" s="57"/>
      <c r="SJH43" s="57"/>
      <c r="SJI43" s="57"/>
      <c r="SJJ43" s="57"/>
      <c r="SJK43" s="57"/>
      <c r="SJL43" s="57"/>
      <c r="SJM43" s="57"/>
      <c r="SJN43" s="57"/>
      <c r="SJO43" s="57"/>
      <c r="SJP43" s="57"/>
      <c r="SJQ43" s="57"/>
      <c r="SJR43" s="57"/>
      <c r="SJS43" s="57"/>
      <c r="SJT43" s="57"/>
      <c r="SJU43" s="57"/>
      <c r="SJV43" s="57"/>
      <c r="SJW43" s="57"/>
      <c r="SJX43" s="57"/>
      <c r="SJY43" s="57"/>
      <c r="SJZ43" s="57"/>
      <c r="SKA43" s="57"/>
      <c r="SKB43" s="57"/>
      <c r="SKC43" s="57"/>
      <c r="SKD43" s="57"/>
      <c r="SKE43" s="57"/>
      <c r="SKF43" s="57"/>
      <c r="SKG43" s="57"/>
      <c r="SKH43" s="57"/>
      <c r="SKI43" s="57"/>
      <c r="SKJ43" s="57"/>
      <c r="SKK43" s="57"/>
      <c r="SKL43" s="57"/>
      <c r="SKM43" s="57"/>
      <c r="SKN43" s="57"/>
      <c r="SKO43" s="57"/>
      <c r="SKP43" s="57"/>
      <c r="SKQ43" s="57"/>
      <c r="SKR43" s="57"/>
      <c r="SKS43" s="57"/>
      <c r="SKT43" s="57"/>
      <c r="SKU43" s="57"/>
      <c r="SKV43" s="57"/>
      <c r="SKW43" s="57"/>
      <c r="SKX43" s="57"/>
      <c r="SKY43" s="57"/>
      <c r="SKZ43" s="57"/>
      <c r="SLA43" s="57"/>
      <c r="SLB43" s="57"/>
      <c r="SLC43" s="57"/>
      <c r="SLD43" s="57"/>
      <c r="SLE43" s="57"/>
      <c r="SLF43" s="57"/>
      <c r="SLG43" s="57"/>
      <c r="SLH43" s="57"/>
      <c r="SLI43" s="57"/>
      <c r="SLJ43" s="57"/>
      <c r="SLK43" s="57"/>
      <c r="SLL43" s="57"/>
      <c r="SLM43" s="57"/>
      <c r="SLN43" s="57"/>
      <c r="SLO43" s="57"/>
      <c r="SLP43" s="57"/>
      <c r="SLQ43" s="57"/>
      <c r="SLR43" s="57"/>
      <c r="SLS43" s="57"/>
      <c r="SLT43" s="57"/>
      <c r="SLU43" s="57"/>
      <c r="SLV43" s="57"/>
      <c r="SLW43" s="57"/>
      <c r="SLX43" s="57"/>
      <c r="SLY43" s="57"/>
      <c r="SLZ43" s="57"/>
      <c r="SMA43" s="57"/>
      <c r="SMB43" s="57"/>
      <c r="SMC43" s="57"/>
      <c r="SMD43" s="57"/>
      <c r="SME43" s="57"/>
      <c r="SMF43" s="57"/>
      <c r="SMG43" s="57"/>
      <c r="SMH43" s="57"/>
      <c r="SMI43" s="57"/>
      <c r="SMJ43" s="57"/>
      <c r="SMK43" s="57"/>
      <c r="SML43" s="57"/>
      <c r="SMM43" s="57"/>
      <c r="SMN43" s="57"/>
      <c r="SMO43" s="57"/>
      <c r="SMP43" s="57"/>
      <c r="SMQ43" s="57"/>
      <c r="SMR43" s="57"/>
      <c r="SMS43" s="57"/>
      <c r="SMT43" s="57"/>
      <c r="SMU43" s="57"/>
      <c r="SMV43" s="57"/>
      <c r="SMW43" s="57"/>
      <c r="SMX43" s="57"/>
      <c r="SMY43" s="57"/>
      <c r="SMZ43" s="57"/>
      <c r="SNA43" s="57"/>
      <c r="SNB43" s="57"/>
      <c r="SNC43" s="57"/>
      <c r="SND43" s="57"/>
      <c r="SNE43" s="57"/>
      <c r="SNF43" s="57"/>
      <c r="SNG43" s="57"/>
      <c r="SNH43" s="57"/>
      <c r="SNI43" s="57"/>
      <c r="SNJ43" s="57"/>
      <c r="SNK43" s="57"/>
      <c r="SNL43" s="57"/>
      <c r="SNM43" s="57"/>
      <c r="SNN43" s="57"/>
      <c r="SNO43" s="57"/>
      <c r="SNP43" s="57"/>
      <c r="SNQ43" s="57"/>
      <c r="SNR43" s="57"/>
      <c r="SNS43" s="57"/>
      <c r="SNT43" s="57"/>
      <c r="SNU43" s="57"/>
      <c r="SNV43" s="57"/>
      <c r="SNW43" s="57"/>
      <c r="SNX43" s="57"/>
      <c r="SNY43" s="57"/>
      <c r="SNZ43" s="57"/>
      <c r="SOA43" s="57"/>
      <c r="SOB43" s="57"/>
      <c r="SOC43" s="57"/>
      <c r="SOD43" s="57"/>
      <c r="SOE43" s="57"/>
      <c r="SOF43" s="57"/>
      <c r="SOG43" s="57"/>
      <c r="SOH43" s="57"/>
      <c r="SOI43" s="57"/>
      <c r="SOJ43" s="57"/>
      <c r="SOK43" s="57"/>
      <c r="SOL43" s="57"/>
      <c r="SOM43" s="57"/>
      <c r="SON43" s="57"/>
      <c r="SOO43" s="57"/>
      <c r="SOP43" s="57"/>
      <c r="SOQ43" s="57"/>
      <c r="SOR43" s="57"/>
      <c r="SOS43" s="57"/>
      <c r="SOT43" s="57"/>
      <c r="SOU43" s="57"/>
      <c r="SOV43" s="57"/>
      <c r="SOW43" s="57"/>
      <c r="SOX43" s="57"/>
      <c r="SOY43" s="57"/>
      <c r="SOZ43" s="57"/>
      <c r="SPA43" s="57"/>
      <c r="SPB43" s="57"/>
      <c r="SPC43" s="57"/>
      <c r="SPD43" s="57"/>
      <c r="SPE43" s="57"/>
      <c r="SPF43" s="57"/>
      <c r="SPG43" s="57"/>
      <c r="SPH43" s="57"/>
      <c r="SPI43" s="57"/>
      <c r="SPJ43" s="57"/>
      <c r="SPK43" s="57"/>
      <c r="SPL43" s="57"/>
      <c r="SPM43" s="57"/>
      <c r="SPN43" s="57"/>
      <c r="SPO43" s="57"/>
      <c r="SPP43" s="57"/>
      <c r="SPQ43" s="57"/>
      <c r="SPR43" s="57"/>
      <c r="SPS43" s="57"/>
      <c r="SPT43" s="57"/>
      <c r="SPU43" s="57"/>
      <c r="SPV43" s="57"/>
      <c r="SPW43" s="57"/>
      <c r="SPX43" s="57"/>
      <c r="SPY43" s="57"/>
      <c r="SPZ43" s="57"/>
      <c r="SQA43" s="57"/>
      <c r="SQB43" s="57"/>
      <c r="SQC43" s="57"/>
      <c r="SQD43" s="57"/>
      <c r="SQE43" s="57"/>
      <c r="SQF43" s="57"/>
      <c r="SQG43" s="57"/>
      <c r="SQH43" s="57"/>
      <c r="SQI43" s="57"/>
      <c r="SQJ43" s="57"/>
      <c r="SQK43" s="57"/>
      <c r="SQL43" s="57"/>
      <c r="SQM43" s="57"/>
      <c r="SQN43" s="57"/>
      <c r="SQO43" s="57"/>
      <c r="SQP43" s="57"/>
      <c r="SQQ43" s="57"/>
      <c r="SQR43" s="57"/>
      <c r="SQS43" s="57"/>
      <c r="SQT43" s="57"/>
      <c r="SQU43" s="57"/>
      <c r="SQV43" s="57"/>
      <c r="SQW43" s="57"/>
      <c r="SQX43" s="57"/>
      <c r="SQY43" s="57"/>
      <c r="SQZ43" s="57"/>
      <c r="SRA43" s="57"/>
      <c r="SRB43" s="57"/>
      <c r="SRC43" s="57"/>
      <c r="SRD43" s="57"/>
      <c r="SRE43" s="57"/>
      <c r="SRF43" s="57"/>
      <c r="SRG43" s="57"/>
      <c r="SRH43" s="57"/>
      <c r="SRI43" s="57"/>
      <c r="SRJ43" s="57"/>
      <c r="SRK43" s="57"/>
      <c r="SRL43" s="57"/>
      <c r="SRM43" s="57"/>
      <c r="SRN43" s="57"/>
      <c r="SRO43" s="57"/>
      <c r="SRP43" s="57"/>
      <c r="SRQ43" s="57"/>
      <c r="SRR43" s="57"/>
      <c r="SRS43" s="57"/>
      <c r="SRT43" s="57"/>
      <c r="SRU43" s="57"/>
      <c r="SRV43" s="57"/>
      <c r="SRW43" s="57"/>
      <c r="SRX43" s="57"/>
      <c r="SRY43" s="57"/>
      <c r="SRZ43" s="57"/>
      <c r="SSA43" s="57"/>
      <c r="SSB43" s="57"/>
      <c r="SSC43" s="57"/>
      <c r="SSD43" s="57"/>
      <c r="SSE43" s="57"/>
      <c r="SSF43" s="57"/>
      <c r="SSG43" s="57"/>
      <c r="SSH43" s="57"/>
      <c r="SSI43" s="57"/>
      <c r="SSJ43" s="57"/>
      <c r="SSK43" s="57"/>
      <c r="SSL43" s="57"/>
      <c r="SSM43" s="57"/>
      <c r="SSN43" s="57"/>
      <c r="SSO43" s="57"/>
      <c r="SSP43" s="57"/>
      <c r="SSQ43" s="57"/>
      <c r="SSR43" s="57"/>
      <c r="SSS43" s="57"/>
      <c r="SST43" s="57"/>
      <c r="SSU43" s="57"/>
      <c r="SSV43" s="57"/>
      <c r="SSW43" s="57"/>
      <c r="SSX43" s="57"/>
      <c r="SSY43" s="57"/>
      <c r="SSZ43" s="57"/>
      <c r="STA43" s="57"/>
      <c r="STB43" s="57"/>
      <c r="STC43" s="57"/>
      <c r="STD43" s="57"/>
      <c r="STE43" s="57"/>
      <c r="STF43" s="57"/>
      <c r="STG43" s="57"/>
      <c r="STH43" s="57"/>
      <c r="STI43" s="57"/>
      <c r="STJ43" s="57"/>
      <c r="STK43" s="57"/>
      <c r="STL43" s="57"/>
      <c r="STM43" s="57"/>
      <c r="STN43" s="57"/>
      <c r="STO43" s="57"/>
      <c r="STP43" s="57"/>
      <c r="STQ43" s="57"/>
      <c r="STR43" s="57"/>
      <c r="STS43" s="57"/>
      <c r="STT43" s="57"/>
      <c r="STU43" s="57"/>
      <c r="STV43" s="57"/>
      <c r="STW43" s="57"/>
      <c r="STX43" s="57"/>
      <c r="STY43" s="57"/>
      <c r="STZ43" s="57"/>
      <c r="SUA43" s="57"/>
      <c r="SUB43" s="57"/>
      <c r="SUC43" s="57"/>
      <c r="SUD43" s="57"/>
      <c r="SUE43" s="57"/>
      <c r="SUF43" s="57"/>
      <c r="SUG43" s="57"/>
      <c r="SUH43" s="57"/>
      <c r="SUI43" s="57"/>
      <c r="SUJ43" s="57"/>
      <c r="SUK43" s="57"/>
      <c r="SUL43" s="57"/>
      <c r="SUM43" s="57"/>
      <c r="SUN43" s="57"/>
      <c r="SUO43" s="57"/>
      <c r="SUP43" s="57"/>
      <c r="SUQ43" s="57"/>
      <c r="SUR43" s="57"/>
      <c r="SUS43" s="57"/>
      <c r="SUT43" s="57"/>
      <c r="SUU43" s="57"/>
      <c r="SUV43" s="57"/>
      <c r="SUW43" s="57"/>
      <c r="SUX43" s="57"/>
      <c r="SUY43" s="57"/>
      <c r="SUZ43" s="57"/>
      <c r="SVA43" s="57"/>
      <c r="SVB43" s="57"/>
      <c r="SVC43" s="57"/>
      <c r="SVD43" s="57"/>
      <c r="SVE43" s="57"/>
      <c r="SVF43" s="57"/>
      <c r="SVG43" s="57"/>
      <c r="SVH43" s="57"/>
      <c r="SVI43" s="57"/>
      <c r="SVJ43" s="57"/>
      <c r="SVK43" s="57"/>
      <c r="SVL43" s="57"/>
      <c r="SVM43" s="57"/>
      <c r="SVN43" s="57"/>
      <c r="SVO43" s="57"/>
      <c r="SVP43" s="57"/>
      <c r="SVQ43" s="57"/>
      <c r="SVR43" s="57"/>
      <c r="SVS43" s="57"/>
      <c r="SVT43" s="57"/>
      <c r="SVU43" s="57"/>
      <c r="SVV43" s="57"/>
      <c r="SVW43" s="57"/>
      <c r="SVX43" s="57"/>
      <c r="SVY43" s="57"/>
      <c r="SVZ43" s="57"/>
      <c r="SWA43" s="57"/>
      <c r="SWB43" s="57"/>
      <c r="SWC43" s="57"/>
      <c r="SWD43" s="57"/>
      <c r="SWE43" s="57"/>
      <c r="SWF43" s="57"/>
      <c r="SWG43" s="57"/>
      <c r="SWH43" s="57"/>
      <c r="SWI43" s="57"/>
      <c r="SWJ43" s="57"/>
      <c r="SWK43" s="57"/>
      <c r="SWL43" s="57"/>
      <c r="SWM43" s="57"/>
      <c r="SWN43" s="57"/>
      <c r="SWO43" s="57"/>
      <c r="SWP43" s="57"/>
      <c r="SWQ43" s="57"/>
      <c r="SWR43" s="57"/>
      <c r="SWS43" s="57"/>
      <c r="SWT43" s="57"/>
      <c r="SWU43" s="57"/>
      <c r="SWV43" s="57"/>
      <c r="SWW43" s="57"/>
      <c r="SWX43" s="57"/>
      <c r="SWY43" s="57"/>
      <c r="SWZ43" s="57"/>
      <c r="SXA43" s="57"/>
      <c r="SXB43" s="57"/>
      <c r="SXC43" s="57"/>
      <c r="SXD43" s="57"/>
      <c r="SXE43" s="57"/>
      <c r="SXF43" s="57"/>
      <c r="SXG43" s="57"/>
      <c r="SXH43" s="57"/>
      <c r="SXI43" s="57"/>
      <c r="SXJ43" s="57"/>
      <c r="SXK43" s="57"/>
      <c r="SXL43" s="57"/>
      <c r="SXM43" s="57"/>
      <c r="SXN43" s="57"/>
      <c r="SXO43" s="57"/>
      <c r="SXP43" s="57"/>
      <c r="SXQ43" s="57"/>
      <c r="SXR43" s="57"/>
      <c r="SXS43" s="57"/>
      <c r="SXT43" s="57"/>
      <c r="SXU43" s="57"/>
      <c r="SXV43" s="57"/>
      <c r="SXW43" s="57"/>
      <c r="SXX43" s="57"/>
      <c r="SXY43" s="57"/>
      <c r="SXZ43" s="57"/>
      <c r="SYA43" s="57"/>
      <c r="SYB43" s="57"/>
      <c r="SYC43" s="57"/>
      <c r="SYD43" s="57"/>
      <c r="SYE43" s="57"/>
      <c r="SYF43" s="57"/>
      <c r="SYG43" s="57"/>
      <c r="SYH43" s="57"/>
      <c r="SYI43" s="57"/>
      <c r="SYJ43" s="57"/>
      <c r="SYK43" s="57"/>
      <c r="SYL43" s="57"/>
      <c r="SYM43" s="57"/>
      <c r="SYN43" s="57"/>
      <c r="SYO43" s="57"/>
      <c r="SYP43" s="57"/>
      <c r="SYQ43" s="57"/>
      <c r="SYR43" s="57"/>
      <c r="SYS43" s="57"/>
      <c r="SYT43" s="57"/>
      <c r="SYU43" s="57"/>
      <c r="SYV43" s="57"/>
      <c r="SYW43" s="57"/>
      <c r="SYX43" s="57"/>
      <c r="SYY43" s="57"/>
      <c r="SYZ43" s="57"/>
      <c r="SZA43" s="57"/>
      <c r="SZB43" s="57"/>
      <c r="SZC43" s="57"/>
      <c r="SZD43" s="57"/>
      <c r="SZE43" s="57"/>
      <c r="SZF43" s="57"/>
      <c r="SZG43" s="57"/>
      <c r="SZH43" s="57"/>
      <c r="SZI43" s="57"/>
      <c r="SZJ43" s="57"/>
      <c r="SZK43" s="57"/>
      <c r="SZL43" s="57"/>
      <c r="SZM43" s="57"/>
      <c r="SZN43" s="57"/>
      <c r="SZO43" s="57"/>
      <c r="SZP43" s="57"/>
      <c r="SZQ43" s="57"/>
      <c r="SZR43" s="57"/>
      <c r="SZS43" s="57"/>
      <c r="SZT43" s="57"/>
      <c r="SZU43" s="57"/>
      <c r="SZV43" s="57"/>
      <c r="SZW43" s="57"/>
      <c r="SZX43" s="57"/>
      <c r="SZY43" s="57"/>
      <c r="SZZ43" s="57"/>
      <c r="TAA43" s="57"/>
      <c r="TAB43" s="57"/>
      <c r="TAC43" s="57"/>
      <c r="TAD43" s="57"/>
      <c r="TAE43" s="57"/>
      <c r="TAF43" s="57"/>
      <c r="TAG43" s="57"/>
      <c r="TAH43" s="57"/>
      <c r="TAI43" s="57"/>
      <c r="TAJ43" s="57"/>
      <c r="TAK43" s="57"/>
      <c r="TAL43" s="57"/>
      <c r="TAM43" s="57"/>
      <c r="TAN43" s="57"/>
      <c r="TAO43" s="57"/>
      <c r="TAP43" s="57"/>
      <c r="TAQ43" s="57"/>
      <c r="TAR43" s="57"/>
      <c r="TAS43" s="57"/>
      <c r="TAT43" s="57"/>
      <c r="TAU43" s="57"/>
      <c r="TAV43" s="57"/>
      <c r="TAW43" s="57"/>
      <c r="TAX43" s="57"/>
      <c r="TAY43" s="57"/>
      <c r="TAZ43" s="57"/>
      <c r="TBA43" s="57"/>
      <c r="TBB43" s="57"/>
      <c r="TBC43" s="57"/>
      <c r="TBD43" s="57"/>
      <c r="TBE43" s="57"/>
      <c r="TBF43" s="57"/>
      <c r="TBG43" s="57"/>
      <c r="TBH43" s="57"/>
      <c r="TBI43" s="57"/>
      <c r="TBJ43" s="57"/>
      <c r="TBK43" s="57"/>
      <c r="TBL43" s="57"/>
      <c r="TBM43" s="57"/>
      <c r="TBN43" s="57"/>
      <c r="TBO43" s="57"/>
      <c r="TBP43" s="57"/>
      <c r="TBQ43" s="57"/>
      <c r="TBR43" s="57"/>
      <c r="TBS43" s="57"/>
      <c r="TBT43" s="57"/>
      <c r="TBU43" s="57"/>
      <c r="TBV43" s="57"/>
      <c r="TBW43" s="57"/>
      <c r="TBX43" s="57"/>
      <c r="TBY43" s="57"/>
      <c r="TBZ43" s="57"/>
      <c r="TCA43" s="57"/>
      <c r="TCB43" s="57"/>
      <c r="TCC43" s="57"/>
      <c r="TCD43" s="57"/>
      <c r="TCE43" s="57"/>
      <c r="TCF43" s="57"/>
      <c r="TCG43" s="57"/>
      <c r="TCH43" s="57"/>
      <c r="TCI43" s="57"/>
      <c r="TCJ43" s="57"/>
      <c r="TCK43" s="57"/>
      <c r="TCL43" s="57"/>
      <c r="TCM43" s="57"/>
      <c r="TCN43" s="57"/>
      <c r="TCO43" s="57"/>
      <c r="TCP43" s="57"/>
      <c r="TCQ43" s="57"/>
      <c r="TCR43" s="57"/>
      <c r="TCS43" s="57"/>
      <c r="TCT43" s="57"/>
      <c r="TCU43" s="57"/>
      <c r="TCV43" s="57"/>
      <c r="TCW43" s="57"/>
      <c r="TCX43" s="57"/>
      <c r="TCY43" s="57"/>
      <c r="TCZ43" s="57"/>
      <c r="TDA43" s="57"/>
      <c r="TDB43" s="57"/>
      <c r="TDC43" s="57"/>
      <c r="TDD43" s="57"/>
      <c r="TDE43" s="57"/>
      <c r="TDF43" s="57"/>
      <c r="TDG43" s="57"/>
      <c r="TDH43" s="57"/>
      <c r="TDI43" s="57"/>
      <c r="TDJ43" s="57"/>
      <c r="TDK43" s="57"/>
      <c r="TDL43" s="57"/>
      <c r="TDM43" s="57"/>
      <c r="TDN43" s="57"/>
      <c r="TDO43" s="57"/>
      <c r="TDP43" s="57"/>
      <c r="TDQ43" s="57"/>
      <c r="TDR43" s="57"/>
      <c r="TDS43" s="57"/>
      <c r="TDT43" s="57"/>
      <c r="TDU43" s="57"/>
      <c r="TDV43" s="57"/>
      <c r="TDW43" s="57"/>
      <c r="TDX43" s="57"/>
      <c r="TDY43" s="57"/>
      <c r="TDZ43" s="57"/>
      <c r="TEA43" s="57"/>
      <c r="TEB43" s="57"/>
      <c r="TEC43" s="57"/>
      <c r="TED43" s="57"/>
      <c r="TEE43" s="57"/>
      <c r="TEF43" s="57"/>
      <c r="TEG43" s="57"/>
      <c r="TEH43" s="57"/>
      <c r="TEI43" s="57"/>
      <c r="TEJ43" s="57"/>
      <c r="TEK43" s="57"/>
      <c r="TEL43" s="57"/>
      <c r="TEM43" s="57"/>
      <c r="TEN43" s="57"/>
      <c r="TEO43" s="57"/>
      <c r="TEP43" s="57"/>
      <c r="TEQ43" s="57"/>
      <c r="TER43" s="57"/>
      <c r="TES43" s="57"/>
      <c r="TET43" s="57"/>
      <c r="TEU43" s="57"/>
      <c r="TEV43" s="57"/>
      <c r="TEW43" s="57"/>
      <c r="TEX43" s="57"/>
      <c r="TEY43" s="57"/>
      <c r="TEZ43" s="57"/>
      <c r="TFA43" s="57"/>
      <c r="TFB43" s="57"/>
      <c r="TFC43" s="57"/>
      <c r="TFD43" s="57"/>
      <c r="TFE43" s="57"/>
      <c r="TFF43" s="57"/>
      <c r="TFG43" s="57"/>
      <c r="TFH43" s="57"/>
      <c r="TFI43" s="57"/>
      <c r="TFJ43" s="57"/>
      <c r="TFK43" s="57"/>
      <c r="TFL43" s="57"/>
      <c r="TFM43" s="57"/>
      <c r="TFN43" s="57"/>
      <c r="TFO43" s="57"/>
      <c r="TFP43" s="57"/>
      <c r="TFQ43" s="57"/>
      <c r="TFR43" s="57"/>
      <c r="TFS43" s="57"/>
      <c r="TFT43" s="57"/>
      <c r="TFU43" s="57"/>
      <c r="TFV43" s="57"/>
      <c r="TFW43" s="57"/>
      <c r="TFX43" s="57"/>
      <c r="TFY43" s="57"/>
      <c r="TFZ43" s="57"/>
      <c r="TGA43" s="57"/>
      <c r="TGB43" s="57"/>
      <c r="TGC43" s="57"/>
      <c r="TGD43" s="57"/>
      <c r="TGE43" s="57"/>
      <c r="TGF43" s="57"/>
      <c r="TGG43" s="57"/>
      <c r="TGH43" s="57"/>
      <c r="TGI43" s="57"/>
      <c r="TGJ43" s="57"/>
      <c r="TGK43" s="57"/>
      <c r="TGL43" s="57"/>
      <c r="TGM43" s="57"/>
      <c r="TGN43" s="57"/>
      <c r="TGO43" s="57"/>
      <c r="TGP43" s="57"/>
      <c r="TGQ43" s="57"/>
      <c r="TGR43" s="57"/>
      <c r="TGS43" s="57"/>
      <c r="TGT43" s="57"/>
      <c r="TGU43" s="57"/>
      <c r="TGV43" s="57"/>
      <c r="TGW43" s="57"/>
      <c r="TGX43" s="57"/>
      <c r="TGY43" s="57"/>
      <c r="TGZ43" s="57"/>
      <c r="THA43" s="57"/>
      <c r="THB43" s="57"/>
      <c r="THC43" s="57"/>
      <c r="THD43" s="57"/>
      <c r="THE43" s="57"/>
      <c r="THF43" s="57"/>
      <c r="THG43" s="57"/>
      <c r="THH43" s="57"/>
      <c r="THI43" s="57"/>
      <c r="THJ43" s="57"/>
      <c r="THK43" s="57"/>
      <c r="THL43" s="57"/>
      <c r="THM43" s="57"/>
      <c r="THN43" s="57"/>
      <c r="THO43" s="57"/>
      <c r="THP43" s="57"/>
      <c r="THQ43" s="57"/>
      <c r="THR43" s="57"/>
      <c r="THS43" s="57"/>
      <c r="THT43" s="57"/>
      <c r="THU43" s="57"/>
      <c r="THV43" s="57"/>
      <c r="THW43" s="57"/>
      <c r="THX43" s="57"/>
      <c r="THY43" s="57"/>
      <c r="THZ43" s="57"/>
      <c r="TIA43" s="57"/>
      <c r="TIB43" s="57"/>
      <c r="TIC43" s="57"/>
      <c r="TID43" s="57"/>
      <c r="TIE43" s="57"/>
      <c r="TIF43" s="57"/>
      <c r="TIG43" s="57"/>
      <c r="TIH43" s="57"/>
      <c r="TII43" s="57"/>
      <c r="TIJ43" s="57"/>
      <c r="TIK43" s="57"/>
      <c r="TIL43" s="57"/>
      <c r="TIM43" s="57"/>
      <c r="TIN43" s="57"/>
      <c r="TIO43" s="57"/>
      <c r="TIP43" s="57"/>
      <c r="TIQ43" s="57"/>
      <c r="TIR43" s="57"/>
      <c r="TIS43" s="57"/>
      <c r="TIT43" s="57"/>
      <c r="TIU43" s="57"/>
      <c r="TIV43" s="57"/>
      <c r="TIW43" s="57"/>
      <c r="TIX43" s="57"/>
      <c r="TIY43" s="57"/>
      <c r="TIZ43" s="57"/>
      <c r="TJA43" s="57"/>
      <c r="TJB43" s="57"/>
      <c r="TJC43" s="57"/>
      <c r="TJD43" s="57"/>
      <c r="TJE43" s="57"/>
      <c r="TJF43" s="57"/>
      <c r="TJG43" s="57"/>
      <c r="TJH43" s="57"/>
      <c r="TJI43" s="57"/>
      <c r="TJJ43" s="57"/>
      <c r="TJK43" s="57"/>
      <c r="TJL43" s="57"/>
      <c r="TJM43" s="57"/>
      <c r="TJN43" s="57"/>
      <c r="TJO43" s="57"/>
      <c r="TJP43" s="57"/>
      <c r="TJQ43" s="57"/>
      <c r="TJR43" s="57"/>
      <c r="TJS43" s="57"/>
      <c r="TJT43" s="57"/>
      <c r="TJU43" s="57"/>
      <c r="TJV43" s="57"/>
      <c r="TJW43" s="57"/>
      <c r="TJX43" s="57"/>
      <c r="TJY43" s="57"/>
      <c r="TJZ43" s="57"/>
      <c r="TKA43" s="57"/>
      <c r="TKB43" s="57"/>
      <c r="TKC43" s="57"/>
      <c r="TKD43" s="57"/>
      <c r="TKE43" s="57"/>
      <c r="TKF43" s="57"/>
      <c r="TKG43" s="57"/>
      <c r="TKH43" s="57"/>
      <c r="TKI43" s="57"/>
      <c r="TKJ43" s="57"/>
      <c r="TKK43" s="57"/>
      <c r="TKL43" s="57"/>
      <c r="TKM43" s="57"/>
      <c r="TKN43" s="57"/>
      <c r="TKO43" s="57"/>
      <c r="TKP43" s="57"/>
      <c r="TKQ43" s="57"/>
      <c r="TKR43" s="57"/>
      <c r="TKS43" s="57"/>
      <c r="TKT43" s="57"/>
      <c r="TKU43" s="57"/>
      <c r="TKV43" s="57"/>
      <c r="TKW43" s="57"/>
      <c r="TKX43" s="57"/>
      <c r="TKY43" s="57"/>
      <c r="TKZ43" s="57"/>
      <c r="TLA43" s="57"/>
      <c r="TLB43" s="57"/>
      <c r="TLC43" s="57"/>
      <c r="TLD43" s="57"/>
      <c r="TLE43" s="57"/>
      <c r="TLF43" s="57"/>
      <c r="TLG43" s="57"/>
      <c r="TLH43" s="57"/>
      <c r="TLI43" s="57"/>
      <c r="TLJ43" s="57"/>
      <c r="TLK43" s="57"/>
      <c r="TLL43" s="57"/>
      <c r="TLM43" s="57"/>
      <c r="TLN43" s="57"/>
      <c r="TLO43" s="57"/>
      <c r="TLP43" s="57"/>
      <c r="TLQ43" s="57"/>
      <c r="TLR43" s="57"/>
      <c r="TLS43" s="57"/>
      <c r="TLT43" s="57"/>
      <c r="TLU43" s="57"/>
      <c r="TLV43" s="57"/>
      <c r="TLW43" s="57"/>
      <c r="TLX43" s="57"/>
      <c r="TLY43" s="57"/>
      <c r="TLZ43" s="57"/>
      <c r="TMA43" s="57"/>
      <c r="TMB43" s="57"/>
      <c r="TMC43" s="57"/>
      <c r="TMD43" s="57"/>
      <c r="TME43" s="57"/>
      <c r="TMF43" s="57"/>
      <c r="TMG43" s="57"/>
      <c r="TMH43" s="57"/>
      <c r="TMI43" s="57"/>
      <c r="TMJ43" s="57"/>
      <c r="TMK43" s="57"/>
      <c r="TML43" s="57"/>
      <c r="TMM43" s="57"/>
      <c r="TMN43" s="57"/>
      <c r="TMO43" s="57"/>
      <c r="TMP43" s="57"/>
      <c r="TMQ43" s="57"/>
      <c r="TMR43" s="57"/>
      <c r="TMS43" s="57"/>
      <c r="TMT43" s="57"/>
      <c r="TMU43" s="57"/>
      <c r="TMV43" s="57"/>
      <c r="TMW43" s="57"/>
      <c r="TMX43" s="57"/>
      <c r="TMY43" s="57"/>
      <c r="TMZ43" s="57"/>
      <c r="TNA43" s="57"/>
      <c r="TNB43" s="57"/>
      <c r="TNC43" s="57"/>
      <c r="TND43" s="57"/>
      <c r="TNE43" s="57"/>
      <c r="TNF43" s="57"/>
      <c r="TNG43" s="57"/>
      <c r="TNH43" s="57"/>
      <c r="TNI43" s="57"/>
      <c r="TNJ43" s="57"/>
      <c r="TNK43" s="57"/>
      <c r="TNL43" s="57"/>
      <c r="TNM43" s="57"/>
      <c r="TNN43" s="57"/>
      <c r="TNO43" s="57"/>
      <c r="TNP43" s="57"/>
      <c r="TNQ43" s="57"/>
      <c r="TNR43" s="57"/>
      <c r="TNS43" s="57"/>
      <c r="TNT43" s="57"/>
      <c r="TNU43" s="57"/>
      <c r="TNV43" s="57"/>
      <c r="TNW43" s="57"/>
      <c r="TNX43" s="57"/>
      <c r="TNY43" s="57"/>
      <c r="TNZ43" s="57"/>
      <c r="TOA43" s="57"/>
      <c r="TOB43" s="57"/>
      <c r="TOC43" s="57"/>
      <c r="TOD43" s="57"/>
      <c r="TOE43" s="57"/>
      <c r="TOF43" s="57"/>
      <c r="TOG43" s="57"/>
      <c r="TOH43" s="57"/>
      <c r="TOI43" s="57"/>
      <c r="TOJ43" s="57"/>
      <c r="TOK43" s="57"/>
      <c r="TOL43" s="57"/>
      <c r="TOM43" s="57"/>
      <c r="TON43" s="57"/>
      <c r="TOO43" s="57"/>
      <c r="TOP43" s="57"/>
      <c r="TOQ43" s="57"/>
      <c r="TOR43" s="57"/>
      <c r="TOS43" s="57"/>
      <c r="TOT43" s="57"/>
      <c r="TOU43" s="57"/>
      <c r="TOV43" s="57"/>
      <c r="TOW43" s="57"/>
      <c r="TOX43" s="57"/>
      <c r="TOY43" s="57"/>
      <c r="TOZ43" s="57"/>
      <c r="TPA43" s="57"/>
      <c r="TPB43" s="57"/>
      <c r="TPC43" s="57"/>
      <c r="TPD43" s="57"/>
      <c r="TPE43" s="57"/>
      <c r="TPF43" s="57"/>
      <c r="TPG43" s="57"/>
      <c r="TPH43" s="57"/>
      <c r="TPI43" s="57"/>
      <c r="TPJ43" s="57"/>
      <c r="TPK43" s="57"/>
      <c r="TPL43" s="57"/>
      <c r="TPM43" s="57"/>
      <c r="TPN43" s="57"/>
      <c r="TPO43" s="57"/>
      <c r="TPP43" s="57"/>
      <c r="TPQ43" s="57"/>
      <c r="TPR43" s="57"/>
      <c r="TPS43" s="57"/>
      <c r="TPT43" s="57"/>
      <c r="TPU43" s="57"/>
      <c r="TPV43" s="57"/>
      <c r="TPW43" s="57"/>
      <c r="TPX43" s="57"/>
      <c r="TPY43" s="57"/>
      <c r="TPZ43" s="57"/>
      <c r="TQA43" s="57"/>
      <c r="TQB43" s="57"/>
      <c r="TQC43" s="57"/>
      <c r="TQD43" s="57"/>
      <c r="TQE43" s="57"/>
      <c r="TQF43" s="57"/>
      <c r="TQG43" s="57"/>
      <c r="TQH43" s="57"/>
      <c r="TQI43" s="57"/>
      <c r="TQJ43" s="57"/>
      <c r="TQK43" s="57"/>
      <c r="TQL43" s="57"/>
      <c r="TQM43" s="57"/>
      <c r="TQN43" s="57"/>
      <c r="TQO43" s="57"/>
      <c r="TQP43" s="57"/>
      <c r="TQQ43" s="57"/>
      <c r="TQR43" s="57"/>
      <c r="TQS43" s="57"/>
      <c r="TQT43" s="57"/>
      <c r="TQU43" s="57"/>
      <c r="TQV43" s="57"/>
      <c r="TQW43" s="57"/>
      <c r="TQX43" s="57"/>
      <c r="TQY43" s="57"/>
      <c r="TQZ43" s="57"/>
      <c r="TRA43" s="57"/>
      <c r="TRB43" s="57"/>
      <c r="TRC43" s="57"/>
      <c r="TRD43" s="57"/>
      <c r="TRE43" s="57"/>
      <c r="TRF43" s="57"/>
      <c r="TRG43" s="57"/>
      <c r="TRH43" s="57"/>
      <c r="TRI43" s="57"/>
      <c r="TRJ43" s="57"/>
      <c r="TRK43" s="57"/>
      <c r="TRL43" s="57"/>
      <c r="TRM43" s="57"/>
      <c r="TRN43" s="57"/>
      <c r="TRO43" s="57"/>
      <c r="TRP43" s="57"/>
      <c r="TRQ43" s="57"/>
      <c r="TRR43" s="57"/>
      <c r="TRS43" s="57"/>
      <c r="TRT43" s="57"/>
      <c r="TRU43" s="57"/>
      <c r="TRV43" s="57"/>
      <c r="TRW43" s="57"/>
      <c r="TRX43" s="57"/>
      <c r="TRY43" s="57"/>
      <c r="TRZ43" s="57"/>
      <c r="TSA43" s="57"/>
      <c r="TSB43" s="57"/>
      <c r="TSC43" s="57"/>
      <c r="TSD43" s="57"/>
      <c r="TSE43" s="57"/>
      <c r="TSF43" s="57"/>
      <c r="TSG43" s="57"/>
      <c r="TSH43" s="57"/>
      <c r="TSI43" s="57"/>
      <c r="TSJ43" s="57"/>
      <c r="TSK43" s="57"/>
      <c r="TSL43" s="57"/>
      <c r="TSM43" s="57"/>
      <c r="TSN43" s="57"/>
      <c r="TSO43" s="57"/>
      <c r="TSP43" s="57"/>
      <c r="TSQ43" s="57"/>
      <c r="TSR43" s="57"/>
      <c r="TSS43" s="57"/>
      <c r="TST43" s="57"/>
      <c r="TSU43" s="57"/>
      <c r="TSV43" s="57"/>
      <c r="TSW43" s="57"/>
      <c r="TSX43" s="57"/>
      <c r="TSY43" s="57"/>
      <c r="TSZ43" s="57"/>
      <c r="TTA43" s="57"/>
      <c r="TTB43" s="57"/>
      <c r="TTC43" s="57"/>
      <c r="TTD43" s="57"/>
      <c r="TTE43" s="57"/>
      <c r="TTF43" s="57"/>
      <c r="TTG43" s="57"/>
      <c r="TTH43" s="57"/>
      <c r="TTI43" s="57"/>
      <c r="TTJ43" s="57"/>
      <c r="TTK43" s="57"/>
      <c r="TTL43" s="57"/>
      <c r="TTM43" s="57"/>
      <c r="TTN43" s="57"/>
      <c r="TTO43" s="57"/>
      <c r="TTP43" s="57"/>
      <c r="TTQ43" s="57"/>
      <c r="TTR43" s="57"/>
      <c r="TTS43" s="57"/>
      <c r="TTT43" s="57"/>
      <c r="TTU43" s="57"/>
      <c r="TTV43" s="57"/>
      <c r="TTW43" s="57"/>
      <c r="TTX43" s="57"/>
      <c r="TTY43" s="57"/>
      <c r="TTZ43" s="57"/>
      <c r="TUA43" s="57"/>
      <c r="TUB43" s="57"/>
      <c r="TUC43" s="57"/>
      <c r="TUD43" s="57"/>
      <c r="TUE43" s="57"/>
      <c r="TUF43" s="57"/>
      <c r="TUG43" s="57"/>
      <c r="TUH43" s="57"/>
      <c r="TUI43" s="57"/>
      <c r="TUJ43" s="57"/>
      <c r="TUK43" s="57"/>
      <c r="TUL43" s="57"/>
      <c r="TUM43" s="57"/>
      <c r="TUN43" s="57"/>
      <c r="TUO43" s="57"/>
      <c r="TUP43" s="57"/>
      <c r="TUQ43" s="57"/>
      <c r="TUR43" s="57"/>
      <c r="TUS43" s="57"/>
      <c r="TUT43" s="57"/>
      <c r="TUU43" s="57"/>
      <c r="TUV43" s="57"/>
      <c r="TUW43" s="57"/>
      <c r="TUX43" s="57"/>
      <c r="TUY43" s="57"/>
      <c r="TUZ43" s="57"/>
      <c r="TVA43" s="57"/>
      <c r="TVB43" s="57"/>
      <c r="TVC43" s="57"/>
      <c r="TVD43" s="57"/>
      <c r="TVE43" s="57"/>
      <c r="TVF43" s="57"/>
      <c r="TVG43" s="57"/>
      <c r="TVH43" s="57"/>
      <c r="TVI43" s="57"/>
      <c r="TVJ43" s="57"/>
      <c r="TVK43" s="57"/>
      <c r="TVL43" s="57"/>
      <c r="TVM43" s="57"/>
      <c r="TVN43" s="57"/>
      <c r="TVO43" s="57"/>
      <c r="TVP43" s="57"/>
      <c r="TVQ43" s="57"/>
      <c r="TVR43" s="57"/>
      <c r="TVS43" s="57"/>
      <c r="TVT43" s="57"/>
      <c r="TVU43" s="57"/>
      <c r="TVV43" s="57"/>
      <c r="TVW43" s="57"/>
      <c r="TVX43" s="57"/>
      <c r="TVY43" s="57"/>
      <c r="TVZ43" s="57"/>
      <c r="TWA43" s="57"/>
      <c r="TWB43" s="57"/>
      <c r="TWC43" s="57"/>
      <c r="TWD43" s="57"/>
      <c r="TWE43" s="57"/>
      <c r="TWF43" s="57"/>
      <c r="TWG43" s="57"/>
      <c r="TWH43" s="57"/>
      <c r="TWI43" s="57"/>
      <c r="TWJ43" s="57"/>
      <c r="TWK43" s="57"/>
      <c r="TWL43" s="57"/>
      <c r="TWM43" s="57"/>
      <c r="TWN43" s="57"/>
      <c r="TWO43" s="57"/>
      <c r="TWP43" s="57"/>
      <c r="TWQ43" s="57"/>
      <c r="TWR43" s="57"/>
      <c r="TWS43" s="57"/>
      <c r="TWT43" s="57"/>
      <c r="TWU43" s="57"/>
      <c r="TWV43" s="57"/>
      <c r="TWW43" s="57"/>
      <c r="TWX43" s="57"/>
      <c r="TWY43" s="57"/>
      <c r="TWZ43" s="57"/>
      <c r="TXA43" s="57"/>
      <c r="TXB43" s="57"/>
      <c r="TXC43" s="57"/>
      <c r="TXD43" s="57"/>
      <c r="TXE43" s="57"/>
      <c r="TXF43" s="57"/>
      <c r="TXG43" s="57"/>
      <c r="TXH43" s="57"/>
      <c r="TXI43" s="57"/>
      <c r="TXJ43" s="57"/>
      <c r="TXK43" s="57"/>
      <c r="TXL43" s="57"/>
      <c r="TXM43" s="57"/>
      <c r="TXN43" s="57"/>
      <c r="TXO43" s="57"/>
      <c r="TXP43" s="57"/>
      <c r="TXQ43" s="57"/>
      <c r="TXR43" s="57"/>
      <c r="TXS43" s="57"/>
      <c r="TXT43" s="57"/>
      <c r="TXU43" s="57"/>
      <c r="TXV43" s="57"/>
      <c r="TXW43" s="57"/>
      <c r="TXX43" s="57"/>
      <c r="TXY43" s="57"/>
      <c r="TXZ43" s="57"/>
      <c r="TYA43" s="57"/>
      <c r="TYB43" s="57"/>
      <c r="TYC43" s="57"/>
      <c r="TYD43" s="57"/>
      <c r="TYE43" s="57"/>
      <c r="TYF43" s="57"/>
      <c r="TYG43" s="57"/>
      <c r="TYH43" s="57"/>
      <c r="TYI43" s="57"/>
      <c r="TYJ43" s="57"/>
      <c r="TYK43" s="57"/>
      <c r="TYL43" s="57"/>
      <c r="TYM43" s="57"/>
      <c r="TYN43" s="57"/>
      <c r="TYO43" s="57"/>
      <c r="TYP43" s="57"/>
      <c r="TYQ43" s="57"/>
      <c r="TYR43" s="57"/>
      <c r="TYS43" s="57"/>
      <c r="TYT43" s="57"/>
      <c r="TYU43" s="57"/>
      <c r="TYV43" s="57"/>
      <c r="TYW43" s="57"/>
      <c r="TYX43" s="57"/>
      <c r="TYY43" s="57"/>
      <c r="TYZ43" s="57"/>
      <c r="TZA43" s="57"/>
      <c r="TZB43" s="57"/>
      <c r="TZC43" s="57"/>
      <c r="TZD43" s="57"/>
      <c r="TZE43" s="57"/>
      <c r="TZF43" s="57"/>
      <c r="TZG43" s="57"/>
      <c r="TZH43" s="57"/>
      <c r="TZI43" s="57"/>
      <c r="TZJ43" s="57"/>
      <c r="TZK43" s="57"/>
      <c r="TZL43" s="57"/>
      <c r="TZM43" s="57"/>
      <c r="TZN43" s="57"/>
      <c r="TZO43" s="57"/>
      <c r="TZP43" s="57"/>
      <c r="TZQ43" s="57"/>
      <c r="TZR43" s="57"/>
      <c r="TZS43" s="57"/>
      <c r="TZT43" s="57"/>
      <c r="TZU43" s="57"/>
      <c r="TZV43" s="57"/>
      <c r="TZW43" s="57"/>
      <c r="TZX43" s="57"/>
      <c r="TZY43" s="57"/>
      <c r="TZZ43" s="57"/>
      <c r="UAA43" s="57"/>
      <c r="UAB43" s="57"/>
      <c r="UAC43" s="57"/>
      <c r="UAD43" s="57"/>
      <c r="UAE43" s="57"/>
      <c r="UAF43" s="57"/>
      <c r="UAG43" s="57"/>
      <c r="UAH43" s="57"/>
      <c r="UAI43" s="57"/>
      <c r="UAJ43" s="57"/>
      <c r="UAK43" s="57"/>
      <c r="UAL43" s="57"/>
      <c r="UAM43" s="57"/>
      <c r="UAN43" s="57"/>
      <c r="UAO43" s="57"/>
      <c r="UAP43" s="57"/>
      <c r="UAQ43" s="57"/>
      <c r="UAR43" s="57"/>
      <c r="UAS43" s="57"/>
      <c r="UAT43" s="57"/>
      <c r="UAU43" s="57"/>
      <c r="UAV43" s="57"/>
      <c r="UAW43" s="57"/>
      <c r="UAX43" s="57"/>
      <c r="UAY43" s="57"/>
      <c r="UAZ43" s="57"/>
      <c r="UBA43" s="57"/>
      <c r="UBB43" s="57"/>
      <c r="UBC43" s="57"/>
      <c r="UBD43" s="57"/>
      <c r="UBE43" s="57"/>
      <c r="UBF43" s="57"/>
      <c r="UBG43" s="57"/>
      <c r="UBH43" s="57"/>
      <c r="UBI43" s="57"/>
      <c r="UBJ43" s="57"/>
      <c r="UBK43" s="57"/>
      <c r="UBL43" s="57"/>
      <c r="UBM43" s="57"/>
      <c r="UBN43" s="57"/>
      <c r="UBO43" s="57"/>
      <c r="UBP43" s="57"/>
      <c r="UBQ43" s="57"/>
      <c r="UBR43" s="57"/>
      <c r="UBS43" s="57"/>
      <c r="UBT43" s="57"/>
      <c r="UBU43" s="57"/>
      <c r="UBV43" s="57"/>
      <c r="UBW43" s="57"/>
      <c r="UBX43" s="57"/>
      <c r="UBY43" s="57"/>
      <c r="UBZ43" s="57"/>
      <c r="UCA43" s="57"/>
      <c r="UCB43" s="57"/>
      <c r="UCC43" s="57"/>
      <c r="UCD43" s="57"/>
      <c r="UCE43" s="57"/>
      <c r="UCF43" s="57"/>
      <c r="UCG43" s="57"/>
      <c r="UCH43" s="57"/>
      <c r="UCI43" s="57"/>
      <c r="UCJ43" s="57"/>
      <c r="UCK43" s="57"/>
      <c r="UCL43" s="57"/>
      <c r="UCM43" s="57"/>
      <c r="UCN43" s="57"/>
      <c r="UCO43" s="57"/>
      <c r="UCP43" s="57"/>
      <c r="UCQ43" s="57"/>
      <c r="UCR43" s="57"/>
      <c r="UCS43" s="57"/>
      <c r="UCT43" s="57"/>
      <c r="UCU43" s="57"/>
      <c r="UCV43" s="57"/>
      <c r="UCW43" s="57"/>
      <c r="UCX43" s="57"/>
      <c r="UCY43" s="57"/>
      <c r="UCZ43" s="57"/>
      <c r="UDA43" s="57"/>
      <c r="UDB43" s="57"/>
      <c r="UDC43" s="57"/>
      <c r="UDD43" s="57"/>
      <c r="UDE43" s="57"/>
      <c r="UDF43" s="57"/>
      <c r="UDG43" s="57"/>
      <c r="UDH43" s="57"/>
      <c r="UDI43" s="57"/>
      <c r="UDJ43" s="57"/>
      <c r="UDK43" s="57"/>
      <c r="UDL43" s="57"/>
      <c r="UDM43" s="57"/>
      <c r="UDN43" s="57"/>
      <c r="UDO43" s="57"/>
      <c r="UDP43" s="57"/>
      <c r="UDQ43" s="57"/>
      <c r="UDR43" s="57"/>
      <c r="UDS43" s="57"/>
      <c r="UDT43" s="57"/>
      <c r="UDU43" s="57"/>
      <c r="UDV43" s="57"/>
      <c r="UDW43" s="57"/>
      <c r="UDX43" s="57"/>
      <c r="UDY43" s="57"/>
      <c r="UDZ43" s="57"/>
      <c r="UEA43" s="57"/>
      <c r="UEB43" s="57"/>
      <c r="UEC43" s="57"/>
      <c r="UED43" s="57"/>
      <c r="UEE43" s="57"/>
      <c r="UEF43" s="57"/>
      <c r="UEG43" s="57"/>
      <c r="UEH43" s="57"/>
      <c r="UEI43" s="57"/>
      <c r="UEJ43" s="57"/>
      <c r="UEK43" s="57"/>
      <c r="UEL43" s="57"/>
      <c r="UEM43" s="57"/>
      <c r="UEN43" s="57"/>
      <c r="UEO43" s="57"/>
      <c r="UEP43" s="57"/>
      <c r="UEQ43" s="57"/>
      <c r="UER43" s="57"/>
      <c r="UES43" s="57"/>
      <c r="UET43" s="57"/>
      <c r="UEU43" s="57"/>
      <c r="UEV43" s="57"/>
      <c r="UEW43" s="57"/>
      <c r="UEX43" s="57"/>
      <c r="UEY43" s="57"/>
      <c r="UEZ43" s="57"/>
      <c r="UFA43" s="57"/>
      <c r="UFB43" s="57"/>
      <c r="UFC43" s="57"/>
      <c r="UFD43" s="57"/>
      <c r="UFE43" s="57"/>
      <c r="UFF43" s="57"/>
      <c r="UFG43" s="57"/>
      <c r="UFH43" s="57"/>
      <c r="UFI43" s="57"/>
      <c r="UFJ43" s="57"/>
      <c r="UFK43" s="57"/>
      <c r="UFL43" s="57"/>
      <c r="UFM43" s="57"/>
      <c r="UFN43" s="57"/>
      <c r="UFO43" s="57"/>
      <c r="UFP43" s="57"/>
      <c r="UFQ43" s="57"/>
      <c r="UFR43" s="57"/>
      <c r="UFS43" s="57"/>
      <c r="UFT43" s="57"/>
      <c r="UFU43" s="57"/>
      <c r="UFV43" s="57"/>
      <c r="UFW43" s="57"/>
      <c r="UFX43" s="57"/>
      <c r="UFY43" s="57"/>
      <c r="UFZ43" s="57"/>
      <c r="UGA43" s="57"/>
      <c r="UGB43" s="57"/>
      <c r="UGC43" s="57"/>
      <c r="UGD43" s="57"/>
      <c r="UGE43" s="57"/>
      <c r="UGF43" s="57"/>
      <c r="UGG43" s="57"/>
      <c r="UGH43" s="57"/>
      <c r="UGI43" s="57"/>
      <c r="UGJ43" s="57"/>
      <c r="UGK43" s="57"/>
      <c r="UGL43" s="57"/>
      <c r="UGM43" s="57"/>
      <c r="UGN43" s="57"/>
      <c r="UGO43" s="57"/>
      <c r="UGP43" s="57"/>
      <c r="UGQ43" s="57"/>
      <c r="UGR43" s="57"/>
      <c r="UGS43" s="57"/>
      <c r="UGT43" s="57"/>
      <c r="UGU43" s="57"/>
      <c r="UGV43" s="57"/>
      <c r="UGW43" s="57"/>
      <c r="UGX43" s="57"/>
      <c r="UGY43" s="57"/>
      <c r="UGZ43" s="57"/>
      <c r="UHA43" s="57"/>
      <c r="UHB43" s="57"/>
      <c r="UHC43" s="57"/>
      <c r="UHD43" s="57"/>
      <c r="UHE43" s="57"/>
      <c r="UHF43" s="57"/>
      <c r="UHG43" s="57"/>
      <c r="UHH43" s="57"/>
      <c r="UHI43" s="57"/>
      <c r="UHJ43" s="57"/>
      <c r="UHK43" s="57"/>
      <c r="UHL43" s="57"/>
      <c r="UHM43" s="57"/>
      <c r="UHN43" s="57"/>
      <c r="UHO43" s="57"/>
      <c r="UHP43" s="57"/>
      <c r="UHQ43" s="57"/>
      <c r="UHR43" s="57"/>
      <c r="UHS43" s="57"/>
      <c r="UHT43" s="57"/>
      <c r="UHU43" s="57"/>
      <c r="UHV43" s="57"/>
      <c r="UHW43" s="57"/>
      <c r="UHX43" s="57"/>
      <c r="UHY43" s="57"/>
      <c r="UHZ43" s="57"/>
      <c r="UIA43" s="57"/>
      <c r="UIB43" s="57"/>
      <c r="UIC43" s="57"/>
      <c r="UID43" s="57"/>
      <c r="UIE43" s="57"/>
      <c r="UIF43" s="57"/>
      <c r="UIG43" s="57"/>
      <c r="UIH43" s="57"/>
      <c r="UII43" s="57"/>
      <c r="UIJ43" s="57"/>
      <c r="UIK43" s="57"/>
      <c r="UIL43" s="57"/>
      <c r="UIM43" s="57"/>
      <c r="UIN43" s="57"/>
      <c r="UIO43" s="57"/>
      <c r="UIP43" s="57"/>
      <c r="UIQ43" s="57"/>
      <c r="UIR43" s="57"/>
      <c r="UIS43" s="57"/>
      <c r="UIT43" s="57"/>
      <c r="UIU43" s="57"/>
      <c r="UIV43" s="57"/>
      <c r="UIW43" s="57"/>
      <c r="UIX43" s="57"/>
      <c r="UIY43" s="57"/>
      <c r="UIZ43" s="57"/>
      <c r="UJA43" s="57"/>
      <c r="UJB43" s="57"/>
      <c r="UJC43" s="57"/>
      <c r="UJD43" s="57"/>
      <c r="UJE43" s="57"/>
      <c r="UJF43" s="57"/>
      <c r="UJG43" s="57"/>
      <c r="UJH43" s="57"/>
      <c r="UJI43" s="57"/>
      <c r="UJJ43" s="57"/>
      <c r="UJK43" s="57"/>
      <c r="UJL43" s="57"/>
      <c r="UJM43" s="57"/>
      <c r="UJN43" s="57"/>
      <c r="UJO43" s="57"/>
      <c r="UJP43" s="57"/>
      <c r="UJQ43" s="57"/>
      <c r="UJR43" s="57"/>
      <c r="UJS43" s="57"/>
      <c r="UJT43" s="57"/>
      <c r="UJU43" s="57"/>
      <c r="UJV43" s="57"/>
      <c r="UJW43" s="57"/>
      <c r="UJX43" s="57"/>
      <c r="UJY43" s="57"/>
      <c r="UJZ43" s="57"/>
      <c r="UKA43" s="57"/>
      <c r="UKB43" s="57"/>
      <c r="UKC43" s="57"/>
      <c r="UKD43" s="57"/>
      <c r="UKE43" s="57"/>
      <c r="UKF43" s="57"/>
      <c r="UKG43" s="57"/>
      <c r="UKH43" s="57"/>
      <c r="UKI43" s="57"/>
      <c r="UKJ43" s="57"/>
      <c r="UKK43" s="57"/>
      <c r="UKL43" s="57"/>
      <c r="UKM43" s="57"/>
      <c r="UKN43" s="57"/>
      <c r="UKO43" s="57"/>
      <c r="UKP43" s="57"/>
      <c r="UKQ43" s="57"/>
      <c r="UKR43" s="57"/>
      <c r="UKS43" s="57"/>
      <c r="UKT43" s="57"/>
      <c r="UKU43" s="57"/>
      <c r="UKV43" s="57"/>
      <c r="UKW43" s="57"/>
      <c r="UKX43" s="57"/>
      <c r="UKY43" s="57"/>
      <c r="UKZ43" s="57"/>
      <c r="ULA43" s="57"/>
      <c r="ULB43" s="57"/>
      <c r="ULC43" s="57"/>
      <c r="ULD43" s="57"/>
      <c r="ULE43" s="57"/>
      <c r="ULF43" s="57"/>
      <c r="ULG43" s="57"/>
      <c r="ULH43" s="57"/>
      <c r="ULI43" s="57"/>
      <c r="ULJ43" s="57"/>
      <c r="ULK43" s="57"/>
      <c r="ULL43" s="57"/>
      <c r="ULM43" s="57"/>
      <c r="ULN43" s="57"/>
      <c r="ULO43" s="57"/>
      <c r="ULP43" s="57"/>
      <c r="ULQ43" s="57"/>
      <c r="ULR43" s="57"/>
      <c r="ULS43" s="57"/>
      <c r="ULT43" s="57"/>
      <c r="ULU43" s="57"/>
      <c r="ULV43" s="57"/>
      <c r="ULW43" s="57"/>
      <c r="ULX43" s="57"/>
      <c r="ULY43" s="57"/>
      <c r="ULZ43" s="57"/>
      <c r="UMA43" s="57"/>
      <c r="UMB43" s="57"/>
      <c r="UMC43" s="57"/>
      <c r="UMD43" s="57"/>
      <c r="UME43" s="57"/>
      <c r="UMF43" s="57"/>
      <c r="UMG43" s="57"/>
      <c r="UMH43" s="57"/>
      <c r="UMI43" s="57"/>
      <c r="UMJ43" s="57"/>
      <c r="UMK43" s="57"/>
      <c r="UML43" s="57"/>
      <c r="UMM43" s="57"/>
      <c r="UMN43" s="57"/>
      <c r="UMO43" s="57"/>
      <c r="UMP43" s="57"/>
      <c r="UMQ43" s="57"/>
      <c r="UMR43" s="57"/>
      <c r="UMS43" s="57"/>
      <c r="UMT43" s="57"/>
      <c r="UMU43" s="57"/>
      <c r="UMV43" s="57"/>
      <c r="UMW43" s="57"/>
      <c r="UMX43" s="57"/>
      <c r="UMY43" s="57"/>
      <c r="UMZ43" s="57"/>
      <c r="UNA43" s="57"/>
      <c r="UNB43" s="57"/>
      <c r="UNC43" s="57"/>
      <c r="UND43" s="57"/>
      <c r="UNE43" s="57"/>
      <c r="UNF43" s="57"/>
      <c r="UNG43" s="57"/>
      <c r="UNH43" s="57"/>
      <c r="UNI43" s="57"/>
      <c r="UNJ43" s="57"/>
      <c r="UNK43" s="57"/>
      <c r="UNL43" s="57"/>
      <c r="UNM43" s="57"/>
      <c r="UNN43" s="57"/>
      <c r="UNO43" s="57"/>
      <c r="UNP43" s="57"/>
      <c r="UNQ43" s="57"/>
      <c r="UNR43" s="57"/>
      <c r="UNS43" s="57"/>
      <c r="UNT43" s="57"/>
      <c r="UNU43" s="57"/>
      <c r="UNV43" s="57"/>
      <c r="UNW43" s="57"/>
      <c r="UNX43" s="57"/>
      <c r="UNY43" s="57"/>
      <c r="UNZ43" s="57"/>
      <c r="UOA43" s="57"/>
      <c r="UOB43" s="57"/>
      <c r="UOC43" s="57"/>
      <c r="UOD43" s="57"/>
      <c r="UOE43" s="57"/>
      <c r="UOF43" s="57"/>
      <c r="UOG43" s="57"/>
      <c r="UOH43" s="57"/>
      <c r="UOI43" s="57"/>
      <c r="UOJ43" s="57"/>
      <c r="UOK43" s="57"/>
      <c r="UOL43" s="57"/>
      <c r="UOM43" s="57"/>
      <c r="UON43" s="57"/>
      <c r="UOO43" s="57"/>
      <c r="UOP43" s="57"/>
      <c r="UOQ43" s="57"/>
      <c r="UOR43" s="57"/>
      <c r="UOS43" s="57"/>
      <c r="UOT43" s="57"/>
      <c r="UOU43" s="57"/>
      <c r="UOV43" s="57"/>
      <c r="UOW43" s="57"/>
      <c r="UOX43" s="57"/>
      <c r="UOY43" s="57"/>
      <c r="UOZ43" s="57"/>
      <c r="UPA43" s="57"/>
      <c r="UPB43" s="57"/>
      <c r="UPC43" s="57"/>
      <c r="UPD43" s="57"/>
      <c r="UPE43" s="57"/>
      <c r="UPF43" s="57"/>
      <c r="UPG43" s="57"/>
      <c r="UPH43" s="57"/>
      <c r="UPI43" s="57"/>
      <c r="UPJ43" s="57"/>
      <c r="UPK43" s="57"/>
      <c r="UPL43" s="57"/>
      <c r="UPM43" s="57"/>
      <c r="UPN43" s="57"/>
      <c r="UPO43" s="57"/>
      <c r="UPP43" s="57"/>
      <c r="UPQ43" s="57"/>
      <c r="UPR43" s="57"/>
      <c r="UPS43" s="57"/>
      <c r="UPT43" s="57"/>
      <c r="UPU43" s="57"/>
      <c r="UPV43" s="57"/>
      <c r="UPW43" s="57"/>
      <c r="UPX43" s="57"/>
      <c r="UPY43" s="57"/>
      <c r="UPZ43" s="57"/>
      <c r="UQA43" s="57"/>
      <c r="UQB43" s="57"/>
      <c r="UQC43" s="57"/>
      <c r="UQD43" s="57"/>
      <c r="UQE43" s="57"/>
      <c r="UQF43" s="57"/>
      <c r="UQG43" s="57"/>
      <c r="UQH43" s="57"/>
      <c r="UQI43" s="57"/>
      <c r="UQJ43" s="57"/>
      <c r="UQK43" s="57"/>
      <c r="UQL43" s="57"/>
      <c r="UQM43" s="57"/>
      <c r="UQN43" s="57"/>
      <c r="UQO43" s="57"/>
      <c r="UQP43" s="57"/>
      <c r="UQQ43" s="57"/>
      <c r="UQR43" s="57"/>
      <c r="UQS43" s="57"/>
      <c r="UQT43" s="57"/>
      <c r="UQU43" s="57"/>
      <c r="UQV43" s="57"/>
      <c r="UQW43" s="57"/>
      <c r="UQX43" s="57"/>
      <c r="UQY43" s="57"/>
      <c r="UQZ43" s="57"/>
      <c r="URA43" s="57"/>
      <c r="URB43" s="57"/>
      <c r="URC43" s="57"/>
      <c r="URD43" s="57"/>
      <c r="URE43" s="57"/>
      <c r="URF43" s="57"/>
      <c r="URG43" s="57"/>
      <c r="URH43" s="57"/>
      <c r="URI43" s="57"/>
      <c r="URJ43" s="57"/>
      <c r="URK43" s="57"/>
      <c r="URL43" s="57"/>
      <c r="URM43" s="57"/>
      <c r="URN43" s="57"/>
      <c r="URO43" s="57"/>
      <c r="URP43" s="57"/>
      <c r="URQ43" s="57"/>
      <c r="URR43" s="57"/>
      <c r="URS43" s="57"/>
      <c r="URT43" s="57"/>
      <c r="URU43" s="57"/>
      <c r="URV43" s="57"/>
      <c r="URW43" s="57"/>
      <c r="URX43" s="57"/>
      <c r="URY43" s="57"/>
      <c r="URZ43" s="57"/>
      <c r="USA43" s="57"/>
      <c r="USB43" s="57"/>
      <c r="USC43" s="57"/>
      <c r="USD43" s="57"/>
      <c r="USE43" s="57"/>
      <c r="USF43" s="57"/>
      <c r="USG43" s="57"/>
      <c r="USH43" s="57"/>
      <c r="USI43" s="57"/>
      <c r="USJ43" s="57"/>
      <c r="USK43" s="57"/>
      <c r="USL43" s="57"/>
      <c r="USM43" s="57"/>
      <c r="USN43" s="57"/>
      <c r="USO43" s="57"/>
      <c r="USP43" s="57"/>
      <c r="USQ43" s="57"/>
      <c r="USR43" s="57"/>
      <c r="USS43" s="57"/>
      <c r="UST43" s="57"/>
      <c r="USU43" s="57"/>
      <c r="USV43" s="57"/>
      <c r="USW43" s="57"/>
      <c r="USX43" s="57"/>
      <c r="USY43" s="57"/>
      <c r="USZ43" s="57"/>
      <c r="UTA43" s="57"/>
      <c r="UTB43" s="57"/>
      <c r="UTC43" s="57"/>
      <c r="UTD43" s="57"/>
      <c r="UTE43" s="57"/>
      <c r="UTF43" s="57"/>
      <c r="UTG43" s="57"/>
      <c r="UTH43" s="57"/>
      <c r="UTI43" s="57"/>
      <c r="UTJ43" s="57"/>
      <c r="UTK43" s="57"/>
      <c r="UTL43" s="57"/>
      <c r="UTM43" s="57"/>
      <c r="UTN43" s="57"/>
      <c r="UTO43" s="57"/>
      <c r="UTP43" s="57"/>
      <c r="UTQ43" s="57"/>
      <c r="UTR43" s="57"/>
      <c r="UTS43" s="57"/>
      <c r="UTT43" s="57"/>
      <c r="UTU43" s="57"/>
      <c r="UTV43" s="57"/>
      <c r="UTW43" s="57"/>
      <c r="UTX43" s="57"/>
      <c r="UTY43" s="57"/>
      <c r="UTZ43" s="57"/>
      <c r="UUA43" s="57"/>
      <c r="UUB43" s="57"/>
      <c r="UUC43" s="57"/>
      <c r="UUD43" s="57"/>
      <c r="UUE43" s="57"/>
      <c r="UUF43" s="57"/>
      <c r="UUG43" s="57"/>
      <c r="UUH43" s="57"/>
      <c r="UUI43" s="57"/>
      <c r="UUJ43" s="57"/>
      <c r="UUK43" s="57"/>
      <c r="UUL43" s="57"/>
      <c r="UUM43" s="57"/>
      <c r="UUN43" s="57"/>
      <c r="UUO43" s="57"/>
      <c r="UUP43" s="57"/>
      <c r="UUQ43" s="57"/>
      <c r="UUR43" s="57"/>
      <c r="UUS43" s="57"/>
      <c r="UUT43" s="57"/>
      <c r="UUU43" s="57"/>
      <c r="UUV43" s="57"/>
      <c r="UUW43" s="57"/>
      <c r="UUX43" s="57"/>
      <c r="UUY43" s="57"/>
      <c r="UUZ43" s="57"/>
      <c r="UVA43" s="57"/>
      <c r="UVB43" s="57"/>
      <c r="UVC43" s="57"/>
      <c r="UVD43" s="57"/>
      <c r="UVE43" s="57"/>
      <c r="UVF43" s="57"/>
      <c r="UVG43" s="57"/>
      <c r="UVH43" s="57"/>
      <c r="UVI43" s="57"/>
      <c r="UVJ43" s="57"/>
      <c r="UVK43" s="57"/>
      <c r="UVL43" s="57"/>
      <c r="UVM43" s="57"/>
      <c r="UVN43" s="57"/>
      <c r="UVO43" s="57"/>
      <c r="UVP43" s="57"/>
      <c r="UVQ43" s="57"/>
      <c r="UVR43" s="57"/>
      <c r="UVS43" s="57"/>
      <c r="UVT43" s="57"/>
      <c r="UVU43" s="57"/>
      <c r="UVV43" s="57"/>
      <c r="UVW43" s="57"/>
      <c r="UVX43" s="57"/>
      <c r="UVY43" s="57"/>
      <c r="UVZ43" s="57"/>
      <c r="UWA43" s="57"/>
      <c r="UWB43" s="57"/>
      <c r="UWC43" s="57"/>
      <c r="UWD43" s="57"/>
      <c r="UWE43" s="57"/>
      <c r="UWF43" s="57"/>
      <c r="UWG43" s="57"/>
      <c r="UWH43" s="57"/>
      <c r="UWI43" s="57"/>
      <c r="UWJ43" s="57"/>
      <c r="UWK43" s="57"/>
      <c r="UWL43" s="57"/>
      <c r="UWM43" s="57"/>
      <c r="UWN43" s="57"/>
      <c r="UWO43" s="57"/>
      <c r="UWP43" s="57"/>
      <c r="UWQ43" s="57"/>
      <c r="UWR43" s="57"/>
      <c r="UWS43" s="57"/>
      <c r="UWT43" s="57"/>
      <c r="UWU43" s="57"/>
      <c r="UWV43" s="57"/>
      <c r="UWW43" s="57"/>
      <c r="UWX43" s="57"/>
      <c r="UWY43" s="57"/>
      <c r="UWZ43" s="57"/>
      <c r="UXA43" s="57"/>
      <c r="UXB43" s="57"/>
      <c r="UXC43" s="57"/>
      <c r="UXD43" s="57"/>
      <c r="UXE43" s="57"/>
      <c r="UXF43" s="57"/>
      <c r="UXG43" s="57"/>
      <c r="UXH43" s="57"/>
      <c r="UXI43" s="57"/>
      <c r="UXJ43" s="57"/>
      <c r="UXK43" s="57"/>
      <c r="UXL43" s="57"/>
      <c r="UXM43" s="57"/>
      <c r="UXN43" s="57"/>
      <c r="UXO43" s="57"/>
      <c r="UXP43" s="57"/>
      <c r="UXQ43" s="57"/>
      <c r="UXR43" s="57"/>
      <c r="UXS43" s="57"/>
      <c r="UXT43" s="57"/>
      <c r="UXU43" s="57"/>
      <c r="UXV43" s="57"/>
      <c r="UXW43" s="57"/>
      <c r="UXX43" s="57"/>
      <c r="UXY43" s="57"/>
      <c r="UXZ43" s="57"/>
      <c r="UYA43" s="57"/>
      <c r="UYB43" s="57"/>
      <c r="UYC43" s="57"/>
      <c r="UYD43" s="57"/>
      <c r="UYE43" s="57"/>
      <c r="UYF43" s="57"/>
      <c r="UYG43" s="57"/>
      <c r="UYH43" s="57"/>
      <c r="UYI43" s="57"/>
      <c r="UYJ43" s="57"/>
      <c r="UYK43" s="57"/>
      <c r="UYL43" s="57"/>
      <c r="UYM43" s="57"/>
      <c r="UYN43" s="57"/>
      <c r="UYO43" s="57"/>
      <c r="UYP43" s="57"/>
      <c r="UYQ43" s="57"/>
      <c r="UYR43" s="57"/>
      <c r="UYS43" s="57"/>
      <c r="UYT43" s="57"/>
      <c r="UYU43" s="57"/>
      <c r="UYV43" s="57"/>
      <c r="UYW43" s="57"/>
      <c r="UYX43" s="57"/>
      <c r="UYY43" s="57"/>
      <c r="UYZ43" s="57"/>
      <c r="UZA43" s="57"/>
      <c r="UZB43" s="57"/>
      <c r="UZC43" s="57"/>
      <c r="UZD43" s="57"/>
      <c r="UZE43" s="57"/>
      <c r="UZF43" s="57"/>
      <c r="UZG43" s="57"/>
      <c r="UZH43" s="57"/>
      <c r="UZI43" s="57"/>
      <c r="UZJ43" s="57"/>
      <c r="UZK43" s="57"/>
      <c r="UZL43" s="57"/>
      <c r="UZM43" s="57"/>
      <c r="UZN43" s="57"/>
      <c r="UZO43" s="57"/>
      <c r="UZP43" s="57"/>
      <c r="UZQ43" s="57"/>
      <c r="UZR43" s="57"/>
      <c r="UZS43" s="57"/>
      <c r="UZT43" s="57"/>
      <c r="UZU43" s="57"/>
      <c r="UZV43" s="57"/>
      <c r="UZW43" s="57"/>
      <c r="UZX43" s="57"/>
      <c r="UZY43" s="57"/>
      <c r="UZZ43" s="57"/>
      <c r="VAA43" s="57"/>
      <c r="VAB43" s="57"/>
      <c r="VAC43" s="57"/>
      <c r="VAD43" s="57"/>
      <c r="VAE43" s="57"/>
      <c r="VAF43" s="57"/>
      <c r="VAG43" s="57"/>
      <c r="VAH43" s="57"/>
      <c r="VAI43" s="57"/>
      <c r="VAJ43" s="57"/>
      <c r="VAK43" s="57"/>
      <c r="VAL43" s="57"/>
      <c r="VAM43" s="57"/>
      <c r="VAN43" s="57"/>
      <c r="VAO43" s="57"/>
      <c r="VAP43" s="57"/>
      <c r="VAQ43" s="57"/>
      <c r="VAR43" s="57"/>
      <c r="VAS43" s="57"/>
      <c r="VAT43" s="57"/>
      <c r="VAU43" s="57"/>
      <c r="VAV43" s="57"/>
      <c r="VAW43" s="57"/>
      <c r="VAX43" s="57"/>
      <c r="VAY43" s="57"/>
      <c r="VAZ43" s="57"/>
      <c r="VBA43" s="57"/>
      <c r="VBB43" s="57"/>
      <c r="VBC43" s="57"/>
      <c r="VBD43" s="57"/>
      <c r="VBE43" s="57"/>
      <c r="VBF43" s="57"/>
      <c r="VBG43" s="57"/>
      <c r="VBH43" s="57"/>
      <c r="VBI43" s="57"/>
      <c r="VBJ43" s="57"/>
      <c r="VBK43" s="57"/>
      <c r="VBL43" s="57"/>
      <c r="VBM43" s="57"/>
      <c r="VBN43" s="57"/>
      <c r="VBO43" s="57"/>
      <c r="VBP43" s="57"/>
      <c r="VBQ43" s="57"/>
      <c r="VBR43" s="57"/>
      <c r="VBS43" s="57"/>
      <c r="VBT43" s="57"/>
      <c r="VBU43" s="57"/>
      <c r="VBV43" s="57"/>
      <c r="VBW43" s="57"/>
      <c r="VBX43" s="57"/>
      <c r="VBY43" s="57"/>
      <c r="VBZ43" s="57"/>
      <c r="VCA43" s="57"/>
      <c r="VCB43" s="57"/>
      <c r="VCC43" s="57"/>
      <c r="VCD43" s="57"/>
      <c r="VCE43" s="57"/>
      <c r="VCF43" s="57"/>
      <c r="VCG43" s="57"/>
      <c r="VCH43" s="57"/>
      <c r="VCI43" s="57"/>
      <c r="VCJ43" s="57"/>
      <c r="VCK43" s="57"/>
      <c r="VCL43" s="57"/>
      <c r="VCM43" s="57"/>
      <c r="VCN43" s="57"/>
      <c r="VCO43" s="57"/>
      <c r="VCP43" s="57"/>
      <c r="VCQ43" s="57"/>
      <c r="VCR43" s="57"/>
      <c r="VCS43" s="57"/>
      <c r="VCT43" s="57"/>
      <c r="VCU43" s="57"/>
      <c r="VCV43" s="57"/>
      <c r="VCW43" s="57"/>
      <c r="VCX43" s="57"/>
      <c r="VCY43" s="57"/>
      <c r="VCZ43" s="57"/>
      <c r="VDA43" s="57"/>
      <c r="VDB43" s="57"/>
      <c r="VDC43" s="57"/>
      <c r="VDD43" s="57"/>
      <c r="VDE43" s="57"/>
      <c r="VDF43" s="57"/>
      <c r="VDG43" s="57"/>
      <c r="VDH43" s="57"/>
      <c r="VDI43" s="57"/>
      <c r="VDJ43" s="57"/>
      <c r="VDK43" s="57"/>
      <c r="VDL43" s="57"/>
      <c r="VDM43" s="57"/>
      <c r="VDN43" s="57"/>
      <c r="VDO43" s="57"/>
      <c r="VDP43" s="57"/>
      <c r="VDQ43" s="57"/>
      <c r="VDR43" s="57"/>
      <c r="VDS43" s="57"/>
      <c r="VDT43" s="57"/>
      <c r="VDU43" s="57"/>
      <c r="VDV43" s="57"/>
      <c r="VDW43" s="57"/>
      <c r="VDX43" s="57"/>
      <c r="VDY43" s="57"/>
      <c r="VDZ43" s="57"/>
      <c r="VEA43" s="57"/>
      <c r="VEB43" s="57"/>
      <c r="VEC43" s="57"/>
      <c r="VED43" s="57"/>
      <c r="VEE43" s="57"/>
      <c r="VEF43" s="57"/>
      <c r="VEG43" s="57"/>
      <c r="VEH43" s="57"/>
      <c r="VEI43" s="57"/>
      <c r="VEJ43" s="57"/>
      <c r="VEK43" s="57"/>
      <c r="VEL43" s="57"/>
      <c r="VEM43" s="57"/>
      <c r="VEN43" s="57"/>
      <c r="VEO43" s="57"/>
      <c r="VEP43" s="57"/>
      <c r="VEQ43" s="57"/>
      <c r="VER43" s="57"/>
      <c r="VES43" s="57"/>
      <c r="VET43" s="57"/>
      <c r="VEU43" s="57"/>
      <c r="VEV43" s="57"/>
      <c r="VEW43" s="57"/>
      <c r="VEX43" s="57"/>
      <c r="VEY43" s="57"/>
      <c r="VEZ43" s="57"/>
      <c r="VFA43" s="57"/>
      <c r="VFB43" s="57"/>
      <c r="VFC43" s="57"/>
      <c r="VFD43" s="57"/>
      <c r="VFE43" s="57"/>
      <c r="VFF43" s="57"/>
      <c r="VFG43" s="57"/>
      <c r="VFH43" s="57"/>
      <c r="VFI43" s="57"/>
      <c r="VFJ43" s="57"/>
      <c r="VFK43" s="57"/>
      <c r="VFL43" s="57"/>
      <c r="VFM43" s="57"/>
      <c r="VFN43" s="57"/>
      <c r="VFO43" s="57"/>
      <c r="VFP43" s="57"/>
      <c r="VFQ43" s="57"/>
      <c r="VFR43" s="57"/>
      <c r="VFS43" s="57"/>
      <c r="VFT43" s="57"/>
      <c r="VFU43" s="57"/>
      <c r="VFV43" s="57"/>
      <c r="VFW43" s="57"/>
      <c r="VFX43" s="57"/>
      <c r="VFY43" s="57"/>
      <c r="VFZ43" s="57"/>
      <c r="VGA43" s="57"/>
      <c r="VGB43" s="57"/>
      <c r="VGC43" s="57"/>
      <c r="VGD43" s="57"/>
      <c r="VGE43" s="57"/>
      <c r="VGF43" s="57"/>
      <c r="VGG43" s="57"/>
      <c r="VGH43" s="57"/>
      <c r="VGI43" s="57"/>
      <c r="VGJ43" s="57"/>
      <c r="VGK43" s="57"/>
      <c r="VGL43" s="57"/>
      <c r="VGM43" s="57"/>
      <c r="VGN43" s="57"/>
      <c r="VGO43" s="57"/>
      <c r="VGP43" s="57"/>
      <c r="VGQ43" s="57"/>
      <c r="VGR43" s="57"/>
      <c r="VGS43" s="57"/>
      <c r="VGT43" s="57"/>
      <c r="VGU43" s="57"/>
      <c r="VGV43" s="57"/>
      <c r="VGW43" s="57"/>
      <c r="VGX43" s="57"/>
      <c r="VGY43" s="57"/>
      <c r="VGZ43" s="57"/>
      <c r="VHA43" s="57"/>
      <c r="VHB43" s="57"/>
      <c r="VHC43" s="57"/>
      <c r="VHD43" s="57"/>
      <c r="VHE43" s="57"/>
      <c r="VHF43" s="57"/>
      <c r="VHG43" s="57"/>
      <c r="VHH43" s="57"/>
      <c r="VHI43" s="57"/>
      <c r="VHJ43" s="57"/>
      <c r="VHK43" s="57"/>
      <c r="VHL43" s="57"/>
      <c r="VHM43" s="57"/>
      <c r="VHN43" s="57"/>
      <c r="VHO43" s="57"/>
      <c r="VHP43" s="57"/>
      <c r="VHQ43" s="57"/>
      <c r="VHR43" s="57"/>
      <c r="VHS43" s="57"/>
      <c r="VHT43" s="57"/>
      <c r="VHU43" s="57"/>
      <c r="VHV43" s="57"/>
      <c r="VHW43" s="57"/>
      <c r="VHX43" s="57"/>
      <c r="VHY43" s="57"/>
      <c r="VHZ43" s="57"/>
      <c r="VIA43" s="57"/>
      <c r="VIB43" s="57"/>
      <c r="VIC43" s="57"/>
      <c r="VID43" s="57"/>
      <c r="VIE43" s="57"/>
      <c r="VIF43" s="57"/>
      <c r="VIG43" s="57"/>
      <c r="VIH43" s="57"/>
      <c r="VII43" s="57"/>
      <c r="VIJ43" s="57"/>
      <c r="VIK43" s="57"/>
      <c r="VIL43" s="57"/>
      <c r="VIM43" s="57"/>
      <c r="VIN43" s="57"/>
      <c r="VIO43" s="57"/>
      <c r="VIP43" s="57"/>
      <c r="VIQ43" s="57"/>
      <c r="VIR43" s="57"/>
      <c r="VIS43" s="57"/>
      <c r="VIT43" s="57"/>
      <c r="VIU43" s="57"/>
      <c r="VIV43" s="57"/>
      <c r="VIW43" s="57"/>
      <c r="VIX43" s="57"/>
      <c r="VIY43" s="57"/>
      <c r="VIZ43" s="57"/>
      <c r="VJA43" s="57"/>
      <c r="VJB43" s="57"/>
      <c r="VJC43" s="57"/>
      <c r="VJD43" s="57"/>
      <c r="VJE43" s="57"/>
      <c r="VJF43" s="57"/>
      <c r="VJG43" s="57"/>
      <c r="VJH43" s="57"/>
      <c r="VJI43" s="57"/>
      <c r="VJJ43" s="57"/>
      <c r="VJK43" s="57"/>
      <c r="VJL43" s="57"/>
      <c r="VJM43" s="57"/>
      <c r="VJN43" s="57"/>
      <c r="VJO43" s="57"/>
      <c r="VJP43" s="57"/>
      <c r="VJQ43" s="57"/>
      <c r="VJR43" s="57"/>
      <c r="VJS43" s="57"/>
      <c r="VJT43" s="57"/>
      <c r="VJU43" s="57"/>
      <c r="VJV43" s="57"/>
      <c r="VJW43" s="57"/>
      <c r="VJX43" s="57"/>
      <c r="VJY43" s="57"/>
      <c r="VJZ43" s="57"/>
      <c r="VKA43" s="57"/>
      <c r="VKB43" s="57"/>
      <c r="VKC43" s="57"/>
      <c r="VKD43" s="57"/>
      <c r="VKE43" s="57"/>
      <c r="VKF43" s="57"/>
      <c r="VKG43" s="57"/>
      <c r="VKH43" s="57"/>
      <c r="VKI43" s="57"/>
      <c r="VKJ43" s="57"/>
      <c r="VKK43" s="57"/>
      <c r="VKL43" s="57"/>
      <c r="VKM43" s="57"/>
      <c r="VKN43" s="57"/>
      <c r="VKO43" s="57"/>
      <c r="VKP43" s="57"/>
      <c r="VKQ43" s="57"/>
      <c r="VKR43" s="57"/>
      <c r="VKS43" s="57"/>
      <c r="VKT43" s="57"/>
      <c r="VKU43" s="57"/>
      <c r="VKV43" s="57"/>
      <c r="VKW43" s="57"/>
      <c r="VKX43" s="57"/>
      <c r="VKY43" s="57"/>
      <c r="VKZ43" s="57"/>
      <c r="VLA43" s="57"/>
      <c r="VLB43" s="57"/>
      <c r="VLC43" s="57"/>
      <c r="VLD43" s="57"/>
      <c r="VLE43" s="57"/>
      <c r="VLF43" s="57"/>
      <c r="VLG43" s="57"/>
      <c r="VLH43" s="57"/>
      <c r="VLI43" s="57"/>
      <c r="VLJ43" s="57"/>
      <c r="VLK43" s="57"/>
      <c r="VLL43" s="57"/>
      <c r="VLM43" s="57"/>
      <c r="VLN43" s="57"/>
      <c r="VLO43" s="57"/>
      <c r="VLP43" s="57"/>
      <c r="VLQ43" s="57"/>
      <c r="VLR43" s="57"/>
      <c r="VLS43" s="57"/>
      <c r="VLT43" s="57"/>
      <c r="VLU43" s="57"/>
      <c r="VLV43" s="57"/>
      <c r="VLW43" s="57"/>
      <c r="VLX43" s="57"/>
      <c r="VLY43" s="57"/>
      <c r="VLZ43" s="57"/>
      <c r="VMA43" s="57"/>
      <c r="VMB43" s="57"/>
      <c r="VMC43" s="57"/>
      <c r="VMD43" s="57"/>
      <c r="VME43" s="57"/>
      <c r="VMF43" s="57"/>
      <c r="VMG43" s="57"/>
      <c r="VMH43" s="57"/>
      <c r="VMI43" s="57"/>
      <c r="VMJ43" s="57"/>
      <c r="VMK43" s="57"/>
      <c r="VML43" s="57"/>
      <c r="VMM43" s="57"/>
      <c r="VMN43" s="57"/>
      <c r="VMO43" s="57"/>
      <c r="VMP43" s="57"/>
      <c r="VMQ43" s="57"/>
      <c r="VMR43" s="57"/>
      <c r="VMS43" s="57"/>
      <c r="VMT43" s="57"/>
      <c r="VMU43" s="57"/>
      <c r="VMV43" s="57"/>
      <c r="VMW43" s="57"/>
      <c r="VMX43" s="57"/>
      <c r="VMY43" s="57"/>
      <c r="VMZ43" s="57"/>
      <c r="VNA43" s="57"/>
      <c r="VNB43" s="57"/>
      <c r="VNC43" s="57"/>
      <c r="VND43" s="57"/>
      <c r="VNE43" s="57"/>
      <c r="VNF43" s="57"/>
      <c r="VNG43" s="57"/>
      <c r="VNH43" s="57"/>
      <c r="VNI43" s="57"/>
      <c r="VNJ43" s="57"/>
      <c r="VNK43" s="57"/>
      <c r="VNL43" s="57"/>
      <c r="VNM43" s="57"/>
      <c r="VNN43" s="57"/>
      <c r="VNO43" s="57"/>
      <c r="VNP43" s="57"/>
      <c r="VNQ43" s="57"/>
      <c r="VNR43" s="57"/>
      <c r="VNS43" s="57"/>
      <c r="VNT43" s="57"/>
      <c r="VNU43" s="57"/>
      <c r="VNV43" s="57"/>
      <c r="VNW43" s="57"/>
      <c r="VNX43" s="57"/>
      <c r="VNY43" s="57"/>
      <c r="VNZ43" s="57"/>
      <c r="VOA43" s="57"/>
      <c r="VOB43" s="57"/>
      <c r="VOC43" s="57"/>
      <c r="VOD43" s="57"/>
      <c r="VOE43" s="57"/>
      <c r="VOF43" s="57"/>
      <c r="VOG43" s="57"/>
      <c r="VOH43" s="57"/>
      <c r="VOI43" s="57"/>
      <c r="VOJ43" s="57"/>
      <c r="VOK43" s="57"/>
      <c r="VOL43" s="57"/>
      <c r="VOM43" s="57"/>
      <c r="VON43" s="57"/>
      <c r="VOO43" s="57"/>
      <c r="VOP43" s="57"/>
      <c r="VOQ43" s="57"/>
      <c r="VOR43" s="57"/>
      <c r="VOS43" s="57"/>
      <c r="VOT43" s="57"/>
      <c r="VOU43" s="57"/>
      <c r="VOV43" s="57"/>
      <c r="VOW43" s="57"/>
      <c r="VOX43" s="57"/>
      <c r="VOY43" s="57"/>
      <c r="VOZ43" s="57"/>
      <c r="VPA43" s="57"/>
      <c r="VPB43" s="57"/>
      <c r="VPC43" s="57"/>
      <c r="VPD43" s="57"/>
      <c r="VPE43" s="57"/>
      <c r="VPF43" s="57"/>
      <c r="VPG43" s="57"/>
      <c r="VPH43" s="57"/>
      <c r="VPI43" s="57"/>
      <c r="VPJ43" s="57"/>
      <c r="VPK43" s="57"/>
      <c r="VPL43" s="57"/>
      <c r="VPM43" s="57"/>
      <c r="VPN43" s="57"/>
      <c r="VPO43" s="57"/>
      <c r="VPP43" s="57"/>
      <c r="VPQ43" s="57"/>
      <c r="VPR43" s="57"/>
      <c r="VPS43" s="57"/>
      <c r="VPT43" s="57"/>
      <c r="VPU43" s="57"/>
      <c r="VPV43" s="57"/>
      <c r="VPW43" s="57"/>
      <c r="VPX43" s="57"/>
      <c r="VPY43" s="57"/>
      <c r="VPZ43" s="57"/>
      <c r="VQA43" s="57"/>
      <c r="VQB43" s="57"/>
      <c r="VQC43" s="57"/>
      <c r="VQD43" s="57"/>
      <c r="VQE43" s="57"/>
      <c r="VQF43" s="57"/>
      <c r="VQG43" s="57"/>
      <c r="VQH43" s="57"/>
      <c r="VQI43" s="57"/>
      <c r="VQJ43" s="57"/>
      <c r="VQK43" s="57"/>
      <c r="VQL43" s="57"/>
      <c r="VQM43" s="57"/>
      <c r="VQN43" s="57"/>
      <c r="VQO43" s="57"/>
      <c r="VQP43" s="57"/>
      <c r="VQQ43" s="57"/>
      <c r="VQR43" s="57"/>
      <c r="VQS43" s="57"/>
      <c r="VQT43" s="57"/>
      <c r="VQU43" s="57"/>
      <c r="VQV43" s="57"/>
      <c r="VQW43" s="57"/>
      <c r="VQX43" s="57"/>
      <c r="VQY43" s="57"/>
      <c r="VQZ43" s="57"/>
      <c r="VRA43" s="57"/>
      <c r="VRB43" s="57"/>
      <c r="VRC43" s="57"/>
      <c r="VRD43" s="57"/>
      <c r="VRE43" s="57"/>
      <c r="VRF43" s="57"/>
      <c r="VRG43" s="57"/>
      <c r="VRH43" s="57"/>
      <c r="VRI43" s="57"/>
      <c r="VRJ43" s="57"/>
      <c r="VRK43" s="57"/>
      <c r="VRL43" s="57"/>
      <c r="VRM43" s="57"/>
      <c r="VRN43" s="57"/>
      <c r="VRO43" s="57"/>
      <c r="VRP43" s="57"/>
      <c r="VRQ43" s="57"/>
      <c r="VRR43" s="57"/>
      <c r="VRS43" s="57"/>
      <c r="VRT43" s="57"/>
      <c r="VRU43" s="57"/>
      <c r="VRV43" s="57"/>
      <c r="VRW43" s="57"/>
      <c r="VRX43" s="57"/>
      <c r="VRY43" s="57"/>
      <c r="VRZ43" s="57"/>
      <c r="VSA43" s="57"/>
      <c r="VSB43" s="57"/>
      <c r="VSC43" s="57"/>
      <c r="VSD43" s="57"/>
      <c r="VSE43" s="57"/>
      <c r="VSF43" s="57"/>
      <c r="VSG43" s="57"/>
      <c r="VSH43" s="57"/>
      <c r="VSI43" s="57"/>
      <c r="VSJ43" s="57"/>
      <c r="VSK43" s="57"/>
      <c r="VSL43" s="57"/>
      <c r="VSM43" s="57"/>
      <c r="VSN43" s="57"/>
      <c r="VSO43" s="57"/>
      <c r="VSP43" s="57"/>
      <c r="VSQ43" s="57"/>
      <c r="VSR43" s="57"/>
      <c r="VSS43" s="57"/>
      <c r="VST43" s="57"/>
      <c r="VSU43" s="57"/>
      <c r="VSV43" s="57"/>
      <c r="VSW43" s="57"/>
      <c r="VSX43" s="57"/>
      <c r="VSY43" s="57"/>
      <c r="VSZ43" s="57"/>
      <c r="VTA43" s="57"/>
      <c r="VTB43" s="57"/>
      <c r="VTC43" s="57"/>
      <c r="VTD43" s="57"/>
      <c r="VTE43" s="57"/>
      <c r="VTF43" s="57"/>
      <c r="VTG43" s="57"/>
      <c r="VTH43" s="57"/>
      <c r="VTI43" s="57"/>
      <c r="VTJ43" s="57"/>
      <c r="VTK43" s="57"/>
      <c r="VTL43" s="57"/>
      <c r="VTM43" s="57"/>
      <c r="VTN43" s="57"/>
      <c r="VTO43" s="57"/>
      <c r="VTP43" s="57"/>
      <c r="VTQ43" s="57"/>
      <c r="VTR43" s="57"/>
      <c r="VTS43" s="57"/>
      <c r="VTT43" s="57"/>
      <c r="VTU43" s="57"/>
      <c r="VTV43" s="57"/>
      <c r="VTW43" s="57"/>
      <c r="VTX43" s="57"/>
      <c r="VTY43" s="57"/>
      <c r="VTZ43" s="57"/>
      <c r="VUA43" s="57"/>
      <c r="VUB43" s="57"/>
      <c r="VUC43" s="57"/>
      <c r="VUD43" s="57"/>
      <c r="VUE43" s="57"/>
      <c r="VUF43" s="57"/>
      <c r="VUG43" s="57"/>
      <c r="VUH43" s="57"/>
      <c r="VUI43" s="57"/>
      <c r="VUJ43" s="57"/>
      <c r="VUK43" s="57"/>
      <c r="VUL43" s="57"/>
      <c r="VUM43" s="57"/>
      <c r="VUN43" s="57"/>
      <c r="VUO43" s="57"/>
      <c r="VUP43" s="57"/>
      <c r="VUQ43" s="57"/>
      <c r="VUR43" s="57"/>
      <c r="VUS43" s="57"/>
      <c r="VUT43" s="57"/>
      <c r="VUU43" s="57"/>
      <c r="VUV43" s="57"/>
      <c r="VUW43" s="57"/>
      <c r="VUX43" s="57"/>
      <c r="VUY43" s="57"/>
      <c r="VUZ43" s="57"/>
      <c r="VVA43" s="57"/>
      <c r="VVB43" s="57"/>
      <c r="VVC43" s="57"/>
      <c r="VVD43" s="57"/>
      <c r="VVE43" s="57"/>
      <c r="VVF43" s="57"/>
      <c r="VVG43" s="57"/>
      <c r="VVH43" s="57"/>
      <c r="VVI43" s="57"/>
      <c r="VVJ43" s="57"/>
      <c r="VVK43" s="57"/>
      <c r="VVL43" s="57"/>
      <c r="VVM43" s="57"/>
      <c r="VVN43" s="57"/>
      <c r="VVO43" s="57"/>
      <c r="VVP43" s="57"/>
      <c r="VVQ43" s="57"/>
      <c r="VVR43" s="57"/>
      <c r="VVS43" s="57"/>
      <c r="VVT43" s="57"/>
      <c r="VVU43" s="57"/>
      <c r="VVV43" s="57"/>
      <c r="VVW43" s="57"/>
      <c r="VVX43" s="57"/>
      <c r="VVY43" s="57"/>
      <c r="VVZ43" s="57"/>
      <c r="VWA43" s="57"/>
      <c r="VWB43" s="57"/>
      <c r="VWC43" s="57"/>
      <c r="VWD43" s="57"/>
      <c r="VWE43" s="57"/>
      <c r="VWF43" s="57"/>
      <c r="VWG43" s="57"/>
      <c r="VWH43" s="57"/>
      <c r="VWI43" s="57"/>
      <c r="VWJ43" s="57"/>
      <c r="VWK43" s="57"/>
      <c r="VWL43" s="57"/>
      <c r="VWM43" s="57"/>
      <c r="VWN43" s="57"/>
      <c r="VWO43" s="57"/>
      <c r="VWP43" s="57"/>
      <c r="VWQ43" s="57"/>
      <c r="VWR43" s="57"/>
      <c r="VWS43" s="57"/>
      <c r="VWT43" s="57"/>
      <c r="VWU43" s="57"/>
      <c r="VWV43" s="57"/>
      <c r="VWW43" s="57"/>
      <c r="VWX43" s="57"/>
      <c r="VWY43" s="57"/>
      <c r="VWZ43" s="57"/>
      <c r="VXA43" s="57"/>
      <c r="VXB43" s="57"/>
      <c r="VXC43" s="57"/>
      <c r="VXD43" s="57"/>
      <c r="VXE43" s="57"/>
      <c r="VXF43" s="57"/>
      <c r="VXG43" s="57"/>
      <c r="VXH43" s="57"/>
      <c r="VXI43" s="57"/>
      <c r="VXJ43" s="57"/>
      <c r="VXK43" s="57"/>
      <c r="VXL43" s="57"/>
      <c r="VXM43" s="57"/>
      <c r="VXN43" s="57"/>
      <c r="VXO43" s="57"/>
      <c r="VXP43" s="57"/>
      <c r="VXQ43" s="57"/>
      <c r="VXR43" s="57"/>
      <c r="VXS43" s="57"/>
      <c r="VXT43" s="57"/>
      <c r="VXU43" s="57"/>
      <c r="VXV43" s="57"/>
      <c r="VXW43" s="57"/>
      <c r="VXX43" s="57"/>
      <c r="VXY43" s="57"/>
      <c r="VXZ43" s="57"/>
      <c r="VYA43" s="57"/>
      <c r="VYB43" s="57"/>
      <c r="VYC43" s="57"/>
      <c r="VYD43" s="57"/>
      <c r="VYE43" s="57"/>
      <c r="VYF43" s="57"/>
      <c r="VYG43" s="57"/>
      <c r="VYH43" s="57"/>
      <c r="VYI43" s="57"/>
      <c r="VYJ43" s="57"/>
      <c r="VYK43" s="57"/>
      <c r="VYL43" s="57"/>
      <c r="VYM43" s="57"/>
      <c r="VYN43" s="57"/>
      <c r="VYO43" s="57"/>
      <c r="VYP43" s="57"/>
      <c r="VYQ43" s="57"/>
      <c r="VYR43" s="57"/>
      <c r="VYS43" s="57"/>
      <c r="VYT43" s="57"/>
      <c r="VYU43" s="57"/>
      <c r="VYV43" s="57"/>
      <c r="VYW43" s="57"/>
      <c r="VYX43" s="57"/>
      <c r="VYY43" s="57"/>
      <c r="VYZ43" s="57"/>
      <c r="VZA43" s="57"/>
      <c r="VZB43" s="57"/>
      <c r="VZC43" s="57"/>
      <c r="VZD43" s="57"/>
      <c r="VZE43" s="57"/>
      <c r="VZF43" s="57"/>
      <c r="VZG43" s="57"/>
      <c r="VZH43" s="57"/>
      <c r="VZI43" s="57"/>
      <c r="VZJ43" s="57"/>
      <c r="VZK43" s="57"/>
      <c r="VZL43" s="57"/>
      <c r="VZM43" s="57"/>
      <c r="VZN43" s="57"/>
      <c r="VZO43" s="57"/>
      <c r="VZP43" s="57"/>
      <c r="VZQ43" s="57"/>
      <c r="VZR43" s="57"/>
      <c r="VZS43" s="57"/>
      <c r="VZT43" s="57"/>
      <c r="VZU43" s="57"/>
      <c r="VZV43" s="57"/>
      <c r="VZW43" s="57"/>
      <c r="VZX43" s="57"/>
      <c r="VZY43" s="57"/>
      <c r="VZZ43" s="57"/>
      <c r="WAA43" s="57"/>
      <c r="WAB43" s="57"/>
      <c r="WAC43" s="57"/>
      <c r="WAD43" s="57"/>
      <c r="WAE43" s="57"/>
      <c r="WAF43" s="57"/>
      <c r="WAG43" s="57"/>
      <c r="WAH43" s="57"/>
      <c r="WAI43" s="57"/>
      <c r="WAJ43" s="57"/>
      <c r="WAK43" s="57"/>
      <c r="WAL43" s="57"/>
      <c r="WAM43" s="57"/>
      <c r="WAN43" s="57"/>
      <c r="WAO43" s="57"/>
      <c r="WAP43" s="57"/>
      <c r="WAQ43" s="57"/>
      <c r="WAR43" s="57"/>
      <c r="WAS43" s="57"/>
      <c r="WAT43" s="57"/>
      <c r="WAU43" s="57"/>
      <c r="WAV43" s="57"/>
      <c r="WAW43" s="57"/>
      <c r="WAX43" s="57"/>
      <c r="WAY43" s="57"/>
      <c r="WAZ43" s="57"/>
      <c r="WBA43" s="57"/>
      <c r="WBB43" s="57"/>
      <c r="WBC43" s="57"/>
      <c r="WBD43" s="57"/>
      <c r="WBE43" s="57"/>
      <c r="WBF43" s="57"/>
      <c r="WBG43" s="57"/>
      <c r="WBH43" s="57"/>
      <c r="WBI43" s="57"/>
      <c r="WBJ43" s="57"/>
      <c r="WBK43" s="57"/>
      <c r="WBL43" s="57"/>
      <c r="WBM43" s="57"/>
      <c r="WBN43" s="57"/>
      <c r="WBO43" s="57"/>
      <c r="WBP43" s="57"/>
      <c r="WBQ43" s="57"/>
      <c r="WBR43" s="57"/>
      <c r="WBS43" s="57"/>
      <c r="WBT43" s="57"/>
      <c r="WBU43" s="57"/>
      <c r="WBV43" s="57"/>
      <c r="WBW43" s="57"/>
      <c r="WBX43" s="57"/>
      <c r="WBY43" s="57"/>
      <c r="WBZ43" s="57"/>
      <c r="WCA43" s="57"/>
      <c r="WCB43" s="57"/>
      <c r="WCC43" s="57"/>
      <c r="WCD43" s="57"/>
      <c r="WCE43" s="57"/>
      <c r="WCF43" s="57"/>
      <c r="WCG43" s="57"/>
      <c r="WCH43" s="57"/>
      <c r="WCI43" s="57"/>
      <c r="WCJ43" s="57"/>
      <c r="WCK43" s="57"/>
      <c r="WCL43" s="57"/>
      <c r="WCM43" s="57"/>
      <c r="WCN43" s="57"/>
      <c r="WCO43" s="57"/>
      <c r="WCP43" s="57"/>
      <c r="WCQ43" s="57"/>
      <c r="WCR43" s="57"/>
      <c r="WCS43" s="57"/>
      <c r="WCT43" s="57"/>
      <c r="WCU43" s="57"/>
      <c r="WCV43" s="57"/>
      <c r="WCW43" s="57"/>
      <c r="WCX43" s="57"/>
      <c r="WCY43" s="57"/>
      <c r="WCZ43" s="57"/>
      <c r="WDA43" s="57"/>
      <c r="WDB43" s="57"/>
      <c r="WDC43" s="57"/>
      <c r="WDD43" s="57"/>
      <c r="WDE43" s="57"/>
      <c r="WDF43" s="57"/>
      <c r="WDG43" s="57"/>
      <c r="WDH43" s="57"/>
      <c r="WDI43" s="57"/>
      <c r="WDJ43" s="57"/>
      <c r="WDK43" s="57"/>
      <c r="WDL43" s="57"/>
      <c r="WDM43" s="57"/>
      <c r="WDN43" s="57"/>
      <c r="WDO43" s="57"/>
      <c r="WDP43" s="57"/>
      <c r="WDQ43" s="57"/>
      <c r="WDR43" s="57"/>
      <c r="WDS43" s="57"/>
      <c r="WDT43" s="57"/>
      <c r="WDU43" s="57"/>
      <c r="WDV43" s="57"/>
      <c r="WDW43" s="57"/>
      <c r="WDX43" s="57"/>
      <c r="WDY43" s="57"/>
      <c r="WDZ43" s="57"/>
      <c r="WEA43" s="57"/>
      <c r="WEB43" s="57"/>
      <c r="WEC43" s="57"/>
      <c r="WED43" s="57"/>
      <c r="WEE43" s="57"/>
      <c r="WEF43" s="57"/>
      <c r="WEG43" s="57"/>
      <c r="WEH43" s="57"/>
      <c r="WEI43" s="57"/>
      <c r="WEJ43" s="57"/>
      <c r="WEK43" s="57"/>
      <c r="WEL43" s="57"/>
      <c r="WEM43" s="57"/>
      <c r="WEN43" s="57"/>
      <c r="WEO43" s="57"/>
      <c r="WEP43" s="57"/>
      <c r="WEQ43" s="57"/>
      <c r="WER43" s="57"/>
      <c r="WES43" s="57"/>
      <c r="WET43" s="57"/>
      <c r="WEU43" s="57"/>
      <c r="WEV43" s="57"/>
      <c r="WEW43" s="57"/>
      <c r="WEX43" s="57"/>
      <c r="WEY43" s="57"/>
      <c r="WEZ43" s="57"/>
      <c r="WFA43" s="57"/>
      <c r="WFB43" s="57"/>
      <c r="WFC43" s="57"/>
      <c r="WFD43" s="57"/>
      <c r="WFE43" s="57"/>
      <c r="WFF43" s="57"/>
      <c r="WFG43" s="57"/>
      <c r="WFH43" s="57"/>
      <c r="WFI43" s="57"/>
      <c r="WFJ43" s="57"/>
      <c r="WFK43" s="57"/>
      <c r="WFL43" s="57"/>
      <c r="WFM43" s="57"/>
      <c r="WFN43" s="57"/>
      <c r="WFO43" s="57"/>
      <c r="WFP43" s="57"/>
      <c r="WFQ43" s="57"/>
      <c r="WFR43" s="57"/>
      <c r="WFS43" s="57"/>
      <c r="WFT43" s="57"/>
      <c r="WFU43" s="57"/>
      <c r="WFV43" s="57"/>
      <c r="WFW43" s="57"/>
      <c r="WFX43" s="57"/>
      <c r="WFY43" s="57"/>
      <c r="WFZ43" s="57"/>
      <c r="WGA43" s="57"/>
      <c r="WGB43" s="57"/>
      <c r="WGC43" s="57"/>
      <c r="WGD43" s="57"/>
      <c r="WGE43" s="57"/>
      <c r="WGF43" s="57"/>
      <c r="WGG43" s="57"/>
      <c r="WGH43" s="57"/>
      <c r="WGI43" s="57"/>
      <c r="WGJ43" s="57"/>
      <c r="WGK43" s="57"/>
      <c r="WGL43" s="57"/>
      <c r="WGM43" s="57"/>
      <c r="WGN43" s="57"/>
      <c r="WGO43" s="57"/>
      <c r="WGP43" s="57"/>
      <c r="WGQ43" s="57"/>
      <c r="WGR43" s="57"/>
      <c r="WGS43" s="57"/>
      <c r="WGT43" s="57"/>
      <c r="WGU43" s="57"/>
      <c r="WGV43" s="57"/>
      <c r="WGW43" s="57"/>
      <c r="WGX43" s="57"/>
      <c r="WGY43" s="57"/>
      <c r="WGZ43" s="57"/>
      <c r="WHA43" s="57"/>
      <c r="WHB43" s="57"/>
      <c r="WHC43" s="57"/>
      <c r="WHD43" s="57"/>
      <c r="WHE43" s="57"/>
      <c r="WHF43" s="57"/>
      <c r="WHG43" s="57"/>
      <c r="WHH43" s="57"/>
      <c r="WHI43" s="57"/>
      <c r="WHJ43" s="57"/>
      <c r="WHK43" s="57"/>
      <c r="WHL43" s="57"/>
      <c r="WHM43" s="57"/>
      <c r="WHN43" s="57"/>
      <c r="WHO43" s="57"/>
      <c r="WHP43" s="57"/>
      <c r="WHQ43" s="57"/>
      <c r="WHR43" s="57"/>
      <c r="WHS43" s="57"/>
      <c r="WHT43" s="57"/>
      <c r="WHU43" s="57"/>
      <c r="WHV43" s="57"/>
      <c r="WHW43" s="57"/>
      <c r="WHX43" s="57"/>
      <c r="WHY43" s="57"/>
      <c r="WHZ43" s="57"/>
      <c r="WIA43" s="57"/>
      <c r="WIB43" s="57"/>
      <c r="WIC43" s="57"/>
      <c r="WID43" s="57"/>
      <c r="WIE43" s="57"/>
      <c r="WIF43" s="57"/>
      <c r="WIG43" s="57"/>
      <c r="WIH43" s="57"/>
      <c r="WII43" s="57"/>
      <c r="WIJ43" s="57"/>
      <c r="WIK43" s="57"/>
      <c r="WIL43" s="57"/>
      <c r="WIM43" s="57"/>
      <c r="WIN43" s="57"/>
      <c r="WIO43" s="57"/>
      <c r="WIP43" s="57"/>
      <c r="WIQ43" s="57"/>
      <c r="WIR43" s="57"/>
      <c r="WIS43" s="57"/>
      <c r="WIT43" s="57"/>
      <c r="WIU43" s="57"/>
      <c r="WIV43" s="57"/>
      <c r="WIW43" s="57"/>
      <c r="WIX43" s="57"/>
      <c r="WIY43" s="57"/>
      <c r="WIZ43" s="57"/>
      <c r="WJA43" s="57"/>
      <c r="WJB43" s="57"/>
      <c r="WJC43" s="57"/>
      <c r="WJD43" s="57"/>
      <c r="WJE43" s="57"/>
      <c r="WJF43" s="57"/>
      <c r="WJG43" s="57"/>
      <c r="WJH43" s="57"/>
      <c r="WJI43" s="57"/>
      <c r="WJJ43" s="57"/>
      <c r="WJK43" s="57"/>
      <c r="WJL43" s="57"/>
      <c r="WJM43" s="57"/>
      <c r="WJN43" s="57"/>
      <c r="WJO43" s="57"/>
      <c r="WJP43" s="57"/>
      <c r="WJQ43" s="57"/>
      <c r="WJR43" s="57"/>
      <c r="WJS43" s="57"/>
      <c r="WJT43" s="57"/>
      <c r="WJU43" s="57"/>
      <c r="WJV43" s="57"/>
      <c r="WJW43" s="57"/>
      <c r="WJX43" s="57"/>
      <c r="WJY43" s="57"/>
      <c r="WJZ43" s="57"/>
      <c r="WKA43" s="57"/>
      <c r="WKB43" s="57"/>
      <c r="WKC43" s="57"/>
      <c r="WKD43" s="57"/>
      <c r="WKE43" s="57"/>
      <c r="WKF43" s="57"/>
      <c r="WKG43" s="57"/>
      <c r="WKH43" s="57"/>
      <c r="WKI43" s="57"/>
      <c r="WKJ43" s="57"/>
      <c r="WKK43" s="57"/>
      <c r="WKL43" s="57"/>
      <c r="WKM43" s="57"/>
      <c r="WKN43" s="57"/>
      <c r="WKO43" s="57"/>
      <c r="WKP43" s="57"/>
      <c r="WKQ43" s="57"/>
      <c r="WKR43" s="57"/>
      <c r="WKS43" s="57"/>
      <c r="WKT43" s="57"/>
      <c r="WKU43" s="57"/>
      <c r="WKV43" s="57"/>
      <c r="WKW43" s="57"/>
      <c r="WKX43" s="57"/>
      <c r="WKY43" s="57"/>
      <c r="WKZ43" s="57"/>
      <c r="WLA43" s="57"/>
      <c r="WLB43" s="57"/>
      <c r="WLC43" s="57"/>
      <c r="WLD43" s="57"/>
      <c r="WLE43" s="57"/>
      <c r="WLF43" s="57"/>
      <c r="WLG43" s="57"/>
      <c r="WLH43" s="57"/>
      <c r="WLI43" s="57"/>
      <c r="WLJ43" s="57"/>
      <c r="WLK43" s="57"/>
      <c r="WLL43" s="57"/>
      <c r="WLM43" s="57"/>
      <c r="WLN43" s="57"/>
      <c r="WLO43" s="57"/>
      <c r="WLP43" s="57"/>
      <c r="WLQ43" s="57"/>
      <c r="WLR43" s="57"/>
      <c r="WLS43" s="57"/>
      <c r="WLT43" s="57"/>
      <c r="WLU43" s="57"/>
      <c r="WLV43" s="57"/>
      <c r="WLW43" s="57"/>
      <c r="WLX43" s="57"/>
      <c r="WLY43" s="57"/>
      <c r="WLZ43" s="57"/>
      <c r="WMA43" s="57"/>
      <c r="WMB43" s="57"/>
      <c r="WMC43" s="57"/>
      <c r="WMD43" s="57"/>
      <c r="WME43" s="57"/>
      <c r="WMF43" s="57"/>
      <c r="WMG43" s="57"/>
      <c r="WMH43" s="57"/>
      <c r="WMI43" s="57"/>
      <c r="WMJ43" s="57"/>
      <c r="WMK43" s="57"/>
      <c r="WML43" s="57"/>
      <c r="WMM43" s="57"/>
      <c r="WMN43" s="57"/>
      <c r="WMO43" s="57"/>
      <c r="WMP43" s="57"/>
      <c r="WMQ43" s="57"/>
      <c r="WMR43" s="57"/>
      <c r="WMS43" s="57"/>
      <c r="WMT43" s="57"/>
      <c r="WMU43" s="57"/>
      <c r="WMV43" s="57"/>
      <c r="WMW43" s="57"/>
      <c r="WMX43" s="57"/>
      <c r="WMY43" s="57"/>
      <c r="WMZ43" s="57"/>
      <c r="WNA43" s="57"/>
      <c r="WNB43" s="57"/>
      <c r="WNC43" s="57"/>
      <c r="WND43" s="57"/>
      <c r="WNE43" s="57"/>
      <c r="WNF43" s="57"/>
      <c r="WNG43" s="57"/>
      <c r="WNH43" s="57"/>
      <c r="WNI43" s="57"/>
      <c r="WNJ43" s="57"/>
      <c r="WNK43" s="57"/>
      <c r="WNL43" s="57"/>
      <c r="WNM43" s="57"/>
      <c r="WNN43" s="57"/>
      <c r="WNO43" s="57"/>
      <c r="WNP43" s="57"/>
      <c r="WNQ43" s="57"/>
      <c r="WNR43" s="57"/>
      <c r="WNS43" s="57"/>
      <c r="WNT43" s="57"/>
      <c r="WNU43" s="57"/>
      <c r="WNV43" s="57"/>
      <c r="WNW43" s="57"/>
      <c r="WNX43" s="57"/>
      <c r="WNY43" s="57"/>
      <c r="WNZ43" s="57"/>
      <c r="WOA43" s="57"/>
      <c r="WOB43" s="57"/>
      <c r="WOC43" s="57"/>
      <c r="WOD43" s="57"/>
      <c r="WOE43" s="57"/>
      <c r="WOF43" s="57"/>
      <c r="WOG43" s="57"/>
      <c r="WOH43" s="57"/>
      <c r="WOI43" s="57"/>
      <c r="WOJ43" s="57"/>
      <c r="WOK43" s="57"/>
      <c r="WOL43" s="57"/>
      <c r="WOM43" s="57"/>
      <c r="WON43" s="57"/>
      <c r="WOO43" s="57"/>
      <c r="WOP43" s="57"/>
      <c r="WOQ43" s="57"/>
      <c r="WOR43" s="57"/>
      <c r="WOS43" s="57"/>
      <c r="WOT43" s="57"/>
      <c r="WOU43" s="57"/>
      <c r="WOV43" s="57"/>
      <c r="WOW43" s="57"/>
      <c r="WOX43" s="57"/>
      <c r="WOY43" s="57"/>
      <c r="WOZ43" s="57"/>
      <c r="WPA43" s="57"/>
      <c r="WPB43" s="57"/>
      <c r="WPC43" s="57"/>
      <c r="WPD43" s="57"/>
      <c r="WPE43" s="57"/>
      <c r="WPF43" s="57"/>
      <c r="WPG43" s="57"/>
      <c r="WPH43" s="57"/>
      <c r="WPI43" s="57"/>
      <c r="WPJ43" s="57"/>
      <c r="WPK43" s="57"/>
      <c r="WPL43" s="57"/>
      <c r="WPM43" s="57"/>
      <c r="WPN43" s="57"/>
      <c r="WPO43" s="57"/>
      <c r="WPP43" s="57"/>
      <c r="WPQ43" s="57"/>
      <c r="WPR43" s="57"/>
      <c r="WPS43" s="57"/>
      <c r="WPT43" s="57"/>
      <c r="WPU43" s="57"/>
      <c r="WPV43" s="57"/>
      <c r="WPW43" s="57"/>
      <c r="WPX43" s="57"/>
      <c r="WPY43" s="57"/>
      <c r="WPZ43" s="57"/>
      <c r="WQA43" s="57"/>
      <c r="WQB43" s="57"/>
      <c r="WQC43" s="57"/>
      <c r="WQD43" s="57"/>
      <c r="WQE43" s="57"/>
      <c r="WQF43" s="57"/>
      <c r="WQG43" s="57"/>
      <c r="WQH43" s="57"/>
      <c r="WQI43" s="57"/>
      <c r="WQJ43" s="57"/>
      <c r="WQK43" s="57"/>
      <c r="WQL43" s="57"/>
      <c r="WQM43" s="57"/>
      <c r="WQN43" s="57"/>
      <c r="WQO43" s="57"/>
      <c r="WQP43" s="57"/>
      <c r="WQQ43" s="57"/>
      <c r="WQR43" s="57"/>
      <c r="WQS43" s="57"/>
      <c r="WQT43" s="57"/>
      <c r="WQU43" s="57"/>
      <c r="WQV43" s="57"/>
      <c r="WQW43" s="57"/>
      <c r="WQX43" s="57"/>
      <c r="WQY43" s="57"/>
      <c r="WQZ43" s="57"/>
      <c r="WRA43" s="57"/>
      <c r="WRB43" s="57"/>
      <c r="WRC43" s="57"/>
      <c r="WRD43" s="57"/>
      <c r="WRE43" s="57"/>
      <c r="WRF43" s="57"/>
      <c r="WRG43" s="57"/>
      <c r="WRH43" s="57"/>
      <c r="WRI43" s="57"/>
      <c r="WRJ43" s="57"/>
      <c r="WRK43" s="57"/>
      <c r="WRL43" s="57"/>
      <c r="WRM43" s="57"/>
      <c r="WRN43" s="57"/>
      <c r="WRO43" s="57"/>
      <c r="WRP43" s="57"/>
      <c r="WRQ43" s="57"/>
      <c r="WRR43" s="57"/>
      <c r="WRS43" s="57"/>
      <c r="WRT43" s="57"/>
      <c r="WRU43" s="57"/>
      <c r="WRV43" s="57"/>
      <c r="WRW43" s="57"/>
      <c r="WRX43" s="57"/>
      <c r="WRY43" s="57"/>
      <c r="WRZ43" s="57"/>
      <c r="WSA43" s="57"/>
      <c r="WSB43" s="57"/>
      <c r="WSC43" s="57"/>
      <c r="WSD43" s="57"/>
      <c r="WSE43" s="57"/>
      <c r="WSF43" s="57"/>
      <c r="WSG43" s="57"/>
      <c r="WSH43" s="57"/>
      <c r="WSI43" s="57"/>
      <c r="WSJ43" s="57"/>
      <c r="WSK43" s="57"/>
      <c r="WSL43" s="57"/>
      <c r="WSM43" s="57"/>
      <c r="WSN43" s="57"/>
      <c r="WSO43" s="57"/>
      <c r="WSP43" s="57"/>
      <c r="WSQ43" s="57"/>
      <c r="WSR43" s="57"/>
      <c r="WSS43" s="57"/>
      <c r="WST43" s="57"/>
      <c r="WSU43" s="57"/>
      <c r="WSV43" s="57"/>
      <c r="WSW43" s="57"/>
      <c r="WSX43" s="57"/>
      <c r="WSY43" s="57"/>
      <c r="WSZ43" s="57"/>
      <c r="WTA43" s="57"/>
      <c r="WTB43" s="57"/>
      <c r="WTC43" s="57"/>
      <c r="WTD43" s="57"/>
      <c r="WTE43" s="57"/>
      <c r="WTF43" s="57"/>
      <c r="WTG43" s="57"/>
      <c r="WTH43" s="57"/>
      <c r="WTI43" s="57"/>
      <c r="WTJ43" s="57"/>
      <c r="WTK43" s="57"/>
      <c r="WTL43" s="57"/>
      <c r="WTM43" s="57"/>
      <c r="WTN43" s="57"/>
      <c r="WTO43" s="57"/>
      <c r="WTP43" s="57"/>
      <c r="WTQ43" s="57"/>
      <c r="WTR43" s="57"/>
      <c r="WTS43" s="57"/>
      <c r="WTT43" s="57"/>
      <c r="WTU43" s="57"/>
      <c r="WTV43" s="57"/>
      <c r="WTW43" s="57"/>
      <c r="WTX43" s="57"/>
      <c r="WTY43" s="57"/>
      <c r="WTZ43" s="57"/>
      <c r="WUA43" s="57"/>
      <c r="WUB43" s="57"/>
      <c r="WUC43" s="57"/>
      <c r="WUD43" s="57"/>
      <c r="WUE43" s="57"/>
      <c r="WUF43" s="57"/>
      <c r="WUG43" s="57"/>
      <c r="WUH43" s="57"/>
      <c r="WUI43" s="57"/>
      <c r="WUJ43" s="57"/>
      <c r="WUK43" s="57"/>
      <c r="WUL43" s="57"/>
      <c r="WUM43" s="57"/>
      <c r="WUN43" s="57"/>
      <c r="WUO43" s="57"/>
      <c r="WUP43" s="57"/>
      <c r="WUQ43" s="57"/>
      <c r="WUR43" s="57"/>
      <c r="WUS43" s="57"/>
      <c r="WUT43" s="57"/>
      <c r="WUU43" s="57"/>
      <c r="WUV43" s="57"/>
      <c r="WUW43" s="57"/>
      <c r="WUX43" s="57"/>
      <c r="WUY43" s="57"/>
      <c r="WUZ43" s="57"/>
      <c r="WVA43" s="57"/>
      <c r="WVB43" s="57"/>
      <c r="WVC43" s="57"/>
      <c r="WVD43" s="57"/>
      <c r="WVE43" s="57"/>
      <c r="WVF43" s="57"/>
      <c r="WVG43" s="57"/>
      <c r="WVH43" s="57"/>
      <c r="WVI43" s="57"/>
      <c r="WVJ43" s="57"/>
      <c r="WVK43" s="57"/>
      <c r="WVL43" s="57"/>
      <c r="WVM43" s="57"/>
      <c r="WVN43" s="57"/>
      <c r="WVO43" s="57"/>
      <c r="WVP43" s="57"/>
      <c r="WVQ43" s="57"/>
      <c r="WVR43" s="57"/>
      <c r="WVS43" s="57"/>
      <c r="WVT43" s="57"/>
      <c r="WVU43" s="57"/>
      <c r="WVV43" s="57"/>
      <c r="WVW43" s="57"/>
      <c r="WVX43" s="57"/>
      <c r="WVY43" s="57"/>
      <c r="WVZ43" s="57"/>
      <c r="WWA43" s="57"/>
    </row>
    <row r="44" spans="1:16147" x14ac:dyDescent="0.2">
      <c r="A44" s="82">
        <v>2017</v>
      </c>
      <c r="B44" s="58" t="s">
        <v>383</v>
      </c>
      <c r="C44" s="58">
        <v>20286</v>
      </c>
      <c r="D44" s="63">
        <v>29</v>
      </c>
      <c r="E44" s="70">
        <v>42934</v>
      </c>
      <c r="F44" s="58" t="s">
        <v>103</v>
      </c>
      <c r="G44" s="58" t="s">
        <v>9</v>
      </c>
      <c r="H44" s="58" t="s">
        <v>129</v>
      </c>
      <c r="I44" s="57" t="s">
        <v>9</v>
      </c>
      <c r="J44" s="58" t="s">
        <v>105</v>
      </c>
      <c r="K44" s="58" t="s">
        <v>106</v>
      </c>
      <c r="L44" s="58" t="s">
        <v>6</v>
      </c>
      <c r="M44" s="58" t="s">
        <v>107</v>
      </c>
      <c r="N44" s="82"/>
      <c r="O44" s="82">
        <v>6</v>
      </c>
      <c r="P44" s="82">
        <v>6</v>
      </c>
      <c r="Q44" s="74">
        <v>0</v>
      </c>
      <c r="R44" s="57" t="s">
        <v>108</v>
      </c>
      <c r="T44" s="36" t="s">
        <v>276</v>
      </c>
      <c r="U44" s="36" t="s">
        <v>276</v>
      </c>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c r="FN44" s="57"/>
      <c r="FO44" s="57"/>
      <c r="FP44" s="57"/>
      <c r="FQ44" s="57"/>
      <c r="FR44" s="57"/>
      <c r="FS44" s="57"/>
      <c r="FT44" s="57"/>
      <c r="FU44" s="57"/>
      <c r="FV44" s="57"/>
      <c r="FW44" s="57"/>
      <c r="FX44" s="57"/>
      <c r="FY44" s="57"/>
      <c r="FZ44" s="57"/>
      <c r="GA44" s="57"/>
      <c r="GB44" s="57"/>
      <c r="GC44" s="57"/>
      <c r="GD44" s="57"/>
      <c r="GE44" s="57"/>
      <c r="GF44" s="57"/>
      <c r="GG44" s="57"/>
      <c r="GH44" s="57"/>
      <c r="GI44" s="57"/>
      <c r="GJ44" s="57"/>
      <c r="GK44" s="57"/>
      <c r="GL44" s="57"/>
      <c r="GM44" s="57"/>
      <c r="GN44" s="57"/>
      <c r="GO44" s="57"/>
      <c r="GP44" s="57"/>
      <c r="GQ44" s="57"/>
      <c r="GR44" s="57"/>
      <c r="GS44" s="57"/>
      <c r="GT44" s="57"/>
      <c r="GU44" s="57"/>
      <c r="GV44" s="57"/>
      <c r="GW44" s="57"/>
      <c r="GX44" s="57"/>
      <c r="GY44" s="57"/>
      <c r="GZ44" s="57"/>
      <c r="HA44" s="57"/>
      <c r="HB44" s="57"/>
      <c r="HC44" s="57"/>
      <c r="HD44" s="57"/>
      <c r="HE44" s="57"/>
      <c r="HF44" s="57"/>
      <c r="HG44" s="57"/>
      <c r="HH44" s="57"/>
      <c r="HI44" s="57"/>
      <c r="HJ44" s="57"/>
      <c r="HK44" s="57"/>
      <c r="HL44" s="57"/>
      <c r="HM44" s="57"/>
      <c r="HN44" s="57"/>
      <c r="HO44" s="57"/>
      <c r="HP44" s="57"/>
      <c r="HQ44" s="57"/>
      <c r="HR44" s="57"/>
      <c r="HS44" s="57"/>
      <c r="HT44" s="57"/>
      <c r="HU44" s="57"/>
      <c r="HV44" s="57"/>
      <c r="HW44" s="57"/>
      <c r="HX44" s="57"/>
      <c r="HY44" s="57"/>
      <c r="HZ44" s="57"/>
      <c r="IA44" s="57"/>
      <c r="IB44" s="57"/>
      <c r="IC44" s="57"/>
      <c r="ID44" s="57"/>
      <c r="IE44" s="57"/>
      <c r="IF44" s="57"/>
      <c r="IG44" s="57"/>
      <c r="IH44" s="57"/>
      <c r="II44" s="57"/>
      <c r="IJ44" s="57"/>
      <c r="IK44" s="57"/>
      <c r="IL44" s="57"/>
      <c r="IM44" s="57"/>
      <c r="IN44" s="57"/>
      <c r="IO44" s="57"/>
      <c r="IP44" s="57"/>
      <c r="IQ44" s="57"/>
      <c r="IR44" s="57"/>
      <c r="IS44" s="57"/>
      <c r="IT44" s="57"/>
      <c r="IU44" s="57"/>
      <c r="IV44" s="57"/>
      <c r="IW44" s="57"/>
      <c r="IX44" s="57"/>
      <c r="IY44" s="57"/>
      <c r="IZ44" s="57"/>
      <c r="JA44" s="57"/>
      <c r="JB44" s="57"/>
      <c r="JC44" s="57"/>
      <c r="JD44" s="57"/>
      <c r="JE44" s="57"/>
      <c r="JF44" s="57"/>
      <c r="JG44" s="57"/>
      <c r="JH44" s="57"/>
      <c r="JI44" s="57"/>
      <c r="JJ44" s="57"/>
      <c r="JK44" s="57"/>
      <c r="JL44" s="57"/>
      <c r="JM44" s="57"/>
      <c r="JN44" s="57"/>
      <c r="JO44" s="57"/>
      <c r="JP44" s="57"/>
      <c r="JQ44" s="57"/>
      <c r="JR44" s="57"/>
      <c r="JS44" s="57"/>
      <c r="JT44" s="57"/>
      <c r="JU44" s="57"/>
      <c r="JV44" s="57"/>
      <c r="JW44" s="57"/>
      <c r="JX44" s="57"/>
      <c r="JY44" s="57"/>
      <c r="JZ44" s="57"/>
      <c r="KA44" s="57"/>
      <c r="KB44" s="57"/>
      <c r="KC44" s="57"/>
      <c r="KD44" s="57"/>
      <c r="KE44" s="57"/>
      <c r="KF44" s="57"/>
      <c r="KG44" s="57"/>
      <c r="KH44" s="57"/>
      <c r="KI44" s="57"/>
      <c r="KJ44" s="57"/>
      <c r="KK44" s="57"/>
      <c r="KL44" s="57"/>
      <c r="KM44" s="57"/>
      <c r="KN44" s="57"/>
      <c r="KO44" s="57"/>
      <c r="KP44" s="57"/>
      <c r="KQ44" s="57"/>
      <c r="KR44" s="57"/>
      <c r="KS44" s="57"/>
      <c r="KT44" s="57"/>
      <c r="KU44" s="57"/>
      <c r="KV44" s="57"/>
      <c r="KW44" s="57"/>
      <c r="KX44" s="57"/>
      <c r="KY44" s="57"/>
      <c r="KZ44" s="57"/>
      <c r="LA44" s="57"/>
      <c r="LB44" s="57"/>
      <c r="LC44" s="57"/>
      <c r="LD44" s="57"/>
      <c r="LE44" s="57"/>
      <c r="LF44" s="57"/>
      <c r="LG44" s="57"/>
      <c r="LH44" s="57"/>
      <c r="LI44" s="57"/>
      <c r="LJ44" s="57"/>
      <c r="LK44" s="57"/>
      <c r="LL44" s="57"/>
      <c r="LM44" s="57"/>
      <c r="LN44" s="57"/>
      <c r="LO44" s="57"/>
      <c r="LP44" s="57"/>
      <c r="LQ44" s="57"/>
      <c r="LR44" s="57"/>
      <c r="LS44" s="57"/>
      <c r="LT44" s="57"/>
      <c r="LU44" s="57"/>
      <c r="LV44" s="57"/>
      <c r="LW44" s="57"/>
      <c r="LX44" s="57"/>
      <c r="LY44" s="57"/>
      <c r="LZ44" s="57"/>
      <c r="MA44" s="57"/>
      <c r="MB44" s="57"/>
      <c r="MC44" s="57"/>
      <c r="MD44" s="57"/>
      <c r="ME44" s="57"/>
      <c r="MF44" s="57"/>
      <c r="MG44" s="57"/>
      <c r="MH44" s="57"/>
      <c r="MI44" s="57"/>
      <c r="MJ44" s="57"/>
      <c r="MK44" s="57"/>
      <c r="ML44" s="57"/>
      <c r="MM44" s="57"/>
      <c r="MN44" s="57"/>
      <c r="MO44" s="57"/>
      <c r="MP44" s="57"/>
      <c r="MQ44" s="57"/>
      <c r="MR44" s="57"/>
      <c r="MS44" s="57"/>
      <c r="MT44" s="57"/>
      <c r="MU44" s="57"/>
      <c r="MV44" s="57"/>
      <c r="MW44" s="57"/>
      <c r="MX44" s="57"/>
      <c r="MY44" s="57"/>
      <c r="MZ44" s="57"/>
      <c r="NA44" s="57"/>
      <c r="NB44" s="57"/>
      <c r="NC44" s="57"/>
      <c r="ND44" s="57"/>
      <c r="NE44" s="57"/>
      <c r="NF44" s="57"/>
      <c r="NG44" s="57"/>
      <c r="NH44" s="57"/>
      <c r="NI44" s="57"/>
      <c r="NJ44" s="57"/>
      <c r="NK44" s="57"/>
      <c r="NL44" s="57"/>
      <c r="NM44" s="57"/>
      <c r="NN44" s="57"/>
      <c r="NO44" s="57"/>
      <c r="NP44" s="57"/>
      <c r="NQ44" s="57"/>
      <c r="NR44" s="57"/>
      <c r="NS44" s="57"/>
      <c r="NT44" s="57"/>
      <c r="NU44" s="57"/>
      <c r="NV44" s="57"/>
      <c r="NW44" s="57"/>
      <c r="NX44" s="57"/>
      <c r="NY44" s="57"/>
      <c r="NZ44" s="57"/>
      <c r="OA44" s="57"/>
      <c r="OB44" s="57"/>
      <c r="OC44" s="57"/>
      <c r="OD44" s="57"/>
      <c r="OE44" s="57"/>
      <c r="OF44" s="57"/>
      <c r="OG44" s="57"/>
      <c r="OH44" s="57"/>
      <c r="OI44" s="57"/>
      <c r="OJ44" s="57"/>
      <c r="OK44" s="57"/>
      <c r="OL44" s="57"/>
      <c r="OM44" s="57"/>
      <c r="ON44" s="57"/>
      <c r="OO44" s="57"/>
      <c r="OP44" s="57"/>
      <c r="OQ44" s="57"/>
      <c r="OR44" s="57"/>
      <c r="OS44" s="57"/>
      <c r="OT44" s="57"/>
      <c r="OU44" s="57"/>
      <c r="OV44" s="57"/>
      <c r="OW44" s="57"/>
      <c r="OX44" s="57"/>
      <c r="OY44" s="57"/>
      <c r="OZ44" s="57"/>
      <c r="PA44" s="57"/>
      <c r="PB44" s="57"/>
      <c r="PC44" s="57"/>
      <c r="PD44" s="57"/>
      <c r="PE44" s="57"/>
      <c r="PF44" s="57"/>
      <c r="PG44" s="57"/>
      <c r="PH44" s="57"/>
      <c r="PI44" s="57"/>
      <c r="PJ44" s="57"/>
      <c r="PK44" s="57"/>
      <c r="PL44" s="57"/>
      <c r="PM44" s="57"/>
      <c r="PN44" s="57"/>
      <c r="PO44" s="57"/>
      <c r="PP44" s="57"/>
      <c r="PQ44" s="57"/>
      <c r="PR44" s="57"/>
      <c r="PS44" s="57"/>
      <c r="PT44" s="57"/>
      <c r="PU44" s="57"/>
      <c r="PV44" s="57"/>
      <c r="PW44" s="57"/>
      <c r="PX44" s="57"/>
      <c r="PY44" s="57"/>
      <c r="PZ44" s="57"/>
      <c r="QA44" s="57"/>
      <c r="QB44" s="57"/>
      <c r="QC44" s="57"/>
      <c r="QD44" s="57"/>
      <c r="QE44" s="57"/>
      <c r="QF44" s="57"/>
      <c r="QG44" s="57"/>
      <c r="QH44" s="57"/>
      <c r="QI44" s="57"/>
      <c r="QJ44" s="57"/>
      <c r="QK44" s="57"/>
      <c r="QL44" s="57"/>
      <c r="QM44" s="57"/>
      <c r="QN44" s="57"/>
      <c r="QO44" s="57"/>
      <c r="QP44" s="57"/>
      <c r="QQ44" s="57"/>
      <c r="QR44" s="57"/>
      <c r="QS44" s="57"/>
      <c r="QT44" s="57"/>
      <c r="QU44" s="57"/>
      <c r="QV44" s="57"/>
      <c r="QW44" s="57"/>
      <c r="QX44" s="57"/>
      <c r="QY44" s="57"/>
      <c r="QZ44" s="57"/>
      <c r="RA44" s="57"/>
      <c r="RB44" s="57"/>
      <c r="RC44" s="57"/>
      <c r="RD44" s="57"/>
      <c r="RE44" s="57"/>
      <c r="RF44" s="57"/>
      <c r="RG44" s="57"/>
      <c r="RH44" s="57"/>
      <c r="RI44" s="57"/>
      <c r="RJ44" s="57"/>
      <c r="RK44" s="57"/>
      <c r="RL44" s="57"/>
      <c r="RM44" s="57"/>
      <c r="RN44" s="57"/>
      <c r="RO44" s="57"/>
      <c r="RP44" s="57"/>
      <c r="RQ44" s="57"/>
      <c r="RR44" s="57"/>
      <c r="RS44" s="57"/>
      <c r="RT44" s="57"/>
      <c r="RU44" s="57"/>
      <c r="RV44" s="57"/>
      <c r="RW44" s="57"/>
      <c r="RX44" s="57"/>
      <c r="RY44" s="57"/>
      <c r="RZ44" s="57"/>
      <c r="SA44" s="57"/>
      <c r="SB44" s="57"/>
      <c r="SC44" s="57"/>
      <c r="SD44" s="57"/>
      <c r="SE44" s="57"/>
      <c r="SF44" s="57"/>
      <c r="SG44" s="57"/>
      <c r="SH44" s="57"/>
      <c r="SI44" s="57"/>
      <c r="SJ44" s="57"/>
      <c r="SK44" s="57"/>
      <c r="SL44" s="57"/>
      <c r="SM44" s="57"/>
      <c r="SN44" s="57"/>
      <c r="SO44" s="57"/>
      <c r="SP44" s="57"/>
      <c r="SQ44" s="57"/>
      <c r="SR44" s="57"/>
      <c r="SS44" s="57"/>
      <c r="ST44" s="57"/>
      <c r="SU44" s="57"/>
      <c r="SV44" s="57"/>
      <c r="SW44" s="57"/>
      <c r="SX44" s="57"/>
      <c r="SY44" s="57"/>
      <c r="SZ44" s="57"/>
      <c r="TA44" s="57"/>
      <c r="TB44" s="57"/>
      <c r="TC44" s="57"/>
      <c r="TD44" s="57"/>
      <c r="TE44" s="57"/>
      <c r="TF44" s="57"/>
      <c r="TG44" s="57"/>
      <c r="TH44" s="57"/>
      <c r="TI44" s="57"/>
      <c r="TJ44" s="57"/>
      <c r="TK44" s="57"/>
      <c r="TL44" s="57"/>
      <c r="TM44" s="57"/>
      <c r="TN44" s="57"/>
      <c r="TO44" s="57"/>
      <c r="TP44" s="57"/>
      <c r="TQ44" s="57"/>
      <c r="TR44" s="57"/>
      <c r="TS44" s="57"/>
      <c r="TT44" s="57"/>
      <c r="TU44" s="57"/>
      <c r="TV44" s="57"/>
      <c r="TW44" s="57"/>
      <c r="TX44" s="57"/>
      <c r="TY44" s="57"/>
      <c r="TZ44" s="57"/>
      <c r="UA44" s="57"/>
      <c r="UB44" s="57"/>
      <c r="UC44" s="57"/>
      <c r="UD44" s="57"/>
      <c r="UE44" s="57"/>
      <c r="UF44" s="57"/>
      <c r="UG44" s="57"/>
      <c r="UH44" s="57"/>
      <c r="UI44" s="57"/>
      <c r="UJ44" s="57"/>
      <c r="UK44" s="57"/>
      <c r="UL44" s="57"/>
      <c r="UM44" s="57"/>
      <c r="UN44" s="57"/>
      <c r="UO44" s="57"/>
      <c r="UP44" s="57"/>
      <c r="UQ44" s="57"/>
      <c r="UR44" s="57"/>
      <c r="US44" s="57"/>
      <c r="UT44" s="57"/>
      <c r="UU44" s="57"/>
      <c r="UV44" s="57"/>
      <c r="UW44" s="57"/>
      <c r="UX44" s="57"/>
      <c r="UY44" s="57"/>
      <c r="UZ44" s="57"/>
      <c r="VA44" s="57"/>
      <c r="VB44" s="57"/>
      <c r="VC44" s="57"/>
      <c r="VD44" s="57"/>
      <c r="VE44" s="57"/>
      <c r="VF44" s="57"/>
      <c r="VG44" s="57"/>
      <c r="VH44" s="57"/>
      <c r="VI44" s="57"/>
      <c r="VJ44" s="57"/>
      <c r="VK44" s="57"/>
      <c r="VL44" s="57"/>
      <c r="VM44" s="57"/>
      <c r="VN44" s="57"/>
      <c r="VO44" s="57"/>
      <c r="VP44" s="57"/>
      <c r="VQ44" s="57"/>
      <c r="VR44" s="57"/>
      <c r="VS44" s="57"/>
      <c r="VT44" s="57"/>
      <c r="VU44" s="57"/>
      <c r="VV44" s="57"/>
      <c r="VW44" s="57"/>
      <c r="VX44" s="57"/>
      <c r="VY44" s="57"/>
      <c r="VZ44" s="57"/>
      <c r="WA44" s="57"/>
      <c r="WB44" s="57"/>
      <c r="WC44" s="57"/>
      <c r="WD44" s="57"/>
      <c r="WE44" s="57"/>
      <c r="WF44" s="57"/>
      <c r="WG44" s="57"/>
      <c r="WH44" s="57"/>
      <c r="WI44" s="57"/>
      <c r="WJ44" s="57"/>
      <c r="WK44" s="57"/>
      <c r="WL44" s="57"/>
      <c r="WM44" s="57"/>
      <c r="WN44" s="57"/>
      <c r="WO44" s="57"/>
      <c r="WP44" s="57"/>
      <c r="WQ44" s="57"/>
      <c r="WR44" s="57"/>
      <c r="WS44" s="57"/>
      <c r="WT44" s="57"/>
      <c r="WU44" s="57"/>
      <c r="WV44" s="57"/>
      <c r="WW44" s="57"/>
      <c r="WX44" s="57"/>
      <c r="WY44" s="57"/>
      <c r="WZ44" s="57"/>
      <c r="XA44" s="57"/>
      <c r="XB44" s="57"/>
      <c r="XC44" s="57"/>
      <c r="XD44" s="57"/>
      <c r="XE44" s="57"/>
      <c r="XF44" s="57"/>
      <c r="XG44" s="57"/>
      <c r="XH44" s="57"/>
      <c r="XI44" s="57"/>
      <c r="XJ44" s="57"/>
      <c r="XK44" s="57"/>
      <c r="XL44" s="57"/>
      <c r="XM44" s="57"/>
      <c r="XN44" s="57"/>
      <c r="XO44" s="57"/>
      <c r="XP44" s="57"/>
      <c r="XQ44" s="57"/>
      <c r="XR44" s="57"/>
      <c r="XS44" s="57"/>
      <c r="XT44" s="57"/>
      <c r="XU44" s="57"/>
      <c r="XV44" s="57"/>
      <c r="XW44" s="57"/>
      <c r="XX44" s="57"/>
      <c r="XY44" s="57"/>
      <c r="XZ44" s="57"/>
      <c r="YA44" s="57"/>
      <c r="YB44" s="57"/>
      <c r="YC44" s="57"/>
      <c r="YD44" s="57"/>
      <c r="YE44" s="57"/>
      <c r="YF44" s="57"/>
      <c r="YG44" s="57"/>
      <c r="YH44" s="57"/>
      <c r="YI44" s="57"/>
      <c r="YJ44" s="57"/>
      <c r="YK44" s="57"/>
      <c r="YL44" s="57"/>
      <c r="YM44" s="57"/>
      <c r="YN44" s="57"/>
      <c r="YO44" s="57"/>
      <c r="YP44" s="57"/>
      <c r="YQ44" s="57"/>
      <c r="YR44" s="57"/>
      <c r="YS44" s="57"/>
      <c r="YT44" s="57"/>
      <c r="YU44" s="57"/>
      <c r="YV44" s="57"/>
      <c r="YW44" s="57"/>
      <c r="YX44" s="57"/>
      <c r="YY44" s="57"/>
      <c r="YZ44" s="57"/>
      <c r="ZA44" s="57"/>
      <c r="ZB44" s="57"/>
      <c r="ZC44" s="57"/>
      <c r="ZD44" s="57"/>
      <c r="ZE44" s="57"/>
      <c r="ZF44" s="57"/>
      <c r="ZG44" s="57"/>
      <c r="ZH44" s="57"/>
      <c r="ZI44" s="57"/>
      <c r="ZJ44" s="57"/>
      <c r="ZK44" s="57"/>
      <c r="ZL44" s="57"/>
      <c r="ZM44" s="57"/>
      <c r="ZN44" s="57"/>
      <c r="ZO44" s="57"/>
      <c r="ZP44" s="57"/>
      <c r="ZQ44" s="57"/>
      <c r="ZR44" s="57"/>
      <c r="ZS44" s="57"/>
      <c r="ZT44" s="57"/>
      <c r="ZU44" s="57"/>
      <c r="ZV44" s="57"/>
      <c r="ZW44" s="57"/>
      <c r="ZX44" s="57"/>
      <c r="ZY44" s="57"/>
      <c r="ZZ44" s="57"/>
      <c r="AAA44" s="57"/>
      <c r="AAB44" s="57"/>
      <c r="AAC44" s="57"/>
      <c r="AAD44" s="57"/>
      <c r="AAE44" s="57"/>
      <c r="AAF44" s="57"/>
      <c r="AAG44" s="57"/>
      <c r="AAH44" s="57"/>
      <c r="AAI44" s="57"/>
      <c r="AAJ44" s="57"/>
      <c r="AAK44" s="57"/>
      <c r="AAL44" s="57"/>
      <c r="AAM44" s="57"/>
      <c r="AAN44" s="57"/>
      <c r="AAO44" s="57"/>
      <c r="AAP44" s="57"/>
      <c r="AAQ44" s="57"/>
      <c r="AAR44" s="57"/>
      <c r="AAS44" s="57"/>
      <c r="AAT44" s="57"/>
      <c r="AAU44" s="57"/>
      <c r="AAV44" s="57"/>
      <c r="AAW44" s="57"/>
      <c r="AAX44" s="57"/>
      <c r="AAY44" s="57"/>
      <c r="AAZ44" s="57"/>
      <c r="ABA44" s="57"/>
      <c r="ABB44" s="57"/>
      <c r="ABC44" s="57"/>
      <c r="ABD44" s="57"/>
      <c r="ABE44" s="57"/>
      <c r="ABF44" s="57"/>
      <c r="ABG44" s="57"/>
      <c r="ABH44" s="57"/>
      <c r="ABI44" s="57"/>
      <c r="ABJ44" s="57"/>
      <c r="ABK44" s="57"/>
      <c r="ABL44" s="57"/>
      <c r="ABM44" s="57"/>
      <c r="ABN44" s="57"/>
      <c r="ABO44" s="57"/>
      <c r="ABP44" s="57"/>
      <c r="ABQ44" s="57"/>
      <c r="ABR44" s="57"/>
      <c r="ABS44" s="57"/>
      <c r="ABT44" s="57"/>
      <c r="ABU44" s="57"/>
      <c r="ABV44" s="57"/>
      <c r="ABW44" s="57"/>
      <c r="ABX44" s="57"/>
      <c r="ABY44" s="57"/>
      <c r="ABZ44" s="57"/>
      <c r="ACA44" s="57"/>
      <c r="ACB44" s="57"/>
      <c r="ACC44" s="57"/>
      <c r="ACD44" s="57"/>
      <c r="ACE44" s="57"/>
      <c r="ACF44" s="57"/>
      <c r="ACG44" s="57"/>
      <c r="ACH44" s="57"/>
      <c r="ACI44" s="57"/>
      <c r="ACJ44" s="57"/>
      <c r="ACK44" s="57"/>
      <c r="ACL44" s="57"/>
      <c r="ACM44" s="57"/>
      <c r="ACN44" s="57"/>
      <c r="ACO44" s="57"/>
      <c r="ACP44" s="57"/>
      <c r="ACQ44" s="57"/>
      <c r="ACR44" s="57"/>
      <c r="ACS44" s="57"/>
      <c r="ACT44" s="57"/>
      <c r="ACU44" s="57"/>
      <c r="ACV44" s="57"/>
      <c r="ACW44" s="57"/>
      <c r="ACX44" s="57"/>
      <c r="ACY44" s="57"/>
      <c r="ACZ44" s="57"/>
      <c r="ADA44" s="57"/>
      <c r="ADB44" s="57"/>
      <c r="ADC44" s="57"/>
      <c r="ADD44" s="57"/>
      <c r="ADE44" s="57"/>
      <c r="ADF44" s="57"/>
      <c r="ADG44" s="57"/>
      <c r="ADH44" s="57"/>
      <c r="ADI44" s="57"/>
      <c r="ADJ44" s="57"/>
      <c r="ADK44" s="57"/>
      <c r="ADL44" s="57"/>
      <c r="ADM44" s="57"/>
      <c r="ADN44" s="57"/>
      <c r="ADO44" s="57"/>
      <c r="ADP44" s="57"/>
      <c r="ADQ44" s="57"/>
      <c r="ADR44" s="57"/>
      <c r="ADS44" s="57"/>
      <c r="ADT44" s="57"/>
      <c r="ADU44" s="57"/>
      <c r="ADV44" s="57"/>
      <c r="ADW44" s="57"/>
      <c r="ADX44" s="57"/>
      <c r="ADY44" s="57"/>
      <c r="ADZ44" s="57"/>
      <c r="AEA44" s="57"/>
      <c r="AEB44" s="57"/>
      <c r="AEC44" s="57"/>
      <c r="AED44" s="57"/>
      <c r="AEE44" s="57"/>
      <c r="AEF44" s="57"/>
      <c r="AEG44" s="57"/>
      <c r="AEH44" s="57"/>
      <c r="AEI44" s="57"/>
      <c r="AEJ44" s="57"/>
      <c r="AEK44" s="57"/>
      <c r="AEL44" s="57"/>
      <c r="AEM44" s="57"/>
      <c r="AEN44" s="57"/>
      <c r="AEO44" s="57"/>
      <c r="AEP44" s="57"/>
      <c r="AEQ44" s="57"/>
      <c r="AER44" s="57"/>
      <c r="AES44" s="57"/>
      <c r="AET44" s="57"/>
      <c r="AEU44" s="57"/>
      <c r="AEV44" s="57"/>
      <c r="AEW44" s="57"/>
      <c r="AEX44" s="57"/>
      <c r="AEY44" s="57"/>
      <c r="AEZ44" s="57"/>
      <c r="AFA44" s="57"/>
      <c r="AFB44" s="57"/>
      <c r="AFC44" s="57"/>
      <c r="AFD44" s="57"/>
      <c r="AFE44" s="57"/>
      <c r="AFF44" s="57"/>
      <c r="AFG44" s="57"/>
      <c r="AFH44" s="57"/>
      <c r="AFI44" s="57"/>
      <c r="AFJ44" s="57"/>
      <c r="AFK44" s="57"/>
      <c r="AFL44" s="57"/>
      <c r="AFM44" s="57"/>
      <c r="AFN44" s="57"/>
      <c r="AFO44" s="57"/>
      <c r="AFP44" s="57"/>
      <c r="AFQ44" s="57"/>
      <c r="AFR44" s="57"/>
      <c r="AFS44" s="57"/>
      <c r="AFT44" s="57"/>
      <c r="AFU44" s="57"/>
      <c r="AFV44" s="57"/>
      <c r="AFW44" s="57"/>
      <c r="AFX44" s="57"/>
      <c r="AFY44" s="57"/>
      <c r="AFZ44" s="57"/>
      <c r="AGA44" s="57"/>
      <c r="AGB44" s="57"/>
      <c r="AGC44" s="57"/>
      <c r="AGD44" s="57"/>
      <c r="AGE44" s="57"/>
      <c r="AGF44" s="57"/>
      <c r="AGG44" s="57"/>
      <c r="AGH44" s="57"/>
      <c r="AGI44" s="57"/>
      <c r="AGJ44" s="57"/>
      <c r="AGK44" s="57"/>
      <c r="AGL44" s="57"/>
      <c r="AGM44" s="57"/>
      <c r="AGN44" s="57"/>
      <c r="AGO44" s="57"/>
      <c r="AGP44" s="57"/>
      <c r="AGQ44" s="57"/>
      <c r="AGR44" s="57"/>
      <c r="AGS44" s="57"/>
      <c r="AGT44" s="57"/>
      <c r="AGU44" s="57"/>
      <c r="AGV44" s="57"/>
      <c r="AGW44" s="57"/>
      <c r="AGX44" s="57"/>
      <c r="AGY44" s="57"/>
      <c r="AGZ44" s="57"/>
      <c r="AHA44" s="57"/>
      <c r="AHB44" s="57"/>
      <c r="AHC44" s="57"/>
      <c r="AHD44" s="57"/>
      <c r="AHE44" s="57"/>
      <c r="AHF44" s="57"/>
      <c r="AHG44" s="57"/>
      <c r="AHH44" s="57"/>
      <c r="AHI44" s="57"/>
      <c r="AHJ44" s="57"/>
      <c r="AHK44" s="57"/>
      <c r="AHL44" s="57"/>
      <c r="AHM44" s="57"/>
      <c r="AHN44" s="57"/>
      <c r="AHO44" s="57"/>
      <c r="AHP44" s="57"/>
      <c r="AHQ44" s="57"/>
      <c r="AHR44" s="57"/>
      <c r="AHS44" s="57"/>
      <c r="AHT44" s="57"/>
      <c r="AHU44" s="57"/>
      <c r="AHV44" s="57"/>
      <c r="AHW44" s="57"/>
      <c r="AHX44" s="57"/>
      <c r="AHY44" s="57"/>
      <c r="AHZ44" s="57"/>
      <c r="AIA44" s="57"/>
      <c r="AIB44" s="57"/>
      <c r="AIC44" s="57"/>
      <c r="AID44" s="57"/>
      <c r="AIE44" s="57"/>
      <c r="AIF44" s="57"/>
      <c r="AIG44" s="57"/>
      <c r="AIH44" s="57"/>
      <c r="AII44" s="57"/>
      <c r="AIJ44" s="57"/>
      <c r="AIK44" s="57"/>
      <c r="AIL44" s="57"/>
      <c r="AIM44" s="57"/>
      <c r="AIN44" s="57"/>
      <c r="AIO44" s="57"/>
      <c r="AIP44" s="57"/>
      <c r="AIQ44" s="57"/>
      <c r="AIR44" s="57"/>
      <c r="AIS44" s="57"/>
      <c r="AIT44" s="57"/>
      <c r="AIU44" s="57"/>
      <c r="AIV44" s="57"/>
      <c r="AIW44" s="57"/>
      <c r="AIX44" s="57"/>
      <c r="AIY44" s="57"/>
      <c r="AIZ44" s="57"/>
      <c r="AJA44" s="57"/>
      <c r="AJB44" s="57"/>
      <c r="AJC44" s="57"/>
      <c r="AJD44" s="57"/>
      <c r="AJE44" s="57"/>
      <c r="AJF44" s="57"/>
      <c r="AJG44" s="57"/>
      <c r="AJH44" s="57"/>
      <c r="AJI44" s="57"/>
      <c r="AJJ44" s="57"/>
      <c r="AJK44" s="57"/>
      <c r="AJL44" s="57"/>
      <c r="AJM44" s="57"/>
      <c r="AJN44" s="57"/>
      <c r="AJO44" s="57"/>
      <c r="AJP44" s="57"/>
      <c r="AJQ44" s="57"/>
      <c r="AJR44" s="57"/>
      <c r="AJS44" s="57"/>
      <c r="AJT44" s="57"/>
      <c r="AJU44" s="57"/>
      <c r="AJV44" s="57"/>
      <c r="AJW44" s="57"/>
      <c r="AJX44" s="57"/>
      <c r="AJY44" s="57"/>
      <c r="AJZ44" s="57"/>
      <c r="AKA44" s="57"/>
      <c r="AKB44" s="57"/>
      <c r="AKC44" s="57"/>
      <c r="AKD44" s="57"/>
      <c r="AKE44" s="57"/>
      <c r="AKF44" s="57"/>
      <c r="AKG44" s="57"/>
      <c r="AKH44" s="57"/>
      <c r="AKI44" s="57"/>
      <c r="AKJ44" s="57"/>
      <c r="AKK44" s="57"/>
      <c r="AKL44" s="57"/>
      <c r="AKM44" s="57"/>
      <c r="AKN44" s="57"/>
      <c r="AKO44" s="57"/>
      <c r="AKP44" s="57"/>
      <c r="AKQ44" s="57"/>
      <c r="AKR44" s="57"/>
      <c r="AKS44" s="57"/>
      <c r="AKT44" s="57"/>
      <c r="AKU44" s="57"/>
      <c r="AKV44" s="57"/>
      <c r="AKW44" s="57"/>
      <c r="AKX44" s="57"/>
      <c r="AKY44" s="57"/>
      <c r="AKZ44" s="57"/>
      <c r="ALA44" s="57"/>
      <c r="ALB44" s="57"/>
      <c r="ALC44" s="57"/>
      <c r="ALD44" s="57"/>
      <c r="ALE44" s="57"/>
      <c r="ALF44" s="57"/>
      <c r="ALG44" s="57"/>
      <c r="ALH44" s="57"/>
      <c r="ALI44" s="57"/>
      <c r="ALJ44" s="57"/>
      <c r="ALK44" s="57"/>
      <c r="ALL44" s="57"/>
      <c r="ALM44" s="57"/>
      <c r="ALN44" s="57"/>
      <c r="ALO44" s="57"/>
      <c r="ALP44" s="57"/>
      <c r="ALQ44" s="57"/>
      <c r="ALR44" s="57"/>
      <c r="ALS44" s="57"/>
      <c r="ALT44" s="57"/>
      <c r="ALU44" s="57"/>
      <c r="ALV44" s="57"/>
      <c r="ALW44" s="57"/>
      <c r="ALX44" s="57"/>
      <c r="ALY44" s="57"/>
      <c r="ALZ44" s="57"/>
      <c r="AMA44" s="57"/>
      <c r="AMB44" s="57"/>
      <c r="AMC44" s="57"/>
      <c r="AMD44" s="57"/>
      <c r="AME44" s="57"/>
      <c r="AMF44" s="57"/>
      <c r="AMG44" s="57"/>
      <c r="AMH44" s="57"/>
      <c r="AMI44" s="57"/>
      <c r="AMJ44" s="57"/>
      <c r="AMK44" s="57"/>
      <c r="AML44" s="57"/>
      <c r="AMM44" s="57"/>
      <c r="AMN44" s="57"/>
      <c r="AMO44" s="57"/>
      <c r="AMP44" s="57"/>
      <c r="AMQ44" s="57"/>
      <c r="AMR44" s="57"/>
      <c r="AMS44" s="57"/>
      <c r="AMT44" s="57"/>
      <c r="AMU44" s="57"/>
      <c r="AMV44" s="57"/>
      <c r="AMW44" s="57"/>
      <c r="AMX44" s="57"/>
      <c r="AMY44" s="57"/>
      <c r="AMZ44" s="57"/>
      <c r="ANA44" s="57"/>
      <c r="ANB44" s="57"/>
      <c r="ANC44" s="57"/>
      <c r="AND44" s="57"/>
      <c r="ANE44" s="57"/>
      <c r="ANF44" s="57"/>
      <c r="ANG44" s="57"/>
      <c r="ANH44" s="57"/>
      <c r="ANI44" s="57"/>
      <c r="ANJ44" s="57"/>
      <c r="ANK44" s="57"/>
      <c r="ANL44" s="57"/>
      <c r="ANM44" s="57"/>
      <c r="ANN44" s="57"/>
      <c r="ANO44" s="57"/>
      <c r="ANP44" s="57"/>
      <c r="ANQ44" s="57"/>
      <c r="ANR44" s="57"/>
      <c r="ANS44" s="57"/>
      <c r="ANT44" s="57"/>
      <c r="ANU44" s="57"/>
      <c r="ANV44" s="57"/>
      <c r="ANW44" s="57"/>
      <c r="ANX44" s="57"/>
      <c r="ANY44" s="57"/>
      <c r="ANZ44" s="57"/>
      <c r="AOA44" s="57"/>
      <c r="AOB44" s="57"/>
      <c r="AOC44" s="57"/>
      <c r="AOD44" s="57"/>
      <c r="AOE44" s="57"/>
      <c r="AOF44" s="57"/>
      <c r="AOG44" s="57"/>
      <c r="AOH44" s="57"/>
      <c r="AOI44" s="57"/>
      <c r="AOJ44" s="57"/>
      <c r="AOK44" s="57"/>
      <c r="AOL44" s="57"/>
      <c r="AOM44" s="57"/>
      <c r="AON44" s="57"/>
      <c r="AOO44" s="57"/>
      <c r="AOP44" s="57"/>
      <c r="AOQ44" s="57"/>
      <c r="AOR44" s="57"/>
      <c r="AOS44" s="57"/>
      <c r="AOT44" s="57"/>
      <c r="AOU44" s="57"/>
      <c r="AOV44" s="57"/>
      <c r="AOW44" s="57"/>
      <c r="AOX44" s="57"/>
      <c r="AOY44" s="57"/>
      <c r="AOZ44" s="57"/>
      <c r="APA44" s="57"/>
      <c r="APB44" s="57"/>
      <c r="APC44" s="57"/>
      <c r="APD44" s="57"/>
      <c r="APE44" s="57"/>
      <c r="APF44" s="57"/>
      <c r="APG44" s="57"/>
      <c r="APH44" s="57"/>
      <c r="API44" s="57"/>
      <c r="APJ44" s="57"/>
      <c r="APK44" s="57"/>
      <c r="APL44" s="57"/>
      <c r="APM44" s="57"/>
      <c r="APN44" s="57"/>
      <c r="APO44" s="57"/>
      <c r="APP44" s="57"/>
      <c r="APQ44" s="57"/>
      <c r="APR44" s="57"/>
      <c r="APS44" s="57"/>
      <c r="APT44" s="57"/>
      <c r="APU44" s="57"/>
      <c r="APV44" s="57"/>
      <c r="APW44" s="57"/>
      <c r="APX44" s="57"/>
      <c r="APY44" s="57"/>
      <c r="APZ44" s="57"/>
      <c r="AQA44" s="57"/>
      <c r="AQB44" s="57"/>
      <c r="AQC44" s="57"/>
      <c r="AQD44" s="57"/>
      <c r="AQE44" s="57"/>
      <c r="AQF44" s="57"/>
      <c r="AQG44" s="57"/>
      <c r="AQH44" s="57"/>
      <c r="AQI44" s="57"/>
      <c r="AQJ44" s="57"/>
      <c r="AQK44" s="57"/>
      <c r="AQL44" s="57"/>
      <c r="AQM44" s="57"/>
      <c r="AQN44" s="57"/>
      <c r="AQO44" s="57"/>
      <c r="AQP44" s="57"/>
      <c r="AQQ44" s="57"/>
      <c r="AQR44" s="57"/>
      <c r="AQS44" s="57"/>
      <c r="AQT44" s="57"/>
      <c r="AQU44" s="57"/>
      <c r="AQV44" s="57"/>
      <c r="AQW44" s="57"/>
      <c r="AQX44" s="57"/>
      <c r="AQY44" s="57"/>
      <c r="AQZ44" s="57"/>
      <c r="ARA44" s="57"/>
      <c r="ARB44" s="57"/>
      <c r="ARC44" s="57"/>
      <c r="ARD44" s="57"/>
      <c r="ARE44" s="57"/>
      <c r="ARF44" s="57"/>
      <c r="ARG44" s="57"/>
      <c r="ARH44" s="57"/>
      <c r="ARI44" s="57"/>
      <c r="ARJ44" s="57"/>
      <c r="ARK44" s="57"/>
      <c r="ARL44" s="57"/>
      <c r="ARM44" s="57"/>
      <c r="ARN44" s="57"/>
      <c r="ARO44" s="57"/>
      <c r="ARP44" s="57"/>
      <c r="ARQ44" s="57"/>
      <c r="ARR44" s="57"/>
      <c r="ARS44" s="57"/>
      <c r="ART44" s="57"/>
      <c r="ARU44" s="57"/>
      <c r="ARV44" s="57"/>
      <c r="ARW44" s="57"/>
      <c r="ARX44" s="57"/>
      <c r="ARY44" s="57"/>
      <c r="ARZ44" s="57"/>
      <c r="ASA44" s="57"/>
      <c r="ASB44" s="57"/>
      <c r="ASC44" s="57"/>
      <c r="ASD44" s="57"/>
      <c r="ASE44" s="57"/>
      <c r="ASF44" s="57"/>
      <c r="ASG44" s="57"/>
      <c r="ASH44" s="57"/>
      <c r="ASI44" s="57"/>
      <c r="ASJ44" s="57"/>
      <c r="ASK44" s="57"/>
      <c r="ASL44" s="57"/>
      <c r="ASM44" s="57"/>
      <c r="ASN44" s="57"/>
      <c r="ASO44" s="57"/>
      <c r="ASP44" s="57"/>
      <c r="ASQ44" s="57"/>
      <c r="ASR44" s="57"/>
      <c r="ASS44" s="57"/>
      <c r="AST44" s="57"/>
      <c r="ASU44" s="57"/>
      <c r="ASV44" s="57"/>
      <c r="ASW44" s="57"/>
      <c r="ASX44" s="57"/>
      <c r="ASY44" s="57"/>
      <c r="ASZ44" s="57"/>
      <c r="ATA44" s="57"/>
      <c r="ATB44" s="57"/>
      <c r="ATC44" s="57"/>
      <c r="ATD44" s="57"/>
      <c r="ATE44" s="57"/>
      <c r="ATF44" s="57"/>
      <c r="ATG44" s="57"/>
      <c r="ATH44" s="57"/>
      <c r="ATI44" s="57"/>
      <c r="ATJ44" s="57"/>
      <c r="ATK44" s="57"/>
      <c r="ATL44" s="57"/>
      <c r="ATM44" s="57"/>
      <c r="ATN44" s="57"/>
      <c r="ATO44" s="57"/>
      <c r="ATP44" s="57"/>
      <c r="ATQ44" s="57"/>
      <c r="ATR44" s="57"/>
      <c r="ATS44" s="57"/>
      <c r="ATT44" s="57"/>
      <c r="ATU44" s="57"/>
      <c r="ATV44" s="57"/>
      <c r="ATW44" s="57"/>
      <c r="ATX44" s="57"/>
      <c r="ATY44" s="57"/>
      <c r="ATZ44" s="57"/>
      <c r="AUA44" s="57"/>
      <c r="AUB44" s="57"/>
      <c r="AUC44" s="57"/>
      <c r="AUD44" s="57"/>
      <c r="AUE44" s="57"/>
      <c r="AUF44" s="57"/>
      <c r="AUG44" s="57"/>
      <c r="AUH44" s="57"/>
      <c r="AUI44" s="57"/>
      <c r="AUJ44" s="57"/>
      <c r="AUK44" s="57"/>
      <c r="AUL44" s="57"/>
      <c r="AUM44" s="57"/>
      <c r="AUN44" s="57"/>
      <c r="AUO44" s="57"/>
      <c r="AUP44" s="57"/>
      <c r="AUQ44" s="57"/>
      <c r="AUR44" s="57"/>
      <c r="AUS44" s="57"/>
      <c r="AUT44" s="57"/>
      <c r="AUU44" s="57"/>
      <c r="AUV44" s="57"/>
      <c r="AUW44" s="57"/>
      <c r="AUX44" s="57"/>
      <c r="AUY44" s="57"/>
      <c r="AUZ44" s="57"/>
      <c r="AVA44" s="57"/>
      <c r="AVB44" s="57"/>
      <c r="AVC44" s="57"/>
      <c r="AVD44" s="57"/>
      <c r="AVE44" s="57"/>
      <c r="AVF44" s="57"/>
      <c r="AVG44" s="57"/>
      <c r="AVH44" s="57"/>
      <c r="AVI44" s="57"/>
      <c r="AVJ44" s="57"/>
      <c r="AVK44" s="57"/>
      <c r="AVL44" s="57"/>
      <c r="AVM44" s="57"/>
      <c r="AVN44" s="57"/>
      <c r="AVO44" s="57"/>
      <c r="AVP44" s="57"/>
      <c r="AVQ44" s="57"/>
      <c r="AVR44" s="57"/>
      <c r="AVS44" s="57"/>
      <c r="AVT44" s="57"/>
      <c r="AVU44" s="57"/>
      <c r="AVV44" s="57"/>
      <c r="AVW44" s="57"/>
      <c r="AVX44" s="57"/>
      <c r="AVY44" s="57"/>
      <c r="AVZ44" s="57"/>
      <c r="AWA44" s="57"/>
      <c r="AWB44" s="57"/>
      <c r="AWC44" s="57"/>
      <c r="AWD44" s="57"/>
      <c r="AWE44" s="57"/>
      <c r="AWF44" s="57"/>
      <c r="AWG44" s="57"/>
      <c r="AWH44" s="57"/>
      <c r="AWI44" s="57"/>
      <c r="AWJ44" s="57"/>
      <c r="AWK44" s="57"/>
      <c r="AWL44" s="57"/>
      <c r="AWM44" s="57"/>
      <c r="AWN44" s="57"/>
      <c r="AWO44" s="57"/>
      <c r="AWP44" s="57"/>
      <c r="AWQ44" s="57"/>
      <c r="AWR44" s="57"/>
      <c r="AWS44" s="57"/>
      <c r="AWT44" s="57"/>
      <c r="AWU44" s="57"/>
      <c r="AWV44" s="57"/>
      <c r="AWW44" s="57"/>
      <c r="AWX44" s="57"/>
      <c r="AWY44" s="57"/>
      <c r="AWZ44" s="57"/>
      <c r="AXA44" s="57"/>
      <c r="AXB44" s="57"/>
      <c r="AXC44" s="57"/>
      <c r="AXD44" s="57"/>
      <c r="AXE44" s="57"/>
      <c r="AXF44" s="57"/>
      <c r="AXG44" s="57"/>
      <c r="AXH44" s="57"/>
      <c r="AXI44" s="57"/>
      <c r="AXJ44" s="57"/>
      <c r="AXK44" s="57"/>
      <c r="AXL44" s="57"/>
      <c r="AXM44" s="57"/>
      <c r="AXN44" s="57"/>
      <c r="AXO44" s="57"/>
      <c r="AXP44" s="57"/>
      <c r="AXQ44" s="57"/>
      <c r="AXR44" s="57"/>
      <c r="AXS44" s="57"/>
      <c r="AXT44" s="57"/>
      <c r="AXU44" s="57"/>
      <c r="AXV44" s="57"/>
      <c r="AXW44" s="57"/>
      <c r="AXX44" s="57"/>
      <c r="AXY44" s="57"/>
      <c r="AXZ44" s="57"/>
      <c r="AYA44" s="57"/>
      <c r="AYB44" s="57"/>
      <c r="AYC44" s="57"/>
      <c r="AYD44" s="57"/>
      <c r="AYE44" s="57"/>
      <c r="AYF44" s="57"/>
      <c r="AYG44" s="57"/>
      <c r="AYH44" s="57"/>
      <c r="AYI44" s="57"/>
      <c r="AYJ44" s="57"/>
      <c r="AYK44" s="57"/>
      <c r="AYL44" s="57"/>
      <c r="AYM44" s="57"/>
      <c r="AYN44" s="57"/>
      <c r="AYO44" s="57"/>
      <c r="AYP44" s="57"/>
      <c r="AYQ44" s="57"/>
      <c r="AYR44" s="57"/>
      <c r="AYS44" s="57"/>
      <c r="AYT44" s="57"/>
      <c r="AYU44" s="57"/>
      <c r="AYV44" s="57"/>
      <c r="AYW44" s="57"/>
      <c r="AYX44" s="57"/>
      <c r="AYY44" s="57"/>
      <c r="AYZ44" s="57"/>
      <c r="AZA44" s="57"/>
      <c r="AZB44" s="57"/>
      <c r="AZC44" s="57"/>
      <c r="AZD44" s="57"/>
      <c r="AZE44" s="57"/>
      <c r="AZF44" s="57"/>
      <c r="AZG44" s="57"/>
      <c r="AZH44" s="57"/>
      <c r="AZI44" s="57"/>
      <c r="AZJ44" s="57"/>
      <c r="AZK44" s="57"/>
      <c r="AZL44" s="57"/>
      <c r="AZM44" s="57"/>
      <c r="AZN44" s="57"/>
      <c r="AZO44" s="57"/>
      <c r="AZP44" s="57"/>
      <c r="AZQ44" s="57"/>
      <c r="AZR44" s="57"/>
      <c r="AZS44" s="57"/>
      <c r="AZT44" s="57"/>
      <c r="AZU44" s="57"/>
      <c r="AZV44" s="57"/>
      <c r="AZW44" s="57"/>
      <c r="AZX44" s="57"/>
      <c r="AZY44" s="57"/>
      <c r="AZZ44" s="57"/>
      <c r="BAA44" s="57"/>
      <c r="BAB44" s="57"/>
      <c r="BAC44" s="57"/>
      <c r="BAD44" s="57"/>
      <c r="BAE44" s="57"/>
      <c r="BAF44" s="57"/>
      <c r="BAG44" s="57"/>
      <c r="BAH44" s="57"/>
      <c r="BAI44" s="57"/>
      <c r="BAJ44" s="57"/>
      <c r="BAK44" s="57"/>
      <c r="BAL44" s="57"/>
      <c r="BAM44" s="57"/>
      <c r="BAN44" s="57"/>
      <c r="BAO44" s="57"/>
      <c r="BAP44" s="57"/>
      <c r="BAQ44" s="57"/>
      <c r="BAR44" s="57"/>
      <c r="BAS44" s="57"/>
      <c r="BAT44" s="57"/>
      <c r="BAU44" s="57"/>
      <c r="BAV44" s="57"/>
      <c r="BAW44" s="57"/>
      <c r="BAX44" s="57"/>
      <c r="BAY44" s="57"/>
      <c r="BAZ44" s="57"/>
      <c r="BBA44" s="57"/>
      <c r="BBB44" s="57"/>
      <c r="BBC44" s="57"/>
      <c r="BBD44" s="57"/>
      <c r="BBE44" s="57"/>
      <c r="BBF44" s="57"/>
      <c r="BBG44" s="57"/>
      <c r="BBH44" s="57"/>
      <c r="BBI44" s="57"/>
      <c r="BBJ44" s="57"/>
      <c r="BBK44" s="57"/>
      <c r="BBL44" s="57"/>
      <c r="BBM44" s="57"/>
      <c r="BBN44" s="57"/>
      <c r="BBO44" s="57"/>
      <c r="BBP44" s="57"/>
      <c r="BBQ44" s="57"/>
      <c r="BBR44" s="57"/>
      <c r="BBS44" s="57"/>
      <c r="BBT44" s="57"/>
      <c r="BBU44" s="57"/>
      <c r="BBV44" s="57"/>
      <c r="BBW44" s="57"/>
      <c r="BBX44" s="57"/>
      <c r="BBY44" s="57"/>
      <c r="BBZ44" s="57"/>
      <c r="BCA44" s="57"/>
      <c r="BCB44" s="57"/>
      <c r="BCC44" s="57"/>
      <c r="BCD44" s="57"/>
      <c r="BCE44" s="57"/>
      <c r="BCF44" s="57"/>
      <c r="BCG44" s="57"/>
      <c r="BCH44" s="57"/>
      <c r="BCI44" s="57"/>
      <c r="BCJ44" s="57"/>
      <c r="BCK44" s="57"/>
      <c r="BCL44" s="57"/>
      <c r="BCM44" s="57"/>
      <c r="BCN44" s="57"/>
      <c r="BCO44" s="57"/>
      <c r="BCP44" s="57"/>
      <c r="BCQ44" s="57"/>
      <c r="BCR44" s="57"/>
      <c r="BCS44" s="57"/>
      <c r="BCT44" s="57"/>
      <c r="BCU44" s="57"/>
      <c r="BCV44" s="57"/>
      <c r="BCW44" s="57"/>
      <c r="BCX44" s="57"/>
      <c r="BCY44" s="57"/>
      <c r="BCZ44" s="57"/>
      <c r="BDA44" s="57"/>
      <c r="BDB44" s="57"/>
      <c r="BDC44" s="57"/>
      <c r="BDD44" s="57"/>
      <c r="BDE44" s="57"/>
      <c r="BDF44" s="57"/>
      <c r="BDG44" s="57"/>
      <c r="BDH44" s="57"/>
      <c r="BDI44" s="57"/>
      <c r="BDJ44" s="57"/>
      <c r="BDK44" s="57"/>
      <c r="BDL44" s="57"/>
      <c r="BDM44" s="57"/>
      <c r="BDN44" s="57"/>
      <c r="BDO44" s="57"/>
      <c r="BDP44" s="57"/>
      <c r="BDQ44" s="57"/>
      <c r="BDR44" s="57"/>
      <c r="BDS44" s="57"/>
      <c r="BDT44" s="57"/>
      <c r="BDU44" s="57"/>
      <c r="BDV44" s="57"/>
      <c r="BDW44" s="57"/>
      <c r="BDX44" s="57"/>
      <c r="BDY44" s="57"/>
      <c r="BDZ44" s="57"/>
      <c r="BEA44" s="57"/>
      <c r="BEB44" s="57"/>
      <c r="BEC44" s="57"/>
      <c r="BED44" s="57"/>
      <c r="BEE44" s="57"/>
      <c r="BEF44" s="57"/>
      <c r="BEG44" s="57"/>
      <c r="BEH44" s="57"/>
      <c r="BEI44" s="57"/>
      <c r="BEJ44" s="57"/>
      <c r="BEK44" s="57"/>
      <c r="BEL44" s="57"/>
      <c r="BEM44" s="57"/>
      <c r="BEN44" s="57"/>
      <c r="BEO44" s="57"/>
      <c r="BEP44" s="57"/>
      <c r="BEQ44" s="57"/>
      <c r="BER44" s="57"/>
      <c r="BES44" s="57"/>
      <c r="BET44" s="57"/>
      <c r="BEU44" s="57"/>
      <c r="BEV44" s="57"/>
      <c r="BEW44" s="57"/>
      <c r="BEX44" s="57"/>
      <c r="BEY44" s="57"/>
      <c r="BEZ44" s="57"/>
      <c r="BFA44" s="57"/>
      <c r="BFB44" s="57"/>
      <c r="BFC44" s="57"/>
      <c r="BFD44" s="57"/>
      <c r="BFE44" s="57"/>
      <c r="BFF44" s="57"/>
      <c r="BFG44" s="57"/>
      <c r="BFH44" s="57"/>
      <c r="BFI44" s="57"/>
      <c r="BFJ44" s="57"/>
      <c r="BFK44" s="57"/>
      <c r="BFL44" s="57"/>
      <c r="BFM44" s="57"/>
      <c r="BFN44" s="57"/>
      <c r="BFO44" s="57"/>
      <c r="BFP44" s="57"/>
      <c r="BFQ44" s="57"/>
      <c r="BFR44" s="57"/>
      <c r="BFS44" s="57"/>
      <c r="BFT44" s="57"/>
      <c r="BFU44" s="57"/>
      <c r="BFV44" s="57"/>
      <c r="BFW44" s="57"/>
      <c r="BFX44" s="57"/>
      <c r="BFY44" s="57"/>
      <c r="BFZ44" s="57"/>
      <c r="BGA44" s="57"/>
      <c r="BGB44" s="57"/>
      <c r="BGC44" s="57"/>
      <c r="BGD44" s="57"/>
      <c r="BGE44" s="57"/>
      <c r="BGF44" s="57"/>
      <c r="BGG44" s="57"/>
      <c r="BGH44" s="57"/>
      <c r="BGI44" s="57"/>
      <c r="BGJ44" s="57"/>
      <c r="BGK44" s="57"/>
      <c r="BGL44" s="57"/>
      <c r="BGM44" s="57"/>
      <c r="BGN44" s="57"/>
      <c r="BGO44" s="57"/>
      <c r="BGP44" s="57"/>
      <c r="BGQ44" s="57"/>
      <c r="BGR44" s="57"/>
      <c r="BGS44" s="57"/>
      <c r="BGT44" s="57"/>
      <c r="BGU44" s="57"/>
      <c r="BGV44" s="57"/>
      <c r="BGW44" s="57"/>
      <c r="BGX44" s="57"/>
      <c r="BGY44" s="57"/>
      <c r="BGZ44" s="57"/>
      <c r="BHA44" s="57"/>
      <c r="BHB44" s="57"/>
      <c r="BHC44" s="57"/>
      <c r="BHD44" s="57"/>
      <c r="BHE44" s="57"/>
      <c r="BHF44" s="57"/>
      <c r="BHG44" s="57"/>
      <c r="BHH44" s="57"/>
      <c r="BHI44" s="57"/>
      <c r="BHJ44" s="57"/>
      <c r="BHK44" s="57"/>
      <c r="BHL44" s="57"/>
      <c r="BHM44" s="57"/>
      <c r="BHN44" s="57"/>
      <c r="BHO44" s="57"/>
      <c r="BHP44" s="57"/>
      <c r="BHQ44" s="57"/>
      <c r="BHR44" s="57"/>
      <c r="BHS44" s="57"/>
      <c r="BHT44" s="57"/>
      <c r="BHU44" s="57"/>
      <c r="BHV44" s="57"/>
      <c r="BHW44" s="57"/>
      <c r="BHX44" s="57"/>
      <c r="BHY44" s="57"/>
      <c r="BHZ44" s="57"/>
      <c r="BIA44" s="57"/>
      <c r="BIB44" s="57"/>
      <c r="BIC44" s="57"/>
      <c r="BID44" s="57"/>
      <c r="BIE44" s="57"/>
      <c r="BIF44" s="57"/>
      <c r="BIG44" s="57"/>
      <c r="BIH44" s="57"/>
      <c r="BII44" s="57"/>
      <c r="BIJ44" s="57"/>
      <c r="BIK44" s="57"/>
      <c r="BIL44" s="57"/>
      <c r="BIM44" s="57"/>
      <c r="BIN44" s="57"/>
      <c r="BIO44" s="57"/>
      <c r="BIP44" s="57"/>
      <c r="BIQ44" s="57"/>
      <c r="BIR44" s="57"/>
      <c r="BIS44" s="57"/>
      <c r="BIT44" s="57"/>
      <c r="BIU44" s="57"/>
      <c r="BIV44" s="57"/>
      <c r="BIW44" s="57"/>
      <c r="BIX44" s="57"/>
      <c r="BIY44" s="57"/>
      <c r="BIZ44" s="57"/>
      <c r="BJA44" s="57"/>
      <c r="BJB44" s="57"/>
      <c r="BJC44" s="57"/>
      <c r="BJD44" s="57"/>
      <c r="BJE44" s="57"/>
      <c r="BJF44" s="57"/>
      <c r="BJG44" s="57"/>
      <c r="BJH44" s="57"/>
      <c r="BJI44" s="57"/>
      <c r="BJJ44" s="57"/>
      <c r="BJK44" s="57"/>
      <c r="BJL44" s="57"/>
      <c r="BJM44" s="57"/>
      <c r="BJN44" s="57"/>
      <c r="BJO44" s="57"/>
      <c r="BJP44" s="57"/>
      <c r="BJQ44" s="57"/>
      <c r="BJR44" s="57"/>
      <c r="BJS44" s="57"/>
      <c r="BJT44" s="57"/>
      <c r="BJU44" s="57"/>
      <c r="BJV44" s="57"/>
      <c r="BJW44" s="57"/>
      <c r="BJX44" s="57"/>
      <c r="BJY44" s="57"/>
      <c r="BJZ44" s="57"/>
      <c r="BKA44" s="57"/>
      <c r="BKB44" s="57"/>
      <c r="BKC44" s="57"/>
      <c r="BKD44" s="57"/>
      <c r="BKE44" s="57"/>
      <c r="BKF44" s="57"/>
      <c r="BKG44" s="57"/>
      <c r="BKH44" s="57"/>
      <c r="BKI44" s="57"/>
      <c r="BKJ44" s="57"/>
      <c r="BKK44" s="57"/>
      <c r="BKL44" s="57"/>
      <c r="BKM44" s="57"/>
      <c r="BKN44" s="57"/>
      <c r="BKO44" s="57"/>
      <c r="BKP44" s="57"/>
      <c r="BKQ44" s="57"/>
      <c r="BKR44" s="57"/>
      <c r="BKS44" s="57"/>
      <c r="BKT44" s="57"/>
      <c r="BKU44" s="57"/>
      <c r="BKV44" s="57"/>
      <c r="BKW44" s="57"/>
      <c r="BKX44" s="57"/>
      <c r="BKY44" s="57"/>
      <c r="BKZ44" s="57"/>
      <c r="BLA44" s="57"/>
      <c r="BLB44" s="57"/>
      <c r="BLC44" s="57"/>
      <c r="BLD44" s="57"/>
      <c r="BLE44" s="57"/>
      <c r="BLF44" s="57"/>
      <c r="BLG44" s="57"/>
      <c r="BLH44" s="57"/>
      <c r="BLI44" s="57"/>
      <c r="BLJ44" s="57"/>
      <c r="BLK44" s="57"/>
      <c r="BLL44" s="57"/>
      <c r="BLM44" s="57"/>
      <c r="BLN44" s="57"/>
      <c r="BLO44" s="57"/>
      <c r="BLP44" s="57"/>
      <c r="BLQ44" s="57"/>
      <c r="BLR44" s="57"/>
      <c r="BLS44" s="57"/>
      <c r="BLT44" s="57"/>
      <c r="BLU44" s="57"/>
      <c r="BLV44" s="57"/>
      <c r="BLW44" s="57"/>
      <c r="BLX44" s="57"/>
      <c r="BLY44" s="57"/>
      <c r="BLZ44" s="57"/>
      <c r="BMA44" s="57"/>
      <c r="BMB44" s="57"/>
      <c r="BMC44" s="57"/>
      <c r="BMD44" s="57"/>
      <c r="BME44" s="57"/>
      <c r="BMF44" s="57"/>
      <c r="BMG44" s="57"/>
      <c r="BMH44" s="57"/>
      <c r="BMI44" s="57"/>
      <c r="BMJ44" s="57"/>
      <c r="BMK44" s="57"/>
      <c r="BML44" s="57"/>
      <c r="BMM44" s="57"/>
      <c r="BMN44" s="57"/>
      <c r="BMO44" s="57"/>
      <c r="BMP44" s="57"/>
      <c r="BMQ44" s="57"/>
      <c r="BMR44" s="57"/>
      <c r="BMS44" s="57"/>
      <c r="BMT44" s="57"/>
      <c r="BMU44" s="57"/>
      <c r="BMV44" s="57"/>
      <c r="BMW44" s="57"/>
      <c r="BMX44" s="57"/>
      <c r="BMY44" s="57"/>
      <c r="BMZ44" s="57"/>
      <c r="BNA44" s="57"/>
      <c r="BNB44" s="57"/>
      <c r="BNC44" s="57"/>
      <c r="BND44" s="57"/>
      <c r="BNE44" s="57"/>
      <c r="BNF44" s="57"/>
      <c r="BNG44" s="57"/>
      <c r="BNH44" s="57"/>
      <c r="BNI44" s="57"/>
      <c r="BNJ44" s="57"/>
      <c r="BNK44" s="57"/>
      <c r="BNL44" s="57"/>
      <c r="BNM44" s="57"/>
      <c r="BNN44" s="57"/>
      <c r="BNO44" s="57"/>
      <c r="BNP44" s="57"/>
      <c r="BNQ44" s="57"/>
      <c r="BNR44" s="57"/>
      <c r="BNS44" s="57"/>
      <c r="BNT44" s="57"/>
      <c r="BNU44" s="57"/>
      <c r="BNV44" s="57"/>
      <c r="BNW44" s="57"/>
      <c r="BNX44" s="57"/>
      <c r="BNY44" s="57"/>
      <c r="BNZ44" s="57"/>
      <c r="BOA44" s="57"/>
      <c r="BOB44" s="57"/>
      <c r="BOC44" s="57"/>
      <c r="BOD44" s="57"/>
      <c r="BOE44" s="57"/>
      <c r="BOF44" s="57"/>
      <c r="BOG44" s="57"/>
      <c r="BOH44" s="57"/>
      <c r="BOI44" s="57"/>
      <c r="BOJ44" s="57"/>
      <c r="BOK44" s="57"/>
      <c r="BOL44" s="57"/>
      <c r="BOM44" s="57"/>
      <c r="BON44" s="57"/>
      <c r="BOO44" s="57"/>
      <c r="BOP44" s="57"/>
      <c r="BOQ44" s="57"/>
      <c r="BOR44" s="57"/>
      <c r="BOS44" s="57"/>
      <c r="BOT44" s="57"/>
      <c r="BOU44" s="57"/>
      <c r="BOV44" s="57"/>
      <c r="BOW44" s="57"/>
      <c r="BOX44" s="57"/>
      <c r="BOY44" s="57"/>
      <c r="BOZ44" s="57"/>
      <c r="BPA44" s="57"/>
      <c r="BPB44" s="57"/>
      <c r="BPC44" s="57"/>
      <c r="BPD44" s="57"/>
      <c r="BPE44" s="57"/>
      <c r="BPF44" s="57"/>
      <c r="BPG44" s="57"/>
      <c r="BPH44" s="57"/>
      <c r="BPI44" s="57"/>
      <c r="BPJ44" s="57"/>
      <c r="BPK44" s="57"/>
      <c r="BPL44" s="57"/>
      <c r="BPM44" s="57"/>
      <c r="BPN44" s="57"/>
      <c r="BPO44" s="57"/>
      <c r="BPP44" s="57"/>
      <c r="BPQ44" s="57"/>
      <c r="BPR44" s="57"/>
      <c r="BPS44" s="57"/>
      <c r="BPT44" s="57"/>
      <c r="BPU44" s="57"/>
      <c r="BPV44" s="57"/>
      <c r="BPW44" s="57"/>
      <c r="BPX44" s="57"/>
      <c r="BPY44" s="57"/>
      <c r="BPZ44" s="57"/>
      <c r="BQA44" s="57"/>
      <c r="BQB44" s="57"/>
      <c r="BQC44" s="57"/>
      <c r="BQD44" s="57"/>
      <c r="BQE44" s="57"/>
      <c r="BQF44" s="57"/>
      <c r="BQG44" s="57"/>
      <c r="BQH44" s="57"/>
      <c r="BQI44" s="57"/>
      <c r="BQJ44" s="57"/>
      <c r="BQK44" s="57"/>
      <c r="BQL44" s="57"/>
      <c r="BQM44" s="57"/>
      <c r="BQN44" s="57"/>
      <c r="BQO44" s="57"/>
      <c r="BQP44" s="57"/>
      <c r="BQQ44" s="57"/>
      <c r="BQR44" s="57"/>
      <c r="BQS44" s="57"/>
      <c r="BQT44" s="57"/>
      <c r="BQU44" s="57"/>
      <c r="BQV44" s="57"/>
      <c r="BQW44" s="57"/>
      <c r="BQX44" s="57"/>
      <c r="BQY44" s="57"/>
      <c r="BQZ44" s="57"/>
      <c r="BRA44" s="57"/>
      <c r="BRB44" s="57"/>
      <c r="BRC44" s="57"/>
      <c r="BRD44" s="57"/>
      <c r="BRE44" s="57"/>
      <c r="BRF44" s="57"/>
      <c r="BRG44" s="57"/>
      <c r="BRH44" s="57"/>
      <c r="BRI44" s="57"/>
      <c r="BRJ44" s="57"/>
      <c r="BRK44" s="57"/>
      <c r="BRL44" s="57"/>
      <c r="BRM44" s="57"/>
      <c r="BRN44" s="57"/>
      <c r="BRO44" s="57"/>
      <c r="BRP44" s="57"/>
      <c r="BRQ44" s="57"/>
      <c r="BRR44" s="57"/>
      <c r="BRS44" s="57"/>
      <c r="BRT44" s="57"/>
      <c r="BRU44" s="57"/>
      <c r="BRV44" s="57"/>
      <c r="BRW44" s="57"/>
      <c r="BRX44" s="57"/>
      <c r="BRY44" s="57"/>
      <c r="BRZ44" s="57"/>
      <c r="BSA44" s="57"/>
      <c r="BSB44" s="57"/>
      <c r="BSC44" s="57"/>
      <c r="BSD44" s="57"/>
      <c r="BSE44" s="57"/>
      <c r="BSF44" s="57"/>
      <c r="BSG44" s="57"/>
      <c r="BSH44" s="57"/>
      <c r="BSI44" s="57"/>
      <c r="BSJ44" s="57"/>
      <c r="BSK44" s="57"/>
      <c r="BSL44" s="57"/>
      <c r="BSM44" s="57"/>
      <c r="BSN44" s="57"/>
      <c r="BSO44" s="57"/>
      <c r="BSP44" s="57"/>
      <c r="BSQ44" s="57"/>
      <c r="BSR44" s="57"/>
      <c r="BSS44" s="57"/>
      <c r="BST44" s="57"/>
      <c r="BSU44" s="57"/>
      <c r="BSV44" s="57"/>
      <c r="BSW44" s="57"/>
      <c r="BSX44" s="57"/>
      <c r="BSY44" s="57"/>
      <c r="BSZ44" s="57"/>
      <c r="BTA44" s="57"/>
      <c r="BTB44" s="57"/>
      <c r="BTC44" s="57"/>
      <c r="BTD44" s="57"/>
      <c r="BTE44" s="57"/>
      <c r="BTF44" s="57"/>
      <c r="BTG44" s="57"/>
      <c r="BTH44" s="57"/>
      <c r="BTI44" s="57"/>
      <c r="BTJ44" s="57"/>
      <c r="BTK44" s="57"/>
      <c r="BTL44" s="57"/>
      <c r="BTM44" s="57"/>
      <c r="BTN44" s="57"/>
      <c r="BTO44" s="57"/>
      <c r="BTP44" s="57"/>
      <c r="BTQ44" s="57"/>
      <c r="BTR44" s="57"/>
      <c r="BTS44" s="57"/>
      <c r="BTT44" s="57"/>
      <c r="BTU44" s="57"/>
      <c r="BTV44" s="57"/>
      <c r="BTW44" s="57"/>
      <c r="BTX44" s="57"/>
      <c r="BTY44" s="57"/>
      <c r="BTZ44" s="57"/>
      <c r="BUA44" s="57"/>
      <c r="BUB44" s="57"/>
      <c r="BUC44" s="57"/>
      <c r="BUD44" s="57"/>
      <c r="BUE44" s="57"/>
      <c r="BUF44" s="57"/>
      <c r="BUG44" s="57"/>
      <c r="BUH44" s="57"/>
      <c r="BUI44" s="57"/>
      <c r="BUJ44" s="57"/>
      <c r="BUK44" s="57"/>
      <c r="BUL44" s="57"/>
      <c r="BUM44" s="57"/>
      <c r="BUN44" s="57"/>
      <c r="BUO44" s="57"/>
      <c r="BUP44" s="57"/>
      <c r="BUQ44" s="57"/>
      <c r="BUR44" s="57"/>
      <c r="BUS44" s="57"/>
      <c r="BUT44" s="57"/>
      <c r="BUU44" s="57"/>
      <c r="BUV44" s="57"/>
      <c r="BUW44" s="57"/>
      <c r="BUX44" s="57"/>
      <c r="BUY44" s="57"/>
      <c r="BUZ44" s="57"/>
      <c r="BVA44" s="57"/>
      <c r="BVB44" s="57"/>
      <c r="BVC44" s="57"/>
      <c r="BVD44" s="57"/>
      <c r="BVE44" s="57"/>
      <c r="BVF44" s="57"/>
      <c r="BVG44" s="57"/>
      <c r="BVH44" s="57"/>
      <c r="BVI44" s="57"/>
      <c r="BVJ44" s="57"/>
      <c r="BVK44" s="57"/>
      <c r="BVL44" s="57"/>
      <c r="BVM44" s="57"/>
      <c r="BVN44" s="57"/>
      <c r="BVO44" s="57"/>
      <c r="BVP44" s="57"/>
      <c r="BVQ44" s="57"/>
      <c r="BVR44" s="57"/>
      <c r="BVS44" s="57"/>
      <c r="BVT44" s="57"/>
      <c r="BVU44" s="57"/>
      <c r="BVV44" s="57"/>
      <c r="BVW44" s="57"/>
      <c r="BVX44" s="57"/>
      <c r="BVY44" s="57"/>
      <c r="BVZ44" s="57"/>
      <c r="BWA44" s="57"/>
      <c r="BWB44" s="57"/>
      <c r="BWC44" s="57"/>
      <c r="BWD44" s="57"/>
      <c r="BWE44" s="57"/>
      <c r="BWF44" s="57"/>
      <c r="BWG44" s="57"/>
      <c r="BWH44" s="57"/>
      <c r="BWI44" s="57"/>
      <c r="BWJ44" s="57"/>
      <c r="BWK44" s="57"/>
      <c r="BWL44" s="57"/>
      <c r="BWM44" s="57"/>
      <c r="BWN44" s="57"/>
      <c r="BWO44" s="57"/>
      <c r="BWP44" s="57"/>
      <c r="BWQ44" s="57"/>
      <c r="BWR44" s="57"/>
      <c r="BWS44" s="57"/>
      <c r="BWT44" s="57"/>
      <c r="BWU44" s="57"/>
      <c r="BWV44" s="57"/>
      <c r="BWW44" s="57"/>
      <c r="BWX44" s="57"/>
      <c r="BWY44" s="57"/>
      <c r="BWZ44" s="57"/>
      <c r="BXA44" s="57"/>
      <c r="BXB44" s="57"/>
      <c r="BXC44" s="57"/>
      <c r="BXD44" s="57"/>
      <c r="BXE44" s="57"/>
      <c r="BXF44" s="57"/>
      <c r="BXG44" s="57"/>
      <c r="BXH44" s="57"/>
      <c r="BXI44" s="57"/>
      <c r="BXJ44" s="57"/>
      <c r="BXK44" s="57"/>
      <c r="BXL44" s="57"/>
      <c r="BXM44" s="57"/>
      <c r="BXN44" s="57"/>
      <c r="BXO44" s="57"/>
      <c r="BXP44" s="57"/>
      <c r="BXQ44" s="57"/>
      <c r="BXR44" s="57"/>
      <c r="BXS44" s="57"/>
      <c r="BXT44" s="57"/>
      <c r="BXU44" s="57"/>
      <c r="BXV44" s="57"/>
      <c r="BXW44" s="57"/>
      <c r="BXX44" s="57"/>
      <c r="BXY44" s="57"/>
      <c r="BXZ44" s="57"/>
      <c r="BYA44" s="57"/>
      <c r="BYB44" s="57"/>
      <c r="BYC44" s="57"/>
      <c r="BYD44" s="57"/>
      <c r="BYE44" s="57"/>
      <c r="BYF44" s="57"/>
      <c r="BYG44" s="57"/>
      <c r="BYH44" s="57"/>
      <c r="BYI44" s="57"/>
      <c r="BYJ44" s="57"/>
      <c r="BYK44" s="57"/>
      <c r="BYL44" s="57"/>
      <c r="BYM44" s="57"/>
      <c r="BYN44" s="57"/>
      <c r="BYO44" s="57"/>
      <c r="BYP44" s="57"/>
      <c r="BYQ44" s="57"/>
      <c r="BYR44" s="57"/>
      <c r="BYS44" s="57"/>
      <c r="BYT44" s="57"/>
      <c r="BYU44" s="57"/>
      <c r="BYV44" s="57"/>
      <c r="BYW44" s="57"/>
      <c r="BYX44" s="57"/>
      <c r="BYY44" s="57"/>
      <c r="BYZ44" s="57"/>
      <c r="BZA44" s="57"/>
      <c r="BZB44" s="57"/>
      <c r="BZC44" s="57"/>
      <c r="BZD44" s="57"/>
      <c r="BZE44" s="57"/>
      <c r="BZF44" s="57"/>
      <c r="BZG44" s="57"/>
      <c r="BZH44" s="57"/>
      <c r="BZI44" s="57"/>
      <c r="BZJ44" s="57"/>
      <c r="BZK44" s="57"/>
      <c r="BZL44" s="57"/>
      <c r="BZM44" s="57"/>
      <c r="BZN44" s="57"/>
      <c r="BZO44" s="57"/>
      <c r="BZP44" s="57"/>
      <c r="BZQ44" s="57"/>
      <c r="BZR44" s="57"/>
      <c r="BZS44" s="57"/>
      <c r="BZT44" s="57"/>
      <c r="BZU44" s="57"/>
      <c r="BZV44" s="57"/>
      <c r="BZW44" s="57"/>
      <c r="BZX44" s="57"/>
      <c r="BZY44" s="57"/>
      <c r="BZZ44" s="57"/>
      <c r="CAA44" s="57"/>
      <c r="CAB44" s="57"/>
      <c r="CAC44" s="57"/>
      <c r="CAD44" s="57"/>
      <c r="CAE44" s="57"/>
      <c r="CAF44" s="57"/>
      <c r="CAG44" s="57"/>
      <c r="CAH44" s="57"/>
      <c r="CAI44" s="57"/>
      <c r="CAJ44" s="57"/>
      <c r="CAK44" s="57"/>
      <c r="CAL44" s="57"/>
      <c r="CAM44" s="57"/>
      <c r="CAN44" s="57"/>
      <c r="CAO44" s="57"/>
      <c r="CAP44" s="57"/>
      <c r="CAQ44" s="57"/>
      <c r="CAR44" s="57"/>
      <c r="CAS44" s="57"/>
      <c r="CAT44" s="57"/>
      <c r="CAU44" s="57"/>
      <c r="CAV44" s="57"/>
      <c r="CAW44" s="57"/>
      <c r="CAX44" s="57"/>
      <c r="CAY44" s="57"/>
      <c r="CAZ44" s="57"/>
      <c r="CBA44" s="57"/>
      <c r="CBB44" s="57"/>
      <c r="CBC44" s="57"/>
      <c r="CBD44" s="57"/>
      <c r="CBE44" s="57"/>
      <c r="CBF44" s="57"/>
      <c r="CBG44" s="57"/>
      <c r="CBH44" s="57"/>
      <c r="CBI44" s="57"/>
      <c r="CBJ44" s="57"/>
      <c r="CBK44" s="57"/>
      <c r="CBL44" s="57"/>
      <c r="CBM44" s="57"/>
      <c r="CBN44" s="57"/>
      <c r="CBO44" s="57"/>
      <c r="CBP44" s="57"/>
      <c r="CBQ44" s="57"/>
      <c r="CBR44" s="57"/>
      <c r="CBS44" s="57"/>
      <c r="CBT44" s="57"/>
      <c r="CBU44" s="57"/>
      <c r="CBV44" s="57"/>
      <c r="CBW44" s="57"/>
      <c r="CBX44" s="57"/>
      <c r="CBY44" s="57"/>
      <c r="CBZ44" s="57"/>
      <c r="CCA44" s="57"/>
      <c r="CCB44" s="57"/>
      <c r="CCC44" s="57"/>
      <c r="CCD44" s="57"/>
      <c r="CCE44" s="57"/>
      <c r="CCF44" s="57"/>
      <c r="CCG44" s="57"/>
      <c r="CCH44" s="57"/>
      <c r="CCI44" s="57"/>
      <c r="CCJ44" s="57"/>
      <c r="CCK44" s="57"/>
      <c r="CCL44" s="57"/>
      <c r="CCM44" s="57"/>
      <c r="CCN44" s="57"/>
      <c r="CCO44" s="57"/>
      <c r="CCP44" s="57"/>
      <c r="CCQ44" s="57"/>
      <c r="CCR44" s="57"/>
      <c r="CCS44" s="57"/>
      <c r="CCT44" s="57"/>
      <c r="CCU44" s="57"/>
      <c r="CCV44" s="57"/>
      <c r="CCW44" s="57"/>
      <c r="CCX44" s="57"/>
      <c r="CCY44" s="57"/>
      <c r="CCZ44" s="57"/>
      <c r="CDA44" s="57"/>
      <c r="CDB44" s="57"/>
      <c r="CDC44" s="57"/>
      <c r="CDD44" s="57"/>
      <c r="CDE44" s="57"/>
      <c r="CDF44" s="57"/>
      <c r="CDG44" s="57"/>
      <c r="CDH44" s="57"/>
      <c r="CDI44" s="57"/>
      <c r="CDJ44" s="57"/>
      <c r="CDK44" s="57"/>
      <c r="CDL44" s="57"/>
      <c r="CDM44" s="57"/>
      <c r="CDN44" s="57"/>
      <c r="CDO44" s="57"/>
      <c r="CDP44" s="57"/>
      <c r="CDQ44" s="57"/>
      <c r="CDR44" s="57"/>
      <c r="CDS44" s="57"/>
      <c r="CDT44" s="57"/>
      <c r="CDU44" s="57"/>
      <c r="CDV44" s="57"/>
      <c r="CDW44" s="57"/>
      <c r="CDX44" s="57"/>
      <c r="CDY44" s="57"/>
      <c r="CDZ44" s="57"/>
      <c r="CEA44" s="57"/>
      <c r="CEB44" s="57"/>
      <c r="CEC44" s="57"/>
      <c r="CED44" s="57"/>
      <c r="CEE44" s="57"/>
      <c r="CEF44" s="57"/>
      <c r="CEG44" s="57"/>
      <c r="CEH44" s="57"/>
      <c r="CEI44" s="57"/>
      <c r="CEJ44" s="57"/>
      <c r="CEK44" s="57"/>
      <c r="CEL44" s="57"/>
      <c r="CEM44" s="57"/>
      <c r="CEN44" s="57"/>
      <c r="CEO44" s="57"/>
      <c r="CEP44" s="57"/>
      <c r="CEQ44" s="57"/>
      <c r="CER44" s="57"/>
      <c r="CES44" s="57"/>
      <c r="CET44" s="57"/>
      <c r="CEU44" s="57"/>
      <c r="CEV44" s="57"/>
      <c r="CEW44" s="57"/>
      <c r="CEX44" s="57"/>
      <c r="CEY44" s="57"/>
      <c r="CEZ44" s="57"/>
      <c r="CFA44" s="57"/>
      <c r="CFB44" s="57"/>
      <c r="CFC44" s="57"/>
      <c r="CFD44" s="57"/>
      <c r="CFE44" s="57"/>
      <c r="CFF44" s="57"/>
      <c r="CFG44" s="57"/>
      <c r="CFH44" s="57"/>
      <c r="CFI44" s="57"/>
      <c r="CFJ44" s="57"/>
      <c r="CFK44" s="57"/>
      <c r="CFL44" s="57"/>
      <c r="CFM44" s="57"/>
      <c r="CFN44" s="57"/>
      <c r="CFO44" s="57"/>
      <c r="CFP44" s="57"/>
      <c r="CFQ44" s="57"/>
      <c r="CFR44" s="57"/>
      <c r="CFS44" s="57"/>
      <c r="CFT44" s="57"/>
      <c r="CFU44" s="57"/>
      <c r="CFV44" s="57"/>
      <c r="CFW44" s="57"/>
      <c r="CFX44" s="57"/>
      <c r="CFY44" s="57"/>
      <c r="CFZ44" s="57"/>
      <c r="CGA44" s="57"/>
      <c r="CGB44" s="57"/>
      <c r="CGC44" s="57"/>
      <c r="CGD44" s="57"/>
      <c r="CGE44" s="57"/>
      <c r="CGF44" s="57"/>
      <c r="CGG44" s="57"/>
      <c r="CGH44" s="57"/>
      <c r="CGI44" s="57"/>
      <c r="CGJ44" s="57"/>
      <c r="CGK44" s="57"/>
      <c r="CGL44" s="57"/>
      <c r="CGM44" s="57"/>
      <c r="CGN44" s="57"/>
      <c r="CGO44" s="57"/>
      <c r="CGP44" s="57"/>
      <c r="CGQ44" s="57"/>
      <c r="CGR44" s="57"/>
      <c r="CGS44" s="57"/>
      <c r="CGT44" s="57"/>
      <c r="CGU44" s="57"/>
      <c r="CGV44" s="57"/>
      <c r="CGW44" s="57"/>
      <c r="CGX44" s="57"/>
      <c r="CGY44" s="57"/>
      <c r="CGZ44" s="57"/>
      <c r="CHA44" s="57"/>
      <c r="CHB44" s="57"/>
      <c r="CHC44" s="57"/>
      <c r="CHD44" s="57"/>
      <c r="CHE44" s="57"/>
      <c r="CHF44" s="57"/>
      <c r="CHG44" s="57"/>
      <c r="CHH44" s="57"/>
      <c r="CHI44" s="57"/>
      <c r="CHJ44" s="57"/>
      <c r="CHK44" s="57"/>
      <c r="CHL44" s="57"/>
      <c r="CHM44" s="57"/>
      <c r="CHN44" s="57"/>
      <c r="CHO44" s="57"/>
      <c r="CHP44" s="57"/>
      <c r="CHQ44" s="57"/>
      <c r="CHR44" s="57"/>
      <c r="CHS44" s="57"/>
      <c r="CHT44" s="57"/>
      <c r="CHU44" s="57"/>
      <c r="CHV44" s="57"/>
      <c r="CHW44" s="57"/>
      <c r="CHX44" s="57"/>
      <c r="CHY44" s="57"/>
      <c r="CHZ44" s="57"/>
      <c r="CIA44" s="57"/>
      <c r="CIB44" s="57"/>
      <c r="CIC44" s="57"/>
      <c r="CID44" s="57"/>
      <c r="CIE44" s="57"/>
      <c r="CIF44" s="57"/>
      <c r="CIG44" s="57"/>
      <c r="CIH44" s="57"/>
      <c r="CII44" s="57"/>
      <c r="CIJ44" s="57"/>
      <c r="CIK44" s="57"/>
      <c r="CIL44" s="57"/>
      <c r="CIM44" s="57"/>
      <c r="CIN44" s="57"/>
      <c r="CIO44" s="57"/>
      <c r="CIP44" s="57"/>
      <c r="CIQ44" s="57"/>
      <c r="CIR44" s="57"/>
      <c r="CIS44" s="57"/>
      <c r="CIT44" s="57"/>
      <c r="CIU44" s="57"/>
      <c r="CIV44" s="57"/>
      <c r="CIW44" s="57"/>
      <c r="CIX44" s="57"/>
      <c r="CIY44" s="57"/>
      <c r="CIZ44" s="57"/>
      <c r="CJA44" s="57"/>
      <c r="CJB44" s="57"/>
      <c r="CJC44" s="57"/>
      <c r="CJD44" s="57"/>
      <c r="CJE44" s="57"/>
      <c r="CJF44" s="57"/>
      <c r="CJG44" s="57"/>
      <c r="CJH44" s="57"/>
      <c r="CJI44" s="57"/>
      <c r="CJJ44" s="57"/>
      <c r="CJK44" s="57"/>
      <c r="CJL44" s="57"/>
      <c r="CJM44" s="57"/>
      <c r="CJN44" s="57"/>
      <c r="CJO44" s="57"/>
      <c r="CJP44" s="57"/>
      <c r="CJQ44" s="57"/>
      <c r="CJR44" s="57"/>
      <c r="CJS44" s="57"/>
      <c r="CJT44" s="57"/>
      <c r="CJU44" s="57"/>
      <c r="CJV44" s="57"/>
      <c r="CJW44" s="57"/>
      <c r="CJX44" s="57"/>
      <c r="CJY44" s="57"/>
      <c r="CJZ44" s="57"/>
      <c r="CKA44" s="57"/>
      <c r="CKB44" s="57"/>
      <c r="CKC44" s="57"/>
      <c r="CKD44" s="57"/>
      <c r="CKE44" s="57"/>
      <c r="CKF44" s="57"/>
      <c r="CKG44" s="57"/>
      <c r="CKH44" s="57"/>
      <c r="CKI44" s="57"/>
      <c r="CKJ44" s="57"/>
      <c r="CKK44" s="57"/>
      <c r="CKL44" s="57"/>
      <c r="CKM44" s="57"/>
      <c r="CKN44" s="57"/>
      <c r="CKO44" s="57"/>
      <c r="CKP44" s="57"/>
      <c r="CKQ44" s="57"/>
      <c r="CKR44" s="57"/>
      <c r="CKS44" s="57"/>
      <c r="CKT44" s="57"/>
      <c r="CKU44" s="57"/>
      <c r="CKV44" s="57"/>
      <c r="CKW44" s="57"/>
      <c r="CKX44" s="57"/>
      <c r="CKY44" s="57"/>
      <c r="CKZ44" s="57"/>
      <c r="CLA44" s="57"/>
      <c r="CLB44" s="57"/>
      <c r="CLC44" s="57"/>
      <c r="CLD44" s="57"/>
      <c r="CLE44" s="57"/>
      <c r="CLF44" s="57"/>
      <c r="CLG44" s="57"/>
      <c r="CLH44" s="57"/>
      <c r="CLI44" s="57"/>
      <c r="CLJ44" s="57"/>
      <c r="CLK44" s="57"/>
      <c r="CLL44" s="57"/>
      <c r="CLM44" s="57"/>
      <c r="CLN44" s="57"/>
      <c r="CLO44" s="57"/>
      <c r="CLP44" s="57"/>
      <c r="CLQ44" s="57"/>
      <c r="CLR44" s="57"/>
      <c r="CLS44" s="57"/>
      <c r="CLT44" s="57"/>
      <c r="CLU44" s="57"/>
      <c r="CLV44" s="57"/>
      <c r="CLW44" s="57"/>
      <c r="CLX44" s="57"/>
      <c r="CLY44" s="57"/>
      <c r="CLZ44" s="57"/>
      <c r="CMA44" s="57"/>
      <c r="CMB44" s="57"/>
      <c r="CMC44" s="57"/>
      <c r="CMD44" s="57"/>
      <c r="CME44" s="57"/>
      <c r="CMF44" s="57"/>
      <c r="CMG44" s="57"/>
      <c r="CMH44" s="57"/>
      <c r="CMI44" s="57"/>
      <c r="CMJ44" s="57"/>
      <c r="CMK44" s="57"/>
      <c r="CML44" s="57"/>
      <c r="CMM44" s="57"/>
      <c r="CMN44" s="57"/>
      <c r="CMO44" s="57"/>
      <c r="CMP44" s="57"/>
      <c r="CMQ44" s="57"/>
      <c r="CMR44" s="57"/>
      <c r="CMS44" s="57"/>
      <c r="CMT44" s="57"/>
      <c r="CMU44" s="57"/>
      <c r="CMV44" s="57"/>
      <c r="CMW44" s="57"/>
      <c r="CMX44" s="57"/>
      <c r="CMY44" s="57"/>
      <c r="CMZ44" s="57"/>
      <c r="CNA44" s="57"/>
      <c r="CNB44" s="57"/>
      <c r="CNC44" s="57"/>
      <c r="CND44" s="57"/>
      <c r="CNE44" s="57"/>
      <c r="CNF44" s="57"/>
      <c r="CNG44" s="57"/>
      <c r="CNH44" s="57"/>
      <c r="CNI44" s="57"/>
      <c r="CNJ44" s="57"/>
      <c r="CNK44" s="57"/>
      <c r="CNL44" s="57"/>
      <c r="CNM44" s="57"/>
      <c r="CNN44" s="57"/>
      <c r="CNO44" s="57"/>
      <c r="CNP44" s="57"/>
      <c r="CNQ44" s="57"/>
      <c r="CNR44" s="57"/>
      <c r="CNS44" s="57"/>
      <c r="CNT44" s="57"/>
      <c r="CNU44" s="57"/>
      <c r="CNV44" s="57"/>
      <c r="CNW44" s="57"/>
      <c r="CNX44" s="57"/>
      <c r="CNY44" s="57"/>
      <c r="CNZ44" s="57"/>
      <c r="COA44" s="57"/>
      <c r="COB44" s="57"/>
      <c r="COC44" s="57"/>
      <c r="COD44" s="57"/>
      <c r="COE44" s="57"/>
      <c r="COF44" s="57"/>
      <c r="COG44" s="57"/>
      <c r="COH44" s="57"/>
      <c r="COI44" s="57"/>
      <c r="COJ44" s="57"/>
      <c r="COK44" s="57"/>
      <c r="COL44" s="57"/>
      <c r="COM44" s="57"/>
      <c r="CON44" s="57"/>
      <c r="COO44" s="57"/>
      <c r="COP44" s="57"/>
      <c r="COQ44" s="57"/>
      <c r="COR44" s="57"/>
      <c r="COS44" s="57"/>
      <c r="COT44" s="57"/>
      <c r="COU44" s="57"/>
      <c r="COV44" s="57"/>
      <c r="COW44" s="57"/>
      <c r="COX44" s="57"/>
      <c r="COY44" s="57"/>
      <c r="COZ44" s="57"/>
      <c r="CPA44" s="57"/>
      <c r="CPB44" s="57"/>
      <c r="CPC44" s="57"/>
      <c r="CPD44" s="57"/>
      <c r="CPE44" s="57"/>
      <c r="CPF44" s="57"/>
      <c r="CPG44" s="57"/>
      <c r="CPH44" s="57"/>
      <c r="CPI44" s="57"/>
      <c r="CPJ44" s="57"/>
      <c r="CPK44" s="57"/>
      <c r="CPL44" s="57"/>
      <c r="CPM44" s="57"/>
      <c r="CPN44" s="57"/>
      <c r="CPO44" s="57"/>
      <c r="CPP44" s="57"/>
      <c r="CPQ44" s="57"/>
      <c r="CPR44" s="57"/>
      <c r="CPS44" s="57"/>
      <c r="CPT44" s="57"/>
      <c r="CPU44" s="57"/>
      <c r="CPV44" s="57"/>
      <c r="CPW44" s="57"/>
      <c r="CPX44" s="57"/>
      <c r="CPY44" s="57"/>
      <c r="CPZ44" s="57"/>
      <c r="CQA44" s="57"/>
      <c r="CQB44" s="57"/>
      <c r="CQC44" s="57"/>
      <c r="CQD44" s="57"/>
      <c r="CQE44" s="57"/>
      <c r="CQF44" s="57"/>
      <c r="CQG44" s="57"/>
      <c r="CQH44" s="57"/>
      <c r="CQI44" s="57"/>
      <c r="CQJ44" s="57"/>
      <c r="CQK44" s="57"/>
      <c r="CQL44" s="57"/>
      <c r="CQM44" s="57"/>
      <c r="CQN44" s="57"/>
      <c r="CQO44" s="57"/>
      <c r="CQP44" s="57"/>
      <c r="CQQ44" s="57"/>
      <c r="CQR44" s="57"/>
      <c r="CQS44" s="57"/>
      <c r="CQT44" s="57"/>
      <c r="CQU44" s="57"/>
      <c r="CQV44" s="57"/>
      <c r="CQW44" s="57"/>
      <c r="CQX44" s="57"/>
      <c r="CQY44" s="57"/>
      <c r="CQZ44" s="57"/>
      <c r="CRA44" s="57"/>
      <c r="CRB44" s="57"/>
      <c r="CRC44" s="57"/>
      <c r="CRD44" s="57"/>
      <c r="CRE44" s="57"/>
      <c r="CRF44" s="57"/>
      <c r="CRG44" s="57"/>
      <c r="CRH44" s="57"/>
      <c r="CRI44" s="57"/>
      <c r="CRJ44" s="57"/>
      <c r="CRK44" s="57"/>
      <c r="CRL44" s="57"/>
      <c r="CRM44" s="57"/>
      <c r="CRN44" s="57"/>
      <c r="CRO44" s="57"/>
      <c r="CRP44" s="57"/>
      <c r="CRQ44" s="57"/>
      <c r="CRR44" s="57"/>
      <c r="CRS44" s="57"/>
      <c r="CRT44" s="57"/>
      <c r="CRU44" s="57"/>
      <c r="CRV44" s="57"/>
      <c r="CRW44" s="57"/>
      <c r="CRX44" s="57"/>
      <c r="CRY44" s="57"/>
      <c r="CRZ44" s="57"/>
      <c r="CSA44" s="57"/>
      <c r="CSB44" s="57"/>
      <c r="CSC44" s="57"/>
      <c r="CSD44" s="57"/>
      <c r="CSE44" s="57"/>
      <c r="CSF44" s="57"/>
      <c r="CSG44" s="57"/>
      <c r="CSH44" s="57"/>
      <c r="CSI44" s="57"/>
      <c r="CSJ44" s="57"/>
      <c r="CSK44" s="57"/>
      <c r="CSL44" s="57"/>
      <c r="CSM44" s="57"/>
      <c r="CSN44" s="57"/>
      <c r="CSO44" s="57"/>
      <c r="CSP44" s="57"/>
      <c r="CSQ44" s="57"/>
      <c r="CSR44" s="57"/>
      <c r="CSS44" s="57"/>
      <c r="CST44" s="57"/>
      <c r="CSU44" s="57"/>
      <c r="CSV44" s="57"/>
      <c r="CSW44" s="57"/>
      <c r="CSX44" s="57"/>
      <c r="CSY44" s="57"/>
      <c r="CSZ44" s="57"/>
      <c r="CTA44" s="57"/>
      <c r="CTB44" s="57"/>
      <c r="CTC44" s="57"/>
      <c r="CTD44" s="57"/>
      <c r="CTE44" s="57"/>
      <c r="CTF44" s="57"/>
      <c r="CTG44" s="57"/>
      <c r="CTH44" s="57"/>
      <c r="CTI44" s="57"/>
      <c r="CTJ44" s="57"/>
      <c r="CTK44" s="57"/>
      <c r="CTL44" s="57"/>
      <c r="CTM44" s="57"/>
      <c r="CTN44" s="57"/>
      <c r="CTO44" s="57"/>
      <c r="CTP44" s="57"/>
      <c r="CTQ44" s="57"/>
      <c r="CTR44" s="57"/>
      <c r="CTS44" s="57"/>
      <c r="CTT44" s="57"/>
      <c r="CTU44" s="57"/>
      <c r="CTV44" s="57"/>
      <c r="CTW44" s="57"/>
      <c r="CTX44" s="57"/>
      <c r="CTY44" s="57"/>
      <c r="CTZ44" s="57"/>
      <c r="CUA44" s="57"/>
      <c r="CUB44" s="57"/>
      <c r="CUC44" s="57"/>
      <c r="CUD44" s="57"/>
      <c r="CUE44" s="57"/>
      <c r="CUF44" s="57"/>
      <c r="CUG44" s="57"/>
      <c r="CUH44" s="57"/>
      <c r="CUI44" s="57"/>
      <c r="CUJ44" s="57"/>
      <c r="CUK44" s="57"/>
      <c r="CUL44" s="57"/>
      <c r="CUM44" s="57"/>
      <c r="CUN44" s="57"/>
      <c r="CUO44" s="57"/>
      <c r="CUP44" s="57"/>
      <c r="CUQ44" s="57"/>
      <c r="CUR44" s="57"/>
      <c r="CUS44" s="57"/>
      <c r="CUT44" s="57"/>
      <c r="CUU44" s="57"/>
      <c r="CUV44" s="57"/>
      <c r="CUW44" s="57"/>
      <c r="CUX44" s="57"/>
      <c r="CUY44" s="57"/>
      <c r="CUZ44" s="57"/>
      <c r="CVA44" s="57"/>
      <c r="CVB44" s="57"/>
      <c r="CVC44" s="57"/>
      <c r="CVD44" s="57"/>
      <c r="CVE44" s="57"/>
      <c r="CVF44" s="57"/>
      <c r="CVG44" s="57"/>
      <c r="CVH44" s="57"/>
      <c r="CVI44" s="57"/>
      <c r="CVJ44" s="57"/>
      <c r="CVK44" s="57"/>
      <c r="CVL44" s="57"/>
      <c r="CVM44" s="57"/>
      <c r="CVN44" s="57"/>
      <c r="CVO44" s="57"/>
      <c r="CVP44" s="57"/>
      <c r="CVQ44" s="57"/>
      <c r="CVR44" s="57"/>
      <c r="CVS44" s="57"/>
      <c r="CVT44" s="57"/>
      <c r="CVU44" s="57"/>
      <c r="CVV44" s="57"/>
      <c r="CVW44" s="57"/>
      <c r="CVX44" s="57"/>
      <c r="CVY44" s="57"/>
      <c r="CVZ44" s="57"/>
      <c r="CWA44" s="57"/>
      <c r="CWB44" s="57"/>
      <c r="CWC44" s="57"/>
      <c r="CWD44" s="57"/>
      <c r="CWE44" s="57"/>
      <c r="CWF44" s="57"/>
      <c r="CWG44" s="57"/>
      <c r="CWH44" s="57"/>
      <c r="CWI44" s="57"/>
      <c r="CWJ44" s="57"/>
      <c r="CWK44" s="57"/>
      <c r="CWL44" s="57"/>
      <c r="CWM44" s="57"/>
      <c r="CWN44" s="57"/>
      <c r="CWO44" s="57"/>
      <c r="CWP44" s="57"/>
      <c r="CWQ44" s="57"/>
      <c r="CWR44" s="57"/>
      <c r="CWS44" s="57"/>
      <c r="CWT44" s="57"/>
      <c r="CWU44" s="57"/>
      <c r="CWV44" s="57"/>
      <c r="CWW44" s="57"/>
      <c r="CWX44" s="57"/>
      <c r="CWY44" s="57"/>
      <c r="CWZ44" s="57"/>
      <c r="CXA44" s="57"/>
      <c r="CXB44" s="57"/>
      <c r="CXC44" s="57"/>
      <c r="CXD44" s="57"/>
      <c r="CXE44" s="57"/>
      <c r="CXF44" s="57"/>
      <c r="CXG44" s="57"/>
      <c r="CXH44" s="57"/>
      <c r="CXI44" s="57"/>
      <c r="CXJ44" s="57"/>
      <c r="CXK44" s="57"/>
      <c r="CXL44" s="57"/>
      <c r="CXM44" s="57"/>
      <c r="CXN44" s="57"/>
      <c r="CXO44" s="57"/>
      <c r="CXP44" s="57"/>
      <c r="CXQ44" s="57"/>
      <c r="CXR44" s="57"/>
      <c r="CXS44" s="57"/>
      <c r="CXT44" s="57"/>
      <c r="CXU44" s="57"/>
      <c r="CXV44" s="57"/>
      <c r="CXW44" s="57"/>
      <c r="CXX44" s="57"/>
      <c r="CXY44" s="57"/>
      <c r="CXZ44" s="57"/>
      <c r="CYA44" s="57"/>
      <c r="CYB44" s="57"/>
      <c r="CYC44" s="57"/>
      <c r="CYD44" s="57"/>
      <c r="CYE44" s="57"/>
      <c r="CYF44" s="57"/>
      <c r="CYG44" s="57"/>
      <c r="CYH44" s="57"/>
      <c r="CYI44" s="57"/>
      <c r="CYJ44" s="57"/>
      <c r="CYK44" s="57"/>
      <c r="CYL44" s="57"/>
      <c r="CYM44" s="57"/>
      <c r="CYN44" s="57"/>
      <c r="CYO44" s="57"/>
      <c r="CYP44" s="57"/>
      <c r="CYQ44" s="57"/>
      <c r="CYR44" s="57"/>
      <c r="CYS44" s="57"/>
      <c r="CYT44" s="57"/>
      <c r="CYU44" s="57"/>
      <c r="CYV44" s="57"/>
      <c r="CYW44" s="57"/>
      <c r="CYX44" s="57"/>
      <c r="CYY44" s="57"/>
      <c r="CYZ44" s="57"/>
      <c r="CZA44" s="57"/>
      <c r="CZB44" s="57"/>
      <c r="CZC44" s="57"/>
      <c r="CZD44" s="57"/>
      <c r="CZE44" s="57"/>
      <c r="CZF44" s="57"/>
      <c r="CZG44" s="57"/>
      <c r="CZH44" s="57"/>
      <c r="CZI44" s="57"/>
      <c r="CZJ44" s="57"/>
      <c r="CZK44" s="57"/>
      <c r="CZL44" s="57"/>
      <c r="CZM44" s="57"/>
      <c r="CZN44" s="57"/>
      <c r="CZO44" s="57"/>
      <c r="CZP44" s="57"/>
      <c r="CZQ44" s="57"/>
      <c r="CZR44" s="57"/>
      <c r="CZS44" s="57"/>
      <c r="CZT44" s="57"/>
      <c r="CZU44" s="57"/>
      <c r="CZV44" s="57"/>
      <c r="CZW44" s="57"/>
      <c r="CZX44" s="57"/>
      <c r="CZY44" s="57"/>
      <c r="CZZ44" s="57"/>
      <c r="DAA44" s="57"/>
      <c r="DAB44" s="57"/>
      <c r="DAC44" s="57"/>
      <c r="DAD44" s="57"/>
      <c r="DAE44" s="57"/>
      <c r="DAF44" s="57"/>
      <c r="DAG44" s="57"/>
      <c r="DAH44" s="57"/>
      <c r="DAI44" s="57"/>
      <c r="DAJ44" s="57"/>
      <c r="DAK44" s="57"/>
      <c r="DAL44" s="57"/>
      <c r="DAM44" s="57"/>
      <c r="DAN44" s="57"/>
      <c r="DAO44" s="57"/>
      <c r="DAP44" s="57"/>
      <c r="DAQ44" s="57"/>
      <c r="DAR44" s="57"/>
      <c r="DAS44" s="57"/>
      <c r="DAT44" s="57"/>
      <c r="DAU44" s="57"/>
      <c r="DAV44" s="57"/>
      <c r="DAW44" s="57"/>
      <c r="DAX44" s="57"/>
      <c r="DAY44" s="57"/>
      <c r="DAZ44" s="57"/>
      <c r="DBA44" s="57"/>
      <c r="DBB44" s="57"/>
      <c r="DBC44" s="57"/>
      <c r="DBD44" s="57"/>
      <c r="DBE44" s="57"/>
      <c r="DBF44" s="57"/>
      <c r="DBG44" s="57"/>
      <c r="DBH44" s="57"/>
      <c r="DBI44" s="57"/>
      <c r="DBJ44" s="57"/>
      <c r="DBK44" s="57"/>
      <c r="DBL44" s="57"/>
      <c r="DBM44" s="57"/>
      <c r="DBN44" s="57"/>
      <c r="DBO44" s="57"/>
      <c r="DBP44" s="57"/>
      <c r="DBQ44" s="57"/>
      <c r="DBR44" s="57"/>
      <c r="DBS44" s="57"/>
      <c r="DBT44" s="57"/>
      <c r="DBU44" s="57"/>
      <c r="DBV44" s="57"/>
      <c r="DBW44" s="57"/>
      <c r="DBX44" s="57"/>
      <c r="DBY44" s="57"/>
      <c r="DBZ44" s="57"/>
      <c r="DCA44" s="57"/>
      <c r="DCB44" s="57"/>
      <c r="DCC44" s="57"/>
      <c r="DCD44" s="57"/>
      <c r="DCE44" s="57"/>
      <c r="DCF44" s="57"/>
      <c r="DCG44" s="57"/>
      <c r="DCH44" s="57"/>
      <c r="DCI44" s="57"/>
      <c r="DCJ44" s="57"/>
      <c r="DCK44" s="57"/>
      <c r="DCL44" s="57"/>
      <c r="DCM44" s="57"/>
      <c r="DCN44" s="57"/>
      <c r="DCO44" s="57"/>
      <c r="DCP44" s="57"/>
      <c r="DCQ44" s="57"/>
      <c r="DCR44" s="57"/>
      <c r="DCS44" s="57"/>
      <c r="DCT44" s="57"/>
      <c r="DCU44" s="57"/>
      <c r="DCV44" s="57"/>
      <c r="DCW44" s="57"/>
      <c r="DCX44" s="57"/>
      <c r="DCY44" s="57"/>
      <c r="DCZ44" s="57"/>
      <c r="DDA44" s="57"/>
      <c r="DDB44" s="57"/>
      <c r="DDC44" s="57"/>
      <c r="DDD44" s="57"/>
      <c r="DDE44" s="57"/>
      <c r="DDF44" s="57"/>
      <c r="DDG44" s="57"/>
      <c r="DDH44" s="57"/>
      <c r="DDI44" s="57"/>
      <c r="DDJ44" s="57"/>
      <c r="DDK44" s="57"/>
      <c r="DDL44" s="57"/>
      <c r="DDM44" s="57"/>
      <c r="DDN44" s="57"/>
      <c r="DDO44" s="57"/>
      <c r="DDP44" s="57"/>
      <c r="DDQ44" s="57"/>
      <c r="DDR44" s="57"/>
      <c r="DDS44" s="57"/>
      <c r="DDT44" s="57"/>
      <c r="DDU44" s="57"/>
      <c r="DDV44" s="57"/>
      <c r="DDW44" s="57"/>
      <c r="DDX44" s="57"/>
      <c r="DDY44" s="57"/>
      <c r="DDZ44" s="57"/>
      <c r="DEA44" s="57"/>
      <c r="DEB44" s="57"/>
      <c r="DEC44" s="57"/>
      <c r="DED44" s="57"/>
      <c r="DEE44" s="57"/>
      <c r="DEF44" s="57"/>
      <c r="DEG44" s="57"/>
      <c r="DEH44" s="57"/>
      <c r="DEI44" s="57"/>
      <c r="DEJ44" s="57"/>
      <c r="DEK44" s="57"/>
      <c r="DEL44" s="57"/>
      <c r="DEM44" s="57"/>
      <c r="DEN44" s="57"/>
      <c r="DEO44" s="57"/>
      <c r="DEP44" s="57"/>
      <c r="DEQ44" s="57"/>
      <c r="DER44" s="57"/>
      <c r="DES44" s="57"/>
      <c r="DET44" s="57"/>
      <c r="DEU44" s="57"/>
      <c r="DEV44" s="57"/>
      <c r="DEW44" s="57"/>
      <c r="DEX44" s="57"/>
      <c r="DEY44" s="57"/>
      <c r="DEZ44" s="57"/>
      <c r="DFA44" s="57"/>
      <c r="DFB44" s="57"/>
      <c r="DFC44" s="57"/>
      <c r="DFD44" s="57"/>
      <c r="DFE44" s="57"/>
      <c r="DFF44" s="57"/>
      <c r="DFG44" s="57"/>
      <c r="DFH44" s="57"/>
      <c r="DFI44" s="57"/>
      <c r="DFJ44" s="57"/>
      <c r="DFK44" s="57"/>
      <c r="DFL44" s="57"/>
      <c r="DFM44" s="57"/>
      <c r="DFN44" s="57"/>
      <c r="DFO44" s="57"/>
      <c r="DFP44" s="57"/>
      <c r="DFQ44" s="57"/>
      <c r="DFR44" s="57"/>
      <c r="DFS44" s="57"/>
      <c r="DFT44" s="57"/>
      <c r="DFU44" s="57"/>
      <c r="DFV44" s="57"/>
      <c r="DFW44" s="57"/>
      <c r="DFX44" s="57"/>
      <c r="DFY44" s="57"/>
      <c r="DFZ44" s="57"/>
      <c r="DGA44" s="57"/>
      <c r="DGB44" s="57"/>
      <c r="DGC44" s="57"/>
      <c r="DGD44" s="57"/>
      <c r="DGE44" s="57"/>
      <c r="DGF44" s="57"/>
      <c r="DGG44" s="57"/>
      <c r="DGH44" s="57"/>
      <c r="DGI44" s="57"/>
      <c r="DGJ44" s="57"/>
      <c r="DGK44" s="57"/>
      <c r="DGL44" s="57"/>
      <c r="DGM44" s="57"/>
      <c r="DGN44" s="57"/>
      <c r="DGO44" s="57"/>
      <c r="DGP44" s="57"/>
      <c r="DGQ44" s="57"/>
      <c r="DGR44" s="57"/>
      <c r="DGS44" s="57"/>
      <c r="DGT44" s="57"/>
      <c r="DGU44" s="57"/>
      <c r="DGV44" s="57"/>
      <c r="DGW44" s="57"/>
      <c r="DGX44" s="57"/>
      <c r="DGY44" s="57"/>
      <c r="DGZ44" s="57"/>
      <c r="DHA44" s="57"/>
      <c r="DHB44" s="57"/>
      <c r="DHC44" s="57"/>
      <c r="DHD44" s="57"/>
      <c r="DHE44" s="57"/>
      <c r="DHF44" s="57"/>
      <c r="DHG44" s="57"/>
      <c r="DHH44" s="57"/>
      <c r="DHI44" s="57"/>
      <c r="DHJ44" s="57"/>
      <c r="DHK44" s="57"/>
      <c r="DHL44" s="57"/>
      <c r="DHM44" s="57"/>
      <c r="DHN44" s="57"/>
      <c r="DHO44" s="57"/>
      <c r="DHP44" s="57"/>
      <c r="DHQ44" s="57"/>
      <c r="DHR44" s="57"/>
      <c r="DHS44" s="57"/>
      <c r="DHT44" s="57"/>
      <c r="DHU44" s="57"/>
      <c r="DHV44" s="57"/>
      <c r="DHW44" s="57"/>
      <c r="DHX44" s="57"/>
      <c r="DHY44" s="57"/>
      <c r="DHZ44" s="57"/>
      <c r="DIA44" s="57"/>
      <c r="DIB44" s="57"/>
      <c r="DIC44" s="57"/>
      <c r="DID44" s="57"/>
      <c r="DIE44" s="57"/>
      <c r="DIF44" s="57"/>
      <c r="DIG44" s="57"/>
      <c r="DIH44" s="57"/>
      <c r="DII44" s="57"/>
      <c r="DIJ44" s="57"/>
      <c r="DIK44" s="57"/>
      <c r="DIL44" s="57"/>
      <c r="DIM44" s="57"/>
      <c r="DIN44" s="57"/>
      <c r="DIO44" s="57"/>
      <c r="DIP44" s="57"/>
      <c r="DIQ44" s="57"/>
      <c r="DIR44" s="57"/>
      <c r="DIS44" s="57"/>
      <c r="DIT44" s="57"/>
      <c r="DIU44" s="57"/>
      <c r="DIV44" s="57"/>
      <c r="DIW44" s="57"/>
      <c r="DIX44" s="57"/>
      <c r="DIY44" s="57"/>
      <c r="DIZ44" s="57"/>
      <c r="DJA44" s="57"/>
      <c r="DJB44" s="57"/>
      <c r="DJC44" s="57"/>
      <c r="DJD44" s="57"/>
      <c r="DJE44" s="57"/>
      <c r="DJF44" s="57"/>
      <c r="DJG44" s="57"/>
      <c r="DJH44" s="57"/>
      <c r="DJI44" s="57"/>
      <c r="DJJ44" s="57"/>
      <c r="DJK44" s="57"/>
      <c r="DJL44" s="57"/>
      <c r="DJM44" s="57"/>
      <c r="DJN44" s="57"/>
      <c r="DJO44" s="57"/>
      <c r="DJP44" s="57"/>
      <c r="DJQ44" s="57"/>
      <c r="DJR44" s="57"/>
      <c r="DJS44" s="57"/>
      <c r="DJT44" s="57"/>
      <c r="DJU44" s="57"/>
      <c r="DJV44" s="57"/>
      <c r="DJW44" s="57"/>
      <c r="DJX44" s="57"/>
      <c r="DJY44" s="57"/>
      <c r="DJZ44" s="57"/>
      <c r="DKA44" s="57"/>
      <c r="DKB44" s="57"/>
      <c r="DKC44" s="57"/>
      <c r="DKD44" s="57"/>
      <c r="DKE44" s="57"/>
      <c r="DKF44" s="57"/>
      <c r="DKG44" s="57"/>
      <c r="DKH44" s="57"/>
      <c r="DKI44" s="57"/>
      <c r="DKJ44" s="57"/>
      <c r="DKK44" s="57"/>
      <c r="DKL44" s="57"/>
      <c r="DKM44" s="57"/>
      <c r="DKN44" s="57"/>
      <c r="DKO44" s="57"/>
      <c r="DKP44" s="57"/>
      <c r="DKQ44" s="57"/>
      <c r="DKR44" s="57"/>
      <c r="DKS44" s="57"/>
      <c r="DKT44" s="57"/>
      <c r="DKU44" s="57"/>
      <c r="DKV44" s="57"/>
      <c r="DKW44" s="57"/>
      <c r="DKX44" s="57"/>
      <c r="DKY44" s="57"/>
      <c r="DKZ44" s="57"/>
      <c r="DLA44" s="57"/>
      <c r="DLB44" s="57"/>
      <c r="DLC44" s="57"/>
      <c r="DLD44" s="57"/>
      <c r="DLE44" s="57"/>
      <c r="DLF44" s="57"/>
      <c r="DLG44" s="57"/>
      <c r="DLH44" s="57"/>
      <c r="DLI44" s="57"/>
      <c r="DLJ44" s="57"/>
      <c r="DLK44" s="57"/>
      <c r="DLL44" s="57"/>
      <c r="DLM44" s="57"/>
      <c r="DLN44" s="57"/>
      <c r="DLO44" s="57"/>
      <c r="DLP44" s="57"/>
      <c r="DLQ44" s="57"/>
      <c r="DLR44" s="57"/>
      <c r="DLS44" s="57"/>
      <c r="DLT44" s="57"/>
      <c r="DLU44" s="57"/>
      <c r="DLV44" s="57"/>
      <c r="DLW44" s="57"/>
      <c r="DLX44" s="57"/>
      <c r="DLY44" s="57"/>
      <c r="DLZ44" s="57"/>
      <c r="DMA44" s="57"/>
      <c r="DMB44" s="57"/>
      <c r="DMC44" s="57"/>
      <c r="DMD44" s="57"/>
      <c r="DME44" s="57"/>
      <c r="DMF44" s="57"/>
      <c r="DMG44" s="57"/>
      <c r="DMH44" s="57"/>
      <c r="DMI44" s="57"/>
      <c r="DMJ44" s="57"/>
      <c r="DMK44" s="57"/>
      <c r="DML44" s="57"/>
      <c r="DMM44" s="57"/>
      <c r="DMN44" s="57"/>
      <c r="DMO44" s="57"/>
      <c r="DMP44" s="57"/>
      <c r="DMQ44" s="57"/>
      <c r="DMR44" s="57"/>
      <c r="DMS44" s="57"/>
      <c r="DMT44" s="57"/>
      <c r="DMU44" s="57"/>
      <c r="DMV44" s="57"/>
      <c r="DMW44" s="57"/>
      <c r="DMX44" s="57"/>
      <c r="DMY44" s="57"/>
      <c r="DMZ44" s="57"/>
      <c r="DNA44" s="57"/>
      <c r="DNB44" s="57"/>
      <c r="DNC44" s="57"/>
      <c r="DND44" s="57"/>
      <c r="DNE44" s="57"/>
      <c r="DNF44" s="57"/>
      <c r="DNG44" s="57"/>
      <c r="DNH44" s="57"/>
      <c r="DNI44" s="57"/>
      <c r="DNJ44" s="57"/>
      <c r="DNK44" s="57"/>
      <c r="DNL44" s="57"/>
      <c r="DNM44" s="57"/>
      <c r="DNN44" s="57"/>
      <c r="DNO44" s="57"/>
      <c r="DNP44" s="57"/>
      <c r="DNQ44" s="57"/>
      <c r="DNR44" s="57"/>
      <c r="DNS44" s="57"/>
      <c r="DNT44" s="57"/>
      <c r="DNU44" s="57"/>
      <c r="DNV44" s="57"/>
      <c r="DNW44" s="57"/>
      <c r="DNX44" s="57"/>
      <c r="DNY44" s="57"/>
      <c r="DNZ44" s="57"/>
      <c r="DOA44" s="57"/>
      <c r="DOB44" s="57"/>
      <c r="DOC44" s="57"/>
      <c r="DOD44" s="57"/>
      <c r="DOE44" s="57"/>
      <c r="DOF44" s="57"/>
      <c r="DOG44" s="57"/>
      <c r="DOH44" s="57"/>
      <c r="DOI44" s="57"/>
      <c r="DOJ44" s="57"/>
      <c r="DOK44" s="57"/>
      <c r="DOL44" s="57"/>
      <c r="DOM44" s="57"/>
      <c r="DON44" s="57"/>
      <c r="DOO44" s="57"/>
      <c r="DOP44" s="57"/>
      <c r="DOQ44" s="57"/>
      <c r="DOR44" s="57"/>
      <c r="DOS44" s="57"/>
      <c r="DOT44" s="57"/>
      <c r="DOU44" s="57"/>
      <c r="DOV44" s="57"/>
      <c r="DOW44" s="57"/>
      <c r="DOX44" s="57"/>
      <c r="DOY44" s="57"/>
      <c r="DOZ44" s="57"/>
      <c r="DPA44" s="57"/>
      <c r="DPB44" s="57"/>
      <c r="DPC44" s="57"/>
      <c r="DPD44" s="57"/>
      <c r="DPE44" s="57"/>
      <c r="DPF44" s="57"/>
      <c r="DPG44" s="57"/>
      <c r="DPH44" s="57"/>
      <c r="DPI44" s="57"/>
      <c r="DPJ44" s="57"/>
      <c r="DPK44" s="57"/>
      <c r="DPL44" s="57"/>
      <c r="DPM44" s="57"/>
      <c r="DPN44" s="57"/>
      <c r="DPO44" s="57"/>
      <c r="DPP44" s="57"/>
      <c r="DPQ44" s="57"/>
      <c r="DPR44" s="57"/>
      <c r="DPS44" s="57"/>
      <c r="DPT44" s="57"/>
      <c r="DPU44" s="57"/>
      <c r="DPV44" s="57"/>
      <c r="DPW44" s="57"/>
      <c r="DPX44" s="57"/>
      <c r="DPY44" s="57"/>
      <c r="DPZ44" s="57"/>
      <c r="DQA44" s="57"/>
      <c r="DQB44" s="57"/>
      <c r="DQC44" s="57"/>
      <c r="DQD44" s="57"/>
      <c r="DQE44" s="57"/>
      <c r="DQF44" s="57"/>
      <c r="DQG44" s="57"/>
      <c r="DQH44" s="57"/>
      <c r="DQI44" s="57"/>
      <c r="DQJ44" s="57"/>
      <c r="DQK44" s="57"/>
      <c r="DQL44" s="57"/>
      <c r="DQM44" s="57"/>
      <c r="DQN44" s="57"/>
      <c r="DQO44" s="57"/>
      <c r="DQP44" s="57"/>
      <c r="DQQ44" s="57"/>
      <c r="DQR44" s="57"/>
      <c r="DQS44" s="57"/>
      <c r="DQT44" s="57"/>
      <c r="DQU44" s="57"/>
      <c r="DQV44" s="57"/>
      <c r="DQW44" s="57"/>
      <c r="DQX44" s="57"/>
      <c r="DQY44" s="57"/>
      <c r="DQZ44" s="57"/>
      <c r="DRA44" s="57"/>
      <c r="DRB44" s="57"/>
      <c r="DRC44" s="57"/>
      <c r="DRD44" s="57"/>
      <c r="DRE44" s="57"/>
      <c r="DRF44" s="57"/>
      <c r="DRG44" s="57"/>
      <c r="DRH44" s="57"/>
      <c r="DRI44" s="57"/>
      <c r="DRJ44" s="57"/>
      <c r="DRK44" s="57"/>
      <c r="DRL44" s="57"/>
      <c r="DRM44" s="57"/>
      <c r="DRN44" s="57"/>
      <c r="DRO44" s="57"/>
      <c r="DRP44" s="57"/>
      <c r="DRQ44" s="57"/>
      <c r="DRR44" s="57"/>
      <c r="DRS44" s="57"/>
      <c r="DRT44" s="57"/>
      <c r="DRU44" s="57"/>
      <c r="DRV44" s="57"/>
      <c r="DRW44" s="57"/>
      <c r="DRX44" s="57"/>
      <c r="DRY44" s="57"/>
      <c r="DRZ44" s="57"/>
      <c r="DSA44" s="57"/>
      <c r="DSB44" s="57"/>
      <c r="DSC44" s="57"/>
      <c r="DSD44" s="57"/>
      <c r="DSE44" s="57"/>
      <c r="DSF44" s="57"/>
      <c r="DSG44" s="57"/>
      <c r="DSH44" s="57"/>
      <c r="DSI44" s="57"/>
      <c r="DSJ44" s="57"/>
      <c r="DSK44" s="57"/>
      <c r="DSL44" s="57"/>
      <c r="DSM44" s="57"/>
      <c r="DSN44" s="57"/>
      <c r="DSO44" s="57"/>
      <c r="DSP44" s="57"/>
      <c r="DSQ44" s="57"/>
      <c r="DSR44" s="57"/>
      <c r="DSS44" s="57"/>
      <c r="DST44" s="57"/>
      <c r="DSU44" s="57"/>
      <c r="DSV44" s="57"/>
      <c r="DSW44" s="57"/>
      <c r="DSX44" s="57"/>
      <c r="DSY44" s="57"/>
      <c r="DSZ44" s="57"/>
      <c r="DTA44" s="57"/>
      <c r="DTB44" s="57"/>
      <c r="DTC44" s="57"/>
      <c r="DTD44" s="57"/>
      <c r="DTE44" s="57"/>
      <c r="DTF44" s="57"/>
      <c r="DTG44" s="57"/>
      <c r="DTH44" s="57"/>
      <c r="DTI44" s="57"/>
      <c r="DTJ44" s="57"/>
      <c r="DTK44" s="57"/>
      <c r="DTL44" s="57"/>
      <c r="DTM44" s="57"/>
      <c r="DTN44" s="57"/>
      <c r="DTO44" s="57"/>
      <c r="DTP44" s="57"/>
      <c r="DTQ44" s="57"/>
      <c r="DTR44" s="57"/>
      <c r="DTS44" s="57"/>
      <c r="DTT44" s="57"/>
      <c r="DTU44" s="57"/>
      <c r="DTV44" s="57"/>
      <c r="DTW44" s="57"/>
      <c r="DTX44" s="57"/>
      <c r="DTY44" s="57"/>
      <c r="DTZ44" s="57"/>
      <c r="DUA44" s="57"/>
      <c r="DUB44" s="57"/>
      <c r="DUC44" s="57"/>
      <c r="DUD44" s="57"/>
      <c r="DUE44" s="57"/>
      <c r="DUF44" s="57"/>
      <c r="DUG44" s="57"/>
      <c r="DUH44" s="57"/>
      <c r="DUI44" s="57"/>
      <c r="DUJ44" s="57"/>
      <c r="DUK44" s="57"/>
      <c r="DUL44" s="57"/>
      <c r="DUM44" s="57"/>
      <c r="DUN44" s="57"/>
      <c r="DUO44" s="57"/>
      <c r="DUP44" s="57"/>
      <c r="DUQ44" s="57"/>
      <c r="DUR44" s="57"/>
      <c r="DUS44" s="57"/>
      <c r="DUT44" s="57"/>
      <c r="DUU44" s="57"/>
      <c r="DUV44" s="57"/>
      <c r="DUW44" s="57"/>
      <c r="DUX44" s="57"/>
      <c r="DUY44" s="57"/>
      <c r="DUZ44" s="57"/>
      <c r="DVA44" s="57"/>
      <c r="DVB44" s="57"/>
      <c r="DVC44" s="57"/>
      <c r="DVD44" s="57"/>
      <c r="DVE44" s="57"/>
      <c r="DVF44" s="57"/>
      <c r="DVG44" s="57"/>
      <c r="DVH44" s="57"/>
      <c r="DVI44" s="57"/>
      <c r="DVJ44" s="57"/>
      <c r="DVK44" s="57"/>
      <c r="DVL44" s="57"/>
      <c r="DVM44" s="57"/>
      <c r="DVN44" s="57"/>
      <c r="DVO44" s="57"/>
      <c r="DVP44" s="57"/>
      <c r="DVQ44" s="57"/>
      <c r="DVR44" s="57"/>
      <c r="DVS44" s="57"/>
      <c r="DVT44" s="57"/>
      <c r="DVU44" s="57"/>
      <c r="DVV44" s="57"/>
      <c r="DVW44" s="57"/>
      <c r="DVX44" s="57"/>
      <c r="DVY44" s="57"/>
      <c r="DVZ44" s="57"/>
      <c r="DWA44" s="57"/>
      <c r="DWB44" s="57"/>
      <c r="DWC44" s="57"/>
      <c r="DWD44" s="57"/>
      <c r="DWE44" s="57"/>
      <c r="DWF44" s="57"/>
      <c r="DWG44" s="57"/>
      <c r="DWH44" s="57"/>
      <c r="DWI44" s="57"/>
      <c r="DWJ44" s="57"/>
      <c r="DWK44" s="57"/>
      <c r="DWL44" s="57"/>
      <c r="DWM44" s="57"/>
      <c r="DWN44" s="57"/>
      <c r="DWO44" s="57"/>
      <c r="DWP44" s="57"/>
      <c r="DWQ44" s="57"/>
      <c r="DWR44" s="57"/>
      <c r="DWS44" s="57"/>
      <c r="DWT44" s="57"/>
      <c r="DWU44" s="57"/>
      <c r="DWV44" s="57"/>
      <c r="DWW44" s="57"/>
      <c r="DWX44" s="57"/>
      <c r="DWY44" s="57"/>
      <c r="DWZ44" s="57"/>
      <c r="DXA44" s="57"/>
      <c r="DXB44" s="57"/>
      <c r="DXC44" s="57"/>
      <c r="DXD44" s="57"/>
      <c r="DXE44" s="57"/>
      <c r="DXF44" s="57"/>
      <c r="DXG44" s="57"/>
      <c r="DXH44" s="57"/>
      <c r="DXI44" s="57"/>
      <c r="DXJ44" s="57"/>
      <c r="DXK44" s="57"/>
      <c r="DXL44" s="57"/>
      <c r="DXM44" s="57"/>
      <c r="DXN44" s="57"/>
      <c r="DXO44" s="57"/>
      <c r="DXP44" s="57"/>
      <c r="DXQ44" s="57"/>
      <c r="DXR44" s="57"/>
      <c r="DXS44" s="57"/>
      <c r="DXT44" s="57"/>
      <c r="DXU44" s="57"/>
      <c r="DXV44" s="57"/>
      <c r="DXW44" s="57"/>
      <c r="DXX44" s="57"/>
      <c r="DXY44" s="57"/>
      <c r="DXZ44" s="57"/>
      <c r="DYA44" s="57"/>
      <c r="DYB44" s="57"/>
      <c r="DYC44" s="57"/>
      <c r="DYD44" s="57"/>
      <c r="DYE44" s="57"/>
      <c r="DYF44" s="57"/>
      <c r="DYG44" s="57"/>
      <c r="DYH44" s="57"/>
      <c r="DYI44" s="57"/>
      <c r="DYJ44" s="57"/>
      <c r="DYK44" s="57"/>
      <c r="DYL44" s="57"/>
      <c r="DYM44" s="57"/>
      <c r="DYN44" s="57"/>
      <c r="DYO44" s="57"/>
      <c r="DYP44" s="57"/>
      <c r="DYQ44" s="57"/>
      <c r="DYR44" s="57"/>
      <c r="DYS44" s="57"/>
      <c r="DYT44" s="57"/>
      <c r="DYU44" s="57"/>
      <c r="DYV44" s="57"/>
      <c r="DYW44" s="57"/>
      <c r="DYX44" s="57"/>
      <c r="DYY44" s="57"/>
      <c r="DYZ44" s="57"/>
      <c r="DZA44" s="57"/>
      <c r="DZB44" s="57"/>
      <c r="DZC44" s="57"/>
      <c r="DZD44" s="57"/>
      <c r="DZE44" s="57"/>
      <c r="DZF44" s="57"/>
      <c r="DZG44" s="57"/>
      <c r="DZH44" s="57"/>
      <c r="DZI44" s="57"/>
      <c r="DZJ44" s="57"/>
      <c r="DZK44" s="57"/>
      <c r="DZL44" s="57"/>
      <c r="DZM44" s="57"/>
      <c r="DZN44" s="57"/>
      <c r="DZO44" s="57"/>
      <c r="DZP44" s="57"/>
      <c r="DZQ44" s="57"/>
      <c r="DZR44" s="57"/>
      <c r="DZS44" s="57"/>
      <c r="DZT44" s="57"/>
      <c r="DZU44" s="57"/>
      <c r="DZV44" s="57"/>
      <c r="DZW44" s="57"/>
      <c r="DZX44" s="57"/>
      <c r="DZY44" s="57"/>
      <c r="DZZ44" s="57"/>
      <c r="EAA44" s="57"/>
      <c r="EAB44" s="57"/>
      <c r="EAC44" s="57"/>
      <c r="EAD44" s="57"/>
      <c r="EAE44" s="57"/>
      <c r="EAF44" s="57"/>
      <c r="EAG44" s="57"/>
      <c r="EAH44" s="57"/>
      <c r="EAI44" s="57"/>
      <c r="EAJ44" s="57"/>
      <c r="EAK44" s="57"/>
      <c r="EAL44" s="57"/>
      <c r="EAM44" s="57"/>
      <c r="EAN44" s="57"/>
      <c r="EAO44" s="57"/>
      <c r="EAP44" s="57"/>
      <c r="EAQ44" s="57"/>
      <c r="EAR44" s="57"/>
      <c r="EAS44" s="57"/>
      <c r="EAT44" s="57"/>
      <c r="EAU44" s="57"/>
      <c r="EAV44" s="57"/>
      <c r="EAW44" s="57"/>
      <c r="EAX44" s="57"/>
      <c r="EAY44" s="57"/>
      <c r="EAZ44" s="57"/>
      <c r="EBA44" s="57"/>
      <c r="EBB44" s="57"/>
      <c r="EBC44" s="57"/>
      <c r="EBD44" s="57"/>
      <c r="EBE44" s="57"/>
      <c r="EBF44" s="57"/>
      <c r="EBG44" s="57"/>
      <c r="EBH44" s="57"/>
      <c r="EBI44" s="57"/>
      <c r="EBJ44" s="57"/>
      <c r="EBK44" s="57"/>
      <c r="EBL44" s="57"/>
      <c r="EBM44" s="57"/>
      <c r="EBN44" s="57"/>
      <c r="EBO44" s="57"/>
      <c r="EBP44" s="57"/>
      <c r="EBQ44" s="57"/>
      <c r="EBR44" s="57"/>
      <c r="EBS44" s="57"/>
      <c r="EBT44" s="57"/>
      <c r="EBU44" s="57"/>
      <c r="EBV44" s="57"/>
      <c r="EBW44" s="57"/>
      <c r="EBX44" s="57"/>
      <c r="EBY44" s="57"/>
      <c r="EBZ44" s="57"/>
      <c r="ECA44" s="57"/>
      <c r="ECB44" s="57"/>
      <c r="ECC44" s="57"/>
      <c r="ECD44" s="57"/>
      <c r="ECE44" s="57"/>
      <c r="ECF44" s="57"/>
      <c r="ECG44" s="57"/>
      <c r="ECH44" s="57"/>
      <c r="ECI44" s="57"/>
      <c r="ECJ44" s="57"/>
      <c r="ECK44" s="57"/>
      <c r="ECL44" s="57"/>
      <c r="ECM44" s="57"/>
      <c r="ECN44" s="57"/>
      <c r="ECO44" s="57"/>
      <c r="ECP44" s="57"/>
      <c r="ECQ44" s="57"/>
      <c r="ECR44" s="57"/>
      <c r="ECS44" s="57"/>
      <c r="ECT44" s="57"/>
      <c r="ECU44" s="57"/>
      <c r="ECV44" s="57"/>
      <c r="ECW44" s="57"/>
      <c r="ECX44" s="57"/>
      <c r="ECY44" s="57"/>
      <c r="ECZ44" s="57"/>
      <c r="EDA44" s="57"/>
      <c r="EDB44" s="57"/>
      <c r="EDC44" s="57"/>
      <c r="EDD44" s="57"/>
      <c r="EDE44" s="57"/>
      <c r="EDF44" s="57"/>
      <c r="EDG44" s="57"/>
      <c r="EDH44" s="57"/>
      <c r="EDI44" s="57"/>
      <c r="EDJ44" s="57"/>
      <c r="EDK44" s="57"/>
      <c r="EDL44" s="57"/>
      <c r="EDM44" s="57"/>
      <c r="EDN44" s="57"/>
      <c r="EDO44" s="57"/>
      <c r="EDP44" s="57"/>
      <c r="EDQ44" s="57"/>
      <c r="EDR44" s="57"/>
      <c r="EDS44" s="57"/>
      <c r="EDT44" s="57"/>
      <c r="EDU44" s="57"/>
      <c r="EDV44" s="57"/>
      <c r="EDW44" s="57"/>
      <c r="EDX44" s="57"/>
      <c r="EDY44" s="57"/>
      <c r="EDZ44" s="57"/>
      <c r="EEA44" s="57"/>
      <c r="EEB44" s="57"/>
      <c r="EEC44" s="57"/>
      <c r="EED44" s="57"/>
      <c r="EEE44" s="57"/>
      <c r="EEF44" s="57"/>
      <c r="EEG44" s="57"/>
      <c r="EEH44" s="57"/>
      <c r="EEI44" s="57"/>
      <c r="EEJ44" s="57"/>
      <c r="EEK44" s="57"/>
      <c r="EEL44" s="57"/>
      <c r="EEM44" s="57"/>
      <c r="EEN44" s="57"/>
      <c r="EEO44" s="57"/>
      <c r="EEP44" s="57"/>
      <c r="EEQ44" s="57"/>
      <c r="EER44" s="57"/>
      <c r="EES44" s="57"/>
      <c r="EET44" s="57"/>
      <c r="EEU44" s="57"/>
      <c r="EEV44" s="57"/>
      <c r="EEW44" s="57"/>
      <c r="EEX44" s="57"/>
      <c r="EEY44" s="57"/>
      <c r="EEZ44" s="57"/>
      <c r="EFA44" s="57"/>
      <c r="EFB44" s="57"/>
      <c r="EFC44" s="57"/>
      <c r="EFD44" s="57"/>
      <c r="EFE44" s="57"/>
      <c r="EFF44" s="57"/>
      <c r="EFG44" s="57"/>
      <c r="EFH44" s="57"/>
      <c r="EFI44" s="57"/>
      <c r="EFJ44" s="57"/>
      <c r="EFK44" s="57"/>
      <c r="EFL44" s="57"/>
      <c r="EFM44" s="57"/>
      <c r="EFN44" s="57"/>
      <c r="EFO44" s="57"/>
      <c r="EFP44" s="57"/>
      <c r="EFQ44" s="57"/>
      <c r="EFR44" s="57"/>
      <c r="EFS44" s="57"/>
      <c r="EFT44" s="57"/>
      <c r="EFU44" s="57"/>
      <c r="EFV44" s="57"/>
      <c r="EFW44" s="57"/>
      <c r="EFX44" s="57"/>
      <c r="EFY44" s="57"/>
      <c r="EFZ44" s="57"/>
      <c r="EGA44" s="57"/>
      <c r="EGB44" s="57"/>
      <c r="EGC44" s="57"/>
      <c r="EGD44" s="57"/>
      <c r="EGE44" s="57"/>
      <c r="EGF44" s="57"/>
      <c r="EGG44" s="57"/>
      <c r="EGH44" s="57"/>
      <c r="EGI44" s="57"/>
      <c r="EGJ44" s="57"/>
      <c r="EGK44" s="57"/>
      <c r="EGL44" s="57"/>
      <c r="EGM44" s="57"/>
      <c r="EGN44" s="57"/>
      <c r="EGO44" s="57"/>
      <c r="EGP44" s="57"/>
      <c r="EGQ44" s="57"/>
      <c r="EGR44" s="57"/>
      <c r="EGS44" s="57"/>
      <c r="EGT44" s="57"/>
      <c r="EGU44" s="57"/>
      <c r="EGV44" s="57"/>
      <c r="EGW44" s="57"/>
      <c r="EGX44" s="57"/>
      <c r="EGY44" s="57"/>
      <c r="EGZ44" s="57"/>
      <c r="EHA44" s="57"/>
      <c r="EHB44" s="57"/>
      <c r="EHC44" s="57"/>
      <c r="EHD44" s="57"/>
      <c r="EHE44" s="57"/>
      <c r="EHF44" s="57"/>
      <c r="EHG44" s="57"/>
      <c r="EHH44" s="57"/>
      <c r="EHI44" s="57"/>
      <c r="EHJ44" s="57"/>
      <c r="EHK44" s="57"/>
      <c r="EHL44" s="57"/>
      <c r="EHM44" s="57"/>
      <c r="EHN44" s="57"/>
      <c r="EHO44" s="57"/>
      <c r="EHP44" s="57"/>
      <c r="EHQ44" s="57"/>
      <c r="EHR44" s="57"/>
      <c r="EHS44" s="57"/>
      <c r="EHT44" s="57"/>
      <c r="EHU44" s="57"/>
      <c r="EHV44" s="57"/>
      <c r="EHW44" s="57"/>
      <c r="EHX44" s="57"/>
      <c r="EHY44" s="57"/>
      <c r="EHZ44" s="57"/>
      <c r="EIA44" s="57"/>
      <c r="EIB44" s="57"/>
      <c r="EIC44" s="57"/>
      <c r="EID44" s="57"/>
      <c r="EIE44" s="57"/>
      <c r="EIF44" s="57"/>
      <c r="EIG44" s="57"/>
      <c r="EIH44" s="57"/>
      <c r="EII44" s="57"/>
      <c r="EIJ44" s="57"/>
      <c r="EIK44" s="57"/>
      <c r="EIL44" s="57"/>
      <c r="EIM44" s="57"/>
      <c r="EIN44" s="57"/>
      <c r="EIO44" s="57"/>
      <c r="EIP44" s="57"/>
      <c r="EIQ44" s="57"/>
      <c r="EIR44" s="57"/>
      <c r="EIS44" s="57"/>
      <c r="EIT44" s="57"/>
      <c r="EIU44" s="57"/>
      <c r="EIV44" s="57"/>
      <c r="EIW44" s="57"/>
      <c r="EIX44" s="57"/>
      <c r="EIY44" s="57"/>
      <c r="EIZ44" s="57"/>
      <c r="EJA44" s="57"/>
      <c r="EJB44" s="57"/>
      <c r="EJC44" s="57"/>
      <c r="EJD44" s="57"/>
      <c r="EJE44" s="57"/>
      <c r="EJF44" s="57"/>
      <c r="EJG44" s="57"/>
      <c r="EJH44" s="57"/>
      <c r="EJI44" s="57"/>
      <c r="EJJ44" s="57"/>
      <c r="EJK44" s="57"/>
      <c r="EJL44" s="57"/>
      <c r="EJM44" s="57"/>
      <c r="EJN44" s="57"/>
      <c r="EJO44" s="57"/>
      <c r="EJP44" s="57"/>
      <c r="EJQ44" s="57"/>
      <c r="EJR44" s="57"/>
      <c r="EJS44" s="57"/>
      <c r="EJT44" s="57"/>
      <c r="EJU44" s="57"/>
      <c r="EJV44" s="57"/>
      <c r="EJW44" s="57"/>
      <c r="EJX44" s="57"/>
      <c r="EJY44" s="57"/>
      <c r="EJZ44" s="57"/>
      <c r="EKA44" s="57"/>
      <c r="EKB44" s="57"/>
      <c r="EKC44" s="57"/>
      <c r="EKD44" s="57"/>
      <c r="EKE44" s="57"/>
      <c r="EKF44" s="57"/>
      <c r="EKG44" s="57"/>
      <c r="EKH44" s="57"/>
      <c r="EKI44" s="57"/>
      <c r="EKJ44" s="57"/>
      <c r="EKK44" s="57"/>
      <c r="EKL44" s="57"/>
      <c r="EKM44" s="57"/>
      <c r="EKN44" s="57"/>
      <c r="EKO44" s="57"/>
      <c r="EKP44" s="57"/>
      <c r="EKQ44" s="57"/>
      <c r="EKR44" s="57"/>
      <c r="EKS44" s="57"/>
      <c r="EKT44" s="57"/>
      <c r="EKU44" s="57"/>
      <c r="EKV44" s="57"/>
      <c r="EKW44" s="57"/>
      <c r="EKX44" s="57"/>
      <c r="EKY44" s="57"/>
      <c r="EKZ44" s="57"/>
      <c r="ELA44" s="57"/>
      <c r="ELB44" s="57"/>
      <c r="ELC44" s="57"/>
      <c r="ELD44" s="57"/>
      <c r="ELE44" s="57"/>
      <c r="ELF44" s="57"/>
      <c r="ELG44" s="57"/>
      <c r="ELH44" s="57"/>
      <c r="ELI44" s="57"/>
      <c r="ELJ44" s="57"/>
      <c r="ELK44" s="57"/>
      <c r="ELL44" s="57"/>
      <c r="ELM44" s="57"/>
      <c r="ELN44" s="57"/>
      <c r="ELO44" s="57"/>
      <c r="ELP44" s="57"/>
      <c r="ELQ44" s="57"/>
      <c r="ELR44" s="57"/>
      <c r="ELS44" s="57"/>
      <c r="ELT44" s="57"/>
      <c r="ELU44" s="57"/>
      <c r="ELV44" s="57"/>
      <c r="ELW44" s="57"/>
      <c r="ELX44" s="57"/>
      <c r="ELY44" s="57"/>
      <c r="ELZ44" s="57"/>
      <c r="EMA44" s="57"/>
      <c r="EMB44" s="57"/>
      <c r="EMC44" s="57"/>
      <c r="EMD44" s="57"/>
      <c r="EME44" s="57"/>
      <c r="EMF44" s="57"/>
      <c r="EMG44" s="57"/>
      <c r="EMH44" s="57"/>
      <c r="EMI44" s="57"/>
      <c r="EMJ44" s="57"/>
      <c r="EMK44" s="57"/>
      <c r="EML44" s="57"/>
      <c r="EMM44" s="57"/>
      <c r="EMN44" s="57"/>
      <c r="EMO44" s="57"/>
      <c r="EMP44" s="57"/>
      <c r="EMQ44" s="57"/>
      <c r="EMR44" s="57"/>
      <c r="EMS44" s="57"/>
      <c r="EMT44" s="57"/>
      <c r="EMU44" s="57"/>
      <c r="EMV44" s="57"/>
      <c r="EMW44" s="57"/>
      <c r="EMX44" s="57"/>
      <c r="EMY44" s="57"/>
      <c r="EMZ44" s="57"/>
      <c r="ENA44" s="57"/>
      <c r="ENB44" s="57"/>
      <c r="ENC44" s="57"/>
      <c r="END44" s="57"/>
      <c r="ENE44" s="57"/>
      <c r="ENF44" s="57"/>
      <c r="ENG44" s="57"/>
      <c r="ENH44" s="57"/>
      <c r="ENI44" s="57"/>
      <c r="ENJ44" s="57"/>
      <c r="ENK44" s="57"/>
      <c r="ENL44" s="57"/>
      <c r="ENM44" s="57"/>
      <c r="ENN44" s="57"/>
      <c r="ENO44" s="57"/>
      <c r="ENP44" s="57"/>
      <c r="ENQ44" s="57"/>
      <c r="ENR44" s="57"/>
      <c r="ENS44" s="57"/>
      <c r="ENT44" s="57"/>
      <c r="ENU44" s="57"/>
      <c r="ENV44" s="57"/>
      <c r="ENW44" s="57"/>
      <c r="ENX44" s="57"/>
      <c r="ENY44" s="57"/>
      <c r="ENZ44" s="57"/>
      <c r="EOA44" s="57"/>
      <c r="EOB44" s="57"/>
      <c r="EOC44" s="57"/>
      <c r="EOD44" s="57"/>
      <c r="EOE44" s="57"/>
      <c r="EOF44" s="57"/>
      <c r="EOG44" s="57"/>
      <c r="EOH44" s="57"/>
      <c r="EOI44" s="57"/>
      <c r="EOJ44" s="57"/>
      <c r="EOK44" s="57"/>
      <c r="EOL44" s="57"/>
      <c r="EOM44" s="57"/>
      <c r="EON44" s="57"/>
      <c r="EOO44" s="57"/>
      <c r="EOP44" s="57"/>
      <c r="EOQ44" s="57"/>
      <c r="EOR44" s="57"/>
      <c r="EOS44" s="57"/>
      <c r="EOT44" s="57"/>
      <c r="EOU44" s="57"/>
      <c r="EOV44" s="57"/>
      <c r="EOW44" s="57"/>
      <c r="EOX44" s="57"/>
      <c r="EOY44" s="57"/>
      <c r="EOZ44" s="57"/>
      <c r="EPA44" s="57"/>
      <c r="EPB44" s="57"/>
      <c r="EPC44" s="57"/>
      <c r="EPD44" s="57"/>
      <c r="EPE44" s="57"/>
      <c r="EPF44" s="57"/>
      <c r="EPG44" s="57"/>
      <c r="EPH44" s="57"/>
      <c r="EPI44" s="57"/>
      <c r="EPJ44" s="57"/>
      <c r="EPK44" s="57"/>
      <c r="EPL44" s="57"/>
      <c r="EPM44" s="57"/>
      <c r="EPN44" s="57"/>
      <c r="EPO44" s="57"/>
      <c r="EPP44" s="57"/>
      <c r="EPQ44" s="57"/>
      <c r="EPR44" s="57"/>
      <c r="EPS44" s="57"/>
      <c r="EPT44" s="57"/>
      <c r="EPU44" s="57"/>
      <c r="EPV44" s="57"/>
      <c r="EPW44" s="57"/>
      <c r="EPX44" s="57"/>
      <c r="EPY44" s="57"/>
      <c r="EPZ44" s="57"/>
      <c r="EQA44" s="57"/>
      <c r="EQB44" s="57"/>
      <c r="EQC44" s="57"/>
      <c r="EQD44" s="57"/>
      <c r="EQE44" s="57"/>
      <c r="EQF44" s="57"/>
      <c r="EQG44" s="57"/>
      <c r="EQH44" s="57"/>
      <c r="EQI44" s="57"/>
      <c r="EQJ44" s="57"/>
      <c r="EQK44" s="57"/>
      <c r="EQL44" s="57"/>
      <c r="EQM44" s="57"/>
      <c r="EQN44" s="57"/>
      <c r="EQO44" s="57"/>
      <c r="EQP44" s="57"/>
      <c r="EQQ44" s="57"/>
      <c r="EQR44" s="57"/>
      <c r="EQS44" s="57"/>
      <c r="EQT44" s="57"/>
      <c r="EQU44" s="57"/>
      <c r="EQV44" s="57"/>
      <c r="EQW44" s="57"/>
      <c r="EQX44" s="57"/>
      <c r="EQY44" s="57"/>
      <c r="EQZ44" s="57"/>
      <c r="ERA44" s="57"/>
      <c r="ERB44" s="57"/>
      <c r="ERC44" s="57"/>
      <c r="ERD44" s="57"/>
      <c r="ERE44" s="57"/>
      <c r="ERF44" s="57"/>
      <c r="ERG44" s="57"/>
      <c r="ERH44" s="57"/>
      <c r="ERI44" s="57"/>
      <c r="ERJ44" s="57"/>
      <c r="ERK44" s="57"/>
      <c r="ERL44" s="57"/>
      <c r="ERM44" s="57"/>
      <c r="ERN44" s="57"/>
      <c r="ERO44" s="57"/>
      <c r="ERP44" s="57"/>
      <c r="ERQ44" s="57"/>
      <c r="ERR44" s="57"/>
      <c r="ERS44" s="57"/>
      <c r="ERT44" s="57"/>
      <c r="ERU44" s="57"/>
      <c r="ERV44" s="57"/>
      <c r="ERW44" s="57"/>
      <c r="ERX44" s="57"/>
      <c r="ERY44" s="57"/>
      <c r="ERZ44" s="57"/>
      <c r="ESA44" s="57"/>
      <c r="ESB44" s="57"/>
      <c r="ESC44" s="57"/>
      <c r="ESD44" s="57"/>
      <c r="ESE44" s="57"/>
      <c r="ESF44" s="57"/>
      <c r="ESG44" s="57"/>
      <c r="ESH44" s="57"/>
      <c r="ESI44" s="57"/>
      <c r="ESJ44" s="57"/>
      <c r="ESK44" s="57"/>
      <c r="ESL44" s="57"/>
      <c r="ESM44" s="57"/>
      <c r="ESN44" s="57"/>
      <c r="ESO44" s="57"/>
      <c r="ESP44" s="57"/>
      <c r="ESQ44" s="57"/>
      <c r="ESR44" s="57"/>
      <c r="ESS44" s="57"/>
      <c r="EST44" s="57"/>
      <c r="ESU44" s="57"/>
      <c r="ESV44" s="57"/>
      <c r="ESW44" s="57"/>
      <c r="ESX44" s="57"/>
      <c r="ESY44" s="57"/>
      <c r="ESZ44" s="57"/>
      <c r="ETA44" s="57"/>
      <c r="ETB44" s="57"/>
      <c r="ETC44" s="57"/>
      <c r="ETD44" s="57"/>
      <c r="ETE44" s="57"/>
      <c r="ETF44" s="57"/>
      <c r="ETG44" s="57"/>
      <c r="ETH44" s="57"/>
      <c r="ETI44" s="57"/>
      <c r="ETJ44" s="57"/>
      <c r="ETK44" s="57"/>
      <c r="ETL44" s="57"/>
      <c r="ETM44" s="57"/>
      <c r="ETN44" s="57"/>
      <c r="ETO44" s="57"/>
      <c r="ETP44" s="57"/>
      <c r="ETQ44" s="57"/>
      <c r="ETR44" s="57"/>
      <c r="ETS44" s="57"/>
      <c r="ETT44" s="57"/>
      <c r="ETU44" s="57"/>
      <c r="ETV44" s="57"/>
      <c r="ETW44" s="57"/>
      <c r="ETX44" s="57"/>
      <c r="ETY44" s="57"/>
      <c r="ETZ44" s="57"/>
      <c r="EUA44" s="57"/>
      <c r="EUB44" s="57"/>
      <c r="EUC44" s="57"/>
      <c r="EUD44" s="57"/>
      <c r="EUE44" s="57"/>
      <c r="EUF44" s="57"/>
      <c r="EUG44" s="57"/>
      <c r="EUH44" s="57"/>
      <c r="EUI44" s="57"/>
      <c r="EUJ44" s="57"/>
      <c r="EUK44" s="57"/>
      <c r="EUL44" s="57"/>
      <c r="EUM44" s="57"/>
      <c r="EUN44" s="57"/>
      <c r="EUO44" s="57"/>
      <c r="EUP44" s="57"/>
      <c r="EUQ44" s="57"/>
      <c r="EUR44" s="57"/>
      <c r="EUS44" s="57"/>
      <c r="EUT44" s="57"/>
      <c r="EUU44" s="57"/>
      <c r="EUV44" s="57"/>
      <c r="EUW44" s="57"/>
      <c r="EUX44" s="57"/>
      <c r="EUY44" s="57"/>
      <c r="EUZ44" s="57"/>
      <c r="EVA44" s="57"/>
      <c r="EVB44" s="57"/>
      <c r="EVC44" s="57"/>
      <c r="EVD44" s="57"/>
      <c r="EVE44" s="57"/>
      <c r="EVF44" s="57"/>
      <c r="EVG44" s="57"/>
      <c r="EVH44" s="57"/>
      <c r="EVI44" s="57"/>
      <c r="EVJ44" s="57"/>
      <c r="EVK44" s="57"/>
      <c r="EVL44" s="57"/>
      <c r="EVM44" s="57"/>
      <c r="EVN44" s="57"/>
      <c r="EVO44" s="57"/>
      <c r="EVP44" s="57"/>
      <c r="EVQ44" s="57"/>
      <c r="EVR44" s="57"/>
      <c r="EVS44" s="57"/>
      <c r="EVT44" s="57"/>
      <c r="EVU44" s="57"/>
      <c r="EVV44" s="57"/>
      <c r="EVW44" s="57"/>
      <c r="EVX44" s="57"/>
      <c r="EVY44" s="57"/>
      <c r="EVZ44" s="57"/>
      <c r="EWA44" s="57"/>
      <c r="EWB44" s="57"/>
      <c r="EWC44" s="57"/>
      <c r="EWD44" s="57"/>
      <c r="EWE44" s="57"/>
      <c r="EWF44" s="57"/>
      <c r="EWG44" s="57"/>
      <c r="EWH44" s="57"/>
      <c r="EWI44" s="57"/>
      <c r="EWJ44" s="57"/>
      <c r="EWK44" s="57"/>
      <c r="EWL44" s="57"/>
      <c r="EWM44" s="57"/>
      <c r="EWN44" s="57"/>
      <c r="EWO44" s="57"/>
      <c r="EWP44" s="57"/>
      <c r="EWQ44" s="57"/>
      <c r="EWR44" s="57"/>
      <c r="EWS44" s="57"/>
      <c r="EWT44" s="57"/>
      <c r="EWU44" s="57"/>
      <c r="EWV44" s="57"/>
      <c r="EWW44" s="57"/>
      <c r="EWX44" s="57"/>
      <c r="EWY44" s="57"/>
      <c r="EWZ44" s="57"/>
      <c r="EXA44" s="57"/>
      <c r="EXB44" s="57"/>
      <c r="EXC44" s="57"/>
      <c r="EXD44" s="57"/>
      <c r="EXE44" s="57"/>
      <c r="EXF44" s="57"/>
      <c r="EXG44" s="57"/>
      <c r="EXH44" s="57"/>
      <c r="EXI44" s="57"/>
      <c r="EXJ44" s="57"/>
      <c r="EXK44" s="57"/>
      <c r="EXL44" s="57"/>
      <c r="EXM44" s="57"/>
      <c r="EXN44" s="57"/>
      <c r="EXO44" s="57"/>
      <c r="EXP44" s="57"/>
      <c r="EXQ44" s="57"/>
      <c r="EXR44" s="57"/>
      <c r="EXS44" s="57"/>
      <c r="EXT44" s="57"/>
      <c r="EXU44" s="57"/>
      <c r="EXV44" s="57"/>
      <c r="EXW44" s="57"/>
      <c r="EXX44" s="57"/>
      <c r="EXY44" s="57"/>
      <c r="EXZ44" s="57"/>
      <c r="EYA44" s="57"/>
      <c r="EYB44" s="57"/>
      <c r="EYC44" s="57"/>
      <c r="EYD44" s="57"/>
      <c r="EYE44" s="57"/>
      <c r="EYF44" s="57"/>
      <c r="EYG44" s="57"/>
      <c r="EYH44" s="57"/>
      <c r="EYI44" s="57"/>
      <c r="EYJ44" s="57"/>
      <c r="EYK44" s="57"/>
      <c r="EYL44" s="57"/>
      <c r="EYM44" s="57"/>
      <c r="EYN44" s="57"/>
      <c r="EYO44" s="57"/>
      <c r="EYP44" s="57"/>
      <c r="EYQ44" s="57"/>
      <c r="EYR44" s="57"/>
      <c r="EYS44" s="57"/>
      <c r="EYT44" s="57"/>
      <c r="EYU44" s="57"/>
      <c r="EYV44" s="57"/>
      <c r="EYW44" s="57"/>
      <c r="EYX44" s="57"/>
      <c r="EYY44" s="57"/>
      <c r="EYZ44" s="57"/>
      <c r="EZA44" s="57"/>
      <c r="EZB44" s="57"/>
      <c r="EZC44" s="57"/>
      <c r="EZD44" s="57"/>
      <c r="EZE44" s="57"/>
      <c r="EZF44" s="57"/>
      <c r="EZG44" s="57"/>
      <c r="EZH44" s="57"/>
      <c r="EZI44" s="57"/>
      <c r="EZJ44" s="57"/>
      <c r="EZK44" s="57"/>
      <c r="EZL44" s="57"/>
      <c r="EZM44" s="57"/>
      <c r="EZN44" s="57"/>
      <c r="EZO44" s="57"/>
      <c r="EZP44" s="57"/>
      <c r="EZQ44" s="57"/>
      <c r="EZR44" s="57"/>
      <c r="EZS44" s="57"/>
      <c r="EZT44" s="57"/>
      <c r="EZU44" s="57"/>
      <c r="EZV44" s="57"/>
      <c r="EZW44" s="57"/>
      <c r="EZX44" s="57"/>
      <c r="EZY44" s="57"/>
      <c r="EZZ44" s="57"/>
      <c r="FAA44" s="57"/>
      <c r="FAB44" s="57"/>
      <c r="FAC44" s="57"/>
      <c r="FAD44" s="57"/>
      <c r="FAE44" s="57"/>
      <c r="FAF44" s="57"/>
      <c r="FAG44" s="57"/>
      <c r="FAH44" s="57"/>
      <c r="FAI44" s="57"/>
      <c r="FAJ44" s="57"/>
      <c r="FAK44" s="57"/>
      <c r="FAL44" s="57"/>
      <c r="FAM44" s="57"/>
      <c r="FAN44" s="57"/>
      <c r="FAO44" s="57"/>
      <c r="FAP44" s="57"/>
      <c r="FAQ44" s="57"/>
      <c r="FAR44" s="57"/>
      <c r="FAS44" s="57"/>
      <c r="FAT44" s="57"/>
      <c r="FAU44" s="57"/>
      <c r="FAV44" s="57"/>
      <c r="FAW44" s="57"/>
      <c r="FAX44" s="57"/>
      <c r="FAY44" s="57"/>
      <c r="FAZ44" s="57"/>
      <c r="FBA44" s="57"/>
      <c r="FBB44" s="57"/>
      <c r="FBC44" s="57"/>
      <c r="FBD44" s="57"/>
      <c r="FBE44" s="57"/>
      <c r="FBF44" s="57"/>
      <c r="FBG44" s="57"/>
      <c r="FBH44" s="57"/>
      <c r="FBI44" s="57"/>
      <c r="FBJ44" s="57"/>
      <c r="FBK44" s="57"/>
      <c r="FBL44" s="57"/>
      <c r="FBM44" s="57"/>
      <c r="FBN44" s="57"/>
      <c r="FBO44" s="57"/>
      <c r="FBP44" s="57"/>
      <c r="FBQ44" s="57"/>
      <c r="FBR44" s="57"/>
      <c r="FBS44" s="57"/>
      <c r="FBT44" s="57"/>
      <c r="FBU44" s="57"/>
      <c r="FBV44" s="57"/>
      <c r="FBW44" s="57"/>
      <c r="FBX44" s="57"/>
      <c r="FBY44" s="57"/>
      <c r="FBZ44" s="57"/>
      <c r="FCA44" s="57"/>
      <c r="FCB44" s="57"/>
      <c r="FCC44" s="57"/>
      <c r="FCD44" s="57"/>
      <c r="FCE44" s="57"/>
      <c r="FCF44" s="57"/>
      <c r="FCG44" s="57"/>
      <c r="FCH44" s="57"/>
      <c r="FCI44" s="57"/>
      <c r="FCJ44" s="57"/>
      <c r="FCK44" s="57"/>
      <c r="FCL44" s="57"/>
      <c r="FCM44" s="57"/>
      <c r="FCN44" s="57"/>
      <c r="FCO44" s="57"/>
      <c r="FCP44" s="57"/>
      <c r="FCQ44" s="57"/>
      <c r="FCR44" s="57"/>
      <c r="FCS44" s="57"/>
      <c r="FCT44" s="57"/>
      <c r="FCU44" s="57"/>
      <c r="FCV44" s="57"/>
      <c r="FCW44" s="57"/>
      <c r="FCX44" s="57"/>
      <c r="FCY44" s="57"/>
      <c r="FCZ44" s="57"/>
      <c r="FDA44" s="57"/>
      <c r="FDB44" s="57"/>
      <c r="FDC44" s="57"/>
      <c r="FDD44" s="57"/>
      <c r="FDE44" s="57"/>
      <c r="FDF44" s="57"/>
      <c r="FDG44" s="57"/>
      <c r="FDH44" s="57"/>
      <c r="FDI44" s="57"/>
      <c r="FDJ44" s="57"/>
      <c r="FDK44" s="57"/>
      <c r="FDL44" s="57"/>
      <c r="FDM44" s="57"/>
      <c r="FDN44" s="57"/>
      <c r="FDO44" s="57"/>
      <c r="FDP44" s="57"/>
      <c r="FDQ44" s="57"/>
      <c r="FDR44" s="57"/>
      <c r="FDS44" s="57"/>
      <c r="FDT44" s="57"/>
      <c r="FDU44" s="57"/>
      <c r="FDV44" s="57"/>
      <c r="FDW44" s="57"/>
      <c r="FDX44" s="57"/>
      <c r="FDY44" s="57"/>
      <c r="FDZ44" s="57"/>
      <c r="FEA44" s="57"/>
      <c r="FEB44" s="57"/>
      <c r="FEC44" s="57"/>
      <c r="FED44" s="57"/>
      <c r="FEE44" s="57"/>
      <c r="FEF44" s="57"/>
      <c r="FEG44" s="57"/>
      <c r="FEH44" s="57"/>
      <c r="FEI44" s="57"/>
      <c r="FEJ44" s="57"/>
      <c r="FEK44" s="57"/>
      <c r="FEL44" s="57"/>
      <c r="FEM44" s="57"/>
      <c r="FEN44" s="57"/>
      <c r="FEO44" s="57"/>
      <c r="FEP44" s="57"/>
      <c r="FEQ44" s="57"/>
      <c r="FER44" s="57"/>
      <c r="FES44" s="57"/>
      <c r="FET44" s="57"/>
      <c r="FEU44" s="57"/>
      <c r="FEV44" s="57"/>
      <c r="FEW44" s="57"/>
      <c r="FEX44" s="57"/>
      <c r="FEY44" s="57"/>
      <c r="FEZ44" s="57"/>
      <c r="FFA44" s="57"/>
      <c r="FFB44" s="57"/>
      <c r="FFC44" s="57"/>
      <c r="FFD44" s="57"/>
      <c r="FFE44" s="57"/>
      <c r="FFF44" s="57"/>
      <c r="FFG44" s="57"/>
      <c r="FFH44" s="57"/>
      <c r="FFI44" s="57"/>
      <c r="FFJ44" s="57"/>
      <c r="FFK44" s="57"/>
      <c r="FFL44" s="57"/>
      <c r="FFM44" s="57"/>
      <c r="FFN44" s="57"/>
      <c r="FFO44" s="57"/>
      <c r="FFP44" s="57"/>
      <c r="FFQ44" s="57"/>
      <c r="FFR44" s="57"/>
      <c r="FFS44" s="57"/>
      <c r="FFT44" s="57"/>
      <c r="FFU44" s="57"/>
      <c r="FFV44" s="57"/>
      <c r="FFW44" s="57"/>
      <c r="FFX44" s="57"/>
      <c r="FFY44" s="57"/>
      <c r="FFZ44" s="57"/>
      <c r="FGA44" s="57"/>
      <c r="FGB44" s="57"/>
      <c r="FGC44" s="57"/>
      <c r="FGD44" s="57"/>
      <c r="FGE44" s="57"/>
      <c r="FGF44" s="57"/>
      <c r="FGG44" s="57"/>
      <c r="FGH44" s="57"/>
      <c r="FGI44" s="57"/>
      <c r="FGJ44" s="57"/>
      <c r="FGK44" s="57"/>
      <c r="FGL44" s="57"/>
      <c r="FGM44" s="57"/>
      <c r="FGN44" s="57"/>
      <c r="FGO44" s="57"/>
      <c r="FGP44" s="57"/>
      <c r="FGQ44" s="57"/>
      <c r="FGR44" s="57"/>
      <c r="FGS44" s="57"/>
      <c r="FGT44" s="57"/>
      <c r="FGU44" s="57"/>
      <c r="FGV44" s="57"/>
      <c r="FGW44" s="57"/>
      <c r="FGX44" s="57"/>
      <c r="FGY44" s="57"/>
      <c r="FGZ44" s="57"/>
      <c r="FHA44" s="57"/>
      <c r="FHB44" s="57"/>
      <c r="FHC44" s="57"/>
      <c r="FHD44" s="57"/>
      <c r="FHE44" s="57"/>
      <c r="FHF44" s="57"/>
      <c r="FHG44" s="57"/>
      <c r="FHH44" s="57"/>
      <c r="FHI44" s="57"/>
      <c r="FHJ44" s="57"/>
      <c r="FHK44" s="57"/>
      <c r="FHL44" s="57"/>
      <c r="FHM44" s="57"/>
      <c r="FHN44" s="57"/>
      <c r="FHO44" s="57"/>
      <c r="FHP44" s="57"/>
      <c r="FHQ44" s="57"/>
      <c r="FHR44" s="57"/>
      <c r="FHS44" s="57"/>
      <c r="FHT44" s="57"/>
      <c r="FHU44" s="57"/>
      <c r="FHV44" s="57"/>
      <c r="FHW44" s="57"/>
      <c r="FHX44" s="57"/>
      <c r="FHY44" s="57"/>
      <c r="FHZ44" s="57"/>
      <c r="FIA44" s="57"/>
      <c r="FIB44" s="57"/>
      <c r="FIC44" s="57"/>
      <c r="FID44" s="57"/>
      <c r="FIE44" s="57"/>
      <c r="FIF44" s="57"/>
      <c r="FIG44" s="57"/>
      <c r="FIH44" s="57"/>
      <c r="FII44" s="57"/>
      <c r="FIJ44" s="57"/>
      <c r="FIK44" s="57"/>
      <c r="FIL44" s="57"/>
      <c r="FIM44" s="57"/>
      <c r="FIN44" s="57"/>
      <c r="FIO44" s="57"/>
      <c r="FIP44" s="57"/>
      <c r="FIQ44" s="57"/>
      <c r="FIR44" s="57"/>
      <c r="FIS44" s="57"/>
      <c r="FIT44" s="57"/>
      <c r="FIU44" s="57"/>
      <c r="FIV44" s="57"/>
      <c r="FIW44" s="57"/>
      <c r="FIX44" s="57"/>
      <c r="FIY44" s="57"/>
      <c r="FIZ44" s="57"/>
      <c r="FJA44" s="57"/>
      <c r="FJB44" s="57"/>
      <c r="FJC44" s="57"/>
      <c r="FJD44" s="57"/>
      <c r="FJE44" s="57"/>
      <c r="FJF44" s="57"/>
      <c r="FJG44" s="57"/>
      <c r="FJH44" s="57"/>
      <c r="FJI44" s="57"/>
      <c r="FJJ44" s="57"/>
      <c r="FJK44" s="57"/>
      <c r="FJL44" s="57"/>
      <c r="FJM44" s="57"/>
      <c r="FJN44" s="57"/>
      <c r="FJO44" s="57"/>
      <c r="FJP44" s="57"/>
      <c r="FJQ44" s="57"/>
      <c r="FJR44" s="57"/>
      <c r="FJS44" s="57"/>
      <c r="FJT44" s="57"/>
      <c r="FJU44" s="57"/>
      <c r="FJV44" s="57"/>
      <c r="FJW44" s="57"/>
      <c r="FJX44" s="57"/>
      <c r="FJY44" s="57"/>
      <c r="FJZ44" s="57"/>
      <c r="FKA44" s="57"/>
      <c r="FKB44" s="57"/>
      <c r="FKC44" s="57"/>
      <c r="FKD44" s="57"/>
      <c r="FKE44" s="57"/>
      <c r="FKF44" s="57"/>
      <c r="FKG44" s="57"/>
      <c r="FKH44" s="57"/>
      <c r="FKI44" s="57"/>
      <c r="FKJ44" s="57"/>
      <c r="FKK44" s="57"/>
      <c r="FKL44" s="57"/>
      <c r="FKM44" s="57"/>
      <c r="FKN44" s="57"/>
      <c r="FKO44" s="57"/>
      <c r="FKP44" s="57"/>
      <c r="FKQ44" s="57"/>
      <c r="FKR44" s="57"/>
      <c r="FKS44" s="57"/>
      <c r="FKT44" s="57"/>
      <c r="FKU44" s="57"/>
      <c r="FKV44" s="57"/>
      <c r="FKW44" s="57"/>
      <c r="FKX44" s="57"/>
      <c r="FKY44" s="57"/>
      <c r="FKZ44" s="57"/>
      <c r="FLA44" s="57"/>
      <c r="FLB44" s="57"/>
      <c r="FLC44" s="57"/>
      <c r="FLD44" s="57"/>
      <c r="FLE44" s="57"/>
      <c r="FLF44" s="57"/>
      <c r="FLG44" s="57"/>
      <c r="FLH44" s="57"/>
      <c r="FLI44" s="57"/>
      <c r="FLJ44" s="57"/>
      <c r="FLK44" s="57"/>
      <c r="FLL44" s="57"/>
      <c r="FLM44" s="57"/>
      <c r="FLN44" s="57"/>
      <c r="FLO44" s="57"/>
      <c r="FLP44" s="57"/>
      <c r="FLQ44" s="57"/>
      <c r="FLR44" s="57"/>
      <c r="FLS44" s="57"/>
      <c r="FLT44" s="57"/>
      <c r="FLU44" s="57"/>
      <c r="FLV44" s="57"/>
      <c r="FLW44" s="57"/>
      <c r="FLX44" s="57"/>
      <c r="FLY44" s="57"/>
      <c r="FLZ44" s="57"/>
      <c r="FMA44" s="57"/>
      <c r="FMB44" s="57"/>
      <c r="FMC44" s="57"/>
      <c r="FMD44" s="57"/>
      <c r="FME44" s="57"/>
      <c r="FMF44" s="57"/>
      <c r="FMG44" s="57"/>
      <c r="FMH44" s="57"/>
      <c r="FMI44" s="57"/>
      <c r="FMJ44" s="57"/>
      <c r="FMK44" s="57"/>
      <c r="FML44" s="57"/>
      <c r="FMM44" s="57"/>
      <c r="FMN44" s="57"/>
      <c r="FMO44" s="57"/>
      <c r="FMP44" s="57"/>
      <c r="FMQ44" s="57"/>
      <c r="FMR44" s="57"/>
      <c r="FMS44" s="57"/>
      <c r="FMT44" s="57"/>
      <c r="FMU44" s="57"/>
      <c r="FMV44" s="57"/>
      <c r="FMW44" s="57"/>
      <c r="FMX44" s="57"/>
      <c r="FMY44" s="57"/>
      <c r="FMZ44" s="57"/>
      <c r="FNA44" s="57"/>
      <c r="FNB44" s="57"/>
      <c r="FNC44" s="57"/>
      <c r="FND44" s="57"/>
      <c r="FNE44" s="57"/>
      <c r="FNF44" s="57"/>
      <c r="FNG44" s="57"/>
      <c r="FNH44" s="57"/>
      <c r="FNI44" s="57"/>
      <c r="FNJ44" s="57"/>
      <c r="FNK44" s="57"/>
      <c r="FNL44" s="57"/>
      <c r="FNM44" s="57"/>
      <c r="FNN44" s="57"/>
      <c r="FNO44" s="57"/>
      <c r="FNP44" s="57"/>
      <c r="FNQ44" s="57"/>
      <c r="FNR44" s="57"/>
      <c r="FNS44" s="57"/>
      <c r="FNT44" s="57"/>
      <c r="FNU44" s="57"/>
      <c r="FNV44" s="57"/>
      <c r="FNW44" s="57"/>
      <c r="FNX44" s="57"/>
      <c r="FNY44" s="57"/>
      <c r="FNZ44" s="57"/>
      <c r="FOA44" s="57"/>
      <c r="FOB44" s="57"/>
      <c r="FOC44" s="57"/>
      <c r="FOD44" s="57"/>
      <c r="FOE44" s="57"/>
      <c r="FOF44" s="57"/>
      <c r="FOG44" s="57"/>
      <c r="FOH44" s="57"/>
      <c r="FOI44" s="57"/>
      <c r="FOJ44" s="57"/>
      <c r="FOK44" s="57"/>
      <c r="FOL44" s="57"/>
      <c r="FOM44" s="57"/>
      <c r="FON44" s="57"/>
      <c r="FOO44" s="57"/>
      <c r="FOP44" s="57"/>
      <c r="FOQ44" s="57"/>
      <c r="FOR44" s="57"/>
      <c r="FOS44" s="57"/>
      <c r="FOT44" s="57"/>
      <c r="FOU44" s="57"/>
      <c r="FOV44" s="57"/>
      <c r="FOW44" s="57"/>
      <c r="FOX44" s="57"/>
      <c r="FOY44" s="57"/>
      <c r="FOZ44" s="57"/>
      <c r="FPA44" s="57"/>
      <c r="FPB44" s="57"/>
      <c r="FPC44" s="57"/>
      <c r="FPD44" s="57"/>
      <c r="FPE44" s="57"/>
      <c r="FPF44" s="57"/>
      <c r="FPG44" s="57"/>
      <c r="FPH44" s="57"/>
      <c r="FPI44" s="57"/>
      <c r="FPJ44" s="57"/>
      <c r="FPK44" s="57"/>
      <c r="FPL44" s="57"/>
      <c r="FPM44" s="57"/>
      <c r="FPN44" s="57"/>
      <c r="FPO44" s="57"/>
      <c r="FPP44" s="57"/>
      <c r="FPQ44" s="57"/>
      <c r="FPR44" s="57"/>
      <c r="FPS44" s="57"/>
      <c r="FPT44" s="57"/>
      <c r="FPU44" s="57"/>
      <c r="FPV44" s="57"/>
      <c r="FPW44" s="57"/>
      <c r="FPX44" s="57"/>
      <c r="FPY44" s="57"/>
      <c r="FPZ44" s="57"/>
      <c r="FQA44" s="57"/>
      <c r="FQB44" s="57"/>
      <c r="FQC44" s="57"/>
      <c r="FQD44" s="57"/>
      <c r="FQE44" s="57"/>
      <c r="FQF44" s="57"/>
      <c r="FQG44" s="57"/>
      <c r="FQH44" s="57"/>
      <c r="FQI44" s="57"/>
      <c r="FQJ44" s="57"/>
      <c r="FQK44" s="57"/>
      <c r="FQL44" s="57"/>
      <c r="FQM44" s="57"/>
      <c r="FQN44" s="57"/>
      <c r="FQO44" s="57"/>
      <c r="FQP44" s="57"/>
      <c r="FQQ44" s="57"/>
      <c r="FQR44" s="57"/>
      <c r="FQS44" s="57"/>
      <c r="FQT44" s="57"/>
      <c r="FQU44" s="57"/>
      <c r="FQV44" s="57"/>
      <c r="FQW44" s="57"/>
      <c r="FQX44" s="57"/>
      <c r="FQY44" s="57"/>
      <c r="FQZ44" s="57"/>
      <c r="FRA44" s="57"/>
      <c r="FRB44" s="57"/>
      <c r="FRC44" s="57"/>
      <c r="FRD44" s="57"/>
      <c r="FRE44" s="57"/>
      <c r="FRF44" s="57"/>
      <c r="FRG44" s="57"/>
      <c r="FRH44" s="57"/>
      <c r="FRI44" s="57"/>
      <c r="FRJ44" s="57"/>
      <c r="FRK44" s="57"/>
      <c r="FRL44" s="57"/>
      <c r="FRM44" s="57"/>
      <c r="FRN44" s="57"/>
      <c r="FRO44" s="57"/>
      <c r="FRP44" s="57"/>
      <c r="FRQ44" s="57"/>
      <c r="FRR44" s="57"/>
      <c r="FRS44" s="57"/>
      <c r="FRT44" s="57"/>
      <c r="FRU44" s="57"/>
      <c r="FRV44" s="57"/>
      <c r="FRW44" s="57"/>
      <c r="FRX44" s="57"/>
      <c r="FRY44" s="57"/>
      <c r="FRZ44" s="57"/>
      <c r="FSA44" s="57"/>
      <c r="FSB44" s="57"/>
      <c r="FSC44" s="57"/>
      <c r="FSD44" s="57"/>
      <c r="FSE44" s="57"/>
      <c r="FSF44" s="57"/>
      <c r="FSG44" s="57"/>
      <c r="FSH44" s="57"/>
      <c r="FSI44" s="57"/>
      <c r="FSJ44" s="57"/>
      <c r="FSK44" s="57"/>
      <c r="FSL44" s="57"/>
      <c r="FSM44" s="57"/>
      <c r="FSN44" s="57"/>
      <c r="FSO44" s="57"/>
      <c r="FSP44" s="57"/>
      <c r="FSQ44" s="57"/>
      <c r="FSR44" s="57"/>
      <c r="FSS44" s="57"/>
      <c r="FST44" s="57"/>
      <c r="FSU44" s="57"/>
      <c r="FSV44" s="57"/>
      <c r="FSW44" s="57"/>
      <c r="FSX44" s="57"/>
      <c r="FSY44" s="57"/>
      <c r="FSZ44" s="57"/>
      <c r="FTA44" s="57"/>
      <c r="FTB44" s="57"/>
      <c r="FTC44" s="57"/>
      <c r="FTD44" s="57"/>
      <c r="FTE44" s="57"/>
      <c r="FTF44" s="57"/>
      <c r="FTG44" s="57"/>
      <c r="FTH44" s="57"/>
      <c r="FTI44" s="57"/>
      <c r="FTJ44" s="57"/>
      <c r="FTK44" s="57"/>
      <c r="FTL44" s="57"/>
      <c r="FTM44" s="57"/>
      <c r="FTN44" s="57"/>
      <c r="FTO44" s="57"/>
      <c r="FTP44" s="57"/>
      <c r="FTQ44" s="57"/>
      <c r="FTR44" s="57"/>
      <c r="FTS44" s="57"/>
      <c r="FTT44" s="57"/>
      <c r="FTU44" s="57"/>
      <c r="FTV44" s="57"/>
      <c r="FTW44" s="57"/>
      <c r="FTX44" s="57"/>
      <c r="FTY44" s="57"/>
      <c r="FTZ44" s="57"/>
      <c r="FUA44" s="57"/>
      <c r="FUB44" s="57"/>
      <c r="FUC44" s="57"/>
      <c r="FUD44" s="57"/>
      <c r="FUE44" s="57"/>
      <c r="FUF44" s="57"/>
      <c r="FUG44" s="57"/>
      <c r="FUH44" s="57"/>
      <c r="FUI44" s="57"/>
      <c r="FUJ44" s="57"/>
      <c r="FUK44" s="57"/>
      <c r="FUL44" s="57"/>
      <c r="FUM44" s="57"/>
      <c r="FUN44" s="57"/>
      <c r="FUO44" s="57"/>
      <c r="FUP44" s="57"/>
      <c r="FUQ44" s="57"/>
      <c r="FUR44" s="57"/>
      <c r="FUS44" s="57"/>
      <c r="FUT44" s="57"/>
      <c r="FUU44" s="57"/>
      <c r="FUV44" s="57"/>
      <c r="FUW44" s="57"/>
      <c r="FUX44" s="57"/>
      <c r="FUY44" s="57"/>
      <c r="FUZ44" s="57"/>
      <c r="FVA44" s="57"/>
      <c r="FVB44" s="57"/>
      <c r="FVC44" s="57"/>
      <c r="FVD44" s="57"/>
      <c r="FVE44" s="57"/>
      <c r="FVF44" s="57"/>
      <c r="FVG44" s="57"/>
      <c r="FVH44" s="57"/>
      <c r="FVI44" s="57"/>
      <c r="FVJ44" s="57"/>
      <c r="FVK44" s="57"/>
      <c r="FVL44" s="57"/>
      <c r="FVM44" s="57"/>
      <c r="FVN44" s="57"/>
      <c r="FVO44" s="57"/>
      <c r="FVP44" s="57"/>
      <c r="FVQ44" s="57"/>
      <c r="FVR44" s="57"/>
      <c r="FVS44" s="57"/>
      <c r="FVT44" s="57"/>
      <c r="FVU44" s="57"/>
      <c r="FVV44" s="57"/>
      <c r="FVW44" s="57"/>
      <c r="FVX44" s="57"/>
      <c r="FVY44" s="57"/>
      <c r="FVZ44" s="57"/>
      <c r="FWA44" s="57"/>
      <c r="FWB44" s="57"/>
      <c r="FWC44" s="57"/>
      <c r="FWD44" s="57"/>
      <c r="FWE44" s="57"/>
      <c r="FWF44" s="57"/>
      <c r="FWG44" s="57"/>
      <c r="FWH44" s="57"/>
      <c r="FWI44" s="57"/>
      <c r="FWJ44" s="57"/>
      <c r="FWK44" s="57"/>
      <c r="FWL44" s="57"/>
      <c r="FWM44" s="57"/>
      <c r="FWN44" s="57"/>
      <c r="FWO44" s="57"/>
      <c r="FWP44" s="57"/>
      <c r="FWQ44" s="57"/>
      <c r="FWR44" s="57"/>
      <c r="FWS44" s="57"/>
      <c r="FWT44" s="57"/>
      <c r="FWU44" s="57"/>
      <c r="FWV44" s="57"/>
      <c r="FWW44" s="57"/>
      <c r="FWX44" s="57"/>
      <c r="FWY44" s="57"/>
      <c r="FWZ44" s="57"/>
      <c r="FXA44" s="57"/>
      <c r="FXB44" s="57"/>
      <c r="FXC44" s="57"/>
      <c r="FXD44" s="57"/>
      <c r="FXE44" s="57"/>
      <c r="FXF44" s="57"/>
      <c r="FXG44" s="57"/>
      <c r="FXH44" s="57"/>
      <c r="FXI44" s="57"/>
      <c r="FXJ44" s="57"/>
      <c r="FXK44" s="57"/>
      <c r="FXL44" s="57"/>
      <c r="FXM44" s="57"/>
      <c r="FXN44" s="57"/>
      <c r="FXO44" s="57"/>
      <c r="FXP44" s="57"/>
      <c r="FXQ44" s="57"/>
      <c r="FXR44" s="57"/>
      <c r="FXS44" s="57"/>
      <c r="FXT44" s="57"/>
      <c r="FXU44" s="57"/>
      <c r="FXV44" s="57"/>
      <c r="FXW44" s="57"/>
      <c r="FXX44" s="57"/>
      <c r="FXY44" s="57"/>
      <c r="FXZ44" s="57"/>
      <c r="FYA44" s="57"/>
      <c r="FYB44" s="57"/>
      <c r="FYC44" s="57"/>
      <c r="FYD44" s="57"/>
      <c r="FYE44" s="57"/>
      <c r="FYF44" s="57"/>
      <c r="FYG44" s="57"/>
      <c r="FYH44" s="57"/>
      <c r="FYI44" s="57"/>
      <c r="FYJ44" s="57"/>
      <c r="FYK44" s="57"/>
      <c r="FYL44" s="57"/>
      <c r="FYM44" s="57"/>
      <c r="FYN44" s="57"/>
      <c r="FYO44" s="57"/>
      <c r="FYP44" s="57"/>
      <c r="FYQ44" s="57"/>
      <c r="FYR44" s="57"/>
      <c r="FYS44" s="57"/>
      <c r="FYT44" s="57"/>
      <c r="FYU44" s="57"/>
      <c r="FYV44" s="57"/>
      <c r="FYW44" s="57"/>
      <c r="FYX44" s="57"/>
      <c r="FYY44" s="57"/>
      <c r="FYZ44" s="57"/>
      <c r="FZA44" s="57"/>
      <c r="FZB44" s="57"/>
      <c r="FZC44" s="57"/>
      <c r="FZD44" s="57"/>
      <c r="FZE44" s="57"/>
      <c r="FZF44" s="57"/>
      <c r="FZG44" s="57"/>
      <c r="FZH44" s="57"/>
      <c r="FZI44" s="57"/>
      <c r="FZJ44" s="57"/>
      <c r="FZK44" s="57"/>
      <c r="FZL44" s="57"/>
      <c r="FZM44" s="57"/>
      <c r="FZN44" s="57"/>
      <c r="FZO44" s="57"/>
      <c r="FZP44" s="57"/>
      <c r="FZQ44" s="57"/>
      <c r="FZR44" s="57"/>
      <c r="FZS44" s="57"/>
      <c r="FZT44" s="57"/>
      <c r="FZU44" s="57"/>
      <c r="FZV44" s="57"/>
      <c r="FZW44" s="57"/>
      <c r="FZX44" s="57"/>
      <c r="FZY44" s="57"/>
      <c r="FZZ44" s="57"/>
      <c r="GAA44" s="57"/>
      <c r="GAB44" s="57"/>
      <c r="GAC44" s="57"/>
      <c r="GAD44" s="57"/>
      <c r="GAE44" s="57"/>
      <c r="GAF44" s="57"/>
      <c r="GAG44" s="57"/>
      <c r="GAH44" s="57"/>
      <c r="GAI44" s="57"/>
      <c r="GAJ44" s="57"/>
      <c r="GAK44" s="57"/>
      <c r="GAL44" s="57"/>
      <c r="GAM44" s="57"/>
      <c r="GAN44" s="57"/>
      <c r="GAO44" s="57"/>
      <c r="GAP44" s="57"/>
      <c r="GAQ44" s="57"/>
      <c r="GAR44" s="57"/>
      <c r="GAS44" s="57"/>
      <c r="GAT44" s="57"/>
      <c r="GAU44" s="57"/>
      <c r="GAV44" s="57"/>
      <c r="GAW44" s="57"/>
      <c r="GAX44" s="57"/>
      <c r="GAY44" s="57"/>
      <c r="GAZ44" s="57"/>
      <c r="GBA44" s="57"/>
      <c r="GBB44" s="57"/>
      <c r="GBC44" s="57"/>
      <c r="GBD44" s="57"/>
      <c r="GBE44" s="57"/>
      <c r="GBF44" s="57"/>
      <c r="GBG44" s="57"/>
      <c r="GBH44" s="57"/>
      <c r="GBI44" s="57"/>
      <c r="GBJ44" s="57"/>
      <c r="GBK44" s="57"/>
      <c r="GBL44" s="57"/>
      <c r="GBM44" s="57"/>
      <c r="GBN44" s="57"/>
      <c r="GBO44" s="57"/>
      <c r="GBP44" s="57"/>
      <c r="GBQ44" s="57"/>
      <c r="GBR44" s="57"/>
      <c r="GBS44" s="57"/>
      <c r="GBT44" s="57"/>
      <c r="GBU44" s="57"/>
      <c r="GBV44" s="57"/>
      <c r="GBW44" s="57"/>
      <c r="GBX44" s="57"/>
      <c r="GBY44" s="57"/>
      <c r="GBZ44" s="57"/>
      <c r="GCA44" s="57"/>
      <c r="GCB44" s="57"/>
      <c r="GCC44" s="57"/>
      <c r="GCD44" s="57"/>
      <c r="GCE44" s="57"/>
      <c r="GCF44" s="57"/>
      <c r="GCG44" s="57"/>
      <c r="GCH44" s="57"/>
      <c r="GCI44" s="57"/>
      <c r="GCJ44" s="57"/>
      <c r="GCK44" s="57"/>
      <c r="GCL44" s="57"/>
      <c r="GCM44" s="57"/>
      <c r="GCN44" s="57"/>
      <c r="GCO44" s="57"/>
      <c r="GCP44" s="57"/>
      <c r="GCQ44" s="57"/>
      <c r="GCR44" s="57"/>
      <c r="GCS44" s="57"/>
      <c r="GCT44" s="57"/>
      <c r="GCU44" s="57"/>
      <c r="GCV44" s="57"/>
      <c r="GCW44" s="57"/>
      <c r="GCX44" s="57"/>
      <c r="GCY44" s="57"/>
      <c r="GCZ44" s="57"/>
      <c r="GDA44" s="57"/>
      <c r="GDB44" s="57"/>
      <c r="GDC44" s="57"/>
      <c r="GDD44" s="57"/>
      <c r="GDE44" s="57"/>
      <c r="GDF44" s="57"/>
      <c r="GDG44" s="57"/>
      <c r="GDH44" s="57"/>
      <c r="GDI44" s="57"/>
      <c r="GDJ44" s="57"/>
      <c r="GDK44" s="57"/>
      <c r="GDL44" s="57"/>
      <c r="GDM44" s="57"/>
      <c r="GDN44" s="57"/>
      <c r="GDO44" s="57"/>
      <c r="GDP44" s="57"/>
      <c r="GDQ44" s="57"/>
      <c r="GDR44" s="57"/>
      <c r="GDS44" s="57"/>
      <c r="GDT44" s="57"/>
      <c r="GDU44" s="57"/>
      <c r="GDV44" s="57"/>
      <c r="GDW44" s="57"/>
      <c r="GDX44" s="57"/>
      <c r="GDY44" s="57"/>
      <c r="GDZ44" s="57"/>
      <c r="GEA44" s="57"/>
      <c r="GEB44" s="57"/>
      <c r="GEC44" s="57"/>
      <c r="GED44" s="57"/>
      <c r="GEE44" s="57"/>
      <c r="GEF44" s="57"/>
      <c r="GEG44" s="57"/>
      <c r="GEH44" s="57"/>
      <c r="GEI44" s="57"/>
      <c r="GEJ44" s="57"/>
      <c r="GEK44" s="57"/>
      <c r="GEL44" s="57"/>
      <c r="GEM44" s="57"/>
      <c r="GEN44" s="57"/>
      <c r="GEO44" s="57"/>
      <c r="GEP44" s="57"/>
      <c r="GEQ44" s="57"/>
      <c r="GER44" s="57"/>
      <c r="GES44" s="57"/>
      <c r="GET44" s="57"/>
      <c r="GEU44" s="57"/>
      <c r="GEV44" s="57"/>
      <c r="GEW44" s="57"/>
      <c r="GEX44" s="57"/>
      <c r="GEY44" s="57"/>
      <c r="GEZ44" s="57"/>
      <c r="GFA44" s="57"/>
      <c r="GFB44" s="57"/>
      <c r="GFC44" s="57"/>
      <c r="GFD44" s="57"/>
      <c r="GFE44" s="57"/>
      <c r="GFF44" s="57"/>
      <c r="GFG44" s="57"/>
      <c r="GFH44" s="57"/>
      <c r="GFI44" s="57"/>
      <c r="GFJ44" s="57"/>
      <c r="GFK44" s="57"/>
      <c r="GFL44" s="57"/>
      <c r="GFM44" s="57"/>
      <c r="GFN44" s="57"/>
      <c r="GFO44" s="57"/>
      <c r="GFP44" s="57"/>
      <c r="GFQ44" s="57"/>
      <c r="GFR44" s="57"/>
      <c r="GFS44" s="57"/>
      <c r="GFT44" s="57"/>
      <c r="GFU44" s="57"/>
      <c r="GFV44" s="57"/>
      <c r="GFW44" s="57"/>
      <c r="GFX44" s="57"/>
      <c r="GFY44" s="57"/>
      <c r="GFZ44" s="57"/>
      <c r="GGA44" s="57"/>
      <c r="GGB44" s="57"/>
      <c r="GGC44" s="57"/>
      <c r="GGD44" s="57"/>
      <c r="GGE44" s="57"/>
      <c r="GGF44" s="57"/>
      <c r="GGG44" s="57"/>
      <c r="GGH44" s="57"/>
      <c r="GGI44" s="57"/>
      <c r="GGJ44" s="57"/>
      <c r="GGK44" s="57"/>
      <c r="GGL44" s="57"/>
      <c r="GGM44" s="57"/>
      <c r="GGN44" s="57"/>
      <c r="GGO44" s="57"/>
      <c r="GGP44" s="57"/>
      <c r="GGQ44" s="57"/>
      <c r="GGR44" s="57"/>
      <c r="GGS44" s="57"/>
      <c r="GGT44" s="57"/>
      <c r="GGU44" s="57"/>
      <c r="GGV44" s="57"/>
      <c r="GGW44" s="57"/>
      <c r="GGX44" s="57"/>
      <c r="GGY44" s="57"/>
      <c r="GGZ44" s="57"/>
      <c r="GHA44" s="57"/>
      <c r="GHB44" s="57"/>
      <c r="GHC44" s="57"/>
      <c r="GHD44" s="57"/>
      <c r="GHE44" s="57"/>
      <c r="GHF44" s="57"/>
      <c r="GHG44" s="57"/>
      <c r="GHH44" s="57"/>
      <c r="GHI44" s="57"/>
      <c r="GHJ44" s="57"/>
      <c r="GHK44" s="57"/>
      <c r="GHL44" s="57"/>
      <c r="GHM44" s="57"/>
      <c r="GHN44" s="57"/>
      <c r="GHO44" s="57"/>
      <c r="GHP44" s="57"/>
      <c r="GHQ44" s="57"/>
      <c r="GHR44" s="57"/>
      <c r="GHS44" s="57"/>
      <c r="GHT44" s="57"/>
      <c r="GHU44" s="57"/>
      <c r="GHV44" s="57"/>
      <c r="GHW44" s="57"/>
      <c r="GHX44" s="57"/>
      <c r="GHY44" s="57"/>
      <c r="GHZ44" s="57"/>
      <c r="GIA44" s="57"/>
      <c r="GIB44" s="57"/>
      <c r="GIC44" s="57"/>
      <c r="GID44" s="57"/>
      <c r="GIE44" s="57"/>
      <c r="GIF44" s="57"/>
      <c r="GIG44" s="57"/>
      <c r="GIH44" s="57"/>
      <c r="GII44" s="57"/>
      <c r="GIJ44" s="57"/>
      <c r="GIK44" s="57"/>
      <c r="GIL44" s="57"/>
      <c r="GIM44" s="57"/>
      <c r="GIN44" s="57"/>
      <c r="GIO44" s="57"/>
      <c r="GIP44" s="57"/>
      <c r="GIQ44" s="57"/>
      <c r="GIR44" s="57"/>
      <c r="GIS44" s="57"/>
      <c r="GIT44" s="57"/>
      <c r="GIU44" s="57"/>
      <c r="GIV44" s="57"/>
      <c r="GIW44" s="57"/>
      <c r="GIX44" s="57"/>
      <c r="GIY44" s="57"/>
      <c r="GIZ44" s="57"/>
      <c r="GJA44" s="57"/>
      <c r="GJB44" s="57"/>
      <c r="GJC44" s="57"/>
      <c r="GJD44" s="57"/>
      <c r="GJE44" s="57"/>
      <c r="GJF44" s="57"/>
      <c r="GJG44" s="57"/>
      <c r="GJH44" s="57"/>
      <c r="GJI44" s="57"/>
      <c r="GJJ44" s="57"/>
      <c r="GJK44" s="57"/>
      <c r="GJL44" s="57"/>
      <c r="GJM44" s="57"/>
      <c r="GJN44" s="57"/>
      <c r="GJO44" s="57"/>
      <c r="GJP44" s="57"/>
      <c r="GJQ44" s="57"/>
      <c r="GJR44" s="57"/>
      <c r="GJS44" s="57"/>
      <c r="GJT44" s="57"/>
      <c r="GJU44" s="57"/>
      <c r="GJV44" s="57"/>
      <c r="GJW44" s="57"/>
      <c r="GJX44" s="57"/>
      <c r="GJY44" s="57"/>
      <c r="GJZ44" s="57"/>
      <c r="GKA44" s="57"/>
      <c r="GKB44" s="57"/>
      <c r="GKC44" s="57"/>
      <c r="GKD44" s="57"/>
      <c r="GKE44" s="57"/>
      <c r="GKF44" s="57"/>
      <c r="GKG44" s="57"/>
      <c r="GKH44" s="57"/>
      <c r="GKI44" s="57"/>
      <c r="GKJ44" s="57"/>
      <c r="GKK44" s="57"/>
      <c r="GKL44" s="57"/>
      <c r="GKM44" s="57"/>
      <c r="GKN44" s="57"/>
      <c r="GKO44" s="57"/>
      <c r="GKP44" s="57"/>
      <c r="GKQ44" s="57"/>
      <c r="GKR44" s="57"/>
      <c r="GKS44" s="57"/>
      <c r="GKT44" s="57"/>
      <c r="GKU44" s="57"/>
      <c r="GKV44" s="57"/>
      <c r="GKW44" s="57"/>
      <c r="GKX44" s="57"/>
      <c r="GKY44" s="57"/>
      <c r="GKZ44" s="57"/>
      <c r="GLA44" s="57"/>
      <c r="GLB44" s="57"/>
      <c r="GLC44" s="57"/>
      <c r="GLD44" s="57"/>
      <c r="GLE44" s="57"/>
      <c r="GLF44" s="57"/>
      <c r="GLG44" s="57"/>
      <c r="GLH44" s="57"/>
      <c r="GLI44" s="57"/>
      <c r="GLJ44" s="57"/>
      <c r="GLK44" s="57"/>
      <c r="GLL44" s="57"/>
      <c r="GLM44" s="57"/>
      <c r="GLN44" s="57"/>
      <c r="GLO44" s="57"/>
      <c r="GLP44" s="57"/>
      <c r="GLQ44" s="57"/>
      <c r="GLR44" s="57"/>
      <c r="GLS44" s="57"/>
      <c r="GLT44" s="57"/>
      <c r="GLU44" s="57"/>
      <c r="GLV44" s="57"/>
      <c r="GLW44" s="57"/>
      <c r="GLX44" s="57"/>
      <c r="GLY44" s="57"/>
      <c r="GLZ44" s="57"/>
      <c r="GMA44" s="57"/>
      <c r="GMB44" s="57"/>
      <c r="GMC44" s="57"/>
      <c r="GMD44" s="57"/>
      <c r="GME44" s="57"/>
      <c r="GMF44" s="57"/>
      <c r="GMG44" s="57"/>
      <c r="GMH44" s="57"/>
      <c r="GMI44" s="57"/>
      <c r="GMJ44" s="57"/>
      <c r="GMK44" s="57"/>
      <c r="GML44" s="57"/>
      <c r="GMM44" s="57"/>
      <c r="GMN44" s="57"/>
      <c r="GMO44" s="57"/>
      <c r="GMP44" s="57"/>
      <c r="GMQ44" s="57"/>
      <c r="GMR44" s="57"/>
      <c r="GMS44" s="57"/>
      <c r="GMT44" s="57"/>
      <c r="GMU44" s="57"/>
      <c r="GMV44" s="57"/>
      <c r="GMW44" s="57"/>
      <c r="GMX44" s="57"/>
      <c r="GMY44" s="57"/>
      <c r="GMZ44" s="57"/>
      <c r="GNA44" s="57"/>
      <c r="GNB44" s="57"/>
      <c r="GNC44" s="57"/>
      <c r="GND44" s="57"/>
      <c r="GNE44" s="57"/>
      <c r="GNF44" s="57"/>
      <c r="GNG44" s="57"/>
      <c r="GNH44" s="57"/>
      <c r="GNI44" s="57"/>
      <c r="GNJ44" s="57"/>
      <c r="GNK44" s="57"/>
      <c r="GNL44" s="57"/>
      <c r="GNM44" s="57"/>
      <c r="GNN44" s="57"/>
      <c r="GNO44" s="57"/>
      <c r="GNP44" s="57"/>
      <c r="GNQ44" s="57"/>
      <c r="GNR44" s="57"/>
      <c r="GNS44" s="57"/>
      <c r="GNT44" s="57"/>
      <c r="GNU44" s="57"/>
      <c r="GNV44" s="57"/>
      <c r="GNW44" s="57"/>
      <c r="GNX44" s="57"/>
      <c r="GNY44" s="57"/>
      <c r="GNZ44" s="57"/>
      <c r="GOA44" s="57"/>
      <c r="GOB44" s="57"/>
      <c r="GOC44" s="57"/>
      <c r="GOD44" s="57"/>
      <c r="GOE44" s="57"/>
      <c r="GOF44" s="57"/>
      <c r="GOG44" s="57"/>
      <c r="GOH44" s="57"/>
      <c r="GOI44" s="57"/>
      <c r="GOJ44" s="57"/>
      <c r="GOK44" s="57"/>
      <c r="GOL44" s="57"/>
      <c r="GOM44" s="57"/>
      <c r="GON44" s="57"/>
      <c r="GOO44" s="57"/>
      <c r="GOP44" s="57"/>
      <c r="GOQ44" s="57"/>
      <c r="GOR44" s="57"/>
      <c r="GOS44" s="57"/>
      <c r="GOT44" s="57"/>
      <c r="GOU44" s="57"/>
      <c r="GOV44" s="57"/>
      <c r="GOW44" s="57"/>
      <c r="GOX44" s="57"/>
      <c r="GOY44" s="57"/>
      <c r="GOZ44" s="57"/>
      <c r="GPA44" s="57"/>
      <c r="GPB44" s="57"/>
      <c r="GPC44" s="57"/>
      <c r="GPD44" s="57"/>
      <c r="GPE44" s="57"/>
      <c r="GPF44" s="57"/>
      <c r="GPG44" s="57"/>
      <c r="GPH44" s="57"/>
      <c r="GPI44" s="57"/>
      <c r="GPJ44" s="57"/>
      <c r="GPK44" s="57"/>
      <c r="GPL44" s="57"/>
      <c r="GPM44" s="57"/>
      <c r="GPN44" s="57"/>
      <c r="GPO44" s="57"/>
      <c r="GPP44" s="57"/>
      <c r="GPQ44" s="57"/>
      <c r="GPR44" s="57"/>
      <c r="GPS44" s="57"/>
      <c r="GPT44" s="57"/>
      <c r="GPU44" s="57"/>
      <c r="GPV44" s="57"/>
      <c r="GPW44" s="57"/>
      <c r="GPX44" s="57"/>
      <c r="GPY44" s="57"/>
      <c r="GPZ44" s="57"/>
      <c r="GQA44" s="57"/>
      <c r="GQB44" s="57"/>
      <c r="GQC44" s="57"/>
      <c r="GQD44" s="57"/>
      <c r="GQE44" s="57"/>
      <c r="GQF44" s="57"/>
      <c r="GQG44" s="57"/>
      <c r="GQH44" s="57"/>
      <c r="GQI44" s="57"/>
      <c r="GQJ44" s="57"/>
      <c r="GQK44" s="57"/>
      <c r="GQL44" s="57"/>
      <c r="GQM44" s="57"/>
      <c r="GQN44" s="57"/>
      <c r="GQO44" s="57"/>
      <c r="GQP44" s="57"/>
      <c r="GQQ44" s="57"/>
      <c r="GQR44" s="57"/>
      <c r="GQS44" s="57"/>
      <c r="GQT44" s="57"/>
      <c r="GQU44" s="57"/>
      <c r="GQV44" s="57"/>
      <c r="GQW44" s="57"/>
      <c r="GQX44" s="57"/>
      <c r="GQY44" s="57"/>
      <c r="GQZ44" s="57"/>
      <c r="GRA44" s="57"/>
      <c r="GRB44" s="57"/>
      <c r="GRC44" s="57"/>
      <c r="GRD44" s="57"/>
      <c r="GRE44" s="57"/>
      <c r="GRF44" s="57"/>
      <c r="GRG44" s="57"/>
      <c r="GRH44" s="57"/>
      <c r="GRI44" s="57"/>
      <c r="GRJ44" s="57"/>
      <c r="GRK44" s="57"/>
      <c r="GRL44" s="57"/>
      <c r="GRM44" s="57"/>
      <c r="GRN44" s="57"/>
      <c r="GRO44" s="57"/>
      <c r="GRP44" s="57"/>
      <c r="GRQ44" s="57"/>
      <c r="GRR44" s="57"/>
      <c r="GRS44" s="57"/>
      <c r="GRT44" s="57"/>
      <c r="GRU44" s="57"/>
      <c r="GRV44" s="57"/>
      <c r="GRW44" s="57"/>
      <c r="GRX44" s="57"/>
      <c r="GRY44" s="57"/>
      <c r="GRZ44" s="57"/>
      <c r="GSA44" s="57"/>
      <c r="GSB44" s="57"/>
      <c r="GSC44" s="57"/>
      <c r="GSD44" s="57"/>
      <c r="GSE44" s="57"/>
      <c r="GSF44" s="57"/>
      <c r="GSG44" s="57"/>
      <c r="GSH44" s="57"/>
      <c r="GSI44" s="57"/>
      <c r="GSJ44" s="57"/>
      <c r="GSK44" s="57"/>
      <c r="GSL44" s="57"/>
      <c r="GSM44" s="57"/>
      <c r="GSN44" s="57"/>
      <c r="GSO44" s="57"/>
      <c r="GSP44" s="57"/>
      <c r="GSQ44" s="57"/>
      <c r="GSR44" s="57"/>
      <c r="GSS44" s="57"/>
      <c r="GST44" s="57"/>
      <c r="GSU44" s="57"/>
      <c r="GSV44" s="57"/>
      <c r="GSW44" s="57"/>
      <c r="GSX44" s="57"/>
      <c r="GSY44" s="57"/>
      <c r="GSZ44" s="57"/>
      <c r="GTA44" s="57"/>
      <c r="GTB44" s="57"/>
      <c r="GTC44" s="57"/>
      <c r="GTD44" s="57"/>
      <c r="GTE44" s="57"/>
      <c r="GTF44" s="57"/>
      <c r="GTG44" s="57"/>
      <c r="GTH44" s="57"/>
      <c r="GTI44" s="57"/>
      <c r="GTJ44" s="57"/>
      <c r="GTK44" s="57"/>
      <c r="GTL44" s="57"/>
      <c r="GTM44" s="57"/>
      <c r="GTN44" s="57"/>
      <c r="GTO44" s="57"/>
      <c r="GTP44" s="57"/>
      <c r="GTQ44" s="57"/>
      <c r="GTR44" s="57"/>
      <c r="GTS44" s="57"/>
      <c r="GTT44" s="57"/>
      <c r="GTU44" s="57"/>
      <c r="GTV44" s="57"/>
      <c r="GTW44" s="57"/>
      <c r="GTX44" s="57"/>
      <c r="GTY44" s="57"/>
      <c r="GTZ44" s="57"/>
      <c r="GUA44" s="57"/>
      <c r="GUB44" s="57"/>
      <c r="GUC44" s="57"/>
      <c r="GUD44" s="57"/>
      <c r="GUE44" s="57"/>
      <c r="GUF44" s="57"/>
      <c r="GUG44" s="57"/>
      <c r="GUH44" s="57"/>
      <c r="GUI44" s="57"/>
      <c r="GUJ44" s="57"/>
      <c r="GUK44" s="57"/>
      <c r="GUL44" s="57"/>
      <c r="GUM44" s="57"/>
      <c r="GUN44" s="57"/>
      <c r="GUO44" s="57"/>
      <c r="GUP44" s="57"/>
      <c r="GUQ44" s="57"/>
      <c r="GUR44" s="57"/>
      <c r="GUS44" s="57"/>
      <c r="GUT44" s="57"/>
      <c r="GUU44" s="57"/>
      <c r="GUV44" s="57"/>
      <c r="GUW44" s="57"/>
      <c r="GUX44" s="57"/>
      <c r="GUY44" s="57"/>
      <c r="GUZ44" s="57"/>
      <c r="GVA44" s="57"/>
      <c r="GVB44" s="57"/>
      <c r="GVC44" s="57"/>
      <c r="GVD44" s="57"/>
      <c r="GVE44" s="57"/>
      <c r="GVF44" s="57"/>
      <c r="GVG44" s="57"/>
      <c r="GVH44" s="57"/>
      <c r="GVI44" s="57"/>
      <c r="GVJ44" s="57"/>
      <c r="GVK44" s="57"/>
      <c r="GVL44" s="57"/>
      <c r="GVM44" s="57"/>
      <c r="GVN44" s="57"/>
      <c r="GVO44" s="57"/>
      <c r="GVP44" s="57"/>
      <c r="GVQ44" s="57"/>
      <c r="GVR44" s="57"/>
      <c r="GVS44" s="57"/>
      <c r="GVT44" s="57"/>
      <c r="GVU44" s="57"/>
      <c r="GVV44" s="57"/>
      <c r="GVW44" s="57"/>
      <c r="GVX44" s="57"/>
      <c r="GVY44" s="57"/>
      <c r="GVZ44" s="57"/>
      <c r="GWA44" s="57"/>
      <c r="GWB44" s="57"/>
      <c r="GWC44" s="57"/>
      <c r="GWD44" s="57"/>
      <c r="GWE44" s="57"/>
      <c r="GWF44" s="57"/>
      <c r="GWG44" s="57"/>
      <c r="GWH44" s="57"/>
      <c r="GWI44" s="57"/>
      <c r="GWJ44" s="57"/>
      <c r="GWK44" s="57"/>
      <c r="GWL44" s="57"/>
      <c r="GWM44" s="57"/>
      <c r="GWN44" s="57"/>
      <c r="GWO44" s="57"/>
      <c r="GWP44" s="57"/>
      <c r="GWQ44" s="57"/>
      <c r="GWR44" s="57"/>
      <c r="GWS44" s="57"/>
      <c r="GWT44" s="57"/>
      <c r="GWU44" s="57"/>
      <c r="GWV44" s="57"/>
      <c r="GWW44" s="57"/>
      <c r="GWX44" s="57"/>
      <c r="GWY44" s="57"/>
      <c r="GWZ44" s="57"/>
      <c r="GXA44" s="57"/>
      <c r="GXB44" s="57"/>
      <c r="GXC44" s="57"/>
      <c r="GXD44" s="57"/>
      <c r="GXE44" s="57"/>
      <c r="GXF44" s="57"/>
      <c r="GXG44" s="57"/>
      <c r="GXH44" s="57"/>
      <c r="GXI44" s="57"/>
      <c r="GXJ44" s="57"/>
      <c r="GXK44" s="57"/>
      <c r="GXL44" s="57"/>
      <c r="GXM44" s="57"/>
      <c r="GXN44" s="57"/>
      <c r="GXO44" s="57"/>
      <c r="GXP44" s="57"/>
      <c r="GXQ44" s="57"/>
      <c r="GXR44" s="57"/>
      <c r="GXS44" s="57"/>
      <c r="GXT44" s="57"/>
      <c r="GXU44" s="57"/>
      <c r="GXV44" s="57"/>
      <c r="GXW44" s="57"/>
      <c r="GXX44" s="57"/>
      <c r="GXY44" s="57"/>
      <c r="GXZ44" s="57"/>
      <c r="GYA44" s="57"/>
      <c r="GYB44" s="57"/>
      <c r="GYC44" s="57"/>
      <c r="GYD44" s="57"/>
      <c r="GYE44" s="57"/>
      <c r="GYF44" s="57"/>
      <c r="GYG44" s="57"/>
      <c r="GYH44" s="57"/>
      <c r="GYI44" s="57"/>
      <c r="GYJ44" s="57"/>
      <c r="GYK44" s="57"/>
      <c r="GYL44" s="57"/>
      <c r="GYM44" s="57"/>
      <c r="GYN44" s="57"/>
      <c r="GYO44" s="57"/>
      <c r="GYP44" s="57"/>
      <c r="GYQ44" s="57"/>
      <c r="GYR44" s="57"/>
      <c r="GYS44" s="57"/>
      <c r="GYT44" s="57"/>
      <c r="GYU44" s="57"/>
      <c r="GYV44" s="57"/>
      <c r="GYW44" s="57"/>
      <c r="GYX44" s="57"/>
      <c r="GYY44" s="57"/>
      <c r="GYZ44" s="57"/>
      <c r="GZA44" s="57"/>
      <c r="GZB44" s="57"/>
      <c r="GZC44" s="57"/>
      <c r="GZD44" s="57"/>
      <c r="GZE44" s="57"/>
      <c r="GZF44" s="57"/>
      <c r="GZG44" s="57"/>
      <c r="GZH44" s="57"/>
      <c r="GZI44" s="57"/>
      <c r="GZJ44" s="57"/>
      <c r="GZK44" s="57"/>
      <c r="GZL44" s="57"/>
      <c r="GZM44" s="57"/>
      <c r="GZN44" s="57"/>
      <c r="GZO44" s="57"/>
      <c r="GZP44" s="57"/>
      <c r="GZQ44" s="57"/>
      <c r="GZR44" s="57"/>
      <c r="GZS44" s="57"/>
      <c r="GZT44" s="57"/>
      <c r="GZU44" s="57"/>
      <c r="GZV44" s="57"/>
      <c r="GZW44" s="57"/>
      <c r="GZX44" s="57"/>
      <c r="GZY44" s="57"/>
      <c r="GZZ44" s="57"/>
      <c r="HAA44" s="57"/>
      <c r="HAB44" s="57"/>
      <c r="HAC44" s="57"/>
      <c r="HAD44" s="57"/>
      <c r="HAE44" s="57"/>
      <c r="HAF44" s="57"/>
      <c r="HAG44" s="57"/>
      <c r="HAH44" s="57"/>
      <c r="HAI44" s="57"/>
      <c r="HAJ44" s="57"/>
      <c r="HAK44" s="57"/>
      <c r="HAL44" s="57"/>
      <c r="HAM44" s="57"/>
      <c r="HAN44" s="57"/>
      <c r="HAO44" s="57"/>
      <c r="HAP44" s="57"/>
      <c r="HAQ44" s="57"/>
      <c r="HAR44" s="57"/>
      <c r="HAS44" s="57"/>
      <c r="HAT44" s="57"/>
      <c r="HAU44" s="57"/>
      <c r="HAV44" s="57"/>
      <c r="HAW44" s="57"/>
      <c r="HAX44" s="57"/>
      <c r="HAY44" s="57"/>
      <c r="HAZ44" s="57"/>
      <c r="HBA44" s="57"/>
      <c r="HBB44" s="57"/>
      <c r="HBC44" s="57"/>
      <c r="HBD44" s="57"/>
      <c r="HBE44" s="57"/>
      <c r="HBF44" s="57"/>
      <c r="HBG44" s="57"/>
      <c r="HBH44" s="57"/>
      <c r="HBI44" s="57"/>
      <c r="HBJ44" s="57"/>
      <c r="HBK44" s="57"/>
      <c r="HBL44" s="57"/>
      <c r="HBM44" s="57"/>
      <c r="HBN44" s="57"/>
      <c r="HBO44" s="57"/>
      <c r="HBP44" s="57"/>
      <c r="HBQ44" s="57"/>
      <c r="HBR44" s="57"/>
      <c r="HBS44" s="57"/>
      <c r="HBT44" s="57"/>
      <c r="HBU44" s="57"/>
      <c r="HBV44" s="57"/>
      <c r="HBW44" s="57"/>
      <c r="HBX44" s="57"/>
      <c r="HBY44" s="57"/>
      <c r="HBZ44" s="57"/>
      <c r="HCA44" s="57"/>
      <c r="HCB44" s="57"/>
      <c r="HCC44" s="57"/>
      <c r="HCD44" s="57"/>
      <c r="HCE44" s="57"/>
      <c r="HCF44" s="57"/>
      <c r="HCG44" s="57"/>
      <c r="HCH44" s="57"/>
      <c r="HCI44" s="57"/>
      <c r="HCJ44" s="57"/>
      <c r="HCK44" s="57"/>
      <c r="HCL44" s="57"/>
      <c r="HCM44" s="57"/>
      <c r="HCN44" s="57"/>
      <c r="HCO44" s="57"/>
      <c r="HCP44" s="57"/>
      <c r="HCQ44" s="57"/>
      <c r="HCR44" s="57"/>
      <c r="HCS44" s="57"/>
      <c r="HCT44" s="57"/>
      <c r="HCU44" s="57"/>
      <c r="HCV44" s="57"/>
      <c r="HCW44" s="57"/>
      <c r="HCX44" s="57"/>
      <c r="HCY44" s="57"/>
      <c r="HCZ44" s="57"/>
      <c r="HDA44" s="57"/>
      <c r="HDB44" s="57"/>
      <c r="HDC44" s="57"/>
      <c r="HDD44" s="57"/>
      <c r="HDE44" s="57"/>
      <c r="HDF44" s="57"/>
      <c r="HDG44" s="57"/>
      <c r="HDH44" s="57"/>
      <c r="HDI44" s="57"/>
      <c r="HDJ44" s="57"/>
      <c r="HDK44" s="57"/>
      <c r="HDL44" s="57"/>
      <c r="HDM44" s="57"/>
      <c r="HDN44" s="57"/>
      <c r="HDO44" s="57"/>
      <c r="HDP44" s="57"/>
      <c r="HDQ44" s="57"/>
      <c r="HDR44" s="57"/>
      <c r="HDS44" s="57"/>
      <c r="HDT44" s="57"/>
      <c r="HDU44" s="57"/>
      <c r="HDV44" s="57"/>
      <c r="HDW44" s="57"/>
      <c r="HDX44" s="57"/>
      <c r="HDY44" s="57"/>
      <c r="HDZ44" s="57"/>
      <c r="HEA44" s="57"/>
      <c r="HEB44" s="57"/>
      <c r="HEC44" s="57"/>
      <c r="HED44" s="57"/>
      <c r="HEE44" s="57"/>
      <c r="HEF44" s="57"/>
      <c r="HEG44" s="57"/>
      <c r="HEH44" s="57"/>
      <c r="HEI44" s="57"/>
      <c r="HEJ44" s="57"/>
      <c r="HEK44" s="57"/>
      <c r="HEL44" s="57"/>
      <c r="HEM44" s="57"/>
      <c r="HEN44" s="57"/>
      <c r="HEO44" s="57"/>
      <c r="HEP44" s="57"/>
      <c r="HEQ44" s="57"/>
      <c r="HER44" s="57"/>
      <c r="HES44" s="57"/>
      <c r="HET44" s="57"/>
      <c r="HEU44" s="57"/>
      <c r="HEV44" s="57"/>
      <c r="HEW44" s="57"/>
      <c r="HEX44" s="57"/>
      <c r="HEY44" s="57"/>
      <c r="HEZ44" s="57"/>
      <c r="HFA44" s="57"/>
      <c r="HFB44" s="57"/>
      <c r="HFC44" s="57"/>
      <c r="HFD44" s="57"/>
      <c r="HFE44" s="57"/>
      <c r="HFF44" s="57"/>
      <c r="HFG44" s="57"/>
      <c r="HFH44" s="57"/>
      <c r="HFI44" s="57"/>
      <c r="HFJ44" s="57"/>
      <c r="HFK44" s="57"/>
      <c r="HFL44" s="57"/>
      <c r="HFM44" s="57"/>
      <c r="HFN44" s="57"/>
      <c r="HFO44" s="57"/>
      <c r="HFP44" s="57"/>
      <c r="HFQ44" s="57"/>
      <c r="HFR44" s="57"/>
      <c r="HFS44" s="57"/>
      <c r="HFT44" s="57"/>
      <c r="HFU44" s="57"/>
      <c r="HFV44" s="57"/>
      <c r="HFW44" s="57"/>
      <c r="HFX44" s="57"/>
      <c r="HFY44" s="57"/>
      <c r="HFZ44" s="57"/>
      <c r="HGA44" s="57"/>
      <c r="HGB44" s="57"/>
      <c r="HGC44" s="57"/>
      <c r="HGD44" s="57"/>
      <c r="HGE44" s="57"/>
      <c r="HGF44" s="57"/>
      <c r="HGG44" s="57"/>
      <c r="HGH44" s="57"/>
      <c r="HGI44" s="57"/>
      <c r="HGJ44" s="57"/>
      <c r="HGK44" s="57"/>
      <c r="HGL44" s="57"/>
      <c r="HGM44" s="57"/>
      <c r="HGN44" s="57"/>
      <c r="HGO44" s="57"/>
      <c r="HGP44" s="57"/>
      <c r="HGQ44" s="57"/>
      <c r="HGR44" s="57"/>
      <c r="HGS44" s="57"/>
      <c r="HGT44" s="57"/>
      <c r="HGU44" s="57"/>
      <c r="HGV44" s="57"/>
      <c r="HGW44" s="57"/>
      <c r="HGX44" s="57"/>
      <c r="HGY44" s="57"/>
      <c r="HGZ44" s="57"/>
      <c r="HHA44" s="57"/>
      <c r="HHB44" s="57"/>
      <c r="HHC44" s="57"/>
      <c r="HHD44" s="57"/>
      <c r="HHE44" s="57"/>
      <c r="HHF44" s="57"/>
      <c r="HHG44" s="57"/>
      <c r="HHH44" s="57"/>
      <c r="HHI44" s="57"/>
      <c r="HHJ44" s="57"/>
      <c r="HHK44" s="57"/>
      <c r="HHL44" s="57"/>
      <c r="HHM44" s="57"/>
      <c r="HHN44" s="57"/>
      <c r="HHO44" s="57"/>
      <c r="HHP44" s="57"/>
      <c r="HHQ44" s="57"/>
      <c r="HHR44" s="57"/>
      <c r="HHS44" s="57"/>
      <c r="HHT44" s="57"/>
      <c r="HHU44" s="57"/>
      <c r="HHV44" s="57"/>
      <c r="HHW44" s="57"/>
      <c r="HHX44" s="57"/>
      <c r="HHY44" s="57"/>
      <c r="HHZ44" s="57"/>
      <c r="HIA44" s="57"/>
      <c r="HIB44" s="57"/>
      <c r="HIC44" s="57"/>
      <c r="HID44" s="57"/>
      <c r="HIE44" s="57"/>
      <c r="HIF44" s="57"/>
      <c r="HIG44" s="57"/>
      <c r="HIH44" s="57"/>
      <c r="HII44" s="57"/>
      <c r="HIJ44" s="57"/>
      <c r="HIK44" s="57"/>
      <c r="HIL44" s="57"/>
      <c r="HIM44" s="57"/>
      <c r="HIN44" s="57"/>
      <c r="HIO44" s="57"/>
      <c r="HIP44" s="57"/>
      <c r="HIQ44" s="57"/>
      <c r="HIR44" s="57"/>
      <c r="HIS44" s="57"/>
      <c r="HIT44" s="57"/>
      <c r="HIU44" s="57"/>
      <c r="HIV44" s="57"/>
      <c r="HIW44" s="57"/>
      <c r="HIX44" s="57"/>
      <c r="HIY44" s="57"/>
      <c r="HIZ44" s="57"/>
      <c r="HJA44" s="57"/>
      <c r="HJB44" s="57"/>
      <c r="HJC44" s="57"/>
      <c r="HJD44" s="57"/>
      <c r="HJE44" s="57"/>
      <c r="HJF44" s="57"/>
      <c r="HJG44" s="57"/>
      <c r="HJH44" s="57"/>
      <c r="HJI44" s="57"/>
      <c r="HJJ44" s="57"/>
      <c r="HJK44" s="57"/>
      <c r="HJL44" s="57"/>
      <c r="HJM44" s="57"/>
      <c r="HJN44" s="57"/>
      <c r="HJO44" s="57"/>
      <c r="HJP44" s="57"/>
      <c r="HJQ44" s="57"/>
      <c r="HJR44" s="57"/>
      <c r="HJS44" s="57"/>
      <c r="HJT44" s="57"/>
      <c r="HJU44" s="57"/>
      <c r="HJV44" s="57"/>
      <c r="HJW44" s="57"/>
      <c r="HJX44" s="57"/>
      <c r="HJY44" s="57"/>
      <c r="HJZ44" s="57"/>
      <c r="HKA44" s="57"/>
      <c r="HKB44" s="57"/>
      <c r="HKC44" s="57"/>
      <c r="HKD44" s="57"/>
      <c r="HKE44" s="57"/>
      <c r="HKF44" s="57"/>
      <c r="HKG44" s="57"/>
      <c r="HKH44" s="57"/>
      <c r="HKI44" s="57"/>
      <c r="HKJ44" s="57"/>
      <c r="HKK44" s="57"/>
      <c r="HKL44" s="57"/>
      <c r="HKM44" s="57"/>
      <c r="HKN44" s="57"/>
      <c r="HKO44" s="57"/>
      <c r="HKP44" s="57"/>
      <c r="HKQ44" s="57"/>
      <c r="HKR44" s="57"/>
      <c r="HKS44" s="57"/>
      <c r="HKT44" s="57"/>
      <c r="HKU44" s="57"/>
      <c r="HKV44" s="57"/>
      <c r="HKW44" s="57"/>
      <c r="HKX44" s="57"/>
      <c r="HKY44" s="57"/>
      <c r="HKZ44" s="57"/>
      <c r="HLA44" s="57"/>
      <c r="HLB44" s="57"/>
      <c r="HLC44" s="57"/>
      <c r="HLD44" s="57"/>
      <c r="HLE44" s="57"/>
      <c r="HLF44" s="57"/>
      <c r="HLG44" s="57"/>
      <c r="HLH44" s="57"/>
      <c r="HLI44" s="57"/>
      <c r="HLJ44" s="57"/>
      <c r="HLK44" s="57"/>
      <c r="HLL44" s="57"/>
      <c r="HLM44" s="57"/>
      <c r="HLN44" s="57"/>
      <c r="HLO44" s="57"/>
      <c r="HLP44" s="57"/>
      <c r="HLQ44" s="57"/>
      <c r="HLR44" s="57"/>
      <c r="HLS44" s="57"/>
      <c r="HLT44" s="57"/>
      <c r="HLU44" s="57"/>
      <c r="HLV44" s="57"/>
      <c r="HLW44" s="57"/>
      <c r="HLX44" s="57"/>
      <c r="HLY44" s="57"/>
      <c r="HLZ44" s="57"/>
      <c r="HMA44" s="57"/>
      <c r="HMB44" s="57"/>
      <c r="HMC44" s="57"/>
      <c r="HMD44" s="57"/>
      <c r="HME44" s="57"/>
      <c r="HMF44" s="57"/>
      <c r="HMG44" s="57"/>
      <c r="HMH44" s="57"/>
      <c r="HMI44" s="57"/>
      <c r="HMJ44" s="57"/>
      <c r="HMK44" s="57"/>
      <c r="HML44" s="57"/>
      <c r="HMM44" s="57"/>
      <c r="HMN44" s="57"/>
      <c r="HMO44" s="57"/>
      <c r="HMP44" s="57"/>
      <c r="HMQ44" s="57"/>
      <c r="HMR44" s="57"/>
      <c r="HMS44" s="57"/>
      <c r="HMT44" s="57"/>
      <c r="HMU44" s="57"/>
      <c r="HMV44" s="57"/>
      <c r="HMW44" s="57"/>
      <c r="HMX44" s="57"/>
      <c r="HMY44" s="57"/>
      <c r="HMZ44" s="57"/>
      <c r="HNA44" s="57"/>
      <c r="HNB44" s="57"/>
      <c r="HNC44" s="57"/>
      <c r="HND44" s="57"/>
      <c r="HNE44" s="57"/>
      <c r="HNF44" s="57"/>
      <c r="HNG44" s="57"/>
      <c r="HNH44" s="57"/>
      <c r="HNI44" s="57"/>
      <c r="HNJ44" s="57"/>
      <c r="HNK44" s="57"/>
      <c r="HNL44" s="57"/>
      <c r="HNM44" s="57"/>
      <c r="HNN44" s="57"/>
      <c r="HNO44" s="57"/>
      <c r="HNP44" s="57"/>
      <c r="HNQ44" s="57"/>
      <c r="HNR44" s="57"/>
      <c r="HNS44" s="57"/>
      <c r="HNT44" s="57"/>
      <c r="HNU44" s="57"/>
      <c r="HNV44" s="57"/>
      <c r="HNW44" s="57"/>
      <c r="HNX44" s="57"/>
      <c r="HNY44" s="57"/>
      <c r="HNZ44" s="57"/>
      <c r="HOA44" s="57"/>
      <c r="HOB44" s="57"/>
      <c r="HOC44" s="57"/>
      <c r="HOD44" s="57"/>
      <c r="HOE44" s="57"/>
      <c r="HOF44" s="57"/>
      <c r="HOG44" s="57"/>
      <c r="HOH44" s="57"/>
      <c r="HOI44" s="57"/>
      <c r="HOJ44" s="57"/>
      <c r="HOK44" s="57"/>
      <c r="HOL44" s="57"/>
      <c r="HOM44" s="57"/>
      <c r="HON44" s="57"/>
      <c r="HOO44" s="57"/>
      <c r="HOP44" s="57"/>
      <c r="HOQ44" s="57"/>
      <c r="HOR44" s="57"/>
      <c r="HOS44" s="57"/>
      <c r="HOT44" s="57"/>
      <c r="HOU44" s="57"/>
      <c r="HOV44" s="57"/>
      <c r="HOW44" s="57"/>
      <c r="HOX44" s="57"/>
      <c r="HOY44" s="57"/>
      <c r="HOZ44" s="57"/>
      <c r="HPA44" s="57"/>
      <c r="HPB44" s="57"/>
      <c r="HPC44" s="57"/>
      <c r="HPD44" s="57"/>
      <c r="HPE44" s="57"/>
      <c r="HPF44" s="57"/>
      <c r="HPG44" s="57"/>
      <c r="HPH44" s="57"/>
      <c r="HPI44" s="57"/>
      <c r="HPJ44" s="57"/>
      <c r="HPK44" s="57"/>
      <c r="HPL44" s="57"/>
      <c r="HPM44" s="57"/>
      <c r="HPN44" s="57"/>
      <c r="HPO44" s="57"/>
      <c r="HPP44" s="57"/>
      <c r="HPQ44" s="57"/>
      <c r="HPR44" s="57"/>
      <c r="HPS44" s="57"/>
      <c r="HPT44" s="57"/>
      <c r="HPU44" s="57"/>
      <c r="HPV44" s="57"/>
      <c r="HPW44" s="57"/>
      <c r="HPX44" s="57"/>
      <c r="HPY44" s="57"/>
      <c r="HPZ44" s="57"/>
      <c r="HQA44" s="57"/>
      <c r="HQB44" s="57"/>
      <c r="HQC44" s="57"/>
      <c r="HQD44" s="57"/>
      <c r="HQE44" s="57"/>
      <c r="HQF44" s="57"/>
      <c r="HQG44" s="57"/>
      <c r="HQH44" s="57"/>
      <c r="HQI44" s="57"/>
      <c r="HQJ44" s="57"/>
      <c r="HQK44" s="57"/>
      <c r="HQL44" s="57"/>
      <c r="HQM44" s="57"/>
      <c r="HQN44" s="57"/>
      <c r="HQO44" s="57"/>
      <c r="HQP44" s="57"/>
      <c r="HQQ44" s="57"/>
      <c r="HQR44" s="57"/>
      <c r="HQS44" s="57"/>
      <c r="HQT44" s="57"/>
      <c r="HQU44" s="57"/>
      <c r="HQV44" s="57"/>
      <c r="HQW44" s="57"/>
      <c r="HQX44" s="57"/>
      <c r="HQY44" s="57"/>
      <c r="HQZ44" s="57"/>
      <c r="HRA44" s="57"/>
      <c r="HRB44" s="57"/>
      <c r="HRC44" s="57"/>
      <c r="HRD44" s="57"/>
      <c r="HRE44" s="57"/>
      <c r="HRF44" s="57"/>
      <c r="HRG44" s="57"/>
      <c r="HRH44" s="57"/>
      <c r="HRI44" s="57"/>
      <c r="HRJ44" s="57"/>
      <c r="HRK44" s="57"/>
      <c r="HRL44" s="57"/>
      <c r="HRM44" s="57"/>
      <c r="HRN44" s="57"/>
      <c r="HRO44" s="57"/>
      <c r="HRP44" s="57"/>
      <c r="HRQ44" s="57"/>
      <c r="HRR44" s="57"/>
      <c r="HRS44" s="57"/>
      <c r="HRT44" s="57"/>
      <c r="HRU44" s="57"/>
      <c r="HRV44" s="57"/>
      <c r="HRW44" s="57"/>
      <c r="HRX44" s="57"/>
      <c r="HRY44" s="57"/>
      <c r="HRZ44" s="57"/>
      <c r="HSA44" s="57"/>
      <c r="HSB44" s="57"/>
      <c r="HSC44" s="57"/>
      <c r="HSD44" s="57"/>
      <c r="HSE44" s="57"/>
      <c r="HSF44" s="57"/>
      <c r="HSG44" s="57"/>
      <c r="HSH44" s="57"/>
      <c r="HSI44" s="57"/>
      <c r="HSJ44" s="57"/>
      <c r="HSK44" s="57"/>
      <c r="HSL44" s="57"/>
      <c r="HSM44" s="57"/>
      <c r="HSN44" s="57"/>
      <c r="HSO44" s="57"/>
      <c r="HSP44" s="57"/>
      <c r="HSQ44" s="57"/>
      <c r="HSR44" s="57"/>
      <c r="HSS44" s="57"/>
      <c r="HST44" s="57"/>
      <c r="HSU44" s="57"/>
      <c r="HSV44" s="57"/>
      <c r="HSW44" s="57"/>
      <c r="HSX44" s="57"/>
      <c r="HSY44" s="57"/>
      <c r="HSZ44" s="57"/>
      <c r="HTA44" s="57"/>
      <c r="HTB44" s="57"/>
      <c r="HTC44" s="57"/>
      <c r="HTD44" s="57"/>
      <c r="HTE44" s="57"/>
      <c r="HTF44" s="57"/>
      <c r="HTG44" s="57"/>
      <c r="HTH44" s="57"/>
      <c r="HTI44" s="57"/>
      <c r="HTJ44" s="57"/>
      <c r="HTK44" s="57"/>
      <c r="HTL44" s="57"/>
      <c r="HTM44" s="57"/>
      <c r="HTN44" s="57"/>
      <c r="HTO44" s="57"/>
      <c r="HTP44" s="57"/>
      <c r="HTQ44" s="57"/>
      <c r="HTR44" s="57"/>
      <c r="HTS44" s="57"/>
      <c r="HTT44" s="57"/>
      <c r="HTU44" s="57"/>
      <c r="HTV44" s="57"/>
      <c r="HTW44" s="57"/>
      <c r="HTX44" s="57"/>
      <c r="HTY44" s="57"/>
      <c r="HTZ44" s="57"/>
      <c r="HUA44" s="57"/>
      <c r="HUB44" s="57"/>
      <c r="HUC44" s="57"/>
      <c r="HUD44" s="57"/>
      <c r="HUE44" s="57"/>
      <c r="HUF44" s="57"/>
      <c r="HUG44" s="57"/>
      <c r="HUH44" s="57"/>
      <c r="HUI44" s="57"/>
      <c r="HUJ44" s="57"/>
      <c r="HUK44" s="57"/>
      <c r="HUL44" s="57"/>
      <c r="HUM44" s="57"/>
      <c r="HUN44" s="57"/>
      <c r="HUO44" s="57"/>
      <c r="HUP44" s="57"/>
      <c r="HUQ44" s="57"/>
      <c r="HUR44" s="57"/>
      <c r="HUS44" s="57"/>
      <c r="HUT44" s="57"/>
      <c r="HUU44" s="57"/>
      <c r="HUV44" s="57"/>
      <c r="HUW44" s="57"/>
      <c r="HUX44" s="57"/>
      <c r="HUY44" s="57"/>
      <c r="HUZ44" s="57"/>
      <c r="HVA44" s="57"/>
      <c r="HVB44" s="57"/>
      <c r="HVC44" s="57"/>
      <c r="HVD44" s="57"/>
      <c r="HVE44" s="57"/>
      <c r="HVF44" s="57"/>
      <c r="HVG44" s="57"/>
      <c r="HVH44" s="57"/>
      <c r="HVI44" s="57"/>
      <c r="HVJ44" s="57"/>
      <c r="HVK44" s="57"/>
      <c r="HVL44" s="57"/>
      <c r="HVM44" s="57"/>
      <c r="HVN44" s="57"/>
      <c r="HVO44" s="57"/>
      <c r="HVP44" s="57"/>
      <c r="HVQ44" s="57"/>
      <c r="HVR44" s="57"/>
      <c r="HVS44" s="57"/>
      <c r="HVT44" s="57"/>
      <c r="HVU44" s="57"/>
      <c r="HVV44" s="57"/>
      <c r="HVW44" s="57"/>
      <c r="HVX44" s="57"/>
      <c r="HVY44" s="57"/>
      <c r="HVZ44" s="57"/>
      <c r="HWA44" s="57"/>
      <c r="HWB44" s="57"/>
      <c r="HWC44" s="57"/>
      <c r="HWD44" s="57"/>
      <c r="HWE44" s="57"/>
      <c r="HWF44" s="57"/>
      <c r="HWG44" s="57"/>
      <c r="HWH44" s="57"/>
      <c r="HWI44" s="57"/>
      <c r="HWJ44" s="57"/>
      <c r="HWK44" s="57"/>
      <c r="HWL44" s="57"/>
      <c r="HWM44" s="57"/>
      <c r="HWN44" s="57"/>
      <c r="HWO44" s="57"/>
      <c r="HWP44" s="57"/>
      <c r="HWQ44" s="57"/>
      <c r="HWR44" s="57"/>
      <c r="HWS44" s="57"/>
      <c r="HWT44" s="57"/>
      <c r="HWU44" s="57"/>
      <c r="HWV44" s="57"/>
      <c r="HWW44" s="57"/>
      <c r="HWX44" s="57"/>
      <c r="HWY44" s="57"/>
      <c r="HWZ44" s="57"/>
      <c r="HXA44" s="57"/>
      <c r="HXB44" s="57"/>
      <c r="HXC44" s="57"/>
      <c r="HXD44" s="57"/>
      <c r="HXE44" s="57"/>
      <c r="HXF44" s="57"/>
      <c r="HXG44" s="57"/>
      <c r="HXH44" s="57"/>
      <c r="HXI44" s="57"/>
      <c r="HXJ44" s="57"/>
      <c r="HXK44" s="57"/>
      <c r="HXL44" s="57"/>
      <c r="HXM44" s="57"/>
      <c r="HXN44" s="57"/>
      <c r="HXO44" s="57"/>
      <c r="HXP44" s="57"/>
      <c r="HXQ44" s="57"/>
      <c r="HXR44" s="57"/>
      <c r="HXS44" s="57"/>
      <c r="HXT44" s="57"/>
      <c r="HXU44" s="57"/>
      <c r="HXV44" s="57"/>
      <c r="HXW44" s="57"/>
      <c r="HXX44" s="57"/>
      <c r="HXY44" s="57"/>
      <c r="HXZ44" s="57"/>
      <c r="HYA44" s="57"/>
      <c r="HYB44" s="57"/>
      <c r="HYC44" s="57"/>
      <c r="HYD44" s="57"/>
      <c r="HYE44" s="57"/>
      <c r="HYF44" s="57"/>
      <c r="HYG44" s="57"/>
      <c r="HYH44" s="57"/>
      <c r="HYI44" s="57"/>
      <c r="HYJ44" s="57"/>
      <c r="HYK44" s="57"/>
      <c r="HYL44" s="57"/>
      <c r="HYM44" s="57"/>
      <c r="HYN44" s="57"/>
      <c r="HYO44" s="57"/>
      <c r="HYP44" s="57"/>
      <c r="HYQ44" s="57"/>
      <c r="HYR44" s="57"/>
      <c r="HYS44" s="57"/>
      <c r="HYT44" s="57"/>
      <c r="HYU44" s="57"/>
      <c r="HYV44" s="57"/>
      <c r="HYW44" s="57"/>
      <c r="HYX44" s="57"/>
      <c r="HYY44" s="57"/>
      <c r="HYZ44" s="57"/>
      <c r="HZA44" s="57"/>
      <c r="HZB44" s="57"/>
      <c r="HZC44" s="57"/>
      <c r="HZD44" s="57"/>
      <c r="HZE44" s="57"/>
      <c r="HZF44" s="57"/>
      <c r="HZG44" s="57"/>
      <c r="HZH44" s="57"/>
      <c r="HZI44" s="57"/>
      <c r="HZJ44" s="57"/>
      <c r="HZK44" s="57"/>
      <c r="HZL44" s="57"/>
      <c r="HZM44" s="57"/>
      <c r="HZN44" s="57"/>
      <c r="HZO44" s="57"/>
      <c r="HZP44" s="57"/>
      <c r="HZQ44" s="57"/>
      <c r="HZR44" s="57"/>
      <c r="HZS44" s="57"/>
      <c r="HZT44" s="57"/>
      <c r="HZU44" s="57"/>
      <c r="HZV44" s="57"/>
      <c r="HZW44" s="57"/>
      <c r="HZX44" s="57"/>
      <c r="HZY44" s="57"/>
      <c r="HZZ44" s="57"/>
      <c r="IAA44" s="57"/>
      <c r="IAB44" s="57"/>
      <c r="IAC44" s="57"/>
      <c r="IAD44" s="57"/>
      <c r="IAE44" s="57"/>
      <c r="IAF44" s="57"/>
      <c r="IAG44" s="57"/>
      <c r="IAH44" s="57"/>
      <c r="IAI44" s="57"/>
      <c r="IAJ44" s="57"/>
      <c r="IAK44" s="57"/>
      <c r="IAL44" s="57"/>
      <c r="IAM44" s="57"/>
      <c r="IAN44" s="57"/>
      <c r="IAO44" s="57"/>
      <c r="IAP44" s="57"/>
      <c r="IAQ44" s="57"/>
      <c r="IAR44" s="57"/>
      <c r="IAS44" s="57"/>
      <c r="IAT44" s="57"/>
      <c r="IAU44" s="57"/>
      <c r="IAV44" s="57"/>
      <c r="IAW44" s="57"/>
      <c r="IAX44" s="57"/>
      <c r="IAY44" s="57"/>
      <c r="IAZ44" s="57"/>
      <c r="IBA44" s="57"/>
      <c r="IBB44" s="57"/>
      <c r="IBC44" s="57"/>
      <c r="IBD44" s="57"/>
      <c r="IBE44" s="57"/>
      <c r="IBF44" s="57"/>
      <c r="IBG44" s="57"/>
      <c r="IBH44" s="57"/>
      <c r="IBI44" s="57"/>
      <c r="IBJ44" s="57"/>
      <c r="IBK44" s="57"/>
      <c r="IBL44" s="57"/>
      <c r="IBM44" s="57"/>
      <c r="IBN44" s="57"/>
      <c r="IBO44" s="57"/>
      <c r="IBP44" s="57"/>
      <c r="IBQ44" s="57"/>
      <c r="IBR44" s="57"/>
      <c r="IBS44" s="57"/>
      <c r="IBT44" s="57"/>
      <c r="IBU44" s="57"/>
      <c r="IBV44" s="57"/>
      <c r="IBW44" s="57"/>
      <c r="IBX44" s="57"/>
      <c r="IBY44" s="57"/>
      <c r="IBZ44" s="57"/>
      <c r="ICA44" s="57"/>
      <c r="ICB44" s="57"/>
      <c r="ICC44" s="57"/>
      <c r="ICD44" s="57"/>
      <c r="ICE44" s="57"/>
      <c r="ICF44" s="57"/>
      <c r="ICG44" s="57"/>
      <c r="ICH44" s="57"/>
      <c r="ICI44" s="57"/>
      <c r="ICJ44" s="57"/>
      <c r="ICK44" s="57"/>
      <c r="ICL44" s="57"/>
      <c r="ICM44" s="57"/>
      <c r="ICN44" s="57"/>
      <c r="ICO44" s="57"/>
      <c r="ICP44" s="57"/>
      <c r="ICQ44" s="57"/>
      <c r="ICR44" s="57"/>
      <c r="ICS44" s="57"/>
      <c r="ICT44" s="57"/>
      <c r="ICU44" s="57"/>
      <c r="ICV44" s="57"/>
      <c r="ICW44" s="57"/>
      <c r="ICX44" s="57"/>
      <c r="ICY44" s="57"/>
      <c r="ICZ44" s="57"/>
      <c r="IDA44" s="57"/>
      <c r="IDB44" s="57"/>
      <c r="IDC44" s="57"/>
      <c r="IDD44" s="57"/>
      <c r="IDE44" s="57"/>
      <c r="IDF44" s="57"/>
      <c r="IDG44" s="57"/>
      <c r="IDH44" s="57"/>
      <c r="IDI44" s="57"/>
      <c r="IDJ44" s="57"/>
      <c r="IDK44" s="57"/>
      <c r="IDL44" s="57"/>
      <c r="IDM44" s="57"/>
      <c r="IDN44" s="57"/>
      <c r="IDO44" s="57"/>
      <c r="IDP44" s="57"/>
      <c r="IDQ44" s="57"/>
      <c r="IDR44" s="57"/>
      <c r="IDS44" s="57"/>
      <c r="IDT44" s="57"/>
      <c r="IDU44" s="57"/>
      <c r="IDV44" s="57"/>
      <c r="IDW44" s="57"/>
      <c r="IDX44" s="57"/>
      <c r="IDY44" s="57"/>
      <c r="IDZ44" s="57"/>
      <c r="IEA44" s="57"/>
      <c r="IEB44" s="57"/>
      <c r="IEC44" s="57"/>
      <c r="IED44" s="57"/>
      <c r="IEE44" s="57"/>
      <c r="IEF44" s="57"/>
      <c r="IEG44" s="57"/>
      <c r="IEH44" s="57"/>
      <c r="IEI44" s="57"/>
      <c r="IEJ44" s="57"/>
      <c r="IEK44" s="57"/>
      <c r="IEL44" s="57"/>
      <c r="IEM44" s="57"/>
      <c r="IEN44" s="57"/>
      <c r="IEO44" s="57"/>
      <c r="IEP44" s="57"/>
      <c r="IEQ44" s="57"/>
      <c r="IER44" s="57"/>
      <c r="IES44" s="57"/>
      <c r="IET44" s="57"/>
      <c r="IEU44" s="57"/>
      <c r="IEV44" s="57"/>
      <c r="IEW44" s="57"/>
      <c r="IEX44" s="57"/>
      <c r="IEY44" s="57"/>
      <c r="IEZ44" s="57"/>
      <c r="IFA44" s="57"/>
      <c r="IFB44" s="57"/>
      <c r="IFC44" s="57"/>
      <c r="IFD44" s="57"/>
      <c r="IFE44" s="57"/>
      <c r="IFF44" s="57"/>
      <c r="IFG44" s="57"/>
      <c r="IFH44" s="57"/>
      <c r="IFI44" s="57"/>
      <c r="IFJ44" s="57"/>
      <c r="IFK44" s="57"/>
      <c r="IFL44" s="57"/>
      <c r="IFM44" s="57"/>
      <c r="IFN44" s="57"/>
      <c r="IFO44" s="57"/>
      <c r="IFP44" s="57"/>
      <c r="IFQ44" s="57"/>
      <c r="IFR44" s="57"/>
      <c r="IFS44" s="57"/>
      <c r="IFT44" s="57"/>
      <c r="IFU44" s="57"/>
      <c r="IFV44" s="57"/>
      <c r="IFW44" s="57"/>
      <c r="IFX44" s="57"/>
      <c r="IFY44" s="57"/>
      <c r="IFZ44" s="57"/>
      <c r="IGA44" s="57"/>
      <c r="IGB44" s="57"/>
      <c r="IGC44" s="57"/>
      <c r="IGD44" s="57"/>
      <c r="IGE44" s="57"/>
      <c r="IGF44" s="57"/>
      <c r="IGG44" s="57"/>
      <c r="IGH44" s="57"/>
      <c r="IGI44" s="57"/>
      <c r="IGJ44" s="57"/>
      <c r="IGK44" s="57"/>
      <c r="IGL44" s="57"/>
      <c r="IGM44" s="57"/>
      <c r="IGN44" s="57"/>
      <c r="IGO44" s="57"/>
      <c r="IGP44" s="57"/>
      <c r="IGQ44" s="57"/>
      <c r="IGR44" s="57"/>
      <c r="IGS44" s="57"/>
      <c r="IGT44" s="57"/>
      <c r="IGU44" s="57"/>
      <c r="IGV44" s="57"/>
      <c r="IGW44" s="57"/>
      <c r="IGX44" s="57"/>
      <c r="IGY44" s="57"/>
      <c r="IGZ44" s="57"/>
      <c r="IHA44" s="57"/>
      <c r="IHB44" s="57"/>
      <c r="IHC44" s="57"/>
      <c r="IHD44" s="57"/>
      <c r="IHE44" s="57"/>
      <c r="IHF44" s="57"/>
      <c r="IHG44" s="57"/>
      <c r="IHH44" s="57"/>
      <c r="IHI44" s="57"/>
      <c r="IHJ44" s="57"/>
      <c r="IHK44" s="57"/>
      <c r="IHL44" s="57"/>
      <c r="IHM44" s="57"/>
      <c r="IHN44" s="57"/>
      <c r="IHO44" s="57"/>
      <c r="IHP44" s="57"/>
      <c r="IHQ44" s="57"/>
      <c r="IHR44" s="57"/>
      <c r="IHS44" s="57"/>
      <c r="IHT44" s="57"/>
      <c r="IHU44" s="57"/>
      <c r="IHV44" s="57"/>
      <c r="IHW44" s="57"/>
      <c r="IHX44" s="57"/>
      <c r="IHY44" s="57"/>
      <c r="IHZ44" s="57"/>
      <c r="IIA44" s="57"/>
      <c r="IIB44" s="57"/>
      <c r="IIC44" s="57"/>
      <c r="IID44" s="57"/>
      <c r="IIE44" s="57"/>
      <c r="IIF44" s="57"/>
      <c r="IIG44" s="57"/>
      <c r="IIH44" s="57"/>
      <c r="III44" s="57"/>
      <c r="IIJ44" s="57"/>
      <c r="IIK44" s="57"/>
      <c r="IIL44" s="57"/>
      <c r="IIM44" s="57"/>
      <c r="IIN44" s="57"/>
      <c r="IIO44" s="57"/>
      <c r="IIP44" s="57"/>
      <c r="IIQ44" s="57"/>
      <c r="IIR44" s="57"/>
      <c r="IIS44" s="57"/>
      <c r="IIT44" s="57"/>
      <c r="IIU44" s="57"/>
      <c r="IIV44" s="57"/>
      <c r="IIW44" s="57"/>
      <c r="IIX44" s="57"/>
      <c r="IIY44" s="57"/>
      <c r="IIZ44" s="57"/>
      <c r="IJA44" s="57"/>
      <c r="IJB44" s="57"/>
      <c r="IJC44" s="57"/>
      <c r="IJD44" s="57"/>
      <c r="IJE44" s="57"/>
      <c r="IJF44" s="57"/>
      <c r="IJG44" s="57"/>
      <c r="IJH44" s="57"/>
      <c r="IJI44" s="57"/>
      <c r="IJJ44" s="57"/>
      <c r="IJK44" s="57"/>
      <c r="IJL44" s="57"/>
      <c r="IJM44" s="57"/>
      <c r="IJN44" s="57"/>
      <c r="IJO44" s="57"/>
      <c r="IJP44" s="57"/>
      <c r="IJQ44" s="57"/>
      <c r="IJR44" s="57"/>
      <c r="IJS44" s="57"/>
      <c r="IJT44" s="57"/>
      <c r="IJU44" s="57"/>
      <c r="IJV44" s="57"/>
      <c r="IJW44" s="57"/>
      <c r="IJX44" s="57"/>
      <c r="IJY44" s="57"/>
      <c r="IJZ44" s="57"/>
      <c r="IKA44" s="57"/>
      <c r="IKB44" s="57"/>
      <c r="IKC44" s="57"/>
      <c r="IKD44" s="57"/>
      <c r="IKE44" s="57"/>
      <c r="IKF44" s="57"/>
      <c r="IKG44" s="57"/>
      <c r="IKH44" s="57"/>
      <c r="IKI44" s="57"/>
      <c r="IKJ44" s="57"/>
      <c r="IKK44" s="57"/>
      <c r="IKL44" s="57"/>
      <c r="IKM44" s="57"/>
      <c r="IKN44" s="57"/>
      <c r="IKO44" s="57"/>
      <c r="IKP44" s="57"/>
      <c r="IKQ44" s="57"/>
      <c r="IKR44" s="57"/>
      <c r="IKS44" s="57"/>
      <c r="IKT44" s="57"/>
      <c r="IKU44" s="57"/>
      <c r="IKV44" s="57"/>
      <c r="IKW44" s="57"/>
      <c r="IKX44" s="57"/>
      <c r="IKY44" s="57"/>
      <c r="IKZ44" s="57"/>
      <c r="ILA44" s="57"/>
      <c r="ILB44" s="57"/>
      <c r="ILC44" s="57"/>
      <c r="ILD44" s="57"/>
      <c r="ILE44" s="57"/>
      <c r="ILF44" s="57"/>
      <c r="ILG44" s="57"/>
      <c r="ILH44" s="57"/>
      <c r="ILI44" s="57"/>
      <c r="ILJ44" s="57"/>
      <c r="ILK44" s="57"/>
      <c r="ILL44" s="57"/>
      <c r="ILM44" s="57"/>
      <c r="ILN44" s="57"/>
      <c r="ILO44" s="57"/>
      <c r="ILP44" s="57"/>
      <c r="ILQ44" s="57"/>
      <c r="ILR44" s="57"/>
      <c r="ILS44" s="57"/>
      <c r="ILT44" s="57"/>
      <c r="ILU44" s="57"/>
      <c r="ILV44" s="57"/>
      <c r="ILW44" s="57"/>
      <c r="ILX44" s="57"/>
      <c r="ILY44" s="57"/>
      <c r="ILZ44" s="57"/>
      <c r="IMA44" s="57"/>
      <c r="IMB44" s="57"/>
      <c r="IMC44" s="57"/>
      <c r="IMD44" s="57"/>
      <c r="IME44" s="57"/>
      <c r="IMF44" s="57"/>
      <c r="IMG44" s="57"/>
      <c r="IMH44" s="57"/>
      <c r="IMI44" s="57"/>
      <c r="IMJ44" s="57"/>
      <c r="IMK44" s="57"/>
      <c r="IML44" s="57"/>
      <c r="IMM44" s="57"/>
      <c r="IMN44" s="57"/>
      <c r="IMO44" s="57"/>
      <c r="IMP44" s="57"/>
      <c r="IMQ44" s="57"/>
      <c r="IMR44" s="57"/>
      <c r="IMS44" s="57"/>
      <c r="IMT44" s="57"/>
      <c r="IMU44" s="57"/>
      <c r="IMV44" s="57"/>
      <c r="IMW44" s="57"/>
      <c r="IMX44" s="57"/>
      <c r="IMY44" s="57"/>
      <c r="IMZ44" s="57"/>
      <c r="INA44" s="57"/>
      <c r="INB44" s="57"/>
      <c r="INC44" s="57"/>
      <c r="IND44" s="57"/>
      <c r="INE44" s="57"/>
      <c r="INF44" s="57"/>
      <c r="ING44" s="57"/>
      <c r="INH44" s="57"/>
      <c r="INI44" s="57"/>
      <c r="INJ44" s="57"/>
      <c r="INK44" s="57"/>
      <c r="INL44" s="57"/>
      <c r="INM44" s="57"/>
      <c r="INN44" s="57"/>
      <c r="INO44" s="57"/>
      <c r="INP44" s="57"/>
      <c r="INQ44" s="57"/>
      <c r="INR44" s="57"/>
      <c r="INS44" s="57"/>
      <c r="INT44" s="57"/>
      <c r="INU44" s="57"/>
      <c r="INV44" s="57"/>
      <c r="INW44" s="57"/>
      <c r="INX44" s="57"/>
      <c r="INY44" s="57"/>
      <c r="INZ44" s="57"/>
      <c r="IOA44" s="57"/>
      <c r="IOB44" s="57"/>
      <c r="IOC44" s="57"/>
      <c r="IOD44" s="57"/>
      <c r="IOE44" s="57"/>
      <c r="IOF44" s="57"/>
      <c r="IOG44" s="57"/>
      <c r="IOH44" s="57"/>
      <c r="IOI44" s="57"/>
      <c r="IOJ44" s="57"/>
      <c r="IOK44" s="57"/>
      <c r="IOL44" s="57"/>
      <c r="IOM44" s="57"/>
      <c r="ION44" s="57"/>
      <c r="IOO44" s="57"/>
      <c r="IOP44" s="57"/>
      <c r="IOQ44" s="57"/>
      <c r="IOR44" s="57"/>
      <c r="IOS44" s="57"/>
      <c r="IOT44" s="57"/>
      <c r="IOU44" s="57"/>
      <c r="IOV44" s="57"/>
      <c r="IOW44" s="57"/>
      <c r="IOX44" s="57"/>
      <c r="IOY44" s="57"/>
      <c r="IOZ44" s="57"/>
      <c r="IPA44" s="57"/>
      <c r="IPB44" s="57"/>
      <c r="IPC44" s="57"/>
      <c r="IPD44" s="57"/>
      <c r="IPE44" s="57"/>
      <c r="IPF44" s="57"/>
      <c r="IPG44" s="57"/>
      <c r="IPH44" s="57"/>
      <c r="IPI44" s="57"/>
      <c r="IPJ44" s="57"/>
      <c r="IPK44" s="57"/>
      <c r="IPL44" s="57"/>
      <c r="IPM44" s="57"/>
      <c r="IPN44" s="57"/>
      <c r="IPO44" s="57"/>
      <c r="IPP44" s="57"/>
      <c r="IPQ44" s="57"/>
      <c r="IPR44" s="57"/>
      <c r="IPS44" s="57"/>
      <c r="IPT44" s="57"/>
      <c r="IPU44" s="57"/>
      <c r="IPV44" s="57"/>
      <c r="IPW44" s="57"/>
      <c r="IPX44" s="57"/>
      <c r="IPY44" s="57"/>
      <c r="IPZ44" s="57"/>
      <c r="IQA44" s="57"/>
      <c r="IQB44" s="57"/>
      <c r="IQC44" s="57"/>
      <c r="IQD44" s="57"/>
      <c r="IQE44" s="57"/>
      <c r="IQF44" s="57"/>
      <c r="IQG44" s="57"/>
      <c r="IQH44" s="57"/>
      <c r="IQI44" s="57"/>
      <c r="IQJ44" s="57"/>
      <c r="IQK44" s="57"/>
      <c r="IQL44" s="57"/>
      <c r="IQM44" s="57"/>
      <c r="IQN44" s="57"/>
      <c r="IQO44" s="57"/>
      <c r="IQP44" s="57"/>
      <c r="IQQ44" s="57"/>
      <c r="IQR44" s="57"/>
      <c r="IQS44" s="57"/>
      <c r="IQT44" s="57"/>
      <c r="IQU44" s="57"/>
      <c r="IQV44" s="57"/>
      <c r="IQW44" s="57"/>
      <c r="IQX44" s="57"/>
      <c r="IQY44" s="57"/>
      <c r="IQZ44" s="57"/>
      <c r="IRA44" s="57"/>
      <c r="IRB44" s="57"/>
      <c r="IRC44" s="57"/>
      <c r="IRD44" s="57"/>
      <c r="IRE44" s="57"/>
      <c r="IRF44" s="57"/>
      <c r="IRG44" s="57"/>
      <c r="IRH44" s="57"/>
      <c r="IRI44" s="57"/>
      <c r="IRJ44" s="57"/>
      <c r="IRK44" s="57"/>
      <c r="IRL44" s="57"/>
      <c r="IRM44" s="57"/>
      <c r="IRN44" s="57"/>
      <c r="IRO44" s="57"/>
      <c r="IRP44" s="57"/>
      <c r="IRQ44" s="57"/>
      <c r="IRR44" s="57"/>
      <c r="IRS44" s="57"/>
      <c r="IRT44" s="57"/>
      <c r="IRU44" s="57"/>
      <c r="IRV44" s="57"/>
      <c r="IRW44" s="57"/>
      <c r="IRX44" s="57"/>
      <c r="IRY44" s="57"/>
      <c r="IRZ44" s="57"/>
      <c r="ISA44" s="57"/>
      <c r="ISB44" s="57"/>
      <c r="ISC44" s="57"/>
      <c r="ISD44" s="57"/>
      <c r="ISE44" s="57"/>
      <c r="ISF44" s="57"/>
      <c r="ISG44" s="57"/>
      <c r="ISH44" s="57"/>
      <c r="ISI44" s="57"/>
      <c r="ISJ44" s="57"/>
      <c r="ISK44" s="57"/>
      <c r="ISL44" s="57"/>
      <c r="ISM44" s="57"/>
      <c r="ISN44" s="57"/>
      <c r="ISO44" s="57"/>
      <c r="ISP44" s="57"/>
      <c r="ISQ44" s="57"/>
      <c r="ISR44" s="57"/>
      <c r="ISS44" s="57"/>
      <c r="IST44" s="57"/>
      <c r="ISU44" s="57"/>
      <c r="ISV44" s="57"/>
      <c r="ISW44" s="57"/>
      <c r="ISX44" s="57"/>
      <c r="ISY44" s="57"/>
      <c r="ISZ44" s="57"/>
      <c r="ITA44" s="57"/>
      <c r="ITB44" s="57"/>
      <c r="ITC44" s="57"/>
      <c r="ITD44" s="57"/>
      <c r="ITE44" s="57"/>
      <c r="ITF44" s="57"/>
      <c r="ITG44" s="57"/>
      <c r="ITH44" s="57"/>
      <c r="ITI44" s="57"/>
      <c r="ITJ44" s="57"/>
      <c r="ITK44" s="57"/>
      <c r="ITL44" s="57"/>
      <c r="ITM44" s="57"/>
      <c r="ITN44" s="57"/>
      <c r="ITO44" s="57"/>
      <c r="ITP44" s="57"/>
      <c r="ITQ44" s="57"/>
      <c r="ITR44" s="57"/>
      <c r="ITS44" s="57"/>
      <c r="ITT44" s="57"/>
      <c r="ITU44" s="57"/>
      <c r="ITV44" s="57"/>
      <c r="ITW44" s="57"/>
      <c r="ITX44" s="57"/>
      <c r="ITY44" s="57"/>
      <c r="ITZ44" s="57"/>
      <c r="IUA44" s="57"/>
      <c r="IUB44" s="57"/>
      <c r="IUC44" s="57"/>
      <c r="IUD44" s="57"/>
      <c r="IUE44" s="57"/>
      <c r="IUF44" s="57"/>
      <c r="IUG44" s="57"/>
      <c r="IUH44" s="57"/>
      <c r="IUI44" s="57"/>
      <c r="IUJ44" s="57"/>
      <c r="IUK44" s="57"/>
      <c r="IUL44" s="57"/>
      <c r="IUM44" s="57"/>
      <c r="IUN44" s="57"/>
      <c r="IUO44" s="57"/>
      <c r="IUP44" s="57"/>
      <c r="IUQ44" s="57"/>
      <c r="IUR44" s="57"/>
      <c r="IUS44" s="57"/>
      <c r="IUT44" s="57"/>
      <c r="IUU44" s="57"/>
      <c r="IUV44" s="57"/>
      <c r="IUW44" s="57"/>
      <c r="IUX44" s="57"/>
      <c r="IUY44" s="57"/>
      <c r="IUZ44" s="57"/>
      <c r="IVA44" s="57"/>
      <c r="IVB44" s="57"/>
      <c r="IVC44" s="57"/>
      <c r="IVD44" s="57"/>
      <c r="IVE44" s="57"/>
      <c r="IVF44" s="57"/>
      <c r="IVG44" s="57"/>
      <c r="IVH44" s="57"/>
      <c r="IVI44" s="57"/>
      <c r="IVJ44" s="57"/>
      <c r="IVK44" s="57"/>
      <c r="IVL44" s="57"/>
      <c r="IVM44" s="57"/>
      <c r="IVN44" s="57"/>
      <c r="IVO44" s="57"/>
      <c r="IVP44" s="57"/>
      <c r="IVQ44" s="57"/>
      <c r="IVR44" s="57"/>
      <c r="IVS44" s="57"/>
      <c r="IVT44" s="57"/>
      <c r="IVU44" s="57"/>
      <c r="IVV44" s="57"/>
      <c r="IVW44" s="57"/>
      <c r="IVX44" s="57"/>
      <c r="IVY44" s="57"/>
      <c r="IVZ44" s="57"/>
      <c r="IWA44" s="57"/>
      <c r="IWB44" s="57"/>
      <c r="IWC44" s="57"/>
      <c r="IWD44" s="57"/>
      <c r="IWE44" s="57"/>
      <c r="IWF44" s="57"/>
      <c r="IWG44" s="57"/>
      <c r="IWH44" s="57"/>
      <c r="IWI44" s="57"/>
      <c r="IWJ44" s="57"/>
      <c r="IWK44" s="57"/>
      <c r="IWL44" s="57"/>
      <c r="IWM44" s="57"/>
      <c r="IWN44" s="57"/>
      <c r="IWO44" s="57"/>
      <c r="IWP44" s="57"/>
      <c r="IWQ44" s="57"/>
      <c r="IWR44" s="57"/>
      <c r="IWS44" s="57"/>
      <c r="IWT44" s="57"/>
      <c r="IWU44" s="57"/>
      <c r="IWV44" s="57"/>
      <c r="IWW44" s="57"/>
      <c r="IWX44" s="57"/>
      <c r="IWY44" s="57"/>
      <c r="IWZ44" s="57"/>
      <c r="IXA44" s="57"/>
      <c r="IXB44" s="57"/>
      <c r="IXC44" s="57"/>
      <c r="IXD44" s="57"/>
      <c r="IXE44" s="57"/>
      <c r="IXF44" s="57"/>
      <c r="IXG44" s="57"/>
      <c r="IXH44" s="57"/>
      <c r="IXI44" s="57"/>
      <c r="IXJ44" s="57"/>
      <c r="IXK44" s="57"/>
      <c r="IXL44" s="57"/>
      <c r="IXM44" s="57"/>
      <c r="IXN44" s="57"/>
      <c r="IXO44" s="57"/>
      <c r="IXP44" s="57"/>
      <c r="IXQ44" s="57"/>
      <c r="IXR44" s="57"/>
      <c r="IXS44" s="57"/>
      <c r="IXT44" s="57"/>
      <c r="IXU44" s="57"/>
      <c r="IXV44" s="57"/>
      <c r="IXW44" s="57"/>
      <c r="IXX44" s="57"/>
      <c r="IXY44" s="57"/>
      <c r="IXZ44" s="57"/>
      <c r="IYA44" s="57"/>
      <c r="IYB44" s="57"/>
      <c r="IYC44" s="57"/>
      <c r="IYD44" s="57"/>
      <c r="IYE44" s="57"/>
      <c r="IYF44" s="57"/>
      <c r="IYG44" s="57"/>
      <c r="IYH44" s="57"/>
      <c r="IYI44" s="57"/>
      <c r="IYJ44" s="57"/>
      <c r="IYK44" s="57"/>
      <c r="IYL44" s="57"/>
      <c r="IYM44" s="57"/>
      <c r="IYN44" s="57"/>
      <c r="IYO44" s="57"/>
      <c r="IYP44" s="57"/>
      <c r="IYQ44" s="57"/>
      <c r="IYR44" s="57"/>
      <c r="IYS44" s="57"/>
      <c r="IYT44" s="57"/>
      <c r="IYU44" s="57"/>
      <c r="IYV44" s="57"/>
      <c r="IYW44" s="57"/>
      <c r="IYX44" s="57"/>
      <c r="IYY44" s="57"/>
      <c r="IYZ44" s="57"/>
      <c r="IZA44" s="57"/>
      <c r="IZB44" s="57"/>
      <c r="IZC44" s="57"/>
      <c r="IZD44" s="57"/>
      <c r="IZE44" s="57"/>
      <c r="IZF44" s="57"/>
      <c r="IZG44" s="57"/>
      <c r="IZH44" s="57"/>
      <c r="IZI44" s="57"/>
      <c r="IZJ44" s="57"/>
      <c r="IZK44" s="57"/>
      <c r="IZL44" s="57"/>
      <c r="IZM44" s="57"/>
      <c r="IZN44" s="57"/>
      <c r="IZO44" s="57"/>
      <c r="IZP44" s="57"/>
      <c r="IZQ44" s="57"/>
      <c r="IZR44" s="57"/>
      <c r="IZS44" s="57"/>
      <c r="IZT44" s="57"/>
      <c r="IZU44" s="57"/>
      <c r="IZV44" s="57"/>
      <c r="IZW44" s="57"/>
      <c r="IZX44" s="57"/>
      <c r="IZY44" s="57"/>
      <c r="IZZ44" s="57"/>
      <c r="JAA44" s="57"/>
      <c r="JAB44" s="57"/>
      <c r="JAC44" s="57"/>
      <c r="JAD44" s="57"/>
      <c r="JAE44" s="57"/>
      <c r="JAF44" s="57"/>
      <c r="JAG44" s="57"/>
      <c r="JAH44" s="57"/>
      <c r="JAI44" s="57"/>
      <c r="JAJ44" s="57"/>
      <c r="JAK44" s="57"/>
      <c r="JAL44" s="57"/>
      <c r="JAM44" s="57"/>
      <c r="JAN44" s="57"/>
      <c r="JAO44" s="57"/>
      <c r="JAP44" s="57"/>
      <c r="JAQ44" s="57"/>
      <c r="JAR44" s="57"/>
      <c r="JAS44" s="57"/>
      <c r="JAT44" s="57"/>
      <c r="JAU44" s="57"/>
      <c r="JAV44" s="57"/>
      <c r="JAW44" s="57"/>
      <c r="JAX44" s="57"/>
      <c r="JAY44" s="57"/>
      <c r="JAZ44" s="57"/>
      <c r="JBA44" s="57"/>
      <c r="JBB44" s="57"/>
      <c r="JBC44" s="57"/>
      <c r="JBD44" s="57"/>
      <c r="JBE44" s="57"/>
      <c r="JBF44" s="57"/>
      <c r="JBG44" s="57"/>
      <c r="JBH44" s="57"/>
      <c r="JBI44" s="57"/>
      <c r="JBJ44" s="57"/>
      <c r="JBK44" s="57"/>
      <c r="JBL44" s="57"/>
      <c r="JBM44" s="57"/>
      <c r="JBN44" s="57"/>
      <c r="JBO44" s="57"/>
      <c r="JBP44" s="57"/>
      <c r="JBQ44" s="57"/>
      <c r="JBR44" s="57"/>
      <c r="JBS44" s="57"/>
      <c r="JBT44" s="57"/>
      <c r="JBU44" s="57"/>
      <c r="JBV44" s="57"/>
      <c r="JBW44" s="57"/>
      <c r="JBX44" s="57"/>
      <c r="JBY44" s="57"/>
      <c r="JBZ44" s="57"/>
      <c r="JCA44" s="57"/>
      <c r="JCB44" s="57"/>
      <c r="JCC44" s="57"/>
      <c r="JCD44" s="57"/>
      <c r="JCE44" s="57"/>
      <c r="JCF44" s="57"/>
      <c r="JCG44" s="57"/>
      <c r="JCH44" s="57"/>
      <c r="JCI44" s="57"/>
      <c r="JCJ44" s="57"/>
      <c r="JCK44" s="57"/>
      <c r="JCL44" s="57"/>
      <c r="JCM44" s="57"/>
      <c r="JCN44" s="57"/>
      <c r="JCO44" s="57"/>
      <c r="JCP44" s="57"/>
      <c r="JCQ44" s="57"/>
      <c r="JCR44" s="57"/>
      <c r="JCS44" s="57"/>
      <c r="JCT44" s="57"/>
      <c r="JCU44" s="57"/>
      <c r="JCV44" s="57"/>
      <c r="JCW44" s="57"/>
      <c r="JCX44" s="57"/>
      <c r="JCY44" s="57"/>
      <c r="JCZ44" s="57"/>
      <c r="JDA44" s="57"/>
      <c r="JDB44" s="57"/>
      <c r="JDC44" s="57"/>
      <c r="JDD44" s="57"/>
      <c r="JDE44" s="57"/>
      <c r="JDF44" s="57"/>
      <c r="JDG44" s="57"/>
      <c r="JDH44" s="57"/>
      <c r="JDI44" s="57"/>
      <c r="JDJ44" s="57"/>
      <c r="JDK44" s="57"/>
      <c r="JDL44" s="57"/>
      <c r="JDM44" s="57"/>
      <c r="JDN44" s="57"/>
      <c r="JDO44" s="57"/>
      <c r="JDP44" s="57"/>
      <c r="JDQ44" s="57"/>
      <c r="JDR44" s="57"/>
      <c r="JDS44" s="57"/>
      <c r="JDT44" s="57"/>
      <c r="JDU44" s="57"/>
      <c r="JDV44" s="57"/>
      <c r="JDW44" s="57"/>
      <c r="JDX44" s="57"/>
      <c r="JDY44" s="57"/>
      <c r="JDZ44" s="57"/>
      <c r="JEA44" s="57"/>
      <c r="JEB44" s="57"/>
      <c r="JEC44" s="57"/>
      <c r="JED44" s="57"/>
      <c r="JEE44" s="57"/>
      <c r="JEF44" s="57"/>
      <c r="JEG44" s="57"/>
      <c r="JEH44" s="57"/>
      <c r="JEI44" s="57"/>
      <c r="JEJ44" s="57"/>
      <c r="JEK44" s="57"/>
      <c r="JEL44" s="57"/>
      <c r="JEM44" s="57"/>
      <c r="JEN44" s="57"/>
      <c r="JEO44" s="57"/>
      <c r="JEP44" s="57"/>
      <c r="JEQ44" s="57"/>
      <c r="JER44" s="57"/>
      <c r="JES44" s="57"/>
      <c r="JET44" s="57"/>
      <c r="JEU44" s="57"/>
      <c r="JEV44" s="57"/>
      <c r="JEW44" s="57"/>
      <c r="JEX44" s="57"/>
      <c r="JEY44" s="57"/>
      <c r="JEZ44" s="57"/>
      <c r="JFA44" s="57"/>
      <c r="JFB44" s="57"/>
      <c r="JFC44" s="57"/>
      <c r="JFD44" s="57"/>
      <c r="JFE44" s="57"/>
      <c r="JFF44" s="57"/>
      <c r="JFG44" s="57"/>
      <c r="JFH44" s="57"/>
      <c r="JFI44" s="57"/>
      <c r="JFJ44" s="57"/>
      <c r="JFK44" s="57"/>
      <c r="JFL44" s="57"/>
      <c r="JFM44" s="57"/>
      <c r="JFN44" s="57"/>
      <c r="JFO44" s="57"/>
      <c r="JFP44" s="57"/>
      <c r="JFQ44" s="57"/>
      <c r="JFR44" s="57"/>
      <c r="JFS44" s="57"/>
      <c r="JFT44" s="57"/>
      <c r="JFU44" s="57"/>
      <c r="JFV44" s="57"/>
      <c r="JFW44" s="57"/>
      <c r="JFX44" s="57"/>
      <c r="JFY44" s="57"/>
      <c r="JFZ44" s="57"/>
      <c r="JGA44" s="57"/>
      <c r="JGB44" s="57"/>
      <c r="JGC44" s="57"/>
      <c r="JGD44" s="57"/>
      <c r="JGE44" s="57"/>
      <c r="JGF44" s="57"/>
      <c r="JGG44" s="57"/>
      <c r="JGH44" s="57"/>
      <c r="JGI44" s="57"/>
      <c r="JGJ44" s="57"/>
      <c r="JGK44" s="57"/>
      <c r="JGL44" s="57"/>
      <c r="JGM44" s="57"/>
      <c r="JGN44" s="57"/>
      <c r="JGO44" s="57"/>
      <c r="JGP44" s="57"/>
      <c r="JGQ44" s="57"/>
      <c r="JGR44" s="57"/>
      <c r="JGS44" s="57"/>
      <c r="JGT44" s="57"/>
      <c r="JGU44" s="57"/>
      <c r="JGV44" s="57"/>
      <c r="JGW44" s="57"/>
      <c r="JGX44" s="57"/>
      <c r="JGY44" s="57"/>
      <c r="JGZ44" s="57"/>
      <c r="JHA44" s="57"/>
      <c r="JHB44" s="57"/>
      <c r="JHC44" s="57"/>
      <c r="JHD44" s="57"/>
      <c r="JHE44" s="57"/>
      <c r="JHF44" s="57"/>
      <c r="JHG44" s="57"/>
      <c r="JHH44" s="57"/>
      <c r="JHI44" s="57"/>
      <c r="JHJ44" s="57"/>
      <c r="JHK44" s="57"/>
      <c r="JHL44" s="57"/>
      <c r="JHM44" s="57"/>
      <c r="JHN44" s="57"/>
      <c r="JHO44" s="57"/>
      <c r="JHP44" s="57"/>
      <c r="JHQ44" s="57"/>
      <c r="JHR44" s="57"/>
      <c r="JHS44" s="57"/>
      <c r="JHT44" s="57"/>
      <c r="JHU44" s="57"/>
      <c r="JHV44" s="57"/>
      <c r="JHW44" s="57"/>
      <c r="JHX44" s="57"/>
      <c r="JHY44" s="57"/>
      <c r="JHZ44" s="57"/>
      <c r="JIA44" s="57"/>
      <c r="JIB44" s="57"/>
      <c r="JIC44" s="57"/>
      <c r="JID44" s="57"/>
      <c r="JIE44" s="57"/>
      <c r="JIF44" s="57"/>
      <c r="JIG44" s="57"/>
      <c r="JIH44" s="57"/>
      <c r="JII44" s="57"/>
      <c r="JIJ44" s="57"/>
      <c r="JIK44" s="57"/>
      <c r="JIL44" s="57"/>
      <c r="JIM44" s="57"/>
      <c r="JIN44" s="57"/>
      <c r="JIO44" s="57"/>
      <c r="JIP44" s="57"/>
      <c r="JIQ44" s="57"/>
      <c r="JIR44" s="57"/>
      <c r="JIS44" s="57"/>
      <c r="JIT44" s="57"/>
      <c r="JIU44" s="57"/>
      <c r="JIV44" s="57"/>
      <c r="JIW44" s="57"/>
      <c r="JIX44" s="57"/>
      <c r="JIY44" s="57"/>
      <c r="JIZ44" s="57"/>
      <c r="JJA44" s="57"/>
      <c r="JJB44" s="57"/>
      <c r="JJC44" s="57"/>
      <c r="JJD44" s="57"/>
      <c r="JJE44" s="57"/>
      <c r="JJF44" s="57"/>
      <c r="JJG44" s="57"/>
      <c r="JJH44" s="57"/>
      <c r="JJI44" s="57"/>
      <c r="JJJ44" s="57"/>
      <c r="JJK44" s="57"/>
      <c r="JJL44" s="57"/>
      <c r="JJM44" s="57"/>
      <c r="JJN44" s="57"/>
      <c r="JJO44" s="57"/>
      <c r="JJP44" s="57"/>
      <c r="JJQ44" s="57"/>
      <c r="JJR44" s="57"/>
      <c r="JJS44" s="57"/>
      <c r="JJT44" s="57"/>
      <c r="JJU44" s="57"/>
      <c r="JJV44" s="57"/>
      <c r="JJW44" s="57"/>
      <c r="JJX44" s="57"/>
      <c r="JJY44" s="57"/>
      <c r="JJZ44" s="57"/>
      <c r="JKA44" s="57"/>
      <c r="JKB44" s="57"/>
      <c r="JKC44" s="57"/>
      <c r="JKD44" s="57"/>
      <c r="JKE44" s="57"/>
      <c r="JKF44" s="57"/>
      <c r="JKG44" s="57"/>
      <c r="JKH44" s="57"/>
      <c r="JKI44" s="57"/>
      <c r="JKJ44" s="57"/>
      <c r="JKK44" s="57"/>
      <c r="JKL44" s="57"/>
      <c r="JKM44" s="57"/>
      <c r="JKN44" s="57"/>
      <c r="JKO44" s="57"/>
      <c r="JKP44" s="57"/>
      <c r="JKQ44" s="57"/>
      <c r="JKR44" s="57"/>
      <c r="JKS44" s="57"/>
      <c r="JKT44" s="57"/>
      <c r="JKU44" s="57"/>
      <c r="JKV44" s="57"/>
      <c r="JKW44" s="57"/>
      <c r="JKX44" s="57"/>
      <c r="JKY44" s="57"/>
      <c r="JKZ44" s="57"/>
      <c r="JLA44" s="57"/>
      <c r="JLB44" s="57"/>
      <c r="JLC44" s="57"/>
      <c r="JLD44" s="57"/>
      <c r="JLE44" s="57"/>
      <c r="JLF44" s="57"/>
      <c r="JLG44" s="57"/>
      <c r="JLH44" s="57"/>
      <c r="JLI44" s="57"/>
      <c r="JLJ44" s="57"/>
      <c r="JLK44" s="57"/>
      <c r="JLL44" s="57"/>
      <c r="JLM44" s="57"/>
      <c r="JLN44" s="57"/>
      <c r="JLO44" s="57"/>
      <c r="JLP44" s="57"/>
      <c r="JLQ44" s="57"/>
      <c r="JLR44" s="57"/>
      <c r="JLS44" s="57"/>
      <c r="JLT44" s="57"/>
      <c r="JLU44" s="57"/>
      <c r="JLV44" s="57"/>
      <c r="JLW44" s="57"/>
      <c r="JLX44" s="57"/>
      <c r="JLY44" s="57"/>
      <c r="JLZ44" s="57"/>
      <c r="JMA44" s="57"/>
      <c r="JMB44" s="57"/>
      <c r="JMC44" s="57"/>
      <c r="JMD44" s="57"/>
      <c r="JME44" s="57"/>
      <c r="JMF44" s="57"/>
      <c r="JMG44" s="57"/>
      <c r="JMH44" s="57"/>
      <c r="JMI44" s="57"/>
      <c r="JMJ44" s="57"/>
      <c r="JMK44" s="57"/>
      <c r="JML44" s="57"/>
      <c r="JMM44" s="57"/>
      <c r="JMN44" s="57"/>
      <c r="JMO44" s="57"/>
      <c r="JMP44" s="57"/>
      <c r="JMQ44" s="57"/>
      <c r="JMR44" s="57"/>
      <c r="JMS44" s="57"/>
      <c r="JMT44" s="57"/>
      <c r="JMU44" s="57"/>
      <c r="JMV44" s="57"/>
      <c r="JMW44" s="57"/>
      <c r="JMX44" s="57"/>
      <c r="JMY44" s="57"/>
      <c r="JMZ44" s="57"/>
      <c r="JNA44" s="57"/>
      <c r="JNB44" s="57"/>
      <c r="JNC44" s="57"/>
      <c r="JND44" s="57"/>
      <c r="JNE44" s="57"/>
      <c r="JNF44" s="57"/>
      <c r="JNG44" s="57"/>
      <c r="JNH44" s="57"/>
      <c r="JNI44" s="57"/>
      <c r="JNJ44" s="57"/>
      <c r="JNK44" s="57"/>
      <c r="JNL44" s="57"/>
      <c r="JNM44" s="57"/>
      <c r="JNN44" s="57"/>
      <c r="JNO44" s="57"/>
      <c r="JNP44" s="57"/>
      <c r="JNQ44" s="57"/>
      <c r="JNR44" s="57"/>
      <c r="JNS44" s="57"/>
      <c r="JNT44" s="57"/>
      <c r="JNU44" s="57"/>
      <c r="JNV44" s="57"/>
      <c r="JNW44" s="57"/>
      <c r="JNX44" s="57"/>
      <c r="JNY44" s="57"/>
      <c r="JNZ44" s="57"/>
      <c r="JOA44" s="57"/>
      <c r="JOB44" s="57"/>
      <c r="JOC44" s="57"/>
      <c r="JOD44" s="57"/>
      <c r="JOE44" s="57"/>
      <c r="JOF44" s="57"/>
      <c r="JOG44" s="57"/>
      <c r="JOH44" s="57"/>
      <c r="JOI44" s="57"/>
      <c r="JOJ44" s="57"/>
      <c r="JOK44" s="57"/>
      <c r="JOL44" s="57"/>
      <c r="JOM44" s="57"/>
      <c r="JON44" s="57"/>
      <c r="JOO44" s="57"/>
      <c r="JOP44" s="57"/>
      <c r="JOQ44" s="57"/>
      <c r="JOR44" s="57"/>
      <c r="JOS44" s="57"/>
      <c r="JOT44" s="57"/>
      <c r="JOU44" s="57"/>
      <c r="JOV44" s="57"/>
      <c r="JOW44" s="57"/>
      <c r="JOX44" s="57"/>
      <c r="JOY44" s="57"/>
      <c r="JOZ44" s="57"/>
      <c r="JPA44" s="57"/>
      <c r="JPB44" s="57"/>
      <c r="JPC44" s="57"/>
      <c r="JPD44" s="57"/>
      <c r="JPE44" s="57"/>
      <c r="JPF44" s="57"/>
      <c r="JPG44" s="57"/>
      <c r="JPH44" s="57"/>
      <c r="JPI44" s="57"/>
      <c r="JPJ44" s="57"/>
      <c r="JPK44" s="57"/>
      <c r="JPL44" s="57"/>
      <c r="JPM44" s="57"/>
      <c r="JPN44" s="57"/>
      <c r="JPO44" s="57"/>
      <c r="JPP44" s="57"/>
      <c r="JPQ44" s="57"/>
      <c r="JPR44" s="57"/>
      <c r="JPS44" s="57"/>
      <c r="JPT44" s="57"/>
      <c r="JPU44" s="57"/>
      <c r="JPV44" s="57"/>
      <c r="JPW44" s="57"/>
      <c r="JPX44" s="57"/>
      <c r="JPY44" s="57"/>
      <c r="JPZ44" s="57"/>
      <c r="JQA44" s="57"/>
      <c r="JQB44" s="57"/>
      <c r="JQC44" s="57"/>
      <c r="JQD44" s="57"/>
      <c r="JQE44" s="57"/>
      <c r="JQF44" s="57"/>
      <c r="JQG44" s="57"/>
      <c r="JQH44" s="57"/>
      <c r="JQI44" s="57"/>
      <c r="JQJ44" s="57"/>
      <c r="JQK44" s="57"/>
      <c r="JQL44" s="57"/>
      <c r="JQM44" s="57"/>
      <c r="JQN44" s="57"/>
      <c r="JQO44" s="57"/>
      <c r="JQP44" s="57"/>
      <c r="JQQ44" s="57"/>
      <c r="JQR44" s="57"/>
      <c r="JQS44" s="57"/>
      <c r="JQT44" s="57"/>
      <c r="JQU44" s="57"/>
      <c r="JQV44" s="57"/>
      <c r="JQW44" s="57"/>
      <c r="JQX44" s="57"/>
      <c r="JQY44" s="57"/>
      <c r="JQZ44" s="57"/>
      <c r="JRA44" s="57"/>
      <c r="JRB44" s="57"/>
      <c r="JRC44" s="57"/>
      <c r="JRD44" s="57"/>
      <c r="JRE44" s="57"/>
      <c r="JRF44" s="57"/>
      <c r="JRG44" s="57"/>
      <c r="JRH44" s="57"/>
      <c r="JRI44" s="57"/>
      <c r="JRJ44" s="57"/>
      <c r="JRK44" s="57"/>
      <c r="JRL44" s="57"/>
      <c r="JRM44" s="57"/>
      <c r="JRN44" s="57"/>
      <c r="JRO44" s="57"/>
      <c r="JRP44" s="57"/>
      <c r="JRQ44" s="57"/>
      <c r="JRR44" s="57"/>
      <c r="JRS44" s="57"/>
      <c r="JRT44" s="57"/>
      <c r="JRU44" s="57"/>
      <c r="JRV44" s="57"/>
      <c r="JRW44" s="57"/>
      <c r="JRX44" s="57"/>
      <c r="JRY44" s="57"/>
      <c r="JRZ44" s="57"/>
      <c r="JSA44" s="57"/>
      <c r="JSB44" s="57"/>
      <c r="JSC44" s="57"/>
      <c r="JSD44" s="57"/>
      <c r="JSE44" s="57"/>
      <c r="JSF44" s="57"/>
      <c r="JSG44" s="57"/>
      <c r="JSH44" s="57"/>
      <c r="JSI44" s="57"/>
      <c r="JSJ44" s="57"/>
      <c r="JSK44" s="57"/>
      <c r="JSL44" s="57"/>
      <c r="JSM44" s="57"/>
      <c r="JSN44" s="57"/>
      <c r="JSO44" s="57"/>
      <c r="JSP44" s="57"/>
      <c r="JSQ44" s="57"/>
      <c r="JSR44" s="57"/>
      <c r="JSS44" s="57"/>
      <c r="JST44" s="57"/>
      <c r="JSU44" s="57"/>
      <c r="JSV44" s="57"/>
      <c r="JSW44" s="57"/>
      <c r="JSX44" s="57"/>
      <c r="JSY44" s="57"/>
      <c r="JSZ44" s="57"/>
      <c r="JTA44" s="57"/>
      <c r="JTB44" s="57"/>
      <c r="JTC44" s="57"/>
      <c r="JTD44" s="57"/>
      <c r="JTE44" s="57"/>
      <c r="JTF44" s="57"/>
      <c r="JTG44" s="57"/>
      <c r="JTH44" s="57"/>
      <c r="JTI44" s="57"/>
      <c r="JTJ44" s="57"/>
      <c r="JTK44" s="57"/>
      <c r="JTL44" s="57"/>
      <c r="JTM44" s="57"/>
      <c r="JTN44" s="57"/>
      <c r="JTO44" s="57"/>
      <c r="JTP44" s="57"/>
      <c r="JTQ44" s="57"/>
      <c r="JTR44" s="57"/>
      <c r="JTS44" s="57"/>
      <c r="JTT44" s="57"/>
      <c r="JTU44" s="57"/>
      <c r="JTV44" s="57"/>
      <c r="JTW44" s="57"/>
      <c r="JTX44" s="57"/>
      <c r="JTY44" s="57"/>
      <c r="JTZ44" s="57"/>
      <c r="JUA44" s="57"/>
      <c r="JUB44" s="57"/>
      <c r="JUC44" s="57"/>
      <c r="JUD44" s="57"/>
      <c r="JUE44" s="57"/>
      <c r="JUF44" s="57"/>
      <c r="JUG44" s="57"/>
      <c r="JUH44" s="57"/>
      <c r="JUI44" s="57"/>
      <c r="JUJ44" s="57"/>
      <c r="JUK44" s="57"/>
      <c r="JUL44" s="57"/>
      <c r="JUM44" s="57"/>
      <c r="JUN44" s="57"/>
      <c r="JUO44" s="57"/>
      <c r="JUP44" s="57"/>
      <c r="JUQ44" s="57"/>
      <c r="JUR44" s="57"/>
      <c r="JUS44" s="57"/>
      <c r="JUT44" s="57"/>
      <c r="JUU44" s="57"/>
      <c r="JUV44" s="57"/>
      <c r="JUW44" s="57"/>
      <c r="JUX44" s="57"/>
      <c r="JUY44" s="57"/>
      <c r="JUZ44" s="57"/>
      <c r="JVA44" s="57"/>
      <c r="JVB44" s="57"/>
      <c r="JVC44" s="57"/>
      <c r="JVD44" s="57"/>
      <c r="JVE44" s="57"/>
      <c r="JVF44" s="57"/>
      <c r="JVG44" s="57"/>
      <c r="JVH44" s="57"/>
      <c r="JVI44" s="57"/>
      <c r="JVJ44" s="57"/>
      <c r="JVK44" s="57"/>
      <c r="JVL44" s="57"/>
      <c r="JVM44" s="57"/>
      <c r="JVN44" s="57"/>
      <c r="JVO44" s="57"/>
      <c r="JVP44" s="57"/>
      <c r="JVQ44" s="57"/>
      <c r="JVR44" s="57"/>
      <c r="JVS44" s="57"/>
      <c r="JVT44" s="57"/>
      <c r="JVU44" s="57"/>
      <c r="JVV44" s="57"/>
      <c r="JVW44" s="57"/>
      <c r="JVX44" s="57"/>
      <c r="JVY44" s="57"/>
      <c r="JVZ44" s="57"/>
      <c r="JWA44" s="57"/>
      <c r="JWB44" s="57"/>
      <c r="JWC44" s="57"/>
      <c r="JWD44" s="57"/>
      <c r="JWE44" s="57"/>
      <c r="JWF44" s="57"/>
      <c r="JWG44" s="57"/>
      <c r="JWH44" s="57"/>
      <c r="JWI44" s="57"/>
      <c r="JWJ44" s="57"/>
      <c r="JWK44" s="57"/>
      <c r="JWL44" s="57"/>
      <c r="JWM44" s="57"/>
      <c r="JWN44" s="57"/>
      <c r="JWO44" s="57"/>
      <c r="JWP44" s="57"/>
      <c r="JWQ44" s="57"/>
      <c r="JWR44" s="57"/>
      <c r="JWS44" s="57"/>
      <c r="JWT44" s="57"/>
      <c r="JWU44" s="57"/>
      <c r="JWV44" s="57"/>
      <c r="JWW44" s="57"/>
      <c r="JWX44" s="57"/>
      <c r="JWY44" s="57"/>
      <c r="JWZ44" s="57"/>
      <c r="JXA44" s="57"/>
      <c r="JXB44" s="57"/>
      <c r="JXC44" s="57"/>
      <c r="JXD44" s="57"/>
      <c r="JXE44" s="57"/>
      <c r="JXF44" s="57"/>
      <c r="JXG44" s="57"/>
      <c r="JXH44" s="57"/>
      <c r="JXI44" s="57"/>
      <c r="JXJ44" s="57"/>
      <c r="JXK44" s="57"/>
      <c r="JXL44" s="57"/>
      <c r="JXM44" s="57"/>
      <c r="JXN44" s="57"/>
      <c r="JXO44" s="57"/>
      <c r="JXP44" s="57"/>
      <c r="JXQ44" s="57"/>
      <c r="JXR44" s="57"/>
      <c r="JXS44" s="57"/>
      <c r="JXT44" s="57"/>
      <c r="JXU44" s="57"/>
      <c r="JXV44" s="57"/>
      <c r="JXW44" s="57"/>
      <c r="JXX44" s="57"/>
      <c r="JXY44" s="57"/>
      <c r="JXZ44" s="57"/>
      <c r="JYA44" s="57"/>
      <c r="JYB44" s="57"/>
      <c r="JYC44" s="57"/>
      <c r="JYD44" s="57"/>
      <c r="JYE44" s="57"/>
      <c r="JYF44" s="57"/>
      <c r="JYG44" s="57"/>
      <c r="JYH44" s="57"/>
      <c r="JYI44" s="57"/>
      <c r="JYJ44" s="57"/>
      <c r="JYK44" s="57"/>
      <c r="JYL44" s="57"/>
      <c r="JYM44" s="57"/>
      <c r="JYN44" s="57"/>
      <c r="JYO44" s="57"/>
      <c r="JYP44" s="57"/>
      <c r="JYQ44" s="57"/>
      <c r="JYR44" s="57"/>
      <c r="JYS44" s="57"/>
      <c r="JYT44" s="57"/>
      <c r="JYU44" s="57"/>
      <c r="JYV44" s="57"/>
      <c r="JYW44" s="57"/>
      <c r="JYX44" s="57"/>
      <c r="JYY44" s="57"/>
      <c r="JYZ44" s="57"/>
      <c r="JZA44" s="57"/>
      <c r="JZB44" s="57"/>
      <c r="JZC44" s="57"/>
      <c r="JZD44" s="57"/>
      <c r="JZE44" s="57"/>
      <c r="JZF44" s="57"/>
      <c r="JZG44" s="57"/>
      <c r="JZH44" s="57"/>
      <c r="JZI44" s="57"/>
      <c r="JZJ44" s="57"/>
      <c r="JZK44" s="57"/>
      <c r="JZL44" s="57"/>
      <c r="JZM44" s="57"/>
      <c r="JZN44" s="57"/>
      <c r="JZO44" s="57"/>
      <c r="JZP44" s="57"/>
      <c r="JZQ44" s="57"/>
      <c r="JZR44" s="57"/>
      <c r="JZS44" s="57"/>
      <c r="JZT44" s="57"/>
      <c r="JZU44" s="57"/>
      <c r="JZV44" s="57"/>
      <c r="JZW44" s="57"/>
      <c r="JZX44" s="57"/>
      <c r="JZY44" s="57"/>
      <c r="JZZ44" s="57"/>
      <c r="KAA44" s="57"/>
      <c r="KAB44" s="57"/>
      <c r="KAC44" s="57"/>
      <c r="KAD44" s="57"/>
      <c r="KAE44" s="57"/>
      <c r="KAF44" s="57"/>
      <c r="KAG44" s="57"/>
      <c r="KAH44" s="57"/>
      <c r="KAI44" s="57"/>
      <c r="KAJ44" s="57"/>
      <c r="KAK44" s="57"/>
      <c r="KAL44" s="57"/>
      <c r="KAM44" s="57"/>
      <c r="KAN44" s="57"/>
      <c r="KAO44" s="57"/>
      <c r="KAP44" s="57"/>
      <c r="KAQ44" s="57"/>
      <c r="KAR44" s="57"/>
      <c r="KAS44" s="57"/>
      <c r="KAT44" s="57"/>
      <c r="KAU44" s="57"/>
      <c r="KAV44" s="57"/>
      <c r="KAW44" s="57"/>
      <c r="KAX44" s="57"/>
      <c r="KAY44" s="57"/>
      <c r="KAZ44" s="57"/>
      <c r="KBA44" s="57"/>
      <c r="KBB44" s="57"/>
      <c r="KBC44" s="57"/>
      <c r="KBD44" s="57"/>
      <c r="KBE44" s="57"/>
      <c r="KBF44" s="57"/>
      <c r="KBG44" s="57"/>
      <c r="KBH44" s="57"/>
      <c r="KBI44" s="57"/>
      <c r="KBJ44" s="57"/>
      <c r="KBK44" s="57"/>
      <c r="KBL44" s="57"/>
      <c r="KBM44" s="57"/>
      <c r="KBN44" s="57"/>
      <c r="KBO44" s="57"/>
      <c r="KBP44" s="57"/>
      <c r="KBQ44" s="57"/>
      <c r="KBR44" s="57"/>
      <c r="KBS44" s="57"/>
      <c r="KBT44" s="57"/>
      <c r="KBU44" s="57"/>
      <c r="KBV44" s="57"/>
      <c r="KBW44" s="57"/>
      <c r="KBX44" s="57"/>
      <c r="KBY44" s="57"/>
      <c r="KBZ44" s="57"/>
      <c r="KCA44" s="57"/>
      <c r="KCB44" s="57"/>
      <c r="KCC44" s="57"/>
      <c r="KCD44" s="57"/>
      <c r="KCE44" s="57"/>
      <c r="KCF44" s="57"/>
      <c r="KCG44" s="57"/>
      <c r="KCH44" s="57"/>
      <c r="KCI44" s="57"/>
      <c r="KCJ44" s="57"/>
      <c r="KCK44" s="57"/>
      <c r="KCL44" s="57"/>
      <c r="KCM44" s="57"/>
      <c r="KCN44" s="57"/>
      <c r="KCO44" s="57"/>
      <c r="KCP44" s="57"/>
      <c r="KCQ44" s="57"/>
      <c r="KCR44" s="57"/>
      <c r="KCS44" s="57"/>
      <c r="KCT44" s="57"/>
      <c r="KCU44" s="57"/>
      <c r="KCV44" s="57"/>
      <c r="KCW44" s="57"/>
      <c r="KCX44" s="57"/>
      <c r="KCY44" s="57"/>
      <c r="KCZ44" s="57"/>
      <c r="KDA44" s="57"/>
      <c r="KDB44" s="57"/>
      <c r="KDC44" s="57"/>
      <c r="KDD44" s="57"/>
      <c r="KDE44" s="57"/>
      <c r="KDF44" s="57"/>
      <c r="KDG44" s="57"/>
      <c r="KDH44" s="57"/>
      <c r="KDI44" s="57"/>
      <c r="KDJ44" s="57"/>
      <c r="KDK44" s="57"/>
      <c r="KDL44" s="57"/>
      <c r="KDM44" s="57"/>
      <c r="KDN44" s="57"/>
      <c r="KDO44" s="57"/>
      <c r="KDP44" s="57"/>
      <c r="KDQ44" s="57"/>
      <c r="KDR44" s="57"/>
      <c r="KDS44" s="57"/>
      <c r="KDT44" s="57"/>
      <c r="KDU44" s="57"/>
      <c r="KDV44" s="57"/>
      <c r="KDW44" s="57"/>
      <c r="KDX44" s="57"/>
      <c r="KDY44" s="57"/>
      <c r="KDZ44" s="57"/>
      <c r="KEA44" s="57"/>
      <c r="KEB44" s="57"/>
      <c r="KEC44" s="57"/>
      <c r="KED44" s="57"/>
      <c r="KEE44" s="57"/>
      <c r="KEF44" s="57"/>
      <c r="KEG44" s="57"/>
      <c r="KEH44" s="57"/>
      <c r="KEI44" s="57"/>
      <c r="KEJ44" s="57"/>
      <c r="KEK44" s="57"/>
      <c r="KEL44" s="57"/>
      <c r="KEM44" s="57"/>
      <c r="KEN44" s="57"/>
      <c r="KEO44" s="57"/>
      <c r="KEP44" s="57"/>
      <c r="KEQ44" s="57"/>
      <c r="KER44" s="57"/>
      <c r="KES44" s="57"/>
      <c r="KET44" s="57"/>
      <c r="KEU44" s="57"/>
      <c r="KEV44" s="57"/>
      <c r="KEW44" s="57"/>
      <c r="KEX44" s="57"/>
      <c r="KEY44" s="57"/>
      <c r="KEZ44" s="57"/>
      <c r="KFA44" s="57"/>
      <c r="KFB44" s="57"/>
      <c r="KFC44" s="57"/>
      <c r="KFD44" s="57"/>
      <c r="KFE44" s="57"/>
      <c r="KFF44" s="57"/>
      <c r="KFG44" s="57"/>
      <c r="KFH44" s="57"/>
      <c r="KFI44" s="57"/>
      <c r="KFJ44" s="57"/>
      <c r="KFK44" s="57"/>
      <c r="KFL44" s="57"/>
      <c r="KFM44" s="57"/>
      <c r="KFN44" s="57"/>
      <c r="KFO44" s="57"/>
      <c r="KFP44" s="57"/>
      <c r="KFQ44" s="57"/>
      <c r="KFR44" s="57"/>
      <c r="KFS44" s="57"/>
      <c r="KFT44" s="57"/>
      <c r="KFU44" s="57"/>
      <c r="KFV44" s="57"/>
      <c r="KFW44" s="57"/>
      <c r="KFX44" s="57"/>
      <c r="KFY44" s="57"/>
      <c r="KFZ44" s="57"/>
      <c r="KGA44" s="57"/>
      <c r="KGB44" s="57"/>
      <c r="KGC44" s="57"/>
      <c r="KGD44" s="57"/>
      <c r="KGE44" s="57"/>
      <c r="KGF44" s="57"/>
      <c r="KGG44" s="57"/>
      <c r="KGH44" s="57"/>
      <c r="KGI44" s="57"/>
      <c r="KGJ44" s="57"/>
      <c r="KGK44" s="57"/>
      <c r="KGL44" s="57"/>
      <c r="KGM44" s="57"/>
      <c r="KGN44" s="57"/>
      <c r="KGO44" s="57"/>
      <c r="KGP44" s="57"/>
      <c r="KGQ44" s="57"/>
      <c r="KGR44" s="57"/>
      <c r="KGS44" s="57"/>
      <c r="KGT44" s="57"/>
      <c r="KGU44" s="57"/>
      <c r="KGV44" s="57"/>
      <c r="KGW44" s="57"/>
      <c r="KGX44" s="57"/>
      <c r="KGY44" s="57"/>
      <c r="KGZ44" s="57"/>
      <c r="KHA44" s="57"/>
      <c r="KHB44" s="57"/>
      <c r="KHC44" s="57"/>
      <c r="KHD44" s="57"/>
      <c r="KHE44" s="57"/>
      <c r="KHF44" s="57"/>
      <c r="KHG44" s="57"/>
      <c r="KHH44" s="57"/>
      <c r="KHI44" s="57"/>
      <c r="KHJ44" s="57"/>
      <c r="KHK44" s="57"/>
      <c r="KHL44" s="57"/>
      <c r="KHM44" s="57"/>
      <c r="KHN44" s="57"/>
      <c r="KHO44" s="57"/>
      <c r="KHP44" s="57"/>
      <c r="KHQ44" s="57"/>
      <c r="KHR44" s="57"/>
      <c r="KHS44" s="57"/>
      <c r="KHT44" s="57"/>
      <c r="KHU44" s="57"/>
      <c r="KHV44" s="57"/>
      <c r="KHW44" s="57"/>
      <c r="KHX44" s="57"/>
      <c r="KHY44" s="57"/>
      <c r="KHZ44" s="57"/>
      <c r="KIA44" s="57"/>
      <c r="KIB44" s="57"/>
      <c r="KIC44" s="57"/>
      <c r="KID44" s="57"/>
      <c r="KIE44" s="57"/>
      <c r="KIF44" s="57"/>
      <c r="KIG44" s="57"/>
      <c r="KIH44" s="57"/>
      <c r="KII44" s="57"/>
      <c r="KIJ44" s="57"/>
      <c r="KIK44" s="57"/>
      <c r="KIL44" s="57"/>
      <c r="KIM44" s="57"/>
      <c r="KIN44" s="57"/>
      <c r="KIO44" s="57"/>
      <c r="KIP44" s="57"/>
      <c r="KIQ44" s="57"/>
      <c r="KIR44" s="57"/>
      <c r="KIS44" s="57"/>
      <c r="KIT44" s="57"/>
      <c r="KIU44" s="57"/>
      <c r="KIV44" s="57"/>
      <c r="KIW44" s="57"/>
      <c r="KIX44" s="57"/>
      <c r="KIY44" s="57"/>
      <c r="KIZ44" s="57"/>
      <c r="KJA44" s="57"/>
      <c r="KJB44" s="57"/>
      <c r="KJC44" s="57"/>
      <c r="KJD44" s="57"/>
      <c r="KJE44" s="57"/>
      <c r="KJF44" s="57"/>
      <c r="KJG44" s="57"/>
      <c r="KJH44" s="57"/>
      <c r="KJI44" s="57"/>
      <c r="KJJ44" s="57"/>
      <c r="KJK44" s="57"/>
      <c r="KJL44" s="57"/>
      <c r="KJM44" s="57"/>
      <c r="KJN44" s="57"/>
      <c r="KJO44" s="57"/>
      <c r="KJP44" s="57"/>
      <c r="KJQ44" s="57"/>
      <c r="KJR44" s="57"/>
      <c r="KJS44" s="57"/>
      <c r="KJT44" s="57"/>
      <c r="KJU44" s="57"/>
      <c r="KJV44" s="57"/>
      <c r="KJW44" s="57"/>
      <c r="KJX44" s="57"/>
      <c r="KJY44" s="57"/>
      <c r="KJZ44" s="57"/>
      <c r="KKA44" s="57"/>
      <c r="KKB44" s="57"/>
      <c r="KKC44" s="57"/>
      <c r="KKD44" s="57"/>
      <c r="KKE44" s="57"/>
      <c r="KKF44" s="57"/>
      <c r="KKG44" s="57"/>
      <c r="KKH44" s="57"/>
      <c r="KKI44" s="57"/>
      <c r="KKJ44" s="57"/>
      <c r="KKK44" s="57"/>
      <c r="KKL44" s="57"/>
      <c r="KKM44" s="57"/>
      <c r="KKN44" s="57"/>
      <c r="KKO44" s="57"/>
      <c r="KKP44" s="57"/>
      <c r="KKQ44" s="57"/>
      <c r="KKR44" s="57"/>
      <c r="KKS44" s="57"/>
      <c r="KKT44" s="57"/>
      <c r="KKU44" s="57"/>
      <c r="KKV44" s="57"/>
      <c r="KKW44" s="57"/>
      <c r="KKX44" s="57"/>
      <c r="KKY44" s="57"/>
      <c r="KKZ44" s="57"/>
      <c r="KLA44" s="57"/>
      <c r="KLB44" s="57"/>
      <c r="KLC44" s="57"/>
      <c r="KLD44" s="57"/>
      <c r="KLE44" s="57"/>
      <c r="KLF44" s="57"/>
      <c r="KLG44" s="57"/>
      <c r="KLH44" s="57"/>
      <c r="KLI44" s="57"/>
      <c r="KLJ44" s="57"/>
      <c r="KLK44" s="57"/>
      <c r="KLL44" s="57"/>
      <c r="KLM44" s="57"/>
      <c r="KLN44" s="57"/>
      <c r="KLO44" s="57"/>
      <c r="KLP44" s="57"/>
      <c r="KLQ44" s="57"/>
      <c r="KLR44" s="57"/>
      <c r="KLS44" s="57"/>
      <c r="KLT44" s="57"/>
      <c r="KLU44" s="57"/>
      <c r="KLV44" s="57"/>
      <c r="KLW44" s="57"/>
      <c r="KLX44" s="57"/>
      <c r="KLY44" s="57"/>
      <c r="KLZ44" s="57"/>
      <c r="KMA44" s="57"/>
      <c r="KMB44" s="57"/>
      <c r="KMC44" s="57"/>
      <c r="KMD44" s="57"/>
      <c r="KME44" s="57"/>
      <c r="KMF44" s="57"/>
      <c r="KMG44" s="57"/>
      <c r="KMH44" s="57"/>
      <c r="KMI44" s="57"/>
      <c r="KMJ44" s="57"/>
      <c r="KMK44" s="57"/>
      <c r="KML44" s="57"/>
      <c r="KMM44" s="57"/>
      <c r="KMN44" s="57"/>
      <c r="KMO44" s="57"/>
      <c r="KMP44" s="57"/>
      <c r="KMQ44" s="57"/>
      <c r="KMR44" s="57"/>
      <c r="KMS44" s="57"/>
      <c r="KMT44" s="57"/>
      <c r="KMU44" s="57"/>
      <c r="KMV44" s="57"/>
      <c r="KMW44" s="57"/>
      <c r="KMX44" s="57"/>
      <c r="KMY44" s="57"/>
      <c r="KMZ44" s="57"/>
      <c r="KNA44" s="57"/>
      <c r="KNB44" s="57"/>
      <c r="KNC44" s="57"/>
      <c r="KND44" s="57"/>
      <c r="KNE44" s="57"/>
      <c r="KNF44" s="57"/>
      <c r="KNG44" s="57"/>
      <c r="KNH44" s="57"/>
      <c r="KNI44" s="57"/>
      <c r="KNJ44" s="57"/>
      <c r="KNK44" s="57"/>
      <c r="KNL44" s="57"/>
      <c r="KNM44" s="57"/>
      <c r="KNN44" s="57"/>
      <c r="KNO44" s="57"/>
      <c r="KNP44" s="57"/>
      <c r="KNQ44" s="57"/>
      <c r="KNR44" s="57"/>
      <c r="KNS44" s="57"/>
      <c r="KNT44" s="57"/>
      <c r="KNU44" s="57"/>
      <c r="KNV44" s="57"/>
      <c r="KNW44" s="57"/>
      <c r="KNX44" s="57"/>
      <c r="KNY44" s="57"/>
      <c r="KNZ44" s="57"/>
      <c r="KOA44" s="57"/>
      <c r="KOB44" s="57"/>
      <c r="KOC44" s="57"/>
      <c r="KOD44" s="57"/>
      <c r="KOE44" s="57"/>
      <c r="KOF44" s="57"/>
      <c r="KOG44" s="57"/>
      <c r="KOH44" s="57"/>
      <c r="KOI44" s="57"/>
      <c r="KOJ44" s="57"/>
      <c r="KOK44" s="57"/>
      <c r="KOL44" s="57"/>
      <c r="KOM44" s="57"/>
      <c r="KON44" s="57"/>
      <c r="KOO44" s="57"/>
      <c r="KOP44" s="57"/>
      <c r="KOQ44" s="57"/>
      <c r="KOR44" s="57"/>
      <c r="KOS44" s="57"/>
      <c r="KOT44" s="57"/>
      <c r="KOU44" s="57"/>
      <c r="KOV44" s="57"/>
      <c r="KOW44" s="57"/>
      <c r="KOX44" s="57"/>
      <c r="KOY44" s="57"/>
      <c r="KOZ44" s="57"/>
      <c r="KPA44" s="57"/>
      <c r="KPB44" s="57"/>
      <c r="KPC44" s="57"/>
      <c r="KPD44" s="57"/>
      <c r="KPE44" s="57"/>
      <c r="KPF44" s="57"/>
      <c r="KPG44" s="57"/>
      <c r="KPH44" s="57"/>
      <c r="KPI44" s="57"/>
      <c r="KPJ44" s="57"/>
      <c r="KPK44" s="57"/>
      <c r="KPL44" s="57"/>
      <c r="KPM44" s="57"/>
      <c r="KPN44" s="57"/>
      <c r="KPO44" s="57"/>
      <c r="KPP44" s="57"/>
      <c r="KPQ44" s="57"/>
      <c r="KPR44" s="57"/>
      <c r="KPS44" s="57"/>
      <c r="KPT44" s="57"/>
      <c r="KPU44" s="57"/>
      <c r="KPV44" s="57"/>
      <c r="KPW44" s="57"/>
      <c r="KPX44" s="57"/>
      <c r="KPY44" s="57"/>
      <c r="KPZ44" s="57"/>
      <c r="KQA44" s="57"/>
      <c r="KQB44" s="57"/>
      <c r="KQC44" s="57"/>
      <c r="KQD44" s="57"/>
      <c r="KQE44" s="57"/>
      <c r="KQF44" s="57"/>
      <c r="KQG44" s="57"/>
      <c r="KQH44" s="57"/>
      <c r="KQI44" s="57"/>
      <c r="KQJ44" s="57"/>
      <c r="KQK44" s="57"/>
      <c r="KQL44" s="57"/>
      <c r="KQM44" s="57"/>
      <c r="KQN44" s="57"/>
      <c r="KQO44" s="57"/>
      <c r="KQP44" s="57"/>
      <c r="KQQ44" s="57"/>
      <c r="KQR44" s="57"/>
      <c r="KQS44" s="57"/>
      <c r="KQT44" s="57"/>
      <c r="KQU44" s="57"/>
      <c r="KQV44" s="57"/>
      <c r="KQW44" s="57"/>
      <c r="KQX44" s="57"/>
      <c r="KQY44" s="57"/>
      <c r="KQZ44" s="57"/>
      <c r="KRA44" s="57"/>
      <c r="KRB44" s="57"/>
      <c r="KRC44" s="57"/>
      <c r="KRD44" s="57"/>
      <c r="KRE44" s="57"/>
      <c r="KRF44" s="57"/>
      <c r="KRG44" s="57"/>
      <c r="KRH44" s="57"/>
      <c r="KRI44" s="57"/>
      <c r="KRJ44" s="57"/>
      <c r="KRK44" s="57"/>
      <c r="KRL44" s="57"/>
      <c r="KRM44" s="57"/>
      <c r="KRN44" s="57"/>
      <c r="KRO44" s="57"/>
      <c r="KRP44" s="57"/>
      <c r="KRQ44" s="57"/>
      <c r="KRR44" s="57"/>
      <c r="KRS44" s="57"/>
      <c r="KRT44" s="57"/>
      <c r="KRU44" s="57"/>
      <c r="KRV44" s="57"/>
      <c r="KRW44" s="57"/>
      <c r="KRX44" s="57"/>
      <c r="KRY44" s="57"/>
      <c r="KRZ44" s="57"/>
      <c r="KSA44" s="57"/>
      <c r="KSB44" s="57"/>
      <c r="KSC44" s="57"/>
      <c r="KSD44" s="57"/>
      <c r="KSE44" s="57"/>
      <c r="KSF44" s="57"/>
      <c r="KSG44" s="57"/>
      <c r="KSH44" s="57"/>
      <c r="KSI44" s="57"/>
      <c r="KSJ44" s="57"/>
      <c r="KSK44" s="57"/>
      <c r="KSL44" s="57"/>
      <c r="KSM44" s="57"/>
      <c r="KSN44" s="57"/>
      <c r="KSO44" s="57"/>
      <c r="KSP44" s="57"/>
      <c r="KSQ44" s="57"/>
      <c r="KSR44" s="57"/>
      <c r="KSS44" s="57"/>
      <c r="KST44" s="57"/>
      <c r="KSU44" s="57"/>
      <c r="KSV44" s="57"/>
      <c r="KSW44" s="57"/>
      <c r="KSX44" s="57"/>
      <c r="KSY44" s="57"/>
      <c r="KSZ44" s="57"/>
      <c r="KTA44" s="57"/>
      <c r="KTB44" s="57"/>
      <c r="KTC44" s="57"/>
      <c r="KTD44" s="57"/>
      <c r="KTE44" s="57"/>
      <c r="KTF44" s="57"/>
      <c r="KTG44" s="57"/>
      <c r="KTH44" s="57"/>
      <c r="KTI44" s="57"/>
      <c r="KTJ44" s="57"/>
      <c r="KTK44" s="57"/>
      <c r="KTL44" s="57"/>
      <c r="KTM44" s="57"/>
      <c r="KTN44" s="57"/>
      <c r="KTO44" s="57"/>
      <c r="KTP44" s="57"/>
      <c r="KTQ44" s="57"/>
      <c r="KTR44" s="57"/>
      <c r="KTS44" s="57"/>
      <c r="KTT44" s="57"/>
      <c r="KTU44" s="57"/>
      <c r="KTV44" s="57"/>
      <c r="KTW44" s="57"/>
      <c r="KTX44" s="57"/>
      <c r="KTY44" s="57"/>
      <c r="KTZ44" s="57"/>
      <c r="KUA44" s="57"/>
      <c r="KUB44" s="57"/>
      <c r="KUC44" s="57"/>
      <c r="KUD44" s="57"/>
      <c r="KUE44" s="57"/>
      <c r="KUF44" s="57"/>
      <c r="KUG44" s="57"/>
      <c r="KUH44" s="57"/>
      <c r="KUI44" s="57"/>
      <c r="KUJ44" s="57"/>
      <c r="KUK44" s="57"/>
      <c r="KUL44" s="57"/>
      <c r="KUM44" s="57"/>
      <c r="KUN44" s="57"/>
      <c r="KUO44" s="57"/>
      <c r="KUP44" s="57"/>
      <c r="KUQ44" s="57"/>
      <c r="KUR44" s="57"/>
      <c r="KUS44" s="57"/>
      <c r="KUT44" s="57"/>
      <c r="KUU44" s="57"/>
      <c r="KUV44" s="57"/>
      <c r="KUW44" s="57"/>
      <c r="KUX44" s="57"/>
      <c r="KUY44" s="57"/>
      <c r="KUZ44" s="57"/>
      <c r="KVA44" s="57"/>
      <c r="KVB44" s="57"/>
      <c r="KVC44" s="57"/>
      <c r="KVD44" s="57"/>
      <c r="KVE44" s="57"/>
      <c r="KVF44" s="57"/>
      <c r="KVG44" s="57"/>
      <c r="KVH44" s="57"/>
      <c r="KVI44" s="57"/>
      <c r="KVJ44" s="57"/>
      <c r="KVK44" s="57"/>
      <c r="KVL44" s="57"/>
      <c r="KVM44" s="57"/>
      <c r="KVN44" s="57"/>
      <c r="KVO44" s="57"/>
      <c r="KVP44" s="57"/>
      <c r="KVQ44" s="57"/>
      <c r="KVR44" s="57"/>
      <c r="KVS44" s="57"/>
      <c r="KVT44" s="57"/>
      <c r="KVU44" s="57"/>
      <c r="KVV44" s="57"/>
      <c r="KVW44" s="57"/>
      <c r="KVX44" s="57"/>
      <c r="KVY44" s="57"/>
      <c r="KVZ44" s="57"/>
      <c r="KWA44" s="57"/>
      <c r="KWB44" s="57"/>
      <c r="KWC44" s="57"/>
      <c r="KWD44" s="57"/>
      <c r="KWE44" s="57"/>
      <c r="KWF44" s="57"/>
      <c r="KWG44" s="57"/>
      <c r="KWH44" s="57"/>
      <c r="KWI44" s="57"/>
      <c r="KWJ44" s="57"/>
      <c r="KWK44" s="57"/>
      <c r="KWL44" s="57"/>
      <c r="KWM44" s="57"/>
      <c r="KWN44" s="57"/>
      <c r="KWO44" s="57"/>
      <c r="KWP44" s="57"/>
      <c r="KWQ44" s="57"/>
      <c r="KWR44" s="57"/>
      <c r="KWS44" s="57"/>
      <c r="KWT44" s="57"/>
      <c r="KWU44" s="57"/>
      <c r="KWV44" s="57"/>
      <c r="KWW44" s="57"/>
      <c r="KWX44" s="57"/>
      <c r="KWY44" s="57"/>
      <c r="KWZ44" s="57"/>
      <c r="KXA44" s="57"/>
      <c r="KXB44" s="57"/>
      <c r="KXC44" s="57"/>
      <c r="KXD44" s="57"/>
      <c r="KXE44" s="57"/>
      <c r="KXF44" s="57"/>
      <c r="KXG44" s="57"/>
      <c r="KXH44" s="57"/>
      <c r="KXI44" s="57"/>
      <c r="KXJ44" s="57"/>
      <c r="KXK44" s="57"/>
      <c r="KXL44" s="57"/>
      <c r="KXM44" s="57"/>
      <c r="KXN44" s="57"/>
      <c r="KXO44" s="57"/>
      <c r="KXP44" s="57"/>
      <c r="KXQ44" s="57"/>
      <c r="KXR44" s="57"/>
      <c r="KXS44" s="57"/>
      <c r="KXT44" s="57"/>
      <c r="KXU44" s="57"/>
      <c r="KXV44" s="57"/>
      <c r="KXW44" s="57"/>
      <c r="KXX44" s="57"/>
      <c r="KXY44" s="57"/>
      <c r="KXZ44" s="57"/>
      <c r="KYA44" s="57"/>
      <c r="KYB44" s="57"/>
      <c r="KYC44" s="57"/>
      <c r="KYD44" s="57"/>
      <c r="KYE44" s="57"/>
      <c r="KYF44" s="57"/>
      <c r="KYG44" s="57"/>
      <c r="KYH44" s="57"/>
      <c r="KYI44" s="57"/>
      <c r="KYJ44" s="57"/>
      <c r="KYK44" s="57"/>
      <c r="KYL44" s="57"/>
      <c r="KYM44" s="57"/>
      <c r="KYN44" s="57"/>
      <c r="KYO44" s="57"/>
      <c r="KYP44" s="57"/>
      <c r="KYQ44" s="57"/>
      <c r="KYR44" s="57"/>
      <c r="KYS44" s="57"/>
      <c r="KYT44" s="57"/>
      <c r="KYU44" s="57"/>
      <c r="KYV44" s="57"/>
      <c r="KYW44" s="57"/>
      <c r="KYX44" s="57"/>
      <c r="KYY44" s="57"/>
      <c r="KYZ44" s="57"/>
      <c r="KZA44" s="57"/>
      <c r="KZB44" s="57"/>
      <c r="KZC44" s="57"/>
      <c r="KZD44" s="57"/>
      <c r="KZE44" s="57"/>
      <c r="KZF44" s="57"/>
      <c r="KZG44" s="57"/>
      <c r="KZH44" s="57"/>
      <c r="KZI44" s="57"/>
      <c r="KZJ44" s="57"/>
      <c r="KZK44" s="57"/>
      <c r="KZL44" s="57"/>
      <c r="KZM44" s="57"/>
      <c r="KZN44" s="57"/>
      <c r="KZO44" s="57"/>
      <c r="KZP44" s="57"/>
      <c r="KZQ44" s="57"/>
      <c r="KZR44" s="57"/>
      <c r="KZS44" s="57"/>
      <c r="KZT44" s="57"/>
      <c r="KZU44" s="57"/>
      <c r="KZV44" s="57"/>
      <c r="KZW44" s="57"/>
      <c r="KZX44" s="57"/>
      <c r="KZY44" s="57"/>
      <c r="KZZ44" s="57"/>
      <c r="LAA44" s="57"/>
      <c r="LAB44" s="57"/>
      <c r="LAC44" s="57"/>
      <c r="LAD44" s="57"/>
      <c r="LAE44" s="57"/>
      <c r="LAF44" s="57"/>
      <c r="LAG44" s="57"/>
      <c r="LAH44" s="57"/>
      <c r="LAI44" s="57"/>
      <c r="LAJ44" s="57"/>
      <c r="LAK44" s="57"/>
      <c r="LAL44" s="57"/>
      <c r="LAM44" s="57"/>
      <c r="LAN44" s="57"/>
      <c r="LAO44" s="57"/>
      <c r="LAP44" s="57"/>
      <c r="LAQ44" s="57"/>
      <c r="LAR44" s="57"/>
      <c r="LAS44" s="57"/>
      <c r="LAT44" s="57"/>
      <c r="LAU44" s="57"/>
      <c r="LAV44" s="57"/>
      <c r="LAW44" s="57"/>
      <c r="LAX44" s="57"/>
      <c r="LAY44" s="57"/>
      <c r="LAZ44" s="57"/>
      <c r="LBA44" s="57"/>
      <c r="LBB44" s="57"/>
      <c r="LBC44" s="57"/>
      <c r="LBD44" s="57"/>
      <c r="LBE44" s="57"/>
      <c r="LBF44" s="57"/>
      <c r="LBG44" s="57"/>
      <c r="LBH44" s="57"/>
      <c r="LBI44" s="57"/>
      <c r="LBJ44" s="57"/>
      <c r="LBK44" s="57"/>
      <c r="LBL44" s="57"/>
      <c r="LBM44" s="57"/>
      <c r="LBN44" s="57"/>
      <c r="LBO44" s="57"/>
      <c r="LBP44" s="57"/>
      <c r="LBQ44" s="57"/>
      <c r="LBR44" s="57"/>
      <c r="LBS44" s="57"/>
      <c r="LBT44" s="57"/>
      <c r="LBU44" s="57"/>
      <c r="LBV44" s="57"/>
      <c r="LBW44" s="57"/>
      <c r="LBX44" s="57"/>
      <c r="LBY44" s="57"/>
      <c r="LBZ44" s="57"/>
      <c r="LCA44" s="57"/>
      <c r="LCB44" s="57"/>
      <c r="LCC44" s="57"/>
      <c r="LCD44" s="57"/>
      <c r="LCE44" s="57"/>
      <c r="LCF44" s="57"/>
      <c r="LCG44" s="57"/>
      <c r="LCH44" s="57"/>
      <c r="LCI44" s="57"/>
      <c r="LCJ44" s="57"/>
      <c r="LCK44" s="57"/>
      <c r="LCL44" s="57"/>
      <c r="LCM44" s="57"/>
      <c r="LCN44" s="57"/>
      <c r="LCO44" s="57"/>
      <c r="LCP44" s="57"/>
      <c r="LCQ44" s="57"/>
      <c r="LCR44" s="57"/>
      <c r="LCS44" s="57"/>
      <c r="LCT44" s="57"/>
      <c r="LCU44" s="57"/>
      <c r="LCV44" s="57"/>
      <c r="LCW44" s="57"/>
      <c r="LCX44" s="57"/>
      <c r="LCY44" s="57"/>
      <c r="LCZ44" s="57"/>
      <c r="LDA44" s="57"/>
      <c r="LDB44" s="57"/>
      <c r="LDC44" s="57"/>
      <c r="LDD44" s="57"/>
      <c r="LDE44" s="57"/>
      <c r="LDF44" s="57"/>
      <c r="LDG44" s="57"/>
      <c r="LDH44" s="57"/>
      <c r="LDI44" s="57"/>
      <c r="LDJ44" s="57"/>
      <c r="LDK44" s="57"/>
      <c r="LDL44" s="57"/>
      <c r="LDM44" s="57"/>
      <c r="LDN44" s="57"/>
      <c r="LDO44" s="57"/>
      <c r="LDP44" s="57"/>
      <c r="LDQ44" s="57"/>
      <c r="LDR44" s="57"/>
      <c r="LDS44" s="57"/>
      <c r="LDT44" s="57"/>
      <c r="LDU44" s="57"/>
      <c r="LDV44" s="57"/>
      <c r="LDW44" s="57"/>
      <c r="LDX44" s="57"/>
      <c r="LDY44" s="57"/>
      <c r="LDZ44" s="57"/>
      <c r="LEA44" s="57"/>
      <c r="LEB44" s="57"/>
      <c r="LEC44" s="57"/>
      <c r="LED44" s="57"/>
      <c r="LEE44" s="57"/>
      <c r="LEF44" s="57"/>
      <c r="LEG44" s="57"/>
      <c r="LEH44" s="57"/>
      <c r="LEI44" s="57"/>
      <c r="LEJ44" s="57"/>
      <c r="LEK44" s="57"/>
      <c r="LEL44" s="57"/>
      <c r="LEM44" s="57"/>
      <c r="LEN44" s="57"/>
      <c r="LEO44" s="57"/>
      <c r="LEP44" s="57"/>
      <c r="LEQ44" s="57"/>
      <c r="LER44" s="57"/>
      <c r="LES44" s="57"/>
      <c r="LET44" s="57"/>
      <c r="LEU44" s="57"/>
      <c r="LEV44" s="57"/>
      <c r="LEW44" s="57"/>
      <c r="LEX44" s="57"/>
      <c r="LEY44" s="57"/>
      <c r="LEZ44" s="57"/>
      <c r="LFA44" s="57"/>
      <c r="LFB44" s="57"/>
      <c r="LFC44" s="57"/>
      <c r="LFD44" s="57"/>
      <c r="LFE44" s="57"/>
      <c r="LFF44" s="57"/>
      <c r="LFG44" s="57"/>
      <c r="LFH44" s="57"/>
      <c r="LFI44" s="57"/>
      <c r="LFJ44" s="57"/>
      <c r="LFK44" s="57"/>
      <c r="LFL44" s="57"/>
      <c r="LFM44" s="57"/>
      <c r="LFN44" s="57"/>
      <c r="LFO44" s="57"/>
      <c r="LFP44" s="57"/>
      <c r="LFQ44" s="57"/>
      <c r="LFR44" s="57"/>
      <c r="LFS44" s="57"/>
      <c r="LFT44" s="57"/>
      <c r="LFU44" s="57"/>
      <c r="LFV44" s="57"/>
      <c r="LFW44" s="57"/>
      <c r="LFX44" s="57"/>
      <c r="LFY44" s="57"/>
      <c r="LFZ44" s="57"/>
      <c r="LGA44" s="57"/>
      <c r="LGB44" s="57"/>
      <c r="LGC44" s="57"/>
      <c r="LGD44" s="57"/>
      <c r="LGE44" s="57"/>
      <c r="LGF44" s="57"/>
      <c r="LGG44" s="57"/>
      <c r="LGH44" s="57"/>
      <c r="LGI44" s="57"/>
      <c r="LGJ44" s="57"/>
      <c r="LGK44" s="57"/>
      <c r="LGL44" s="57"/>
      <c r="LGM44" s="57"/>
      <c r="LGN44" s="57"/>
      <c r="LGO44" s="57"/>
      <c r="LGP44" s="57"/>
      <c r="LGQ44" s="57"/>
      <c r="LGR44" s="57"/>
      <c r="LGS44" s="57"/>
      <c r="LGT44" s="57"/>
      <c r="LGU44" s="57"/>
      <c r="LGV44" s="57"/>
      <c r="LGW44" s="57"/>
      <c r="LGX44" s="57"/>
      <c r="LGY44" s="57"/>
      <c r="LGZ44" s="57"/>
      <c r="LHA44" s="57"/>
      <c r="LHB44" s="57"/>
      <c r="LHC44" s="57"/>
      <c r="LHD44" s="57"/>
      <c r="LHE44" s="57"/>
      <c r="LHF44" s="57"/>
      <c r="LHG44" s="57"/>
      <c r="LHH44" s="57"/>
      <c r="LHI44" s="57"/>
      <c r="LHJ44" s="57"/>
      <c r="LHK44" s="57"/>
      <c r="LHL44" s="57"/>
      <c r="LHM44" s="57"/>
      <c r="LHN44" s="57"/>
      <c r="LHO44" s="57"/>
      <c r="LHP44" s="57"/>
      <c r="LHQ44" s="57"/>
      <c r="LHR44" s="57"/>
      <c r="LHS44" s="57"/>
      <c r="LHT44" s="57"/>
      <c r="LHU44" s="57"/>
      <c r="LHV44" s="57"/>
      <c r="LHW44" s="57"/>
      <c r="LHX44" s="57"/>
      <c r="LHY44" s="57"/>
      <c r="LHZ44" s="57"/>
      <c r="LIA44" s="57"/>
      <c r="LIB44" s="57"/>
      <c r="LIC44" s="57"/>
      <c r="LID44" s="57"/>
      <c r="LIE44" s="57"/>
      <c r="LIF44" s="57"/>
      <c r="LIG44" s="57"/>
      <c r="LIH44" s="57"/>
      <c r="LII44" s="57"/>
      <c r="LIJ44" s="57"/>
      <c r="LIK44" s="57"/>
      <c r="LIL44" s="57"/>
      <c r="LIM44" s="57"/>
      <c r="LIN44" s="57"/>
      <c r="LIO44" s="57"/>
      <c r="LIP44" s="57"/>
      <c r="LIQ44" s="57"/>
      <c r="LIR44" s="57"/>
      <c r="LIS44" s="57"/>
      <c r="LIT44" s="57"/>
      <c r="LIU44" s="57"/>
      <c r="LIV44" s="57"/>
      <c r="LIW44" s="57"/>
      <c r="LIX44" s="57"/>
      <c r="LIY44" s="57"/>
      <c r="LIZ44" s="57"/>
      <c r="LJA44" s="57"/>
      <c r="LJB44" s="57"/>
      <c r="LJC44" s="57"/>
      <c r="LJD44" s="57"/>
      <c r="LJE44" s="57"/>
      <c r="LJF44" s="57"/>
      <c r="LJG44" s="57"/>
      <c r="LJH44" s="57"/>
      <c r="LJI44" s="57"/>
      <c r="LJJ44" s="57"/>
      <c r="LJK44" s="57"/>
      <c r="LJL44" s="57"/>
      <c r="LJM44" s="57"/>
      <c r="LJN44" s="57"/>
      <c r="LJO44" s="57"/>
      <c r="LJP44" s="57"/>
      <c r="LJQ44" s="57"/>
      <c r="LJR44" s="57"/>
      <c r="LJS44" s="57"/>
      <c r="LJT44" s="57"/>
      <c r="LJU44" s="57"/>
      <c r="LJV44" s="57"/>
      <c r="LJW44" s="57"/>
      <c r="LJX44" s="57"/>
      <c r="LJY44" s="57"/>
      <c r="LJZ44" s="57"/>
      <c r="LKA44" s="57"/>
      <c r="LKB44" s="57"/>
      <c r="LKC44" s="57"/>
      <c r="LKD44" s="57"/>
      <c r="LKE44" s="57"/>
      <c r="LKF44" s="57"/>
      <c r="LKG44" s="57"/>
      <c r="LKH44" s="57"/>
      <c r="LKI44" s="57"/>
      <c r="LKJ44" s="57"/>
      <c r="LKK44" s="57"/>
      <c r="LKL44" s="57"/>
      <c r="LKM44" s="57"/>
      <c r="LKN44" s="57"/>
      <c r="LKO44" s="57"/>
      <c r="LKP44" s="57"/>
      <c r="LKQ44" s="57"/>
      <c r="LKR44" s="57"/>
      <c r="LKS44" s="57"/>
      <c r="LKT44" s="57"/>
      <c r="LKU44" s="57"/>
      <c r="LKV44" s="57"/>
      <c r="LKW44" s="57"/>
      <c r="LKX44" s="57"/>
      <c r="LKY44" s="57"/>
      <c r="LKZ44" s="57"/>
      <c r="LLA44" s="57"/>
      <c r="LLB44" s="57"/>
      <c r="LLC44" s="57"/>
      <c r="LLD44" s="57"/>
      <c r="LLE44" s="57"/>
      <c r="LLF44" s="57"/>
      <c r="LLG44" s="57"/>
      <c r="LLH44" s="57"/>
      <c r="LLI44" s="57"/>
      <c r="LLJ44" s="57"/>
      <c r="LLK44" s="57"/>
      <c r="LLL44" s="57"/>
      <c r="LLM44" s="57"/>
      <c r="LLN44" s="57"/>
      <c r="LLO44" s="57"/>
      <c r="LLP44" s="57"/>
      <c r="LLQ44" s="57"/>
      <c r="LLR44" s="57"/>
      <c r="LLS44" s="57"/>
      <c r="LLT44" s="57"/>
      <c r="LLU44" s="57"/>
      <c r="LLV44" s="57"/>
      <c r="LLW44" s="57"/>
      <c r="LLX44" s="57"/>
      <c r="LLY44" s="57"/>
      <c r="LLZ44" s="57"/>
      <c r="LMA44" s="57"/>
      <c r="LMB44" s="57"/>
      <c r="LMC44" s="57"/>
      <c r="LMD44" s="57"/>
      <c r="LME44" s="57"/>
      <c r="LMF44" s="57"/>
      <c r="LMG44" s="57"/>
      <c r="LMH44" s="57"/>
      <c r="LMI44" s="57"/>
      <c r="LMJ44" s="57"/>
      <c r="LMK44" s="57"/>
      <c r="LML44" s="57"/>
      <c r="LMM44" s="57"/>
      <c r="LMN44" s="57"/>
      <c r="LMO44" s="57"/>
      <c r="LMP44" s="57"/>
      <c r="LMQ44" s="57"/>
      <c r="LMR44" s="57"/>
      <c r="LMS44" s="57"/>
      <c r="LMT44" s="57"/>
      <c r="LMU44" s="57"/>
      <c r="LMV44" s="57"/>
      <c r="LMW44" s="57"/>
      <c r="LMX44" s="57"/>
      <c r="LMY44" s="57"/>
      <c r="LMZ44" s="57"/>
      <c r="LNA44" s="57"/>
      <c r="LNB44" s="57"/>
      <c r="LNC44" s="57"/>
      <c r="LND44" s="57"/>
      <c r="LNE44" s="57"/>
      <c r="LNF44" s="57"/>
      <c r="LNG44" s="57"/>
      <c r="LNH44" s="57"/>
      <c r="LNI44" s="57"/>
      <c r="LNJ44" s="57"/>
      <c r="LNK44" s="57"/>
      <c r="LNL44" s="57"/>
      <c r="LNM44" s="57"/>
      <c r="LNN44" s="57"/>
      <c r="LNO44" s="57"/>
      <c r="LNP44" s="57"/>
      <c r="LNQ44" s="57"/>
      <c r="LNR44" s="57"/>
      <c r="LNS44" s="57"/>
      <c r="LNT44" s="57"/>
      <c r="LNU44" s="57"/>
      <c r="LNV44" s="57"/>
      <c r="LNW44" s="57"/>
      <c r="LNX44" s="57"/>
      <c r="LNY44" s="57"/>
      <c r="LNZ44" s="57"/>
      <c r="LOA44" s="57"/>
      <c r="LOB44" s="57"/>
      <c r="LOC44" s="57"/>
      <c r="LOD44" s="57"/>
      <c r="LOE44" s="57"/>
      <c r="LOF44" s="57"/>
      <c r="LOG44" s="57"/>
      <c r="LOH44" s="57"/>
      <c r="LOI44" s="57"/>
      <c r="LOJ44" s="57"/>
      <c r="LOK44" s="57"/>
      <c r="LOL44" s="57"/>
      <c r="LOM44" s="57"/>
      <c r="LON44" s="57"/>
      <c r="LOO44" s="57"/>
      <c r="LOP44" s="57"/>
      <c r="LOQ44" s="57"/>
      <c r="LOR44" s="57"/>
      <c r="LOS44" s="57"/>
      <c r="LOT44" s="57"/>
      <c r="LOU44" s="57"/>
      <c r="LOV44" s="57"/>
      <c r="LOW44" s="57"/>
      <c r="LOX44" s="57"/>
      <c r="LOY44" s="57"/>
      <c r="LOZ44" s="57"/>
      <c r="LPA44" s="57"/>
      <c r="LPB44" s="57"/>
      <c r="LPC44" s="57"/>
      <c r="LPD44" s="57"/>
      <c r="LPE44" s="57"/>
      <c r="LPF44" s="57"/>
      <c r="LPG44" s="57"/>
      <c r="LPH44" s="57"/>
      <c r="LPI44" s="57"/>
      <c r="LPJ44" s="57"/>
      <c r="LPK44" s="57"/>
      <c r="LPL44" s="57"/>
      <c r="LPM44" s="57"/>
      <c r="LPN44" s="57"/>
      <c r="LPO44" s="57"/>
      <c r="LPP44" s="57"/>
      <c r="LPQ44" s="57"/>
      <c r="LPR44" s="57"/>
      <c r="LPS44" s="57"/>
      <c r="LPT44" s="57"/>
      <c r="LPU44" s="57"/>
      <c r="LPV44" s="57"/>
      <c r="LPW44" s="57"/>
      <c r="LPX44" s="57"/>
      <c r="LPY44" s="57"/>
      <c r="LPZ44" s="57"/>
      <c r="LQA44" s="57"/>
      <c r="LQB44" s="57"/>
      <c r="LQC44" s="57"/>
      <c r="LQD44" s="57"/>
      <c r="LQE44" s="57"/>
      <c r="LQF44" s="57"/>
      <c r="LQG44" s="57"/>
      <c r="LQH44" s="57"/>
      <c r="LQI44" s="57"/>
      <c r="LQJ44" s="57"/>
      <c r="LQK44" s="57"/>
      <c r="LQL44" s="57"/>
      <c r="LQM44" s="57"/>
      <c r="LQN44" s="57"/>
      <c r="LQO44" s="57"/>
      <c r="LQP44" s="57"/>
      <c r="LQQ44" s="57"/>
      <c r="LQR44" s="57"/>
      <c r="LQS44" s="57"/>
      <c r="LQT44" s="57"/>
      <c r="LQU44" s="57"/>
      <c r="LQV44" s="57"/>
      <c r="LQW44" s="57"/>
      <c r="LQX44" s="57"/>
      <c r="LQY44" s="57"/>
      <c r="LQZ44" s="57"/>
      <c r="LRA44" s="57"/>
      <c r="LRB44" s="57"/>
      <c r="LRC44" s="57"/>
      <c r="LRD44" s="57"/>
      <c r="LRE44" s="57"/>
      <c r="LRF44" s="57"/>
      <c r="LRG44" s="57"/>
      <c r="LRH44" s="57"/>
      <c r="LRI44" s="57"/>
      <c r="LRJ44" s="57"/>
      <c r="LRK44" s="57"/>
      <c r="LRL44" s="57"/>
      <c r="LRM44" s="57"/>
      <c r="LRN44" s="57"/>
      <c r="LRO44" s="57"/>
      <c r="LRP44" s="57"/>
      <c r="LRQ44" s="57"/>
      <c r="LRR44" s="57"/>
      <c r="LRS44" s="57"/>
      <c r="LRT44" s="57"/>
      <c r="LRU44" s="57"/>
      <c r="LRV44" s="57"/>
      <c r="LRW44" s="57"/>
      <c r="LRX44" s="57"/>
      <c r="LRY44" s="57"/>
      <c r="LRZ44" s="57"/>
      <c r="LSA44" s="57"/>
      <c r="LSB44" s="57"/>
      <c r="LSC44" s="57"/>
      <c r="LSD44" s="57"/>
      <c r="LSE44" s="57"/>
      <c r="LSF44" s="57"/>
      <c r="LSG44" s="57"/>
      <c r="LSH44" s="57"/>
      <c r="LSI44" s="57"/>
      <c r="LSJ44" s="57"/>
      <c r="LSK44" s="57"/>
      <c r="LSL44" s="57"/>
      <c r="LSM44" s="57"/>
      <c r="LSN44" s="57"/>
      <c r="LSO44" s="57"/>
      <c r="LSP44" s="57"/>
      <c r="LSQ44" s="57"/>
      <c r="LSR44" s="57"/>
      <c r="LSS44" s="57"/>
      <c r="LST44" s="57"/>
      <c r="LSU44" s="57"/>
      <c r="LSV44" s="57"/>
      <c r="LSW44" s="57"/>
      <c r="LSX44" s="57"/>
      <c r="LSY44" s="57"/>
      <c r="LSZ44" s="57"/>
      <c r="LTA44" s="57"/>
      <c r="LTB44" s="57"/>
      <c r="LTC44" s="57"/>
      <c r="LTD44" s="57"/>
      <c r="LTE44" s="57"/>
      <c r="LTF44" s="57"/>
      <c r="LTG44" s="57"/>
      <c r="LTH44" s="57"/>
      <c r="LTI44" s="57"/>
      <c r="LTJ44" s="57"/>
      <c r="LTK44" s="57"/>
      <c r="LTL44" s="57"/>
      <c r="LTM44" s="57"/>
      <c r="LTN44" s="57"/>
      <c r="LTO44" s="57"/>
      <c r="LTP44" s="57"/>
      <c r="LTQ44" s="57"/>
      <c r="LTR44" s="57"/>
      <c r="LTS44" s="57"/>
      <c r="LTT44" s="57"/>
      <c r="LTU44" s="57"/>
      <c r="LTV44" s="57"/>
      <c r="LTW44" s="57"/>
      <c r="LTX44" s="57"/>
      <c r="LTY44" s="57"/>
      <c r="LTZ44" s="57"/>
      <c r="LUA44" s="57"/>
      <c r="LUB44" s="57"/>
      <c r="LUC44" s="57"/>
      <c r="LUD44" s="57"/>
      <c r="LUE44" s="57"/>
      <c r="LUF44" s="57"/>
      <c r="LUG44" s="57"/>
      <c r="LUH44" s="57"/>
      <c r="LUI44" s="57"/>
      <c r="LUJ44" s="57"/>
      <c r="LUK44" s="57"/>
      <c r="LUL44" s="57"/>
      <c r="LUM44" s="57"/>
      <c r="LUN44" s="57"/>
      <c r="LUO44" s="57"/>
      <c r="LUP44" s="57"/>
      <c r="LUQ44" s="57"/>
      <c r="LUR44" s="57"/>
      <c r="LUS44" s="57"/>
      <c r="LUT44" s="57"/>
      <c r="LUU44" s="57"/>
      <c r="LUV44" s="57"/>
      <c r="LUW44" s="57"/>
      <c r="LUX44" s="57"/>
      <c r="LUY44" s="57"/>
      <c r="LUZ44" s="57"/>
      <c r="LVA44" s="57"/>
      <c r="LVB44" s="57"/>
      <c r="LVC44" s="57"/>
      <c r="LVD44" s="57"/>
      <c r="LVE44" s="57"/>
      <c r="LVF44" s="57"/>
      <c r="LVG44" s="57"/>
      <c r="LVH44" s="57"/>
      <c r="LVI44" s="57"/>
      <c r="LVJ44" s="57"/>
      <c r="LVK44" s="57"/>
      <c r="LVL44" s="57"/>
      <c r="LVM44" s="57"/>
      <c r="LVN44" s="57"/>
      <c r="LVO44" s="57"/>
      <c r="LVP44" s="57"/>
      <c r="LVQ44" s="57"/>
      <c r="LVR44" s="57"/>
      <c r="LVS44" s="57"/>
      <c r="LVT44" s="57"/>
      <c r="LVU44" s="57"/>
      <c r="LVV44" s="57"/>
      <c r="LVW44" s="57"/>
      <c r="LVX44" s="57"/>
      <c r="LVY44" s="57"/>
      <c r="LVZ44" s="57"/>
      <c r="LWA44" s="57"/>
      <c r="LWB44" s="57"/>
      <c r="LWC44" s="57"/>
      <c r="LWD44" s="57"/>
      <c r="LWE44" s="57"/>
      <c r="LWF44" s="57"/>
      <c r="LWG44" s="57"/>
      <c r="LWH44" s="57"/>
      <c r="LWI44" s="57"/>
      <c r="LWJ44" s="57"/>
      <c r="LWK44" s="57"/>
      <c r="LWL44" s="57"/>
      <c r="LWM44" s="57"/>
      <c r="LWN44" s="57"/>
      <c r="LWO44" s="57"/>
      <c r="LWP44" s="57"/>
      <c r="LWQ44" s="57"/>
      <c r="LWR44" s="57"/>
      <c r="LWS44" s="57"/>
      <c r="LWT44" s="57"/>
      <c r="LWU44" s="57"/>
      <c r="LWV44" s="57"/>
      <c r="LWW44" s="57"/>
      <c r="LWX44" s="57"/>
      <c r="LWY44" s="57"/>
      <c r="LWZ44" s="57"/>
      <c r="LXA44" s="57"/>
      <c r="LXB44" s="57"/>
      <c r="LXC44" s="57"/>
      <c r="LXD44" s="57"/>
      <c r="LXE44" s="57"/>
      <c r="LXF44" s="57"/>
      <c r="LXG44" s="57"/>
      <c r="LXH44" s="57"/>
      <c r="LXI44" s="57"/>
      <c r="LXJ44" s="57"/>
      <c r="LXK44" s="57"/>
      <c r="LXL44" s="57"/>
      <c r="LXM44" s="57"/>
      <c r="LXN44" s="57"/>
      <c r="LXO44" s="57"/>
      <c r="LXP44" s="57"/>
      <c r="LXQ44" s="57"/>
      <c r="LXR44" s="57"/>
      <c r="LXS44" s="57"/>
      <c r="LXT44" s="57"/>
      <c r="LXU44" s="57"/>
      <c r="LXV44" s="57"/>
      <c r="LXW44" s="57"/>
      <c r="LXX44" s="57"/>
      <c r="LXY44" s="57"/>
      <c r="LXZ44" s="57"/>
      <c r="LYA44" s="57"/>
      <c r="LYB44" s="57"/>
      <c r="LYC44" s="57"/>
      <c r="LYD44" s="57"/>
      <c r="LYE44" s="57"/>
      <c r="LYF44" s="57"/>
      <c r="LYG44" s="57"/>
      <c r="LYH44" s="57"/>
      <c r="LYI44" s="57"/>
      <c r="LYJ44" s="57"/>
      <c r="LYK44" s="57"/>
      <c r="LYL44" s="57"/>
      <c r="LYM44" s="57"/>
      <c r="LYN44" s="57"/>
      <c r="LYO44" s="57"/>
      <c r="LYP44" s="57"/>
      <c r="LYQ44" s="57"/>
      <c r="LYR44" s="57"/>
      <c r="LYS44" s="57"/>
      <c r="LYT44" s="57"/>
      <c r="LYU44" s="57"/>
      <c r="LYV44" s="57"/>
      <c r="LYW44" s="57"/>
      <c r="LYX44" s="57"/>
      <c r="LYY44" s="57"/>
      <c r="LYZ44" s="57"/>
      <c r="LZA44" s="57"/>
      <c r="LZB44" s="57"/>
      <c r="LZC44" s="57"/>
      <c r="LZD44" s="57"/>
      <c r="LZE44" s="57"/>
      <c r="LZF44" s="57"/>
      <c r="LZG44" s="57"/>
      <c r="LZH44" s="57"/>
      <c r="LZI44" s="57"/>
      <c r="LZJ44" s="57"/>
      <c r="LZK44" s="57"/>
      <c r="LZL44" s="57"/>
      <c r="LZM44" s="57"/>
      <c r="LZN44" s="57"/>
      <c r="LZO44" s="57"/>
      <c r="LZP44" s="57"/>
      <c r="LZQ44" s="57"/>
      <c r="LZR44" s="57"/>
      <c r="LZS44" s="57"/>
      <c r="LZT44" s="57"/>
      <c r="LZU44" s="57"/>
      <c r="LZV44" s="57"/>
      <c r="LZW44" s="57"/>
      <c r="LZX44" s="57"/>
      <c r="LZY44" s="57"/>
      <c r="LZZ44" s="57"/>
      <c r="MAA44" s="57"/>
      <c r="MAB44" s="57"/>
      <c r="MAC44" s="57"/>
      <c r="MAD44" s="57"/>
      <c r="MAE44" s="57"/>
      <c r="MAF44" s="57"/>
      <c r="MAG44" s="57"/>
      <c r="MAH44" s="57"/>
      <c r="MAI44" s="57"/>
      <c r="MAJ44" s="57"/>
      <c r="MAK44" s="57"/>
      <c r="MAL44" s="57"/>
      <c r="MAM44" s="57"/>
      <c r="MAN44" s="57"/>
      <c r="MAO44" s="57"/>
      <c r="MAP44" s="57"/>
      <c r="MAQ44" s="57"/>
      <c r="MAR44" s="57"/>
      <c r="MAS44" s="57"/>
      <c r="MAT44" s="57"/>
      <c r="MAU44" s="57"/>
      <c r="MAV44" s="57"/>
      <c r="MAW44" s="57"/>
      <c r="MAX44" s="57"/>
      <c r="MAY44" s="57"/>
      <c r="MAZ44" s="57"/>
      <c r="MBA44" s="57"/>
      <c r="MBB44" s="57"/>
      <c r="MBC44" s="57"/>
      <c r="MBD44" s="57"/>
      <c r="MBE44" s="57"/>
      <c r="MBF44" s="57"/>
      <c r="MBG44" s="57"/>
      <c r="MBH44" s="57"/>
      <c r="MBI44" s="57"/>
      <c r="MBJ44" s="57"/>
      <c r="MBK44" s="57"/>
      <c r="MBL44" s="57"/>
      <c r="MBM44" s="57"/>
      <c r="MBN44" s="57"/>
      <c r="MBO44" s="57"/>
      <c r="MBP44" s="57"/>
      <c r="MBQ44" s="57"/>
      <c r="MBR44" s="57"/>
      <c r="MBS44" s="57"/>
      <c r="MBT44" s="57"/>
      <c r="MBU44" s="57"/>
      <c r="MBV44" s="57"/>
      <c r="MBW44" s="57"/>
      <c r="MBX44" s="57"/>
      <c r="MBY44" s="57"/>
      <c r="MBZ44" s="57"/>
      <c r="MCA44" s="57"/>
      <c r="MCB44" s="57"/>
      <c r="MCC44" s="57"/>
      <c r="MCD44" s="57"/>
      <c r="MCE44" s="57"/>
      <c r="MCF44" s="57"/>
      <c r="MCG44" s="57"/>
      <c r="MCH44" s="57"/>
      <c r="MCI44" s="57"/>
      <c r="MCJ44" s="57"/>
      <c r="MCK44" s="57"/>
      <c r="MCL44" s="57"/>
      <c r="MCM44" s="57"/>
      <c r="MCN44" s="57"/>
      <c r="MCO44" s="57"/>
      <c r="MCP44" s="57"/>
      <c r="MCQ44" s="57"/>
      <c r="MCR44" s="57"/>
      <c r="MCS44" s="57"/>
      <c r="MCT44" s="57"/>
      <c r="MCU44" s="57"/>
      <c r="MCV44" s="57"/>
      <c r="MCW44" s="57"/>
      <c r="MCX44" s="57"/>
      <c r="MCY44" s="57"/>
      <c r="MCZ44" s="57"/>
      <c r="MDA44" s="57"/>
      <c r="MDB44" s="57"/>
      <c r="MDC44" s="57"/>
      <c r="MDD44" s="57"/>
      <c r="MDE44" s="57"/>
      <c r="MDF44" s="57"/>
      <c r="MDG44" s="57"/>
      <c r="MDH44" s="57"/>
      <c r="MDI44" s="57"/>
      <c r="MDJ44" s="57"/>
      <c r="MDK44" s="57"/>
      <c r="MDL44" s="57"/>
      <c r="MDM44" s="57"/>
      <c r="MDN44" s="57"/>
      <c r="MDO44" s="57"/>
      <c r="MDP44" s="57"/>
      <c r="MDQ44" s="57"/>
      <c r="MDR44" s="57"/>
      <c r="MDS44" s="57"/>
      <c r="MDT44" s="57"/>
      <c r="MDU44" s="57"/>
      <c r="MDV44" s="57"/>
      <c r="MDW44" s="57"/>
      <c r="MDX44" s="57"/>
      <c r="MDY44" s="57"/>
      <c r="MDZ44" s="57"/>
      <c r="MEA44" s="57"/>
      <c r="MEB44" s="57"/>
      <c r="MEC44" s="57"/>
      <c r="MED44" s="57"/>
      <c r="MEE44" s="57"/>
      <c r="MEF44" s="57"/>
      <c r="MEG44" s="57"/>
      <c r="MEH44" s="57"/>
      <c r="MEI44" s="57"/>
      <c r="MEJ44" s="57"/>
      <c r="MEK44" s="57"/>
      <c r="MEL44" s="57"/>
      <c r="MEM44" s="57"/>
      <c r="MEN44" s="57"/>
      <c r="MEO44" s="57"/>
      <c r="MEP44" s="57"/>
      <c r="MEQ44" s="57"/>
      <c r="MER44" s="57"/>
      <c r="MES44" s="57"/>
      <c r="MET44" s="57"/>
      <c r="MEU44" s="57"/>
      <c r="MEV44" s="57"/>
      <c r="MEW44" s="57"/>
      <c r="MEX44" s="57"/>
      <c r="MEY44" s="57"/>
      <c r="MEZ44" s="57"/>
      <c r="MFA44" s="57"/>
      <c r="MFB44" s="57"/>
      <c r="MFC44" s="57"/>
      <c r="MFD44" s="57"/>
      <c r="MFE44" s="57"/>
      <c r="MFF44" s="57"/>
      <c r="MFG44" s="57"/>
      <c r="MFH44" s="57"/>
      <c r="MFI44" s="57"/>
      <c r="MFJ44" s="57"/>
      <c r="MFK44" s="57"/>
      <c r="MFL44" s="57"/>
      <c r="MFM44" s="57"/>
      <c r="MFN44" s="57"/>
      <c r="MFO44" s="57"/>
      <c r="MFP44" s="57"/>
      <c r="MFQ44" s="57"/>
      <c r="MFR44" s="57"/>
      <c r="MFS44" s="57"/>
      <c r="MFT44" s="57"/>
      <c r="MFU44" s="57"/>
      <c r="MFV44" s="57"/>
      <c r="MFW44" s="57"/>
      <c r="MFX44" s="57"/>
      <c r="MFY44" s="57"/>
      <c r="MFZ44" s="57"/>
      <c r="MGA44" s="57"/>
      <c r="MGB44" s="57"/>
      <c r="MGC44" s="57"/>
      <c r="MGD44" s="57"/>
      <c r="MGE44" s="57"/>
      <c r="MGF44" s="57"/>
      <c r="MGG44" s="57"/>
      <c r="MGH44" s="57"/>
      <c r="MGI44" s="57"/>
      <c r="MGJ44" s="57"/>
      <c r="MGK44" s="57"/>
      <c r="MGL44" s="57"/>
      <c r="MGM44" s="57"/>
      <c r="MGN44" s="57"/>
      <c r="MGO44" s="57"/>
      <c r="MGP44" s="57"/>
      <c r="MGQ44" s="57"/>
      <c r="MGR44" s="57"/>
      <c r="MGS44" s="57"/>
      <c r="MGT44" s="57"/>
      <c r="MGU44" s="57"/>
      <c r="MGV44" s="57"/>
      <c r="MGW44" s="57"/>
      <c r="MGX44" s="57"/>
      <c r="MGY44" s="57"/>
      <c r="MGZ44" s="57"/>
      <c r="MHA44" s="57"/>
      <c r="MHB44" s="57"/>
      <c r="MHC44" s="57"/>
      <c r="MHD44" s="57"/>
      <c r="MHE44" s="57"/>
      <c r="MHF44" s="57"/>
      <c r="MHG44" s="57"/>
      <c r="MHH44" s="57"/>
      <c r="MHI44" s="57"/>
      <c r="MHJ44" s="57"/>
      <c r="MHK44" s="57"/>
      <c r="MHL44" s="57"/>
      <c r="MHM44" s="57"/>
      <c r="MHN44" s="57"/>
      <c r="MHO44" s="57"/>
      <c r="MHP44" s="57"/>
      <c r="MHQ44" s="57"/>
      <c r="MHR44" s="57"/>
      <c r="MHS44" s="57"/>
      <c r="MHT44" s="57"/>
      <c r="MHU44" s="57"/>
      <c r="MHV44" s="57"/>
      <c r="MHW44" s="57"/>
      <c r="MHX44" s="57"/>
      <c r="MHY44" s="57"/>
      <c r="MHZ44" s="57"/>
      <c r="MIA44" s="57"/>
      <c r="MIB44" s="57"/>
      <c r="MIC44" s="57"/>
      <c r="MID44" s="57"/>
      <c r="MIE44" s="57"/>
      <c r="MIF44" s="57"/>
      <c r="MIG44" s="57"/>
      <c r="MIH44" s="57"/>
      <c r="MII44" s="57"/>
      <c r="MIJ44" s="57"/>
      <c r="MIK44" s="57"/>
      <c r="MIL44" s="57"/>
      <c r="MIM44" s="57"/>
      <c r="MIN44" s="57"/>
      <c r="MIO44" s="57"/>
      <c r="MIP44" s="57"/>
      <c r="MIQ44" s="57"/>
      <c r="MIR44" s="57"/>
      <c r="MIS44" s="57"/>
      <c r="MIT44" s="57"/>
      <c r="MIU44" s="57"/>
      <c r="MIV44" s="57"/>
      <c r="MIW44" s="57"/>
      <c r="MIX44" s="57"/>
      <c r="MIY44" s="57"/>
      <c r="MIZ44" s="57"/>
      <c r="MJA44" s="57"/>
      <c r="MJB44" s="57"/>
      <c r="MJC44" s="57"/>
      <c r="MJD44" s="57"/>
      <c r="MJE44" s="57"/>
      <c r="MJF44" s="57"/>
      <c r="MJG44" s="57"/>
      <c r="MJH44" s="57"/>
      <c r="MJI44" s="57"/>
      <c r="MJJ44" s="57"/>
      <c r="MJK44" s="57"/>
      <c r="MJL44" s="57"/>
      <c r="MJM44" s="57"/>
      <c r="MJN44" s="57"/>
      <c r="MJO44" s="57"/>
      <c r="MJP44" s="57"/>
      <c r="MJQ44" s="57"/>
      <c r="MJR44" s="57"/>
      <c r="MJS44" s="57"/>
      <c r="MJT44" s="57"/>
      <c r="MJU44" s="57"/>
      <c r="MJV44" s="57"/>
      <c r="MJW44" s="57"/>
      <c r="MJX44" s="57"/>
      <c r="MJY44" s="57"/>
      <c r="MJZ44" s="57"/>
      <c r="MKA44" s="57"/>
      <c r="MKB44" s="57"/>
      <c r="MKC44" s="57"/>
      <c r="MKD44" s="57"/>
      <c r="MKE44" s="57"/>
      <c r="MKF44" s="57"/>
      <c r="MKG44" s="57"/>
      <c r="MKH44" s="57"/>
      <c r="MKI44" s="57"/>
      <c r="MKJ44" s="57"/>
      <c r="MKK44" s="57"/>
      <c r="MKL44" s="57"/>
      <c r="MKM44" s="57"/>
      <c r="MKN44" s="57"/>
      <c r="MKO44" s="57"/>
      <c r="MKP44" s="57"/>
      <c r="MKQ44" s="57"/>
      <c r="MKR44" s="57"/>
      <c r="MKS44" s="57"/>
      <c r="MKT44" s="57"/>
      <c r="MKU44" s="57"/>
      <c r="MKV44" s="57"/>
      <c r="MKW44" s="57"/>
      <c r="MKX44" s="57"/>
      <c r="MKY44" s="57"/>
      <c r="MKZ44" s="57"/>
      <c r="MLA44" s="57"/>
      <c r="MLB44" s="57"/>
      <c r="MLC44" s="57"/>
      <c r="MLD44" s="57"/>
      <c r="MLE44" s="57"/>
      <c r="MLF44" s="57"/>
      <c r="MLG44" s="57"/>
      <c r="MLH44" s="57"/>
      <c r="MLI44" s="57"/>
      <c r="MLJ44" s="57"/>
      <c r="MLK44" s="57"/>
      <c r="MLL44" s="57"/>
      <c r="MLM44" s="57"/>
      <c r="MLN44" s="57"/>
      <c r="MLO44" s="57"/>
      <c r="MLP44" s="57"/>
      <c r="MLQ44" s="57"/>
      <c r="MLR44" s="57"/>
      <c r="MLS44" s="57"/>
      <c r="MLT44" s="57"/>
      <c r="MLU44" s="57"/>
      <c r="MLV44" s="57"/>
      <c r="MLW44" s="57"/>
      <c r="MLX44" s="57"/>
      <c r="MLY44" s="57"/>
      <c r="MLZ44" s="57"/>
      <c r="MMA44" s="57"/>
      <c r="MMB44" s="57"/>
      <c r="MMC44" s="57"/>
      <c r="MMD44" s="57"/>
      <c r="MME44" s="57"/>
      <c r="MMF44" s="57"/>
      <c r="MMG44" s="57"/>
      <c r="MMH44" s="57"/>
      <c r="MMI44" s="57"/>
      <c r="MMJ44" s="57"/>
      <c r="MMK44" s="57"/>
      <c r="MML44" s="57"/>
      <c r="MMM44" s="57"/>
      <c r="MMN44" s="57"/>
      <c r="MMO44" s="57"/>
      <c r="MMP44" s="57"/>
      <c r="MMQ44" s="57"/>
      <c r="MMR44" s="57"/>
      <c r="MMS44" s="57"/>
      <c r="MMT44" s="57"/>
      <c r="MMU44" s="57"/>
      <c r="MMV44" s="57"/>
      <c r="MMW44" s="57"/>
      <c r="MMX44" s="57"/>
      <c r="MMY44" s="57"/>
      <c r="MMZ44" s="57"/>
      <c r="MNA44" s="57"/>
      <c r="MNB44" s="57"/>
      <c r="MNC44" s="57"/>
      <c r="MND44" s="57"/>
      <c r="MNE44" s="57"/>
      <c r="MNF44" s="57"/>
      <c r="MNG44" s="57"/>
      <c r="MNH44" s="57"/>
      <c r="MNI44" s="57"/>
      <c r="MNJ44" s="57"/>
      <c r="MNK44" s="57"/>
      <c r="MNL44" s="57"/>
      <c r="MNM44" s="57"/>
      <c r="MNN44" s="57"/>
      <c r="MNO44" s="57"/>
      <c r="MNP44" s="57"/>
      <c r="MNQ44" s="57"/>
      <c r="MNR44" s="57"/>
      <c r="MNS44" s="57"/>
      <c r="MNT44" s="57"/>
      <c r="MNU44" s="57"/>
      <c r="MNV44" s="57"/>
      <c r="MNW44" s="57"/>
      <c r="MNX44" s="57"/>
      <c r="MNY44" s="57"/>
      <c r="MNZ44" s="57"/>
      <c r="MOA44" s="57"/>
      <c r="MOB44" s="57"/>
      <c r="MOC44" s="57"/>
      <c r="MOD44" s="57"/>
      <c r="MOE44" s="57"/>
      <c r="MOF44" s="57"/>
      <c r="MOG44" s="57"/>
      <c r="MOH44" s="57"/>
      <c r="MOI44" s="57"/>
      <c r="MOJ44" s="57"/>
      <c r="MOK44" s="57"/>
      <c r="MOL44" s="57"/>
      <c r="MOM44" s="57"/>
      <c r="MON44" s="57"/>
      <c r="MOO44" s="57"/>
      <c r="MOP44" s="57"/>
      <c r="MOQ44" s="57"/>
      <c r="MOR44" s="57"/>
      <c r="MOS44" s="57"/>
      <c r="MOT44" s="57"/>
      <c r="MOU44" s="57"/>
      <c r="MOV44" s="57"/>
      <c r="MOW44" s="57"/>
      <c r="MOX44" s="57"/>
      <c r="MOY44" s="57"/>
      <c r="MOZ44" s="57"/>
      <c r="MPA44" s="57"/>
      <c r="MPB44" s="57"/>
      <c r="MPC44" s="57"/>
      <c r="MPD44" s="57"/>
      <c r="MPE44" s="57"/>
      <c r="MPF44" s="57"/>
      <c r="MPG44" s="57"/>
      <c r="MPH44" s="57"/>
      <c r="MPI44" s="57"/>
      <c r="MPJ44" s="57"/>
      <c r="MPK44" s="57"/>
      <c r="MPL44" s="57"/>
      <c r="MPM44" s="57"/>
      <c r="MPN44" s="57"/>
      <c r="MPO44" s="57"/>
      <c r="MPP44" s="57"/>
      <c r="MPQ44" s="57"/>
      <c r="MPR44" s="57"/>
      <c r="MPS44" s="57"/>
      <c r="MPT44" s="57"/>
      <c r="MPU44" s="57"/>
      <c r="MPV44" s="57"/>
      <c r="MPW44" s="57"/>
      <c r="MPX44" s="57"/>
      <c r="MPY44" s="57"/>
      <c r="MPZ44" s="57"/>
      <c r="MQA44" s="57"/>
      <c r="MQB44" s="57"/>
      <c r="MQC44" s="57"/>
      <c r="MQD44" s="57"/>
      <c r="MQE44" s="57"/>
      <c r="MQF44" s="57"/>
      <c r="MQG44" s="57"/>
      <c r="MQH44" s="57"/>
      <c r="MQI44" s="57"/>
      <c r="MQJ44" s="57"/>
      <c r="MQK44" s="57"/>
      <c r="MQL44" s="57"/>
      <c r="MQM44" s="57"/>
      <c r="MQN44" s="57"/>
      <c r="MQO44" s="57"/>
      <c r="MQP44" s="57"/>
      <c r="MQQ44" s="57"/>
      <c r="MQR44" s="57"/>
      <c r="MQS44" s="57"/>
      <c r="MQT44" s="57"/>
      <c r="MQU44" s="57"/>
      <c r="MQV44" s="57"/>
      <c r="MQW44" s="57"/>
      <c r="MQX44" s="57"/>
      <c r="MQY44" s="57"/>
      <c r="MQZ44" s="57"/>
      <c r="MRA44" s="57"/>
      <c r="MRB44" s="57"/>
      <c r="MRC44" s="57"/>
      <c r="MRD44" s="57"/>
      <c r="MRE44" s="57"/>
      <c r="MRF44" s="57"/>
      <c r="MRG44" s="57"/>
      <c r="MRH44" s="57"/>
      <c r="MRI44" s="57"/>
      <c r="MRJ44" s="57"/>
      <c r="MRK44" s="57"/>
      <c r="MRL44" s="57"/>
      <c r="MRM44" s="57"/>
      <c r="MRN44" s="57"/>
      <c r="MRO44" s="57"/>
      <c r="MRP44" s="57"/>
      <c r="MRQ44" s="57"/>
      <c r="MRR44" s="57"/>
      <c r="MRS44" s="57"/>
      <c r="MRT44" s="57"/>
      <c r="MRU44" s="57"/>
      <c r="MRV44" s="57"/>
      <c r="MRW44" s="57"/>
      <c r="MRX44" s="57"/>
      <c r="MRY44" s="57"/>
      <c r="MRZ44" s="57"/>
      <c r="MSA44" s="57"/>
      <c r="MSB44" s="57"/>
      <c r="MSC44" s="57"/>
      <c r="MSD44" s="57"/>
      <c r="MSE44" s="57"/>
      <c r="MSF44" s="57"/>
      <c r="MSG44" s="57"/>
      <c r="MSH44" s="57"/>
      <c r="MSI44" s="57"/>
      <c r="MSJ44" s="57"/>
      <c r="MSK44" s="57"/>
      <c r="MSL44" s="57"/>
      <c r="MSM44" s="57"/>
      <c r="MSN44" s="57"/>
      <c r="MSO44" s="57"/>
      <c r="MSP44" s="57"/>
      <c r="MSQ44" s="57"/>
      <c r="MSR44" s="57"/>
      <c r="MSS44" s="57"/>
      <c r="MST44" s="57"/>
      <c r="MSU44" s="57"/>
      <c r="MSV44" s="57"/>
      <c r="MSW44" s="57"/>
      <c r="MSX44" s="57"/>
      <c r="MSY44" s="57"/>
      <c r="MSZ44" s="57"/>
      <c r="MTA44" s="57"/>
      <c r="MTB44" s="57"/>
      <c r="MTC44" s="57"/>
      <c r="MTD44" s="57"/>
      <c r="MTE44" s="57"/>
      <c r="MTF44" s="57"/>
      <c r="MTG44" s="57"/>
      <c r="MTH44" s="57"/>
      <c r="MTI44" s="57"/>
      <c r="MTJ44" s="57"/>
      <c r="MTK44" s="57"/>
      <c r="MTL44" s="57"/>
      <c r="MTM44" s="57"/>
      <c r="MTN44" s="57"/>
      <c r="MTO44" s="57"/>
      <c r="MTP44" s="57"/>
      <c r="MTQ44" s="57"/>
      <c r="MTR44" s="57"/>
      <c r="MTS44" s="57"/>
      <c r="MTT44" s="57"/>
      <c r="MTU44" s="57"/>
      <c r="MTV44" s="57"/>
      <c r="MTW44" s="57"/>
      <c r="MTX44" s="57"/>
      <c r="MTY44" s="57"/>
      <c r="MTZ44" s="57"/>
      <c r="MUA44" s="57"/>
      <c r="MUB44" s="57"/>
      <c r="MUC44" s="57"/>
      <c r="MUD44" s="57"/>
      <c r="MUE44" s="57"/>
      <c r="MUF44" s="57"/>
      <c r="MUG44" s="57"/>
      <c r="MUH44" s="57"/>
      <c r="MUI44" s="57"/>
      <c r="MUJ44" s="57"/>
      <c r="MUK44" s="57"/>
      <c r="MUL44" s="57"/>
      <c r="MUM44" s="57"/>
      <c r="MUN44" s="57"/>
      <c r="MUO44" s="57"/>
      <c r="MUP44" s="57"/>
      <c r="MUQ44" s="57"/>
      <c r="MUR44" s="57"/>
      <c r="MUS44" s="57"/>
      <c r="MUT44" s="57"/>
      <c r="MUU44" s="57"/>
      <c r="MUV44" s="57"/>
      <c r="MUW44" s="57"/>
      <c r="MUX44" s="57"/>
      <c r="MUY44" s="57"/>
      <c r="MUZ44" s="57"/>
      <c r="MVA44" s="57"/>
      <c r="MVB44" s="57"/>
      <c r="MVC44" s="57"/>
      <c r="MVD44" s="57"/>
      <c r="MVE44" s="57"/>
      <c r="MVF44" s="57"/>
      <c r="MVG44" s="57"/>
      <c r="MVH44" s="57"/>
      <c r="MVI44" s="57"/>
      <c r="MVJ44" s="57"/>
      <c r="MVK44" s="57"/>
      <c r="MVL44" s="57"/>
      <c r="MVM44" s="57"/>
      <c r="MVN44" s="57"/>
      <c r="MVO44" s="57"/>
      <c r="MVP44" s="57"/>
      <c r="MVQ44" s="57"/>
      <c r="MVR44" s="57"/>
      <c r="MVS44" s="57"/>
      <c r="MVT44" s="57"/>
      <c r="MVU44" s="57"/>
      <c r="MVV44" s="57"/>
      <c r="MVW44" s="57"/>
      <c r="MVX44" s="57"/>
      <c r="MVY44" s="57"/>
      <c r="MVZ44" s="57"/>
      <c r="MWA44" s="57"/>
      <c r="MWB44" s="57"/>
      <c r="MWC44" s="57"/>
      <c r="MWD44" s="57"/>
      <c r="MWE44" s="57"/>
      <c r="MWF44" s="57"/>
      <c r="MWG44" s="57"/>
      <c r="MWH44" s="57"/>
      <c r="MWI44" s="57"/>
      <c r="MWJ44" s="57"/>
      <c r="MWK44" s="57"/>
      <c r="MWL44" s="57"/>
      <c r="MWM44" s="57"/>
      <c r="MWN44" s="57"/>
      <c r="MWO44" s="57"/>
      <c r="MWP44" s="57"/>
      <c r="MWQ44" s="57"/>
      <c r="MWR44" s="57"/>
      <c r="MWS44" s="57"/>
      <c r="MWT44" s="57"/>
      <c r="MWU44" s="57"/>
      <c r="MWV44" s="57"/>
      <c r="MWW44" s="57"/>
      <c r="MWX44" s="57"/>
      <c r="MWY44" s="57"/>
      <c r="MWZ44" s="57"/>
      <c r="MXA44" s="57"/>
      <c r="MXB44" s="57"/>
      <c r="MXC44" s="57"/>
      <c r="MXD44" s="57"/>
      <c r="MXE44" s="57"/>
      <c r="MXF44" s="57"/>
      <c r="MXG44" s="57"/>
      <c r="MXH44" s="57"/>
      <c r="MXI44" s="57"/>
      <c r="MXJ44" s="57"/>
      <c r="MXK44" s="57"/>
      <c r="MXL44" s="57"/>
      <c r="MXM44" s="57"/>
      <c r="MXN44" s="57"/>
      <c r="MXO44" s="57"/>
      <c r="MXP44" s="57"/>
      <c r="MXQ44" s="57"/>
      <c r="MXR44" s="57"/>
      <c r="MXS44" s="57"/>
      <c r="MXT44" s="57"/>
      <c r="MXU44" s="57"/>
      <c r="MXV44" s="57"/>
      <c r="MXW44" s="57"/>
      <c r="MXX44" s="57"/>
      <c r="MXY44" s="57"/>
      <c r="MXZ44" s="57"/>
      <c r="MYA44" s="57"/>
      <c r="MYB44" s="57"/>
      <c r="MYC44" s="57"/>
      <c r="MYD44" s="57"/>
      <c r="MYE44" s="57"/>
      <c r="MYF44" s="57"/>
      <c r="MYG44" s="57"/>
      <c r="MYH44" s="57"/>
      <c r="MYI44" s="57"/>
      <c r="MYJ44" s="57"/>
      <c r="MYK44" s="57"/>
      <c r="MYL44" s="57"/>
      <c r="MYM44" s="57"/>
      <c r="MYN44" s="57"/>
      <c r="MYO44" s="57"/>
      <c r="MYP44" s="57"/>
      <c r="MYQ44" s="57"/>
      <c r="MYR44" s="57"/>
      <c r="MYS44" s="57"/>
      <c r="MYT44" s="57"/>
      <c r="MYU44" s="57"/>
      <c r="MYV44" s="57"/>
      <c r="MYW44" s="57"/>
      <c r="MYX44" s="57"/>
      <c r="MYY44" s="57"/>
      <c r="MYZ44" s="57"/>
      <c r="MZA44" s="57"/>
      <c r="MZB44" s="57"/>
      <c r="MZC44" s="57"/>
      <c r="MZD44" s="57"/>
      <c r="MZE44" s="57"/>
      <c r="MZF44" s="57"/>
      <c r="MZG44" s="57"/>
      <c r="MZH44" s="57"/>
      <c r="MZI44" s="57"/>
      <c r="MZJ44" s="57"/>
      <c r="MZK44" s="57"/>
      <c r="MZL44" s="57"/>
      <c r="MZM44" s="57"/>
      <c r="MZN44" s="57"/>
      <c r="MZO44" s="57"/>
      <c r="MZP44" s="57"/>
      <c r="MZQ44" s="57"/>
      <c r="MZR44" s="57"/>
      <c r="MZS44" s="57"/>
      <c r="MZT44" s="57"/>
      <c r="MZU44" s="57"/>
      <c r="MZV44" s="57"/>
      <c r="MZW44" s="57"/>
      <c r="MZX44" s="57"/>
      <c r="MZY44" s="57"/>
      <c r="MZZ44" s="57"/>
      <c r="NAA44" s="57"/>
      <c r="NAB44" s="57"/>
      <c r="NAC44" s="57"/>
      <c r="NAD44" s="57"/>
      <c r="NAE44" s="57"/>
      <c r="NAF44" s="57"/>
      <c r="NAG44" s="57"/>
      <c r="NAH44" s="57"/>
      <c r="NAI44" s="57"/>
      <c r="NAJ44" s="57"/>
      <c r="NAK44" s="57"/>
      <c r="NAL44" s="57"/>
      <c r="NAM44" s="57"/>
      <c r="NAN44" s="57"/>
      <c r="NAO44" s="57"/>
      <c r="NAP44" s="57"/>
      <c r="NAQ44" s="57"/>
      <c r="NAR44" s="57"/>
      <c r="NAS44" s="57"/>
      <c r="NAT44" s="57"/>
      <c r="NAU44" s="57"/>
      <c r="NAV44" s="57"/>
      <c r="NAW44" s="57"/>
      <c r="NAX44" s="57"/>
      <c r="NAY44" s="57"/>
      <c r="NAZ44" s="57"/>
      <c r="NBA44" s="57"/>
      <c r="NBB44" s="57"/>
      <c r="NBC44" s="57"/>
      <c r="NBD44" s="57"/>
      <c r="NBE44" s="57"/>
      <c r="NBF44" s="57"/>
      <c r="NBG44" s="57"/>
      <c r="NBH44" s="57"/>
      <c r="NBI44" s="57"/>
      <c r="NBJ44" s="57"/>
      <c r="NBK44" s="57"/>
      <c r="NBL44" s="57"/>
      <c r="NBM44" s="57"/>
      <c r="NBN44" s="57"/>
      <c r="NBO44" s="57"/>
      <c r="NBP44" s="57"/>
      <c r="NBQ44" s="57"/>
      <c r="NBR44" s="57"/>
      <c r="NBS44" s="57"/>
      <c r="NBT44" s="57"/>
      <c r="NBU44" s="57"/>
      <c r="NBV44" s="57"/>
      <c r="NBW44" s="57"/>
      <c r="NBX44" s="57"/>
      <c r="NBY44" s="57"/>
      <c r="NBZ44" s="57"/>
      <c r="NCA44" s="57"/>
      <c r="NCB44" s="57"/>
      <c r="NCC44" s="57"/>
      <c r="NCD44" s="57"/>
      <c r="NCE44" s="57"/>
      <c r="NCF44" s="57"/>
      <c r="NCG44" s="57"/>
      <c r="NCH44" s="57"/>
      <c r="NCI44" s="57"/>
      <c r="NCJ44" s="57"/>
      <c r="NCK44" s="57"/>
      <c r="NCL44" s="57"/>
      <c r="NCM44" s="57"/>
      <c r="NCN44" s="57"/>
      <c r="NCO44" s="57"/>
      <c r="NCP44" s="57"/>
      <c r="NCQ44" s="57"/>
      <c r="NCR44" s="57"/>
      <c r="NCS44" s="57"/>
      <c r="NCT44" s="57"/>
      <c r="NCU44" s="57"/>
      <c r="NCV44" s="57"/>
      <c r="NCW44" s="57"/>
      <c r="NCX44" s="57"/>
      <c r="NCY44" s="57"/>
      <c r="NCZ44" s="57"/>
      <c r="NDA44" s="57"/>
      <c r="NDB44" s="57"/>
      <c r="NDC44" s="57"/>
      <c r="NDD44" s="57"/>
      <c r="NDE44" s="57"/>
      <c r="NDF44" s="57"/>
      <c r="NDG44" s="57"/>
      <c r="NDH44" s="57"/>
      <c r="NDI44" s="57"/>
      <c r="NDJ44" s="57"/>
      <c r="NDK44" s="57"/>
      <c r="NDL44" s="57"/>
      <c r="NDM44" s="57"/>
      <c r="NDN44" s="57"/>
      <c r="NDO44" s="57"/>
      <c r="NDP44" s="57"/>
      <c r="NDQ44" s="57"/>
      <c r="NDR44" s="57"/>
      <c r="NDS44" s="57"/>
      <c r="NDT44" s="57"/>
      <c r="NDU44" s="57"/>
      <c r="NDV44" s="57"/>
      <c r="NDW44" s="57"/>
      <c r="NDX44" s="57"/>
      <c r="NDY44" s="57"/>
      <c r="NDZ44" s="57"/>
      <c r="NEA44" s="57"/>
      <c r="NEB44" s="57"/>
      <c r="NEC44" s="57"/>
      <c r="NED44" s="57"/>
      <c r="NEE44" s="57"/>
      <c r="NEF44" s="57"/>
      <c r="NEG44" s="57"/>
      <c r="NEH44" s="57"/>
      <c r="NEI44" s="57"/>
      <c r="NEJ44" s="57"/>
      <c r="NEK44" s="57"/>
      <c r="NEL44" s="57"/>
      <c r="NEM44" s="57"/>
      <c r="NEN44" s="57"/>
      <c r="NEO44" s="57"/>
      <c r="NEP44" s="57"/>
      <c r="NEQ44" s="57"/>
      <c r="NER44" s="57"/>
      <c r="NES44" s="57"/>
      <c r="NET44" s="57"/>
      <c r="NEU44" s="57"/>
      <c r="NEV44" s="57"/>
      <c r="NEW44" s="57"/>
      <c r="NEX44" s="57"/>
      <c r="NEY44" s="57"/>
      <c r="NEZ44" s="57"/>
      <c r="NFA44" s="57"/>
      <c r="NFB44" s="57"/>
      <c r="NFC44" s="57"/>
      <c r="NFD44" s="57"/>
      <c r="NFE44" s="57"/>
      <c r="NFF44" s="57"/>
      <c r="NFG44" s="57"/>
      <c r="NFH44" s="57"/>
      <c r="NFI44" s="57"/>
      <c r="NFJ44" s="57"/>
      <c r="NFK44" s="57"/>
      <c r="NFL44" s="57"/>
      <c r="NFM44" s="57"/>
      <c r="NFN44" s="57"/>
      <c r="NFO44" s="57"/>
      <c r="NFP44" s="57"/>
      <c r="NFQ44" s="57"/>
      <c r="NFR44" s="57"/>
      <c r="NFS44" s="57"/>
      <c r="NFT44" s="57"/>
      <c r="NFU44" s="57"/>
      <c r="NFV44" s="57"/>
      <c r="NFW44" s="57"/>
      <c r="NFX44" s="57"/>
      <c r="NFY44" s="57"/>
      <c r="NFZ44" s="57"/>
      <c r="NGA44" s="57"/>
      <c r="NGB44" s="57"/>
      <c r="NGC44" s="57"/>
      <c r="NGD44" s="57"/>
      <c r="NGE44" s="57"/>
      <c r="NGF44" s="57"/>
      <c r="NGG44" s="57"/>
      <c r="NGH44" s="57"/>
      <c r="NGI44" s="57"/>
      <c r="NGJ44" s="57"/>
      <c r="NGK44" s="57"/>
      <c r="NGL44" s="57"/>
      <c r="NGM44" s="57"/>
      <c r="NGN44" s="57"/>
      <c r="NGO44" s="57"/>
      <c r="NGP44" s="57"/>
      <c r="NGQ44" s="57"/>
      <c r="NGR44" s="57"/>
      <c r="NGS44" s="57"/>
      <c r="NGT44" s="57"/>
      <c r="NGU44" s="57"/>
      <c r="NGV44" s="57"/>
      <c r="NGW44" s="57"/>
      <c r="NGX44" s="57"/>
      <c r="NGY44" s="57"/>
      <c r="NGZ44" s="57"/>
      <c r="NHA44" s="57"/>
      <c r="NHB44" s="57"/>
      <c r="NHC44" s="57"/>
      <c r="NHD44" s="57"/>
      <c r="NHE44" s="57"/>
      <c r="NHF44" s="57"/>
      <c r="NHG44" s="57"/>
      <c r="NHH44" s="57"/>
      <c r="NHI44" s="57"/>
      <c r="NHJ44" s="57"/>
      <c r="NHK44" s="57"/>
      <c r="NHL44" s="57"/>
      <c r="NHM44" s="57"/>
      <c r="NHN44" s="57"/>
      <c r="NHO44" s="57"/>
      <c r="NHP44" s="57"/>
      <c r="NHQ44" s="57"/>
      <c r="NHR44" s="57"/>
      <c r="NHS44" s="57"/>
      <c r="NHT44" s="57"/>
      <c r="NHU44" s="57"/>
      <c r="NHV44" s="57"/>
      <c r="NHW44" s="57"/>
      <c r="NHX44" s="57"/>
      <c r="NHY44" s="57"/>
      <c r="NHZ44" s="57"/>
      <c r="NIA44" s="57"/>
      <c r="NIB44" s="57"/>
      <c r="NIC44" s="57"/>
      <c r="NID44" s="57"/>
      <c r="NIE44" s="57"/>
      <c r="NIF44" s="57"/>
      <c r="NIG44" s="57"/>
      <c r="NIH44" s="57"/>
      <c r="NII44" s="57"/>
      <c r="NIJ44" s="57"/>
      <c r="NIK44" s="57"/>
      <c r="NIL44" s="57"/>
      <c r="NIM44" s="57"/>
      <c r="NIN44" s="57"/>
      <c r="NIO44" s="57"/>
      <c r="NIP44" s="57"/>
      <c r="NIQ44" s="57"/>
      <c r="NIR44" s="57"/>
      <c r="NIS44" s="57"/>
      <c r="NIT44" s="57"/>
      <c r="NIU44" s="57"/>
      <c r="NIV44" s="57"/>
      <c r="NIW44" s="57"/>
      <c r="NIX44" s="57"/>
      <c r="NIY44" s="57"/>
      <c r="NIZ44" s="57"/>
      <c r="NJA44" s="57"/>
      <c r="NJB44" s="57"/>
      <c r="NJC44" s="57"/>
      <c r="NJD44" s="57"/>
      <c r="NJE44" s="57"/>
      <c r="NJF44" s="57"/>
      <c r="NJG44" s="57"/>
      <c r="NJH44" s="57"/>
      <c r="NJI44" s="57"/>
      <c r="NJJ44" s="57"/>
      <c r="NJK44" s="57"/>
      <c r="NJL44" s="57"/>
      <c r="NJM44" s="57"/>
      <c r="NJN44" s="57"/>
      <c r="NJO44" s="57"/>
      <c r="NJP44" s="57"/>
      <c r="NJQ44" s="57"/>
      <c r="NJR44" s="57"/>
      <c r="NJS44" s="57"/>
      <c r="NJT44" s="57"/>
      <c r="NJU44" s="57"/>
      <c r="NJV44" s="57"/>
      <c r="NJW44" s="57"/>
      <c r="NJX44" s="57"/>
      <c r="NJY44" s="57"/>
      <c r="NJZ44" s="57"/>
      <c r="NKA44" s="57"/>
      <c r="NKB44" s="57"/>
      <c r="NKC44" s="57"/>
      <c r="NKD44" s="57"/>
      <c r="NKE44" s="57"/>
      <c r="NKF44" s="57"/>
      <c r="NKG44" s="57"/>
      <c r="NKH44" s="57"/>
      <c r="NKI44" s="57"/>
      <c r="NKJ44" s="57"/>
      <c r="NKK44" s="57"/>
      <c r="NKL44" s="57"/>
      <c r="NKM44" s="57"/>
      <c r="NKN44" s="57"/>
      <c r="NKO44" s="57"/>
      <c r="NKP44" s="57"/>
      <c r="NKQ44" s="57"/>
      <c r="NKR44" s="57"/>
      <c r="NKS44" s="57"/>
      <c r="NKT44" s="57"/>
      <c r="NKU44" s="57"/>
      <c r="NKV44" s="57"/>
      <c r="NKW44" s="57"/>
      <c r="NKX44" s="57"/>
      <c r="NKY44" s="57"/>
      <c r="NKZ44" s="57"/>
      <c r="NLA44" s="57"/>
      <c r="NLB44" s="57"/>
      <c r="NLC44" s="57"/>
      <c r="NLD44" s="57"/>
      <c r="NLE44" s="57"/>
      <c r="NLF44" s="57"/>
      <c r="NLG44" s="57"/>
      <c r="NLH44" s="57"/>
      <c r="NLI44" s="57"/>
      <c r="NLJ44" s="57"/>
      <c r="NLK44" s="57"/>
      <c r="NLL44" s="57"/>
      <c r="NLM44" s="57"/>
      <c r="NLN44" s="57"/>
      <c r="NLO44" s="57"/>
      <c r="NLP44" s="57"/>
      <c r="NLQ44" s="57"/>
      <c r="NLR44" s="57"/>
      <c r="NLS44" s="57"/>
      <c r="NLT44" s="57"/>
      <c r="NLU44" s="57"/>
      <c r="NLV44" s="57"/>
      <c r="NLW44" s="57"/>
      <c r="NLX44" s="57"/>
      <c r="NLY44" s="57"/>
      <c r="NLZ44" s="57"/>
      <c r="NMA44" s="57"/>
      <c r="NMB44" s="57"/>
      <c r="NMC44" s="57"/>
      <c r="NMD44" s="57"/>
      <c r="NME44" s="57"/>
      <c r="NMF44" s="57"/>
      <c r="NMG44" s="57"/>
      <c r="NMH44" s="57"/>
      <c r="NMI44" s="57"/>
      <c r="NMJ44" s="57"/>
      <c r="NMK44" s="57"/>
      <c r="NML44" s="57"/>
      <c r="NMM44" s="57"/>
      <c r="NMN44" s="57"/>
      <c r="NMO44" s="57"/>
      <c r="NMP44" s="57"/>
      <c r="NMQ44" s="57"/>
      <c r="NMR44" s="57"/>
      <c r="NMS44" s="57"/>
      <c r="NMT44" s="57"/>
      <c r="NMU44" s="57"/>
      <c r="NMV44" s="57"/>
      <c r="NMW44" s="57"/>
      <c r="NMX44" s="57"/>
      <c r="NMY44" s="57"/>
      <c r="NMZ44" s="57"/>
      <c r="NNA44" s="57"/>
      <c r="NNB44" s="57"/>
      <c r="NNC44" s="57"/>
      <c r="NND44" s="57"/>
      <c r="NNE44" s="57"/>
      <c r="NNF44" s="57"/>
      <c r="NNG44" s="57"/>
      <c r="NNH44" s="57"/>
      <c r="NNI44" s="57"/>
      <c r="NNJ44" s="57"/>
      <c r="NNK44" s="57"/>
      <c r="NNL44" s="57"/>
      <c r="NNM44" s="57"/>
      <c r="NNN44" s="57"/>
      <c r="NNO44" s="57"/>
      <c r="NNP44" s="57"/>
      <c r="NNQ44" s="57"/>
      <c r="NNR44" s="57"/>
      <c r="NNS44" s="57"/>
      <c r="NNT44" s="57"/>
      <c r="NNU44" s="57"/>
      <c r="NNV44" s="57"/>
      <c r="NNW44" s="57"/>
      <c r="NNX44" s="57"/>
      <c r="NNY44" s="57"/>
      <c r="NNZ44" s="57"/>
      <c r="NOA44" s="57"/>
      <c r="NOB44" s="57"/>
      <c r="NOC44" s="57"/>
      <c r="NOD44" s="57"/>
      <c r="NOE44" s="57"/>
      <c r="NOF44" s="57"/>
      <c r="NOG44" s="57"/>
      <c r="NOH44" s="57"/>
      <c r="NOI44" s="57"/>
      <c r="NOJ44" s="57"/>
      <c r="NOK44" s="57"/>
      <c r="NOL44" s="57"/>
      <c r="NOM44" s="57"/>
      <c r="NON44" s="57"/>
      <c r="NOO44" s="57"/>
      <c r="NOP44" s="57"/>
      <c r="NOQ44" s="57"/>
      <c r="NOR44" s="57"/>
      <c r="NOS44" s="57"/>
      <c r="NOT44" s="57"/>
      <c r="NOU44" s="57"/>
      <c r="NOV44" s="57"/>
      <c r="NOW44" s="57"/>
      <c r="NOX44" s="57"/>
      <c r="NOY44" s="57"/>
      <c r="NOZ44" s="57"/>
      <c r="NPA44" s="57"/>
      <c r="NPB44" s="57"/>
      <c r="NPC44" s="57"/>
      <c r="NPD44" s="57"/>
      <c r="NPE44" s="57"/>
      <c r="NPF44" s="57"/>
      <c r="NPG44" s="57"/>
      <c r="NPH44" s="57"/>
      <c r="NPI44" s="57"/>
      <c r="NPJ44" s="57"/>
      <c r="NPK44" s="57"/>
      <c r="NPL44" s="57"/>
      <c r="NPM44" s="57"/>
      <c r="NPN44" s="57"/>
      <c r="NPO44" s="57"/>
      <c r="NPP44" s="57"/>
      <c r="NPQ44" s="57"/>
      <c r="NPR44" s="57"/>
      <c r="NPS44" s="57"/>
      <c r="NPT44" s="57"/>
      <c r="NPU44" s="57"/>
      <c r="NPV44" s="57"/>
      <c r="NPW44" s="57"/>
      <c r="NPX44" s="57"/>
      <c r="NPY44" s="57"/>
      <c r="NPZ44" s="57"/>
      <c r="NQA44" s="57"/>
      <c r="NQB44" s="57"/>
      <c r="NQC44" s="57"/>
      <c r="NQD44" s="57"/>
      <c r="NQE44" s="57"/>
      <c r="NQF44" s="57"/>
      <c r="NQG44" s="57"/>
      <c r="NQH44" s="57"/>
      <c r="NQI44" s="57"/>
      <c r="NQJ44" s="57"/>
      <c r="NQK44" s="57"/>
      <c r="NQL44" s="57"/>
      <c r="NQM44" s="57"/>
      <c r="NQN44" s="57"/>
      <c r="NQO44" s="57"/>
      <c r="NQP44" s="57"/>
      <c r="NQQ44" s="57"/>
      <c r="NQR44" s="57"/>
      <c r="NQS44" s="57"/>
      <c r="NQT44" s="57"/>
      <c r="NQU44" s="57"/>
      <c r="NQV44" s="57"/>
      <c r="NQW44" s="57"/>
      <c r="NQX44" s="57"/>
      <c r="NQY44" s="57"/>
      <c r="NQZ44" s="57"/>
      <c r="NRA44" s="57"/>
      <c r="NRB44" s="57"/>
      <c r="NRC44" s="57"/>
      <c r="NRD44" s="57"/>
      <c r="NRE44" s="57"/>
      <c r="NRF44" s="57"/>
      <c r="NRG44" s="57"/>
      <c r="NRH44" s="57"/>
      <c r="NRI44" s="57"/>
      <c r="NRJ44" s="57"/>
      <c r="NRK44" s="57"/>
      <c r="NRL44" s="57"/>
      <c r="NRM44" s="57"/>
      <c r="NRN44" s="57"/>
      <c r="NRO44" s="57"/>
      <c r="NRP44" s="57"/>
      <c r="NRQ44" s="57"/>
      <c r="NRR44" s="57"/>
      <c r="NRS44" s="57"/>
      <c r="NRT44" s="57"/>
      <c r="NRU44" s="57"/>
      <c r="NRV44" s="57"/>
      <c r="NRW44" s="57"/>
      <c r="NRX44" s="57"/>
      <c r="NRY44" s="57"/>
      <c r="NRZ44" s="57"/>
      <c r="NSA44" s="57"/>
      <c r="NSB44" s="57"/>
      <c r="NSC44" s="57"/>
      <c r="NSD44" s="57"/>
      <c r="NSE44" s="57"/>
      <c r="NSF44" s="57"/>
      <c r="NSG44" s="57"/>
      <c r="NSH44" s="57"/>
      <c r="NSI44" s="57"/>
      <c r="NSJ44" s="57"/>
      <c r="NSK44" s="57"/>
      <c r="NSL44" s="57"/>
      <c r="NSM44" s="57"/>
      <c r="NSN44" s="57"/>
      <c r="NSO44" s="57"/>
      <c r="NSP44" s="57"/>
      <c r="NSQ44" s="57"/>
      <c r="NSR44" s="57"/>
      <c r="NSS44" s="57"/>
      <c r="NST44" s="57"/>
      <c r="NSU44" s="57"/>
      <c r="NSV44" s="57"/>
      <c r="NSW44" s="57"/>
      <c r="NSX44" s="57"/>
      <c r="NSY44" s="57"/>
      <c r="NSZ44" s="57"/>
      <c r="NTA44" s="57"/>
      <c r="NTB44" s="57"/>
      <c r="NTC44" s="57"/>
      <c r="NTD44" s="57"/>
      <c r="NTE44" s="57"/>
      <c r="NTF44" s="57"/>
      <c r="NTG44" s="57"/>
      <c r="NTH44" s="57"/>
      <c r="NTI44" s="57"/>
      <c r="NTJ44" s="57"/>
      <c r="NTK44" s="57"/>
      <c r="NTL44" s="57"/>
      <c r="NTM44" s="57"/>
      <c r="NTN44" s="57"/>
      <c r="NTO44" s="57"/>
      <c r="NTP44" s="57"/>
      <c r="NTQ44" s="57"/>
      <c r="NTR44" s="57"/>
      <c r="NTS44" s="57"/>
      <c r="NTT44" s="57"/>
      <c r="NTU44" s="57"/>
      <c r="NTV44" s="57"/>
      <c r="NTW44" s="57"/>
      <c r="NTX44" s="57"/>
      <c r="NTY44" s="57"/>
      <c r="NTZ44" s="57"/>
      <c r="NUA44" s="57"/>
      <c r="NUB44" s="57"/>
      <c r="NUC44" s="57"/>
      <c r="NUD44" s="57"/>
      <c r="NUE44" s="57"/>
      <c r="NUF44" s="57"/>
      <c r="NUG44" s="57"/>
      <c r="NUH44" s="57"/>
      <c r="NUI44" s="57"/>
      <c r="NUJ44" s="57"/>
      <c r="NUK44" s="57"/>
      <c r="NUL44" s="57"/>
      <c r="NUM44" s="57"/>
      <c r="NUN44" s="57"/>
      <c r="NUO44" s="57"/>
      <c r="NUP44" s="57"/>
      <c r="NUQ44" s="57"/>
      <c r="NUR44" s="57"/>
      <c r="NUS44" s="57"/>
      <c r="NUT44" s="57"/>
      <c r="NUU44" s="57"/>
      <c r="NUV44" s="57"/>
      <c r="NUW44" s="57"/>
      <c r="NUX44" s="57"/>
      <c r="NUY44" s="57"/>
      <c r="NUZ44" s="57"/>
      <c r="NVA44" s="57"/>
      <c r="NVB44" s="57"/>
      <c r="NVC44" s="57"/>
      <c r="NVD44" s="57"/>
      <c r="NVE44" s="57"/>
      <c r="NVF44" s="57"/>
      <c r="NVG44" s="57"/>
      <c r="NVH44" s="57"/>
      <c r="NVI44" s="57"/>
      <c r="NVJ44" s="57"/>
      <c r="NVK44" s="57"/>
      <c r="NVL44" s="57"/>
      <c r="NVM44" s="57"/>
      <c r="NVN44" s="57"/>
      <c r="NVO44" s="57"/>
      <c r="NVP44" s="57"/>
      <c r="NVQ44" s="57"/>
      <c r="NVR44" s="57"/>
      <c r="NVS44" s="57"/>
      <c r="NVT44" s="57"/>
      <c r="NVU44" s="57"/>
      <c r="NVV44" s="57"/>
      <c r="NVW44" s="57"/>
      <c r="NVX44" s="57"/>
      <c r="NVY44" s="57"/>
      <c r="NVZ44" s="57"/>
      <c r="NWA44" s="57"/>
      <c r="NWB44" s="57"/>
      <c r="NWC44" s="57"/>
      <c r="NWD44" s="57"/>
      <c r="NWE44" s="57"/>
      <c r="NWF44" s="57"/>
      <c r="NWG44" s="57"/>
      <c r="NWH44" s="57"/>
      <c r="NWI44" s="57"/>
      <c r="NWJ44" s="57"/>
      <c r="NWK44" s="57"/>
      <c r="NWL44" s="57"/>
      <c r="NWM44" s="57"/>
      <c r="NWN44" s="57"/>
      <c r="NWO44" s="57"/>
      <c r="NWP44" s="57"/>
      <c r="NWQ44" s="57"/>
      <c r="NWR44" s="57"/>
      <c r="NWS44" s="57"/>
      <c r="NWT44" s="57"/>
      <c r="NWU44" s="57"/>
      <c r="NWV44" s="57"/>
      <c r="NWW44" s="57"/>
      <c r="NWX44" s="57"/>
      <c r="NWY44" s="57"/>
      <c r="NWZ44" s="57"/>
      <c r="NXA44" s="57"/>
      <c r="NXB44" s="57"/>
      <c r="NXC44" s="57"/>
      <c r="NXD44" s="57"/>
      <c r="NXE44" s="57"/>
      <c r="NXF44" s="57"/>
      <c r="NXG44" s="57"/>
      <c r="NXH44" s="57"/>
      <c r="NXI44" s="57"/>
      <c r="NXJ44" s="57"/>
      <c r="NXK44" s="57"/>
      <c r="NXL44" s="57"/>
      <c r="NXM44" s="57"/>
      <c r="NXN44" s="57"/>
      <c r="NXO44" s="57"/>
      <c r="NXP44" s="57"/>
      <c r="NXQ44" s="57"/>
      <c r="NXR44" s="57"/>
      <c r="NXS44" s="57"/>
      <c r="NXT44" s="57"/>
      <c r="NXU44" s="57"/>
      <c r="NXV44" s="57"/>
      <c r="NXW44" s="57"/>
      <c r="NXX44" s="57"/>
      <c r="NXY44" s="57"/>
      <c r="NXZ44" s="57"/>
      <c r="NYA44" s="57"/>
      <c r="NYB44" s="57"/>
      <c r="NYC44" s="57"/>
      <c r="NYD44" s="57"/>
      <c r="NYE44" s="57"/>
      <c r="NYF44" s="57"/>
      <c r="NYG44" s="57"/>
      <c r="NYH44" s="57"/>
      <c r="NYI44" s="57"/>
      <c r="NYJ44" s="57"/>
      <c r="NYK44" s="57"/>
      <c r="NYL44" s="57"/>
      <c r="NYM44" s="57"/>
      <c r="NYN44" s="57"/>
      <c r="NYO44" s="57"/>
      <c r="NYP44" s="57"/>
      <c r="NYQ44" s="57"/>
      <c r="NYR44" s="57"/>
      <c r="NYS44" s="57"/>
      <c r="NYT44" s="57"/>
      <c r="NYU44" s="57"/>
      <c r="NYV44" s="57"/>
      <c r="NYW44" s="57"/>
      <c r="NYX44" s="57"/>
      <c r="NYY44" s="57"/>
      <c r="NYZ44" s="57"/>
      <c r="NZA44" s="57"/>
      <c r="NZB44" s="57"/>
      <c r="NZC44" s="57"/>
      <c r="NZD44" s="57"/>
      <c r="NZE44" s="57"/>
      <c r="NZF44" s="57"/>
      <c r="NZG44" s="57"/>
      <c r="NZH44" s="57"/>
      <c r="NZI44" s="57"/>
      <c r="NZJ44" s="57"/>
      <c r="NZK44" s="57"/>
      <c r="NZL44" s="57"/>
      <c r="NZM44" s="57"/>
      <c r="NZN44" s="57"/>
      <c r="NZO44" s="57"/>
      <c r="NZP44" s="57"/>
      <c r="NZQ44" s="57"/>
      <c r="NZR44" s="57"/>
      <c r="NZS44" s="57"/>
      <c r="NZT44" s="57"/>
      <c r="NZU44" s="57"/>
      <c r="NZV44" s="57"/>
      <c r="NZW44" s="57"/>
      <c r="NZX44" s="57"/>
      <c r="NZY44" s="57"/>
      <c r="NZZ44" s="57"/>
      <c r="OAA44" s="57"/>
      <c r="OAB44" s="57"/>
      <c r="OAC44" s="57"/>
      <c r="OAD44" s="57"/>
      <c r="OAE44" s="57"/>
      <c r="OAF44" s="57"/>
      <c r="OAG44" s="57"/>
      <c r="OAH44" s="57"/>
      <c r="OAI44" s="57"/>
      <c r="OAJ44" s="57"/>
      <c r="OAK44" s="57"/>
      <c r="OAL44" s="57"/>
      <c r="OAM44" s="57"/>
      <c r="OAN44" s="57"/>
      <c r="OAO44" s="57"/>
      <c r="OAP44" s="57"/>
      <c r="OAQ44" s="57"/>
      <c r="OAR44" s="57"/>
      <c r="OAS44" s="57"/>
      <c r="OAT44" s="57"/>
      <c r="OAU44" s="57"/>
      <c r="OAV44" s="57"/>
      <c r="OAW44" s="57"/>
      <c r="OAX44" s="57"/>
      <c r="OAY44" s="57"/>
      <c r="OAZ44" s="57"/>
      <c r="OBA44" s="57"/>
      <c r="OBB44" s="57"/>
      <c r="OBC44" s="57"/>
      <c r="OBD44" s="57"/>
      <c r="OBE44" s="57"/>
      <c r="OBF44" s="57"/>
      <c r="OBG44" s="57"/>
      <c r="OBH44" s="57"/>
      <c r="OBI44" s="57"/>
      <c r="OBJ44" s="57"/>
      <c r="OBK44" s="57"/>
      <c r="OBL44" s="57"/>
      <c r="OBM44" s="57"/>
      <c r="OBN44" s="57"/>
      <c r="OBO44" s="57"/>
      <c r="OBP44" s="57"/>
      <c r="OBQ44" s="57"/>
      <c r="OBR44" s="57"/>
      <c r="OBS44" s="57"/>
      <c r="OBT44" s="57"/>
      <c r="OBU44" s="57"/>
      <c r="OBV44" s="57"/>
      <c r="OBW44" s="57"/>
      <c r="OBX44" s="57"/>
      <c r="OBY44" s="57"/>
      <c r="OBZ44" s="57"/>
      <c r="OCA44" s="57"/>
      <c r="OCB44" s="57"/>
      <c r="OCC44" s="57"/>
      <c r="OCD44" s="57"/>
      <c r="OCE44" s="57"/>
      <c r="OCF44" s="57"/>
      <c r="OCG44" s="57"/>
      <c r="OCH44" s="57"/>
      <c r="OCI44" s="57"/>
      <c r="OCJ44" s="57"/>
      <c r="OCK44" s="57"/>
      <c r="OCL44" s="57"/>
      <c r="OCM44" s="57"/>
      <c r="OCN44" s="57"/>
      <c r="OCO44" s="57"/>
      <c r="OCP44" s="57"/>
      <c r="OCQ44" s="57"/>
      <c r="OCR44" s="57"/>
      <c r="OCS44" s="57"/>
      <c r="OCT44" s="57"/>
      <c r="OCU44" s="57"/>
      <c r="OCV44" s="57"/>
      <c r="OCW44" s="57"/>
      <c r="OCX44" s="57"/>
      <c r="OCY44" s="57"/>
      <c r="OCZ44" s="57"/>
      <c r="ODA44" s="57"/>
      <c r="ODB44" s="57"/>
      <c r="ODC44" s="57"/>
      <c r="ODD44" s="57"/>
      <c r="ODE44" s="57"/>
      <c r="ODF44" s="57"/>
      <c r="ODG44" s="57"/>
      <c r="ODH44" s="57"/>
      <c r="ODI44" s="57"/>
      <c r="ODJ44" s="57"/>
      <c r="ODK44" s="57"/>
      <c r="ODL44" s="57"/>
      <c r="ODM44" s="57"/>
      <c r="ODN44" s="57"/>
      <c r="ODO44" s="57"/>
      <c r="ODP44" s="57"/>
      <c r="ODQ44" s="57"/>
      <c r="ODR44" s="57"/>
      <c r="ODS44" s="57"/>
      <c r="ODT44" s="57"/>
      <c r="ODU44" s="57"/>
      <c r="ODV44" s="57"/>
      <c r="ODW44" s="57"/>
      <c r="ODX44" s="57"/>
      <c r="ODY44" s="57"/>
      <c r="ODZ44" s="57"/>
      <c r="OEA44" s="57"/>
      <c r="OEB44" s="57"/>
      <c r="OEC44" s="57"/>
      <c r="OED44" s="57"/>
      <c r="OEE44" s="57"/>
      <c r="OEF44" s="57"/>
      <c r="OEG44" s="57"/>
      <c r="OEH44" s="57"/>
      <c r="OEI44" s="57"/>
      <c r="OEJ44" s="57"/>
      <c r="OEK44" s="57"/>
      <c r="OEL44" s="57"/>
      <c r="OEM44" s="57"/>
      <c r="OEN44" s="57"/>
      <c r="OEO44" s="57"/>
      <c r="OEP44" s="57"/>
      <c r="OEQ44" s="57"/>
      <c r="OER44" s="57"/>
      <c r="OES44" s="57"/>
      <c r="OET44" s="57"/>
      <c r="OEU44" s="57"/>
      <c r="OEV44" s="57"/>
      <c r="OEW44" s="57"/>
      <c r="OEX44" s="57"/>
      <c r="OEY44" s="57"/>
      <c r="OEZ44" s="57"/>
      <c r="OFA44" s="57"/>
      <c r="OFB44" s="57"/>
      <c r="OFC44" s="57"/>
      <c r="OFD44" s="57"/>
      <c r="OFE44" s="57"/>
      <c r="OFF44" s="57"/>
      <c r="OFG44" s="57"/>
      <c r="OFH44" s="57"/>
      <c r="OFI44" s="57"/>
      <c r="OFJ44" s="57"/>
      <c r="OFK44" s="57"/>
      <c r="OFL44" s="57"/>
      <c r="OFM44" s="57"/>
      <c r="OFN44" s="57"/>
      <c r="OFO44" s="57"/>
      <c r="OFP44" s="57"/>
      <c r="OFQ44" s="57"/>
      <c r="OFR44" s="57"/>
      <c r="OFS44" s="57"/>
      <c r="OFT44" s="57"/>
      <c r="OFU44" s="57"/>
      <c r="OFV44" s="57"/>
      <c r="OFW44" s="57"/>
      <c r="OFX44" s="57"/>
      <c r="OFY44" s="57"/>
      <c r="OFZ44" s="57"/>
      <c r="OGA44" s="57"/>
      <c r="OGB44" s="57"/>
      <c r="OGC44" s="57"/>
      <c r="OGD44" s="57"/>
      <c r="OGE44" s="57"/>
      <c r="OGF44" s="57"/>
      <c r="OGG44" s="57"/>
      <c r="OGH44" s="57"/>
      <c r="OGI44" s="57"/>
      <c r="OGJ44" s="57"/>
      <c r="OGK44" s="57"/>
      <c r="OGL44" s="57"/>
      <c r="OGM44" s="57"/>
      <c r="OGN44" s="57"/>
      <c r="OGO44" s="57"/>
      <c r="OGP44" s="57"/>
      <c r="OGQ44" s="57"/>
      <c r="OGR44" s="57"/>
      <c r="OGS44" s="57"/>
      <c r="OGT44" s="57"/>
      <c r="OGU44" s="57"/>
      <c r="OGV44" s="57"/>
      <c r="OGW44" s="57"/>
      <c r="OGX44" s="57"/>
      <c r="OGY44" s="57"/>
      <c r="OGZ44" s="57"/>
      <c r="OHA44" s="57"/>
      <c r="OHB44" s="57"/>
      <c r="OHC44" s="57"/>
      <c r="OHD44" s="57"/>
      <c r="OHE44" s="57"/>
      <c r="OHF44" s="57"/>
      <c r="OHG44" s="57"/>
      <c r="OHH44" s="57"/>
      <c r="OHI44" s="57"/>
      <c r="OHJ44" s="57"/>
      <c r="OHK44" s="57"/>
      <c r="OHL44" s="57"/>
      <c r="OHM44" s="57"/>
      <c r="OHN44" s="57"/>
      <c r="OHO44" s="57"/>
      <c r="OHP44" s="57"/>
      <c r="OHQ44" s="57"/>
      <c r="OHR44" s="57"/>
      <c r="OHS44" s="57"/>
      <c r="OHT44" s="57"/>
      <c r="OHU44" s="57"/>
      <c r="OHV44" s="57"/>
      <c r="OHW44" s="57"/>
      <c r="OHX44" s="57"/>
      <c r="OHY44" s="57"/>
      <c r="OHZ44" s="57"/>
      <c r="OIA44" s="57"/>
      <c r="OIB44" s="57"/>
      <c r="OIC44" s="57"/>
      <c r="OID44" s="57"/>
      <c r="OIE44" s="57"/>
      <c r="OIF44" s="57"/>
      <c r="OIG44" s="57"/>
      <c r="OIH44" s="57"/>
      <c r="OII44" s="57"/>
      <c r="OIJ44" s="57"/>
      <c r="OIK44" s="57"/>
      <c r="OIL44" s="57"/>
      <c r="OIM44" s="57"/>
      <c r="OIN44" s="57"/>
      <c r="OIO44" s="57"/>
      <c r="OIP44" s="57"/>
      <c r="OIQ44" s="57"/>
      <c r="OIR44" s="57"/>
      <c r="OIS44" s="57"/>
      <c r="OIT44" s="57"/>
      <c r="OIU44" s="57"/>
      <c r="OIV44" s="57"/>
      <c r="OIW44" s="57"/>
      <c r="OIX44" s="57"/>
      <c r="OIY44" s="57"/>
      <c r="OIZ44" s="57"/>
      <c r="OJA44" s="57"/>
      <c r="OJB44" s="57"/>
      <c r="OJC44" s="57"/>
      <c r="OJD44" s="57"/>
      <c r="OJE44" s="57"/>
      <c r="OJF44" s="57"/>
      <c r="OJG44" s="57"/>
      <c r="OJH44" s="57"/>
      <c r="OJI44" s="57"/>
      <c r="OJJ44" s="57"/>
      <c r="OJK44" s="57"/>
      <c r="OJL44" s="57"/>
      <c r="OJM44" s="57"/>
      <c r="OJN44" s="57"/>
      <c r="OJO44" s="57"/>
      <c r="OJP44" s="57"/>
      <c r="OJQ44" s="57"/>
      <c r="OJR44" s="57"/>
      <c r="OJS44" s="57"/>
      <c r="OJT44" s="57"/>
      <c r="OJU44" s="57"/>
      <c r="OJV44" s="57"/>
      <c r="OJW44" s="57"/>
      <c r="OJX44" s="57"/>
      <c r="OJY44" s="57"/>
      <c r="OJZ44" s="57"/>
      <c r="OKA44" s="57"/>
      <c r="OKB44" s="57"/>
      <c r="OKC44" s="57"/>
      <c r="OKD44" s="57"/>
      <c r="OKE44" s="57"/>
      <c r="OKF44" s="57"/>
      <c r="OKG44" s="57"/>
      <c r="OKH44" s="57"/>
      <c r="OKI44" s="57"/>
      <c r="OKJ44" s="57"/>
      <c r="OKK44" s="57"/>
      <c r="OKL44" s="57"/>
      <c r="OKM44" s="57"/>
      <c r="OKN44" s="57"/>
      <c r="OKO44" s="57"/>
      <c r="OKP44" s="57"/>
      <c r="OKQ44" s="57"/>
      <c r="OKR44" s="57"/>
      <c r="OKS44" s="57"/>
      <c r="OKT44" s="57"/>
      <c r="OKU44" s="57"/>
      <c r="OKV44" s="57"/>
      <c r="OKW44" s="57"/>
      <c r="OKX44" s="57"/>
      <c r="OKY44" s="57"/>
      <c r="OKZ44" s="57"/>
      <c r="OLA44" s="57"/>
      <c r="OLB44" s="57"/>
      <c r="OLC44" s="57"/>
      <c r="OLD44" s="57"/>
      <c r="OLE44" s="57"/>
      <c r="OLF44" s="57"/>
      <c r="OLG44" s="57"/>
      <c r="OLH44" s="57"/>
      <c r="OLI44" s="57"/>
      <c r="OLJ44" s="57"/>
      <c r="OLK44" s="57"/>
      <c r="OLL44" s="57"/>
      <c r="OLM44" s="57"/>
      <c r="OLN44" s="57"/>
      <c r="OLO44" s="57"/>
      <c r="OLP44" s="57"/>
      <c r="OLQ44" s="57"/>
      <c r="OLR44" s="57"/>
      <c r="OLS44" s="57"/>
      <c r="OLT44" s="57"/>
      <c r="OLU44" s="57"/>
      <c r="OLV44" s="57"/>
      <c r="OLW44" s="57"/>
      <c r="OLX44" s="57"/>
      <c r="OLY44" s="57"/>
      <c r="OLZ44" s="57"/>
      <c r="OMA44" s="57"/>
      <c r="OMB44" s="57"/>
      <c r="OMC44" s="57"/>
      <c r="OMD44" s="57"/>
      <c r="OME44" s="57"/>
      <c r="OMF44" s="57"/>
      <c r="OMG44" s="57"/>
      <c r="OMH44" s="57"/>
      <c r="OMI44" s="57"/>
      <c r="OMJ44" s="57"/>
      <c r="OMK44" s="57"/>
      <c r="OML44" s="57"/>
      <c r="OMM44" s="57"/>
      <c r="OMN44" s="57"/>
      <c r="OMO44" s="57"/>
      <c r="OMP44" s="57"/>
      <c r="OMQ44" s="57"/>
      <c r="OMR44" s="57"/>
      <c r="OMS44" s="57"/>
      <c r="OMT44" s="57"/>
      <c r="OMU44" s="57"/>
      <c r="OMV44" s="57"/>
      <c r="OMW44" s="57"/>
      <c r="OMX44" s="57"/>
      <c r="OMY44" s="57"/>
      <c r="OMZ44" s="57"/>
      <c r="ONA44" s="57"/>
      <c r="ONB44" s="57"/>
      <c r="ONC44" s="57"/>
      <c r="OND44" s="57"/>
      <c r="ONE44" s="57"/>
      <c r="ONF44" s="57"/>
      <c r="ONG44" s="57"/>
      <c r="ONH44" s="57"/>
      <c r="ONI44" s="57"/>
      <c r="ONJ44" s="57"/>
      <c r="ONK44" s="57"/>
      <c r="ONL44" s="57"/>
      <c r="ONM44" s="57"/>
      <c r="ONN44" s="57"/>
      <c r="ONO44" s="57"/>
      <c r="ONP44" s="57"/>
      <c r="ONQ44" s="57"/>
      <c r="ONR44" s="57"/>
      <c r="ONS44" s="57"/>
      <c r="ONT44" s="57"/>
      <c r="ONU44" s="57"/>
      <c r="ONV44" s="57"/>
      <c r="ONW44" s="57"/>
      <c r="ONX44" s="57"/>
      <c r="ONY44" s="57"/>
      <c r="ONZ44" s="57"/>
      <c r="OOA44" s="57"/>
      <c r="OOB44" s="57"/>
      <c r="OOC44" s="57"/>
      <c r="OOD44" s="57"/>
      <c r="OOE44" s="57"/>
      <c r="OOF44" s="57"/>
      <c r="OOG44" s="57"/>
      <c r="OOH44" s="57"/>
      <c r="OOI44" s="57"/>
      <c r="OOJ44" s="57"/>
      <c r="OOK44" s="57"/>
      <c r="OOL44" s="57"/>
      <c r="OOM44" s="57"/>
      <c r="OON44" s="57"/>
      <c r="OOO44" s="57"/>
      <c r="OOP44" s="57"/>
      <c r="OOQ44" s="57"/>
      <c r="OOR44" s="57"/>
      <c r="OOS44" s="57"/>
      <c r="OOT44" s="57"/>
      <c r="OOU44" s="57"/>
      <c r="OOV44" s="57"/>
      <c r="OOW44" s="57"/>
      <c r="OOX44" s="57"/>
      <c r="OOY44" s="57"/>
      <c r="OOZ44" s="57"/>
      <c r="OPA44" s="57"/>
      <c r="OPB44" s="57"/>
      <c r="OPC44" s="57"/>
      <c r="OPD44" s="57"/>
      <c r="OPE44" s="57"/>
      <c r="OPF44" s="57"/>
      <c r="OPG44" s="57"/>
      <c r="OPH44" s="57"/>
      <c r="OPI44" s="57"/>
      <c r="OPJ44" s="57"/>
      <c r="OPK44" s="57"/>
      <c r="OPL44" s="57"/>
      <c r="OPM44" s="57"/>
      <c r="OPN44" s="57"/>
      <c r="OPO44" s="57"/>
      <c r="OPP44" s="57"/>
      <c r="OPQ44" s="57"/>
      <c r="OPR44" s="57"/>
      <c r="OPS44" s="57"/>
      <c r="OPT44" s="57"/>
      <c r="OPU44" s="57"/>
      <c r="OPV44" s="57"/>
      <c r="OPW44" s="57"/>
      <c r="OPX44" s="57"/>
      <c r="OPY44" s="57"/>
      <c r="OPZ44" s="57"/>
      <c r="OQA44" s="57"/>
      <c r="OQB44" s="57"/>
      <c r="OQC44" s="57"/>
      <c r="OQD44" s="57"/>
      <c r="OQE44" s="57"/>
      <c r="OQF44" s="57"/>
      <c r="OQG44" s="57"/>
      <c r="OQH44" s="57"/>
      <c r="OQI44" s="57"/>
      <c r="OQJ44" s="57"/>
      <c r="OQK44" s="57"/>
      <c r="OQL44" s="57"/>
      <c r="OQM44" s="57"/>
      <c r="OQN44" s="57"/>
      <c r="OQO44" s="57"/>
      <c r="OQP44" s="57"/>
      <c r="OQQ44" s="57"/>
      <c r="OQR44" s="57"/>
      <c r="OQS44" s="57"/>
      <c r="OQT44" s="57"/>
      <c r="OQU44" s="57"/>
      <c r="OQV44" s="57"/>
      <c r="OQW44" s="57"/>
      <c r="OQX44" s="57"/>
      <c r="OQY44" s="57"/>
      <c r="OQZ44" s="57"/>
      <c r="ORA44" s="57"/>
      <c r="ORB44" s="57"/>
      <c r="ORC44" s="57"/>
      <c r="ORD44" s="57"/>
      <c r="ORE44" s="57"/>
      <c r="ORF44" s="57"/>
      <c r="ORG44" s="57"/>
      <c r="ORH44" s="57"/>
      <c r="ORI44" s="57"/>
      <c r="ORJ44" s="57"/>
      <c r="ORK44" s="57"/>
      <c r="ORL44" s="57"/>
      <c r="ORM44" s="57"/>
      <c r="ORN44" s="57"/>
      <c r="ORO44" s="57"/>
      <c r="ORP44" s="57"/>
      <c r="ORQ44" s="57"/>
      <c r="ORR44" s="57"/>
      <c r="ORS44" s="57"/>
      <c r="ORT44" s="57"/>
      <c r="ORU44" s="57"/>
      <c r="ORV44" s="57"/>
      <c r="ORW44" s="57"/>
      <c r="ORX44" s="57"/>
      <c r="ORY44" s="57"/>
      <c r="ORZ44" s="57"/>
      <c r="OSA44" s="57"/>
      <c r="OSB44" s="57"/>
      <c r="OSC44" s="57"/>
      <c r="OSD44" s="57"/>
      <c r="OSE44" s="57"/>
      <c r="OSF44" s="57"/>
      <c r="OSG44" s="57"/>
      <c r="OSH44" s="57"/>
      <c r="OSI44" s="57"/>
      <c r="OSJ44" s="57"/>
      <c r="OSK44" s="57"/>
      <c r="OSL44" s="57"/>
      <c r="OSM44" s="57"/>
      <c r="OSN44" s="57"/>
      <c r="OSO44" s="57"/>
      <c r="OSP44" s="57"/>
      <c r="OSQ44" s="57"/>
      <c r="OSR44" s="57"/>
      <c r="OSS44" s="57"/>
      <c r="OST44" s="57"/>
      <c r="OSU44" s="57"/>
      <c r="OSV44" s="57"/>
      <c r="OSW44" s="57"/>
      <c r="OSX44" s="57"/>
      <c r="OSY44" s="57"/>
      <c r="OSZ44" s="57"/>
      <c r="OTA44" s="57"/>
      <c r="OTB44" s="57"/>
      <c r="OTC44" s="57"/>
      <c r="OTD44" s="57"/>
      <c r="OTE44" s="57"/>
      <c r="OTF44" s="57"/>
      <c r="OTG44" s="57"/>
      <c r="OTH44" s="57"/>
      <c r="OTI44" s="57"/>
      <c r="OTJ44" s="57"/>
      <c r="OTK44" s="57"/>
      <c r="OTL44" s="57"/>
      <c r="OTM44" s="57"/>
      <c r="OTN44" s="57"/>
      <c r="OTO44" s="57"/>
      <c r="OTP44" s="57"/>
      <c r="OTQ44" s="57"/>
      <c r="OTR44" s="57"/>
      <c r="OTS44" s="57"/>
      <c r="OTT44" s="57"/>
      <c r="OTU44" s="57"/>
      <c r="OTV44" s="57"/>
      <c r="OTW44" s="57"/>
      <c r="OTX44" s="57"/>
      <c r="OTY44" s="57"/>
      <c r="OTZ44" s="57"/>
      <c r="OUA44" s="57"/>
      <c r="OUB44" s="57"/>
      <c r="OUC44" s="57"/>
      <c r="OUD44" s="57"/>
      <c r="OUE44" s="57"/>
      <c r="OUF44" s="57"/>
      <c r="OUG44" s="57"/>
      <c r="OUH44" s="57"/>
      <c r="OUI44" s="57"/>
      <c r="OUJ44" s="57"/>
      <c r="OUK44" s="57"/>
      <c r="OUL44" s="57"/>
      <c r="OUM44" s="57"/>
      <c r="OUN44" s="57"/>
      <c r="OUO44" s="57"/>
      <c r="OUP44" s="57"/>
      <c r="OUQ44" s="57"/>
      <c r="OUR44" s="57"/>
      <c r="OUS44" s="57"/>
      <c r="OUT44" s="57"/>
      <c r="OUU44" s="57"/>
      <c r="OUV44" s="57"/>
      <c r="OUW44" s="57"/>
      <c r="OUX44" s="57"/>
      <c r="OUY44" s="57"/>
      <c r="OUZ44" s="57"/>
      <c r="OVA44" s="57"/>
      <c r="OVB44" s="57"/>
      <c r="OVC44" s="57"/>
      <c r="OVD44" s="57"/>
      <c r="OVE44" s="57"/>
      <c r="OVF44" s="57"/>
      <c r="OVG44" s="57"/>
      <c r="OVH44" s="57"/>
      <c r="OVI44" s="57"/>
      <c r="OVJ44" s="57"/>
      <c r="OVK44" s="57"/>
      <c r="OVL44" s="57"/>
      <c r="OVM44" s="57"/>
      <c r="OVN44" s="57"/>
      <c r="OVO44" s="57"/>
      <c r="OVP44" s="57"/>
      <c r="OVQ44" s="57"/>
      <c r="OVR44" s="57"/>
      <c r="OVS44" s="57"/>
      <c r="OVT44" s="57"/>
      <c r="OVU44" s="57"/>
      <c r="OVV44" s="57"/>
      <c r="OVW44" s="57"/>
      <c r="OVX44" s="57"/>
      <c r="OVY44" s="57"/>
      <c r="OVZ44" s="57"/>
      <c r="OWA44" s="57"/>
      <c r="OWB44" s="57"/>
      <c r="OWC44" s="57"/>
      <c r="OWD44" s="57"/>
      <c r="OWE44" s="57"/>
      <c r="OWF44" s="57"/>
      <c r="OWG44" s="57"/>
      <c r="OWH44" s="57"/>
      <c r="OWI44" s="57"/>
      <c r="OWJ44" s="57"/>
      <c r="OWK44" s="57"/>
      <c r="OWL44" s="57"/>
      <c r="OWM44" s="57"/>
      <c r="OWN44" s="57"/>
      <c r="OWO44" s="57"/>
      <c r="OWP44" s="57"/>
      <c r="OWQ44" s="57"/>
      <c r="OWR44" s="57"/>
      <c r="OWS44" s="57"/>
      <c r="OWT44" s="57"/>
      <c r="OWU44" s="57"/>
      <c r="OWV44" s="57"/>
      <c r="OWW44" s="57"/>
      <c r="OWX44" s="57"/>
      <c r="OWY44" s="57"/>
      <c r="OWZ44" s="57"/>
      <c r="OXA44" s="57"/>
      <c r="OXB44" s="57"/>
      <c r="OXC44" s="57"/>
      <c r="OXD44" s="57"/>
      <c r="OXE44" s="57"/>
      <c r="OXF44" s="57"/>
      <c r="OXG44" s="57"/>
      <c r="OXH44" s="57"/>
      <c r="OXI44" s="57"/>
      <c r="OXJ44" s="57"/>
      <c r="OXK44" s="57"/>
      <c r="OXL44" s="57"/>
      <c r="OXM44" s="57"/>
      <c r="OXN44" s="57"/>
      <c r="OXO44" s="57"/>
      <c r="OXP44" s="57"/>
      <c r="OXQ44" s="57"/>
      <c r="OXR44" s="57"/>
      <c r="OXS44" s="57"/>
      <c r="OXT44" s="57"/>
      <c r="OXU44" s="57"/>
      <c r="OXV44" s="57"/>
      <c r="OXW44" s="57"/>
      <c r="OXX44" s="57"/>
      <c r="OXY44" s="57"/>
      <c r="OXZ44" s="57"/>
      <c r="OYA44" s="57"/>
      <c r="OYB44" s="57"/>
      <c r="OYC44" s="57"/>
      <c r="OYD44" s="57"/>
      <c r="OYE44" s="57"/>
      <c r="OYF44" s="57"/>
      <c r="OYG44" s="57"/>
      <c r="OYH44" s="57"/>
      <c r="OYI44" s="57"/>
      <c r="OYJ44" s="57"/>
      <c r="OYK44" s="57"/>
      <c r="OYL44" s="57"/>
      <c r="OYM44" s="57"/>
      <c r="OYN44" s="57"/>
      <c r="OYO44" s="57"/>
      <c r="OYP44" s="57"/>
      <c r="OYQ44" s="57"/>
      <c r="OYR44" s="57"/>
      <c r="OYS44" s="57"/>
      <c r="OYT44" s="57"/>
      <c r="OYU44" s="57"/>
      <c r="OYV44" s="57"/>
      <c r="OYW44" s="57"/>
      <c r="OYX44" s="57"/>
      <c r="OYY44" s="57"/>
      <c r="OYZ44" s="57"/>
      <c r="OZA44" s="57"/>
      <c r="OZB44" s="57"/>
      <c r="OZC44" s="57"/>
      <c r="OZD44" s="57"/>
      <c r="OZE44" s="57"/>
      <c r="OZF44" s="57"/>
      <c r="OZG44" s="57"/>
      <c r="OZH44" s="57"/>
      <c r="OZI44" s="57"/>
      <c r="OZJ44" s="57"/>
      <c r="OZK44" s="57"/>
      <c r="OZL44" s="57"/>
      <c r="OZM44" s="57"/>
      <c r="OZN44" s="57"/>
      <c r="OZO44" s="57"/>
      <c r="OZP44" s="57"/>
      <c r="OZQ44" s="57"/>
      <c r="OZR44" s="57"/>
      <c r="OZS44" s="57"/>
      <c r="OZT44" s="57"/>
      <c r="OZU44" s="57"/>
      <c r="OZV44" s="57"/>
      <c r="OZW44" s="57"/>
      <c r="OZX44" s="57"/>
      <c r="OZY44" s="57"/>
      <c r="OZZ44" s="57"/>
      <c r="PAA44" s="57"/>
      <c r="PAB44" s="57"/>
      <c r="PAC44" s="57"/>
      <c r="PAD44" s="57"/>
      <c r="PAE44" s="57"/>
      <c r="PAF44" s="57"/>
      <c r="PAG44" s="57"/>
      <c r="PAH44" s="57"/>
      <c r="PAI44" s="57"/>
      <c r="PAJ44" s="57"/>
      <c r="PAK44" s="57"/>
      <c r="PAL44" s="57"/>
      <c r="PAM44" s="57"/>
      <c r="PAN44" s="57"/>
      <c r="PAO44" s="57"/>
      <c r="PAP44" s="57"/>
      <c r="PAQ44" s="57"/>
      <c r="PAR44" s="57"/>
      <c r="PAS44" s="57"/>
      <c r="PAT44" s="57"/>
      <c r="PAU44" s="57"/>
      <c r="PAV44" s="57"/>
      <c r="PAW44" s="57"/>
      <c r="PAX44" s="57"/>
      <c r="PAY44" s="57"/>
      <c r="PAZ44" s="57"/>
      <c r="PBA44" s="57"/>
      <c r="PBB44" s="57"/>
      <c r="PBC44" s="57"/>
      <c r="PBD44" s="57"/>
      <c r="PBE44" s="57"/>
      <c r="PBF44" s="57"/>
      <c r="PBG44" s="57"/>
      <c r="PBH44" s="57"/>
      <c r="PBI44" s="57"/>
      <c r="PBJ44" s="57"/>
      <c r="PBK44" s="57"/>
      <c r="PBL44" s="57"/>
      <c r="PBM44" s="57"/>
      <c r="PBN44" s="57"/>
      <c r="PBO44" s="57"/>
      <c r="PBP44" s="57"/>
      <c r="PBQ44" s="57"/>
      <c r="PBR44" s="57"/>
      <c r="PBS44" s="57"/>
      <c r="PBT44" s="57"/>
      <c r="PBU44" s="57"/>
      <c r="PBV44" s="57"/>
      <c r="PBW44" s="57"/>
      <c r="PBX44" s="57"/>
      <c r="PBY44" s="57"/>
      <c r="PBZ44" s="57"/>
      <c r="PCA44" s="57"/>
      <c r="PCB44" s="57"/>
      <c r="PCC44" s="57"/>
      <c r="PCD44" s="57"/>
      <c r="PCE44" s="57"/>
      <c r="PCF44" s="57"/>
      <c r="PCG44" s="57"/>
      <c r="PCH44" s="57"/>
      <c r="PCI44" s="57"/>
      <c r="PCJ44" s="57"/>
      <c r="PCK44" s="57"/>
      <c r="PCL44" s="57"/>
      <c r="PCM44" s="57"/>
      <c r="PCN44" s="57"/>
      <c r="PCO44" s="57"/>
      <c r="PCP44" s="57"/>
      <c r="PCQ44" s="57"/>
      <c r="PCR44" s="57"/>
      <c r="PCS44" s="57"/>
      <c r="PCT44" s="57"/>
      <c r="PCU44" s="57"/>
      <c r="PCV44" s="57"/>
      <c r="PCW44" s="57"/>
      <c r="PCX44" s="57"/>
      <c r="PCY44" s="57"/>
      <c r="PCZ44" s="57"/>
      <c r="PDA44" s="57"/>
      <c r="PDB44" s="57"/>
      <c r="PDC44" s="57"/>
      <c r="PDD44" s="57"/>
      <c r="PDE44" s="57"/>
      <c r="PDF44" s="57"/>
      <c r="PDG44" s="57"/>
      <c r="PDH44" s="57"/>
      <c r="PDI44" s="57"/>
      <c r="PDJ44" s="57"/>
      <c r="PDK44" s="57"/>
      <c r="PDL44" s="57"/>
      <c r="PDM44" s="57"/>
      <c r="PDN44" s="57"/>
      <c r="PDO44" s="57"/>
      <c r="PDP44" s="57"/>
      <c r="PDQ44" s="57"/>
      <c r="PDR44" s="57"/>
      <c r="PDS44" s="57"/>
      <c r="PDT44" s="57"/>
      <c r="PDU44" s="57"/>
      <c r="PDV44" s="57"/>
      <c r="PDW44" s="57"/>
      <c r="PDX44" s="57"/>
      <c r="PDY44" s="57"/>
      <c r="PDZ44" s="57"/>
      <c r="PEA44" s="57"/>
      <c r="PEB44" s="57"/>
      <c r="PEC44" s="57"/>
      <c r="PED44" s="57"/>
      <c r="PEE44" s="57"/>
      <c r="PEF44" s="57"/>
      <c r="PEG44" s="57"/>
      <c r="PEH44" s="57"/>
      <c r="PEI44" s="57"/>
      <c r="PEJ44" s="57"/>
      <c r="PEK44" s="57"/>
      <c r="PEL44" s="57"/>
      <c r="PEM44" s="57"/>
      <c r="PEN44" s="57"/>
      <c r="PEO44" s="57"/>
      <c r="PEP44" s="57"/>
      <c r="PEQ44" s="57"/>
      <c r="PER44" s="57"/>
      <c r="PES44" s="57"/>
      <c r="PET44" s="57"/>
      <c r="PEU44" s="57"/>
      <c r="PEV44" s="57"/>
      <c r="PEW44" s="57"/>
      <c r="PEX44" s="57"/>
      <c r="PEY44" s="57"/>
      <c r="PEZ44" s="57"/>
      <c r="PFA44" s="57"/>
      <c r="PFB44" s="57"/>
      <c r="PFC44" s="57"/>
      <c r="PFD44" s="57"/>
      <c r="PFE44" s="57"/>
      <c r="PFF44" s="57"/>
      <c r="PFG44" s="57"/>
      <c r="PFH44" s="57"/>
      <c r="PFI44" s="57"/>
      <c r="PFJ44" s="57"/>
      <c r="PFK44" s="57"/>
      <c r="PFL44" s="57"/>
      <c r="PFM44" s="57"/>
      <c r="PFN44" s="57"/>
      <c r="PFO44" s="57"/>
      <c r="PFP44" s="57"/>
      <c r="PFQ44" s="57"/>
      <c r="PFR44" s="57"/>
      <c r="PFS44" s="57"/>
      <c r="PFT44" s="57"/>
      <c r="PFU44" s="57"/>
      <c r="PFV44" s="57"/>
      <c r="PFW44" s="57"/>
      <c r="PFX44" s="57"/>
      <c r="PFY44" s="57"/>
      <c r="PFZ44" s="57"/>
      <c r="PGA44" s="57"/>
      <c r="PGB44" s="57"/>
      <c r="PGC44" s="57"/>
      <c r="PGD44" s="57"/>
      <c r="PGE44" s="57"/>
      <c r="PGF44" s="57"/>
      <c r="PGG44" s="57"/>
      <c r="PGH44" s="57"/>
      <c r="PGI44" s="57"/>
      <c r="PGJ44" s="57"/>
      <c r="PGK44" s="57"/>
      <c r="PGL44" s="57"/>
      <c r="PGM44" s="57"/>
      <c r="PGN44" s="57"/>
      <c r="PGO44" s="57"/>
      <c r="PGP44" s="57"/>
      <c r="PGQ44" s="57"/>
      <c r="PGR44" s="57"/>
      <c r="PGS44" s="57"/>
      <c r="PGT44" s="57"/>
      <c r="PGU44" s="57"/>
      <c r="PGV44" s="57"/>
      <c r="PGW44" s="57"/>
      <c r="PGX44" s="57"/>
      <c r="PGY44" s="57"/>
      <c r="PGZ44" s="57"/>
      <c r="PHA44" s="57"/>
      <c r="PHB44" s="57"/>
      <c r="PHC44" s="57"/>
      <c r="PHD44" s="57"/>
      <c r="PHE44" s="57"/>
      <c r="PHF44" s="57"/>
      <c r="PHG44" s="57"/>
      <c r="PHH44" s="57"/>
      <c r="PHI44" s="57"/>
      <c r="PHJ44" s="57"/>
      <c r="PHK44" s="57"/>
      <c r="PHL44" s="57"/>
      <c r="PHM44" s="57"/>
      <c r="PHN44" s="57"/>
      <c r="PHO44" s="57"/>
      <c r="PHP44" s="57"/>
      <c r="PHQ44" s="57"/>
      <c r="PHR44" s="57"/>
      <c r="PHS44" s="57"/>
      <c r="PHT44" s="57"/>
      <c r="PHU44" s="57"/>
      <c r="PHV44" s="57"/>
      <c r="PHW44" s="57"/>
      <c r="PHX44" s="57"/>
      <c r="PHY44" s="57"/>
      <c r="PHZ44" s="57"/>
      <c r="PIA44" s="57"/>
      <c r="PIB44" s="57"/>
      <c r="PIC44" s="57"/>
      <c r="PID44" s="57"/>
      <c r="PIE44" s="57"/>
      <c r="PIF44" s="57"/>
      <c r="PIG44" s="57"/>
      <c r="PIH44" s="57"/>
      <c r="PII44" s="57"/>
      <c r="PIJ44" s="57"/>
      <c r="PIK44" s="57"/>
      <c r="PIL44" s="57"/>
      <c r="PIM44" s="57"/>
      <c r="PIN44" s="57"/>
      <c r="PIO44" s="57"/>
      <c r="PIP44" s="57"/>
      <c r="PIQ44" s="57"/>
      <c r="PIR44" s="57"/>
      <c r="PIS44" s="57"/>
      <c r="PIT44" s="57"/>
      <c r="PIU44" s="57"/>
      <c r="PIV44" s="57"/>
      <c r="PIW44" s="57"/>
      <c r="PIX44" s="57"/>
      <c r="PIY44" s="57"/>
      <c r="PIZ44" s="57"/>
      <c r="PJA44" s="57"/>
      <c r="PJB44" s="57"/>
      <c r="PJC44" s="57"/>
      <c r="PJD44" s="57"/>
      <c r="PJE44" s="57"/>
      <c r="PJF44" s="57"/>
      <c r="PJG44" s="57"/>
      <c r="PJH44" s="57"/>
      <c r="PJI44" s="57"/>
      <c r="PJJ44" s="57"/>
      <c r="PJK44" s="57"/>
      <c r="PJL44" s="57"/>
      <c r="PJM44" s="57"/>
      <c r="PJN44" s="57"/>
      <c r="PJO44" s="57"/>
      <c r="PJP44" s="57"/>
      <c r="PJQ44" s="57"/>
      <c r="PJR44" s="57"/>
      <c r="PJS44" s="57"/>
      <c r="PJT44" s="57"/>
      <c r="PJU44" s="57"/>
      <c r="PJV44" s="57"/>
      <c r="PJW44" s="57"/>
      <c r="PJX44" s="57"/>
      <c r="PJY44" s="57"/>
      <c r="PJZ44" s="57"/>
      <c r="PKA44" s="57"/>
      <c r="PKB44" s="57"/>
      <c r="PKC44" s="57"/>
      <c r="PKD44" s="57"/>
      <c r="PKE44" s="57"/>
      <c r="PKF44" s="57"/>
      <c r="PKG44" s="57"/>
      <c r="PKH44" s="57"/>
      <c r="PKI44" s="57"/>
      <c r="PKJ44" s="57"/>
      <c r="PKK44" s="57"/>
      <c r="PKL44" s="57"/>
      <c r="PKM44" s="57"/>
      <c r="PKN44" s="57"/>
      <c r="PKO44" s="57"/>
      <c r="PKP44" s="57"/>
      <c r="PKQ44" s="57"/>
      <c r="PKR44" s="57"/>
      <c r="PKS44" s="57"/>
      <c r="PKT44" s="57"/>
      <c r="PKU44" s="57"/>
      <c r="PKV44" s="57"/>
      <c r="PKW44" s="57"/>
      <c r="PKX44" s="57"/>
      <c r="PKY44" s="57"/>
      <c r="PKZ44" s="57"/>
      <c r="PLA44" s="57"/>
      <c r="PLB44" s="57"/>
      <c r="PLC44" s="57"/>
      <c r="PLD44" s="57"/>
      <c r="PLE44" s="57"/>
      <c r="PLF44" s="57"/>
      <c r="PLG44" s="57"/>
      <c r="PLH44" s="57"/>
      <c r="PLI44" s="57"/>
      <c r="PLJ44" s="57"/>
      <c r="PLK44" s="57"/>
      <c r="PLL44" s="57"/>
      <c r="PLM44" s="57"/>
      <c r="PLN44" s="57"/>
      <c r="PLO44" s="57"/>
      <c r="PLP44" s="57"/>
      <c r="PLQ44" s="57"/>
      <c r="PLR44" s="57"/>
      <c r="PLS44" s="57"/>
      <c r="PLT44" s="57"/>
      <c r="PLU44" s="57"/>
      <c r="PLV44" s="57"/>
      <c r="PLW44" s="57"/>
      <c r="PLX44" s="57"/>
      <c r="PLY44" s="57"/>
      <c r="PLZ44" s="57"/>
      <c r="PMA44" s="57"/>
      <c r="PMB44" s="57"/>
      <c r="PMC44" s="57"/>
      <c r="PMD44" s="57"/>
      <c r="PME44" s="57"/>
      <c r="PMF44" s="57"/>
      <c r="PMG44" s="57"/>
      <c r="PMH44" s="57"/>
      <c r="PMI44" s="57"/>
      <c r="PMJ44" s="57"/>
      <c r="PMK44" s="57"/>
      <c r="PML44" s="57"/>
      <c r="PMM44" s="57"/>
      <c r="PMN44" s="57"/>
      <c r="PMO44" s="57"/>
      <c r="PMP44" s="57"/>
      <c r="PMQ44" s="57"/>
      <c r="PMR44" s="57"/>
      <c r="PMS44" s="57"/>
      <c r="PMT44" s="57"/>
      <c r="PMU44" s="57"/>
      <c r="PMV44" s="57"/>
      <c r="PMW44" s="57"/>
      <c r="PMX44" s="57"/>
      <c r="PMY44" s="57"/>
      <c r="PMZ44" s="57"/>
      <c r="PNA44" s="57"/>
      <c r="PNB44" s="57"/>
      <c r="PNC44" s="57"/>
      <c r="PND44" s="57"/>
      <c r="PNE44" s="57"/>
      <c r="PNF44" s="57"/>
      <c r="PNG44" s="57"/>
      <c r="PNH44" s="57"/>
      <c r="PNI44" s="57"/>
      <c r="PNJ44" s="57"/>
      <c r="PNK44" s="57"/>
      <c r="PNL44" s="57"/>
      <c r="PNM44" s="57"/>
      <c r="PNN44" s="57"/>
      <c r="PNO44" s="57"/>
      <c r="PNP44" s="57"/>
      <c r="PNQ44" s="57"/>
      <c r="PNR44" s="57"/>
      <c r="PNS44" s="57"/>
      <c r="PNT44" s="57"/>
      <c r="PNU44" s="57"/>
      <c r="PNV44" s="57"/>
      <c r="PNW44" s="57"/>
      <c r="PNX44" s="57"/>
      <c r="PNY44" s="57"/>
      <c r="PNZ44" s="57"/>
      <c r="POA44" s="57"/>
      <c r="POB44" s="57"/>
      <c r="POC44" s="57"/>
      <c r="POD44" s="57"/>
      <c r="POE44" s="57"/>
      <c r="POF44" s="57"/>
      <c r="POG44" s="57"/>
      <c r="POH44" s="57"/>
      <c r="POI44" s="57"/>
      <c r="POJ44" s="57"/>
      <c r="POK44" s="57"/>
      <c r="POL44" s="57"/>
      <c r="POM44" s="57"/>
      <c r="PON44" s="57"/>
      <c r="POO44" s="57"/>
      <c r="POP44" s="57"/>
      <c r="POQ44" s="57"/>
      <c r="POR44" s="57"/>
      <c r="POS44" s="57"/>
      <c r="POT44" s="57"/>
      <c r="POU44" s="57"/>
      <c r="POV44" s="57"/>
      <c r="POW44" s="57"/>
      <c r="POX44" s="57"/>
      <c r="POY44" s="57"/>
      <c r="POZ44" s="57"/>
      <c r="PPA44" s="57"/>
      <c r="PPB44" s="57"/>
      <c r="PPC44" s="57"/>
      <c r="PPD44" s="57"/>
      <c r="PPE44" s="57"/>
      <c r="PPF44" s="57"/>
      <c r="PPG44" s="57"/>
      <c r="PPH44" s="57"/>
      <c r="PPI44" s="57"/>
      <c r="PPJ44" s="57"/>
      <c r="PPK44" s="57"/>
      <c r="PPL44" s="57"/>
      <c r="PPM44" s="57"/>
      <c r="PPN44" s="57"/>
      <c r="PPO44" s="57"/>
      <c r="PPP44" s="57"/>
      <c r="PPQ44" s="57"/>
      <c r="PPR44" s="57"/>
      <c r="PPS44" s="57"/>
      <c r="PPT44" s="57"/>
      <c r="PPU44" s="57"/>
      <c r="PPV44" s="57"/>
      <c r="PPW44" s="57"/>
      <c r="PPX44" s="57"/>
      <c r="PPY44" s="57"/>
      <c r="PPZ44" s="57"/>
      <c r="PQA44" s="57"/>
      <c r="PQB44" s="57"/>
      <c r="PQC44" s="57"/>
      <c r="PQD44" s="57"/>
      <c r="PQE44" s="57"/>
      <c r="PQF44" s="57"/>
      <c r="PQG44" s="57"/>
      <c r="PQH44" s="57"/>
      <c r="PQI44" s="57"/>
      <c r="PQJ44" s="57"/>
      <c r="PQK44" s="57"/>
      <c r="PQL44" s="57"/>
      <c r="PQM44" s="57"/>
      <c r="PQN44" s="57"/>
      <c r="PQO44" s="57"/>
      <c r="PQP44" s="57"/>
      <c r="PQQ44" s="57"/>
      <c r="PQR44" s="57"/>
      <c r="PQS44" s="57"/>
      <c r="PQT44" s="57"/>
      <c r="PQU44" s="57"/>
      <c r="PQV44" s="57"/>
      <c r="PQW44" s="57"/>
      <c r="PQX44" s="57"/>
      <c r="PQY44" s="57"/>
      <c r="PQZ44" s="57"/>
      <c r="PRA44" s="57"/>
      <c r="PRB44" s="57"/>
      <c r="PRC44" s="57"/>
      <c r="PRD44" s="57"/>
      <c r="PRE44" s="57"/>
      <c r="PRF44" s="57"/>
      <c r="PRG44" s="57"/>
      <c r="PRH44" s="57"/>
      <c r="PRI44" s="57"/>
      <c r="PRJ44" s="57"/>
      <c r="PRK44" s="57"/>
      <c r="PRL44" s="57"/>
      <c r="PRM44" s="57"/>
      <c r="PRN44" s="57"/>
      <c r="PRO44" s="57"/>
      <c r="PRP44" s="57"/>
      <c r="PRQ44" s="57"/>
      <c r="PRR44" s="57"/>
      <c r="PRS44" s="57"/>
      <c r="PRT44" s="57"/>
      <c r="PRU44" s="57"/>
      <c r="PRV44" s="57"/>
      <c r="PRW44" s="57"/>
      <c r="PRX44" s="57"/>
      <c r="PRY44" s="57"/>
      <c r="PRZ44" s="57"/>
      <c r="PSA44" s="57"/>
      <c r="PSB44" s="57"/>
      <c r="PSC44" s="57"/>
      <c r="PSD44" s="57"/>
      <c r="PSE44" s="57"/>
      <c r="PSF44" s="57"/>
      <c r="PSG44" s="57"/>
      <c r="PSH44" s="57"/>
      <c r="PSI44" s="57"/>
      <c r="PSJ44" s="57"/>
      <c r="PSK44" s="57"/>
      <c r="PSL44" s="57"/>
      <c r="PSM44" s="57"/>
      <c r="PSN44" s="57"/>
      <c r="PSO44" s="57"/>
      <c r="PSP44" s="57"/>
      <c r="PSQ44" s="57"/>
      <c r="PSR44" s="57"/>
      <c r="PSS44" s="57"/>
      <c r="PST44" s="57"/>
      <c r="PSU44" s="57"/>
      <c r="PSV44" s="57"/>
      <c r="PSW44" s="57"/>
      <c r="PSX44" s="57"/>
      <c r="PSY44" s="57"/>
      <c r="PSZ44" s="57"/>
      <c r="PTA44" s="57"/>
      <c r="PTB44" s="57"/>
      <c r="PTC44" s="57"/>
      <c r="PTD44" s="57"/>
      <c r="PTE44" s="57"/>
      <c r="PTF44" s="57"/>
      <c r="PTG44" s="57"/>
      <c r="PTH44" s="57"/>
      <c r="PTI44" s="57"/>
      <c r="PTJ44" s="57"/>
      <c r="PTK44" s="57"/>
      <c r="PTL44" s="57"/>
      <c r="PTM44" s="57"/>
      <c r="PTN44" s="57"/>
      <c r="PTO44" s="57"/>
      <c r="PTP44" s="57"/>
      <c r="PTQ44" s="57"/>
      <c r="PTR44" s="57"/>
      <c r="PTS44" s="57"/>
      <c r="PTT44" s="57"/>
      <c r="PTU44" s="57"/>
      <c r="PTV44" s="57"/>
      <c r="PTW44" s="57"/>
      <c r="PTX44" s="57"/>
      <c r="PTY44" s="57"/>
      <c r="PTZ44" s="57"/>
      <c r="PUA44" s="57"/>
      <c r="PUB44" s="57"/>
      <c r="PUC44" s="57"/>
      <c r="PUD44" s="57"/>
      <c r="PUE44" s="57"/>
      <c r="PUF44" s="57"/>
      <c r="PUG44" s="57"/>
      <c r="PUH44" s="57"/>
      <c r="PUI44" s="57"/>
      <c r="PUJ44" s="57"/>
      <c r="PUK44" s="57"/>
      <c r="PUL44" s="57"/>
      <c r="PUM44" s="57"/>
      <c r="PUN44" s="57"/>
      <c r="PUO44" s="57"/>
      <c r="PUP44" s="57"/>
      <c r="PUQ44" s="57"/>
      <c r="PUR44" s="57"/>
      <c r="PUS44" s="57"/>
      <c r="PUT44" s="57"/>
      <c r="PUU44" s="57"/>
      <c r="PUV44" s="57"/>
      <c r="PUW44" s="57"/>
      <c r="PUX44" s="57"/>
      <c r="PUY44" s="57"/>
      <c r="PUZ44" s="57"/>
      <c r="PVA44" s="57"/>
      <c r="PVB44" s="57"/>
      <c r="PVC44" s="57"/>
      <c r="PVD44" s="57"/>
      <c r="PVE44" s="57"/>
      <c r="PVF44" s="57"/>
      <c r="PVG44" s="57"/>
      <c r="PVH44" s="57"/>
      <c r="PVI44" s="57"/>
      <c r="PVJ44" s="57"/>
      <c r="PVK44" s="57"/>
      <c r="PVL44" s="57"/>
      <c r="PVM44" s="57"/>
      <c r="PVN44" s="57"/>
      <c r="PVO44" s="57"/>
      <c r="PVP44" s="57"/>
      <c r="PVQ44" s="57"/>
      <c r="PVR44" s="57"/>
      <c r="PVS44" s="57"/>
      <c r="PVT44" s="57"/>
      <c r="PVU44" s="57"/>
      <c r="PVV44" s="57"/>
      <c r="PVW44" s="57"/>
      <c r="PVX44" s="57"/>
      <c r="PVY44" s="57"/>
      <c r="PVZ44" s="57"/>
      <c r="PWA44" s="57"/>
      <c r="PWB44" s="57"/>
      <c r="PWC44" s="57"/>
      <c r="PWD44" s="57"/>
      <c r="PWE44" s="57"/>
      <c r="PWF44" s="57"/>
      <c r="PWG44" s="57"/>
      <c r="PWH44" s="57"/>
      <c r="PWI44" s="57"/>
      <c r="PWJ44" s="57"/>
      <c r="PWK44" s="57"/>
      <c r="PWL44" s="57"/>
      <c r="PWM44" s="57"/>
      <c r="PWN44" s="57"/>
      <c r="PWO44" s="57"/>
      <c r="PWP44" s="57"/>
      <c r="PWQ44" s="57"/>
      <c r="PWR44" s="57"/>
      <c r="PWS44" s="57"/>
      <c r="PWT44" s="57"/>
      <c r="PWU44" s="57"/>
      <c r="PWV44" s="57"/>
      <c r="PWW44" s="57"/>
      <c r="PWX44" s="57"/>
      <c r="PWY44" s="57"/>
      <c r="PWZ44" s="57"/>
      <c r="PXA44" s="57"/>
      <c r="PXB44" s="57"/>
      <c r="PXC44" s="57"/>
      <c r="PXD44" s="57"/>
      <c r="PXE44" s="57"/>
      <c r="PXF44" s="57"/>
      <c r="PXG44" s="57"/>
      <c r="PXH44" s="57"/>
      <c r="PXI44" s="57"/>
      <c r="PXJ44" s="57"/>
      <c r="PXK44" s="57"/>
      <c r="PXL44" s="57"/>
      <c r="PXM44" s="57"/>
      <c r="PXN44" s="57"/>
      <c r="PXO44" s="57"/>
      <c r="PXP44" s="57"/>
      <c r="PXQ44" s="57"/>
      <c r="PXR44" s="57"/>
      <c r="PXS44" s="57"/>
      <c r="PXT44" s="57"/>
      <c r="PXU44" s="57"/>
      <c r="PXV44" s="57"/>
      <c r="PXW44" s="57"/>
      <c r="PXX44" s="57"/>
      <c r="PXY44" s="57"/>
      <c r="PXZ44" s="57"/>
      <c r="PYA44" s="57"/>
      <c r="PYB44" s="57"/>
      <c r="PYC44" s="57"/>
      <c r="PYD44" s="57"/>
      <c r="PYE44" s="57"/>
      <c r="PYF44" s="57"/>
      <c r="PYG44" s="57"/>
      <c r="PYH44" s="57"/>
      <c r="PYI44" s="57"/>
      <c r="PYJ44" s="57"/>
      <c r="PYK44" s="57"/>
      <c r="PYL44" s="57"/>
      <c r="PYM44" s="57"/>
      <c r="PYN44" s="57"/>
      <c r="PYO44" s="57"/>
      <c r="PYP44" s="57"/>
      <c r="PYQ44" s="57"/>
      <c r="PYR44" s="57"/>
      <c r="PYS44" s="57"/>
      <c r="PYT44" s="57"/>
      <c r="PYU44" s="57"/>
      <c r="PYV44" s="57"/>
      <c r="PYW44" s="57"/>
      <c r="PYX44" s="57"/>
      <c r="PYY44" s="57"/>
      <c r="PYZ44" s="57"/>
      <c r="PZA44" s="57"/>
      <c r="PZB44" s="57"/>
      <c r="PZC44" s="57"/>
      <c r="PZD44" s="57"/>
      <c r="PZE44" s="57"/>
      <c r="PZF44" s="57"/>
      <c r="PZG44" s="57"/>
      <c r="PZH44" s="57"/>
      <c r="PZI44" s="57"/>
      <c r="PZJ44" s="57"/>
      <c r="PZK44" s="57"/>
      <c r="PZL44" s="57"/>
      <c r="PZM44" s="57"/>
      <c r="PZN44" s="57"/>
      <c r="PZO44" s="57"/>
      <c r="PZP44" s="57"/>
      <c r="PZQ44" s="57"/>
      <c r="PZR44" s="57"/>
      <c r="PZS44" s="57"/>
      <c r="PZT44" s="57"/>
      <c r="PZU44" s="57"/>
      <c r="PZV44" s="57"/>
      <c r="PZW44" s="57"/>
      <c r="PZX44" s="57"/>
      <c r="PZY44" s="57"/>
      <c r="PZZ44" s="57"/>
      <c r="QAA44" s="57"/>
      <c r="QAB44" s="57"/>
      <c r="QAC44" s="57"/>
      <c r="QAD44" s="57"/>
      <c r="QAE44" s="57"/>
      <c r="QAF44" s="57"/>
      <c r="QAG44" s="57"/>
      <c r="QAH44" s="57"/>
      <c r="QAI44" s="57"/>
      <c r="QAJ44" s="57"/>
      <c r="QAK44" s="57"/>
      <c r="QAL44" s="57"/>
      <c r="QAM44" s="57"/>
      <c r="QAN44" s="57"/>
      <c r="QAO44" s="57"/>
      <c r="QAP44" s="57"/>
      <c r="QAQ44" s="57"/>
      <c r="QAR44" s="57"/>
      <c r="QAS44" s="57"/>
      <c r="QAT44" s="57"/>
      <c r="QAU44" s="57"/>
      <c r="QAV44" s="57"/>
      <c r="QAW44" s="57"/>
      <c r="QAX44" s="57"/>
      <c r="QAY44" s="57"/>
      <c r="QAZ44" s="57"/>
      <c r="QBA44" s="57"/>
      <c r="QBB44" s="57"/>
      <c r="QBC44" s="57"/>
      <c r="QBD44" s="57"/>
      <c r="QBE44" s="57"/>
      <c r="QBF44" s="57"/>
      <c r="QBG44" s="57"/>
      <c r="QBH44" s="57"/>
      <c r="QBI44" s="57"/>
      <c r="QBJ44" s="57"/>
      <c r="QBK44" s="57"/>
      <c r="QBL44" s="57"/>
      <c r="QBM44" s="57"/>
      <c r="QBN44" s="57"/>
      <c r="QBO44" s="57"/>
      <c r="QBP44" s="57"/>
      <c r="QBQ44" s="57"/>
      <c r="QBR44" s="57"/>
      <c r="QBS44" s="57"/>
      <c r="QBT44" s="57"/>
      <c r="QBU44" s="57"/>
      <c r="QBV44" s="57"/>
      <c r="QBW44" s="57"/>
      <c r="QBX44" s="57"/>
      <c r="QBY44" s="57"/>
      <c r="QBZ44" s="57"/>
      <c r="QCA44" s="57"/>
      <c r="QCB44" s="57"/>
      <c r="QCC44" s="57"/>
      <c r="QCD44" s="57"/>
      <c r="QCE44" s="57"/>
      <c r="QCF44" s="57"/>
      <c r="QCG44" s="57"/>
      <c r="QCH44" s="57"/>
      <c r="QCI44" s="57"/>
      <c r="QCJ44" s="57"/>
      <c r="QCK44" s="57"/>
      <c r="QCL44" s="57"/>
      <c r="QCM44" s="57"/>
      <c r="QCN44" s="57"/>
      <c r="QCO44" s="57"/>
      <c r="QCP44" s="57"/>
      <c r="QCQ44" s="57"/>
      <c r="QCR44" s="57"/>
      <c r="QCS44" s="57"/>
      <c r="QCT44" s="57"/>
      <c r="QCU44" s="57"/>
      <c r="QCV44" s="57"/>
      <c r="QCW44" s="57"/>
      <c r="QCX44" s="57"/>
      <c r="QCY44" s="57"/>
      <c r="QCZ44" s="57"/>
      <c r="QDA44" s="57"/>
      <c r="QDB44" s="57"/>
      <c r="QDC44" s="57"/>
      <c r="QDD44" s="57"/>
      <c r="QDE44" s="57"/>
      <c r="QDF44" s="57"/>
      <c r="QDG44" s="57"/>
      <c r="QDH44" s="57"/>
      <c r="QDI44" s="57"/>
      <c r="QDJ44" s="57"/>
      <c r="QDK44" s="57"/>
      <c r="QDL44" s="57"/>
      <c r="QDM44" s="57"/>
      <c r="QDN44" s="57"/>
      <c r="QDO44" s="57"/>
      <c r="QDP44" s="57"/>
      <c r="QDQ44" s="57"/>
      <c r="QDR44" s="57"/>
      <c r="QDS44" s="57"/>
      <c r="QDT44" s="57"/>
      <c r="QDU44" s="57"/>
      <c r="QDV44" s="57"/>
      <c r="QDW44" s="57"/>
      <c r="QDX44" s="57"/>
      <c r="QDY44" s="57"/>
      <c r="QDZ44" s="57"/>
      <c r="QEA44" s="57"/>
      <c r="QEB44" s="57"/>
      <c r="QEC44" s="57"/>
      <c r="QED44" s="57"/>
      <c r="QEE44" s="57"/>
      <c r="QEF44" s="57"/>
      <c r="QEG44" s="57"/>
      <c r="QEH44" s="57"/>
      <c r="QEI44" s="57"/>
      <c r="QEJ44" s="57"/>
      <c r="QEK44" s="57"/>
      <c r="QEL44" s="57"/>
      <c r="QEM44" s="57"/>
      <c r="QEN44" s="57"/>
      <c r="QEO44" s="57"/>
      <c r="QEP44" s="57"/>
      <c r="QEQ44" s="57"/>
      <c r="QER44" s="57"/>
      <c r="QES44" s="57"/>
      <c r="QET44" s="57"/>
      <c r="QEU44" s="57"/>
      <c r="QEV44" s="57"/>
      <c r="QEW44" s="57"/>
      <c r="QEX44" s="57"/>
      <c r="QEY44" s="57"/>
      <c r="QEZ44" s="57"/>
      <c r="QFA44" s="57"/>
      <c r="QFB44" s="57"/>
      <c r="QFC44" s="57"/>
      <c r="QFD44" s="57"/>
      <c r="QFE44" s="57"/>
      <c r="QFF44" s="57"/>
      <c r="QFG44" s="57"/>
      <c r="QFH44" s="57"/>
      <c r="QFI44" s="57"/>
      <c r="QFJ44" s="57"/>
      <c r="QFK44" s="57"/>
      <c r="QFL44" s="57"/>
      <c r="QFM44" s="57"/>
      <c r="QFN44" s="57"/>
      <c r="QFO44" s="57"/>
      <c r="QFP44" s="57"/>
      <c r="QFQ44" s="57"/>
      <c r="QFR44" s="57"/>
      <c r="QFS44" s="57"/>
      <c r="QFT44" s="57"/>
      <c r="QFU44" s="57"/>
      <c r="QFV44" s="57"/>
      <c r="QFW44" s="57"/>
      <c r="QFX44" s="57"/>
      <c r="QFY44" s="57"/>
      <c r="QFZ44" s="57"/>
      <c r="QGA44" s="57"/>
      <c r="QGB44" s="57"/>
      <c r="QGC44" s="57"/>
      <c r="QGD44" s="57"/>
      <c r="QGE44" s="57"/>
      <c r="QGF44" s="57"/>
      <c r="QGG44" s="57"/>
      <c r="QGH44" s="57"/>
      <c r="QGI44" s="57"/>
      <c r="QGJ44" s="57"/>
      <c r="QGK44" s="57"/>
      <c r="QGL44" s="57"/>
      <c r="QGM44" s="57"/>
      <c r="QGN44" s="57"/>
      <c r="QGO44" s="57"/>
      <c r="QGP44" s="57"/>
      <c r="QGQ44" s="57"/>
      <c r="QGR44" s="57"/>
      <c r="QGS44" s="57"/>
      <c r="QGT44" s="57"/>
      <c r="QGU44" s="57"/>
      <c r="QGV44" s="57"/>
      <c r="QGW44" s="57"/>
      <c r="QGX44" s="57"/>
      <c r="QGY44" s="57"/>
      <c r="QGZ44" s="57"/>
      <c r="QHA44" s="57"/>
      <c r="QHB44" s="57"/>
      <c r="QHC44" s="57"/>
      <c r="QHD44" s="57"/>
      <c r="QHE44" s="57"/>
      <c r="QHF44" s="57"/>
      <c r="QHG44" s="57"/>
      <c r="QHH44" s="57"/>
      <c r="QHI44" s="57"/>
      <c r="QHJ44" s="57"/>
      <c r="QHK44" s="57"/>
      <c r="QHL44" s="57"/>
      <c r="QHM44" s="57"/>
      <c r="QHN44" s="57"/>
      <c r="QHO44" s="57"/>
      <c r="QHP44" s="57"/>
      <c r="QHQ44" s="57"/>
      <c r="QHR44" s="57"/>
      <c r="QHS44" s="57"/>
      <c r="QHT44" s="57"/>
      <c r="QHU44" s="57"/>
      <c r="QHV44" s="57"/>
      <c r="QHW44" s="57"/>
      <c r="QHX44" s="57"/>
      <c r="QHY44" s="57"/>
      <c r="QHZ44" s="57"/>
      <c r="QIA44" s="57"/>
      <c r="QIB44" s="57"/>
      <c r="QIC44" s="57"/>
      <c r="QID44" s="57"/>
      <c r="QIE44" s="57"/>
      <c r="QIF44" s="57"/>
      <c r="QIG44" s="57"/>
      <c r="QIH44" s="57"/>
      <c r="QII44" s="57"/>
      <c r="QIJ44" s="57"/>
      <c r="QIK44" s="57"/>
      <c r="QIL44" s="57"/>
      <c r="QIM44" s="57"/>
      <c r="QIN44" s="57"/>
      <c r="QIO44" s="57"/>
      <c r="QIP44" s="57"/>
      <c r="QIQ44" s="57"/>
      <c r="QIR44" s="57"/>
      <c r="QIS44" s="57"/>
      <c r="QIT44" s="57"/>
      <c r="QIU44" s="57"/>
      <c r="QIV44" s="57"/>
      <c r="QIW44" s="57"/>
      <c r="QIX44" s="57"/>
      <c r="QIY44" s="57"/>
      <c r="QIZ44" s="57"/>
      <c r="QJA44" s="57"/>
      <c r="QJB44" s="57"/>
      <c r="QJC44" s="57"/>
      <c r="QJD44" s="57"/>
      <c r="QJE44" s="57"/>
      <c r="QJF44" s="57"/>
      <c r="QJG44" s="57"/>
      <c r="QJH44" s="57"/>
      <c r="QJI44" s="57"/>
      <c r="QJJ44" s="57"/>
      <c r="QJK44" s="57"/>
      <c r="QJL44" s="57"/>
      <c r="QJM44" s="57"/>
      <c r="QJN44" s="57"/>
      <c r="QJO44" s="57"/>
      <c r="QJP44" s="57"/>
      <c r="QJQ44" s="57"/>
      <c r="QJR44" s="57"/>
      <c r="QJS44" s="57"/>
      <c r="QJT44" s="57"/>
      <c r="QJU44" s="57"/>
      <c r="QJV44" s="57"/>
      <c r="QJW44" s="57"/>
      <c r="QJX44" s="57"/>
      <c r="QJY44" s="57"/>
      <c r="QJZ44" s="57"/>
      <c r="QKA44" s="57"/>
      <c r="QKB44" s="57"/>
      <c r="QKC44" s="57"/>
      <c r="QKD44" s="57"/>
      <c r="QKE44" s="57"/>
      <c r="QKF44" s="57"/>
      <c r="QKG44" s="57"/>
      <c r="QKH44" s="57"/>
      <c r="QKI44" s="57"/>
      <c r="QKJ44" s="57"/>
      <c r="QKK44" s="57"/>
      <c r="QKL44" s="57"/>
      <c r="QKM44" s="57"/>
      <c r="QKN44" s="57"/>
      <c r="QKO44" s="57"/>
      <c r="QKP44" s="57"/>
      <c r="QKQ44" s="57"/>
      <c r="QKR44" s="57"/>
      <c r="QKS44" s="57"/>
      <c r="QKT44" s="57"/>
      <c r="QKU44" s="57"/>
      <c r="QKV44" s="57"/>
      <c r="QKW44" s="57"/>
      <c r="QKX44" s="57"/>
      <c r="QKY44" s="57"/>
      <c r="QKZ44" s="57"/>
      <c r="QLA44" s="57"/>
      <c r="QLB44" s="57"/>
      <c r="QLC44" s="57"/>
      <c r="QLD44" s="57"/>
      <c r="QLE44" s="57"/>
      <c r="QLF44" s="57"/>
      <c r="QLG44" s="57"/>
      <c r="QLH44" s="57"/>
      <c r="QLI44" s="57"/>
      <c r="QLJ44" s="57"/>
      <c r="QLK44" s="57"/>
      <c r="QLL44" s="57"/>
      <c r="QLM44" s="57"/>
      <c r="QLN44" s="57"/>
      <c r="QLO44" s="57"/>
      <c r="QLP44" s="57"/>
      <c r="QLQ44" s="57"/>
      <c r="QLR44" s="57"/>
      <c r="QLS44" s="57"/>
      <c r="QLT44" s="57"/>
      <c r="QLU44" s="57"/>
      <c r="QLV44" s="57"/>
      <c r="QLW44" s="57"/>
      <c r="QLX44" s="57"/>
      <c r="QLY44" s="57"/>
      <c r="QLZ44" s="57"/>
      <c r="QMA44" s="57"/>
      <c r="QMB44" s="57"/>
      <c r="QMC44" s="57"/>
      <c r="QMD44" s="57"/>
      <c r="QME44" s="57"/>
      <c r="QMF44" s="57"/>
      <c r="QMG44" s="57"/>
      <c r="QMH44" s="57"/>
      <c r="QMI44" s="57"/>
      <c r="QMJ44" s="57"/>
      <c r="QMK44" s="57"/>
      <c r="QML44" s="57"/>
      <c r="QMM44" s="57"/>
      <c r="QMN44" s="57"/>
      <c r="QMO44" s="57"/>
      <c r="QMP44" s="57"/>
      <c r="QMQ44" s="57"/>
      <c r="QMR44" s="57"/>
      <c r="QMS44" s="57"/>
      <c r="QMT44" s="57"/>
      <c r="QMU44" s="57"/>
      <c r="QMV44" s="57"/>
      <c r="QMW44" s="57"/>
      <c r="QMX44" s="57"/>
      <c r="QMY44" s="57"/>
      <c r="QMZ44" s="57"/>
      <c r="QNA44" s="57"/>
      <c r="QNB44" s="57"/>
      <c r="QNC44" s="57"/>
      <c r="QND44" s="57"/>
      <c r="QNE44" s="57"/>
      <c r="QNF44" s="57"/>
      <c r="QNG44" s="57"/>
      <c r="QNH44" s="57"/>
      <c r="QNI44" s="57"/>
      <c r="QNJ44" s="57"/>
      <c r="QNK44" s="57"/>
      <c r="QNL44" s="57"/>
      <c r="QNM44" s="57"/>
      <c r="QNN44" s="57"/>
      <c r="QNO44" s="57"/>
      <c r="QNP44" s="57"/>
      <c r="QNQ44" s="57"/>
      <c r="QNR44" s="57"/>
      <c r="QNS44" s="57"/>
      <c r="QNT44" s="57"/>
      <c r="QNU44" s="57"/>
      <c r="QNV44" s="57"/>
      <c r="QNW44" s="57"/>
      <c r="QNX44" s="57"/>
      <c r="QNY44" s="57"/>
      <c r="QNZ44" s="57"/>
      <c r="QOA44" s="57"/>
      <c r="QOB44" s="57"/>
      <c r="QOC44" s="57"/>
      <c r="QOD44" s="57"/>
      <c r="QOE44" s="57"/>
      <c r="QOF44" s="57"/>
      <c r="QOG44" s="57"/>
      <c r="QOH44" s="57"/>
      <c r="QOI44" s="57"/>
      <c r="QOJ44" s="57"/>
      <c r="QOK44" s="57"/>
      <c r="QOL44" s="57"/>
      <c r="QOM44" s="57"/>
      <c r="QON44" s="57"/>
      <c r="QOO44" s="57"/>
      <c r="QOP44" s="57"/>
      <c r="QOQ44" s="57"/>
      <c r="QOR44" s="57"/>
      <c r="QOS44" s="57"/>
      <c r="QOT44" s="57"/>
      <c r="QOU44" s="57"/>
      <c r="QOV44" s="57"/>
      <c r="QOW44" s="57"/>
      <c r="QOX44" s="57"/>
      <c r="QOY44" s="57"/>
      <c r="QOZ44" s="57"/>
      <c r="QPA44" s="57"/>
      <c r="QPB44" s="57"/>
      <c r="QPC44" s="57"/>
      <c r="QPD44" s="57"/>
      <c r="QPE44" s="57"/>
      <c r="QPF44" s="57"/>
      <c r="QPG44" s="57"/>
      <c r="QPH44" s="57"/>
      <c r="QPI44" s="57"/>
      <c r="QPJ44" s="57"/>
      <c r="QPK44" s="57"/>
      <c r="QPL44" s="57"/>
      <c r="QPM44" s="57"/>
      <c r="QPN44" s="57"/>
      <c r="QPO44" s="57"/>
      <c r="QPP44" s="57"/>
      <c r="QPQ44" s="57"/>
      <c r="QPR44" s="57"/>
      <c r="QPS44" s="57"/>
      <c r="QPT44" s="57"/>
      <c r="QPU44" s="57"/>
      <c r="QPV44" s="57"/>
      <c r="QPW44" s="57"/>
      <c r="QPX44" s="57"/>
      <c r="QPY44" s="57"/>
      <c r="QPZ44" s="57"/>
      <c r="QQA44" s="57"/>
      <c r="QQB44" s="57"/>
      <c r="QQC44" s="57"/>
      <c r="QQD44" s="57"/>
      <c r="QQE44" s="57"/>
      <c r="QQF44" s="57"/>
      <c r="QQG44" s="57"/>
      <c r="QQH44" s="57"/>
      <c r="QQI44" s="57"/>
      <c r="QQJ44" s="57"/>
      <c r="QQK44" s="57"/>
      <c r="QQL44" s="57"/>
      <c r="QQM44" s="57"/>
      <c r="QQN44" s="57"/>
      <c r="QQO44" s="57"/>
      <c r="QQP44" s="57"/>
      <c r="QQQ44" s="57"/>
      <c r="QQR44" s="57"/>
      <c r="QQS44" s="57"/>
      <c r="QQT44" s="57"/>
      <c r="QQU44" s="57"/>
      <c r="QQV44" s="57"/>
      <c r="QQW44" s="57"/>
      <c r="QQX44" s="57"/>
      <c r="QQY44" s="57"/>
      <c r="QQZ44" s="57"/>
      <c r="QRA44" s="57"/>
      <c r="QRB44" s="57"/>
      <c r="QRC44" s="57"/>
      <c r="QRD44" s="57"/>
      <c r="QRE44" s="57"/>
      <c r="QRF44" s="57"/>
      <c r="QRG44" s="57"/>
      <c r="QRH44" s="57"/>
      <c r="QRI44" s="57"/>
      <c r="QRJ44" s="57"/>
      <c r="QRK44" s="57"/>
      <c r="QRL44" s="57"/>
      <c r="QRM44" s="57"/>
      <c r="QRN44" s="57"/>
      <c r="QRO44" s="57"/>
      <c r="QRP44" s="57"/>
      <c r="QRQ44" s="57"/>
      <c r="QRR44" s="57"/>
      <c r="QRS44" s="57"/>
      <c r="QRT44" s="57"/>
      <c r="QRU44" s="57"/>
      <c r="QRV44" s="57"/>
      <c r="QRW44" s="57"/>
      <c r="QRX44" s="57"/>
      <c r="QRY44" s="57"/>
      <c r="QRZ44" s="57"/>
      <c r="QSA44" s="57"/>
      <c r="QSB44" s="57"/>
      <c r="QSC44" s="57"/>
      <c r="QSD44" s="57"/>
      <c r="QSE44" s="57"/>
      <c r="QSF44" s="57"/>
      <c r="QSG44" s="57"/>
      <c r="QSH44" s="57"/>
      <c r="QSI44" s="57"/>
      <c r="QSJ44" s="57"/>
      <c r="QSK44" s="57"/>
      <c r="QSL44" s="57"/>
      <c r="QSM44" s="57"/>
      <c r="QSN44" s="57"/>
      <c r="QSO44" s="57"/>
      <c r="QSP44" s="57"/>
      <c r="QSQ44" s="57"/>
      <c r="QSR44" s="57"/>
      <c r="QSS44" s="57"/>
      <c r="QST44" s="57"/>
      <c r="QSU44" s="57"/>
      <c r="QSV44" s="57"/>
      <c r="QSW44" s="57"/>
      <c r="QSX44" s="57"/>
      <c r="QSY44" s="57"/>
      <c r="QSZ44" s="57"/>
      <c r="QTA44" s="57"/>
      <c r="QTB44" s="57"/>
      <c r="QTC44" s="57"/>
      <c r="QTD44" s="57"/>
      <c r="QTE44" s="57"/>
      <c r="QTF44" s="57"/>
      <c r="QTG44" s="57"/>
      <c r="QTH44" s="57"/>
      <c r="QTI44" s="57"/>
      <c r="QTJ44" s="57"/>
      <c r="QTK44" s="57"/>
      <c r="QTL44" s="57"/>
      <c r="QTM44" s="57"/>
      <c r="QTN44" s="57"/>
      <c r="QTO44" s="57"/>
      <c r="QTP44" s="57"/>
      <c r="QTQ44" s="57"/>
      <c r="QTR44" s="57"/>
      <c r="QTS44" s="57"/>
      <c r="QTT44" s="57"/>
      <c r="QTU44" s="57"/>
      <c r="QTV44" s="57"/>
      <c r="QTW44" s="57"/>
      <c r="QTX44" s="57"/>
      <c r="QTY44" s="57"/>
      <c r="QTZ44" s="57"/>
      <c r="QUA44" s="57"/>
      <c r="QUB44" s="57"/>
      <c r="QUC44" s="57"/>
      <c r="QUD44" s="57"/>
      <c r="QUE44" s="57"/>
      <c r="QUF44" s="57"/>
      <c r="QUG44" s="57"/>
      <c r="QUH44" s="57"/>
      <c r="QUI44" s="57"/>
      <c r="QUJ44" s="57"/>
      <c r="QUK44" s="57"/>
      <c r="QUL44" s="57"/>
      <c r="QUM44" s="57"/>
      <c r="QUN44" s="57"/>
      <c r="QUO44" s="57"/>
      <c r="QUP44" s="57"/>
      <c r="QUQ44" s="57"/>
      <c r="QUR44" s="57"/>
      <c r="QUS44" s="57"/>
      <c r="QUT44" s="57"/>
      <c r="QUU44" s="57"/>
      <c r="QUV44" s="57"/>
      <c r="QUW44" s="57"/>
      <c r="QUX44" s="57"/>
      <c r="QUY44" s="57"/>
      <c r="QUZ44" s="57"/>
      <c r="QVA44" s="57"/>
      <c r="QVB44" s="57"/>
      <c r="QVC44" s="57"/>
      <c r="QVD44" s="57"/>
      <c r="QVE44" s="57"/>
      <c r="QVF44" s="57"/>
      <c r="QVG44" s="57"/>
      <c r="QVH44" s="57"/>
      <c r="QVI44" s="57"/>
      <c r="QVJ44" s="57"/>
      <c r="QVK44" s="57"/>
      <c r="QVL44" s="57"/>
      <c r="QVM44" s="57"/>
      <c r="QVN44" s="57"/>
      <c r="QVO44" s="57"/>
      <c r="QVP44" s="57"/>
      <c r="QVQ44" s="57"/>
      <c r="QVR44" s="57"/>
      <c r="QVS44" s="57"/>
      <c r="QVT44" s="57"/>
      <c r="QVU44" s="57"/>
      <c r="QVV44" s="57"/>
      <c r="QVW44" s="57"/>
      <c r="QVX44" s="57"/>
      <c r="QVY44" s="57"/>
      <c r="QVZ44" s="57"/>
      <c r="QWA44" s="57"/>
      <c r="QWB44" s="57"/>
      <c r="QWC44" s="57"/>
      <c r="QWD44" s="57"/>
      <c r="QWE44" s="57"/>
      <c r="QWF44" s="57"/>
      <c r="QWG44" s="57"/>
      <c r="QWH44" s="57"/>
      <c r="QWI44" s="57"/>
      <c r="QWJ44" s="57"/>
      <c r="QWK44" s="57"/>
      <c r="QWL44" s="57"/>
      <c r="QWM44" s="57"/>
      <c r="QWN44" s="57"/>
      <c r="QWO44" s="57"/>
      <c r="QWP44" s="57"/>
      <c r="QWQ44" s="57"/>
      <c r="QWR44" s="57"/>
      <c r="QWS44" s="57"/>
      <c r="QWT44" s="57"/>
      <c r="QWU44" s="57"/>
      <c r="QWV44" s="57"/>
      <c r="QWW44" s="57"/>
      <c r="QWX44" s="57"/>
      <c r="QWY44" s="57"/>
      <c r="QWZ44" s="57"/>
      <c r="QXA44" s="57"/>
      <c r="QXB44" s="57"/>
      <c r="QXC44" s="57"/>
      <c r="QXD44" s="57"/>
      <c r="QXE44" s="57"/>
      <c r="QXF44" s="57"/>
      <c r="QXG44" s="57"/>
      <c r="QXH44" s="57"/>
      <c r="QXI44" s="57"/>
      <c r="QXJ44" s="57"/>
      <c r="QXK44" s="57"/>
      <c r="QXL44" s="57"/>
      <c r="QXM44" s="57"/>
      <c r="QXN44" s="57"/>
      <c r="QXO44" s="57"/>
      <c r="QXP44" s="57"/>
      <c r="QXQ44" s="57"/>
      <c r="QXR44" s="57"/>
      <c r="QXS44" s="57"/>
      <c r="QXT44" s="57"/>
      <c r="QXU44" s="57"/>
      <c r="QXV44" s="57"/>
      <c r="QXW44" s="57"/>
      <c r="QXX44" s="57"/>
      <c r="QXY44" s="57"/>
      <c r="QXZ44" s="57"/>
      <c r="QYA44" s="57"/>
      <c r="QYB44" s="57"/>
      <c r="QYC44" s="57"/>
      <c r="QYD44" s="57"/>
      <c r="QYE44" s="57"/>
      <c r="QYF44" s="57"/>
      <c r="QYG44" s="57"/>
      <c r="QYH44" s="57"/>
      <c r="QYI44" s="57"/>
      <c r="QYJ44" s="57"/>
      <c r="QYK44" s="57"/>
      <c r="QYL44" s="57"/>
      <c r="QYM44" s="57"/>
      <c r="QYN44" s="57"/>
      <c r="QYO44" s="57"/>
      <c r="QYP44" s="57"/>
      <c r="QYQ44" s="57"/>
      <c r="QYR44" s="57"/>
      <c r="QYS44" s="57"/>
      <c r="QYT44" s="57"/>
      <c r="QYU44" s="57"/>
      <c r="QYV44" s="57"/>
      <c r="QYW44" s="57"/>
      <c r="QYX44" s="57"/>
      <c r="QYY44" s="57"/>
      <c r="QYZ44" s="57"/>
      <c r="QZA44" s="57"/>
      <c r="QZB44" s="57"/>
      <c r="QZC44" s="57"/>
      <c r="QZD44" s="57"/>
      <c r="QZE44" s="57"/>
      <c r="QZF44" s="57"/>
      <c r="QZG44" s="57"/>
      <c r="QZH44" s="57"/>
      <c r="QZI44" s="57"/>
      <c r="QZJ44" s="57"/>
      <c r="QZK44" s="57"/>
      <c r="QZL44" s="57"/>
      <c r="QZM44" s="57"/>
      <c r="QZN44" s="57"/>
      <c r="QZO44" s="57"/>
      <c r="QZP44" s="57"/>
      <c r="QZQ44" s="57"/>
      <c r="QZR44" s="57"/>
      <c r="QZS44" s="57"/>
      <c r="QZT44" s="57"/>
      <c r="QZU44" s="57"/>
      <c r="QZV44" s="57"/>
      <c r="QZW44" s="57"/>
      <c r="QZX44" s="57"/>
      <c r="QZY44" s="57"/>
      <c r="QZZ44" s="57"/>
      <c r="RAA44" s="57"/>
      <c r="RAB44" s="57"/>
      <c r="RAC44" s="57"/>
      <c r="RAD44" s="57"/>
      <c r="RAE44" s="57"/>
      <c r="RAF44" s="57"/>
      <c r="RAG44" s="57"/>
      <c r="RAH44" s="57"/>
      <c r="RAI44" s="57"/>
      <c r="RAJ44" s="57"/>
      <c r="RAK44" s="57"/>
      <c r="RAL44" s="57"/>
      <c r="RAM44" s="57"/>
      <c r="RAN44" s="57"/>
      <c r="RAO44" s="57"/>
      <c r="RAP44" s="57"/>
      <c r="RAQ44" s="57"/>
      <c r="RAR44" s="57"/>
      <c r="RAS44" s="57"/>
      <c r="RAT44" s="57"/>
      <c r="RAU44" s="57"/>
      <c r="RAV44" s="57"/>
      <c r="RAW44" s="57"/>
      <c r="RAX44" s="57"/>
      <c r="RAY44" s="57"/>
      <c r="RAZ44" s="57"/>
      <c r="RBA44" s="57"/>
      <c r="RBB44" s="57"/>
      <c r="RBC44" s="57"/>
      <c r="RBD44" s="57"/>
      <c r="RBE44" s="57"/>
      <c r="RBF44" s="57"/>
      <c r="RBG44" s="57"/>
      <c r="RBH44" s="57"/>
      <c r="RBI44" s="57"/>
      <c r="RBJ44" s="57"/>
      <c r="RBK44" s="57"/>
      <c r="RBL44" s="57"/>
      <c r="RBM44" s="57"/>
      <c r="RBN44" s="57"/>
      <c r="RBO44" s="57"/>
      <c r="RBP44" s="57"/>
      <c r="RBQ44" s="57"/>
      <c r="RBR44" s="57"/>
      <c r="RBS44" s="57"/>
      <c r="RBT44" s="57"/>
      <c r="RBU44" s="57"/>
      <c r="RBV44" s="57"/>
      <c r="RBW44" s="57"/>
      <c r="RBX44" s="57"/>
      <c r="RBY44" s="57"/>
      <c r="RBZ44" s="57"/>
      <c r="RCA44" s="57"/>
      <c r="RCB44" s="57"/>
      <c r="RCC44" s="57"/>
      <c r="RCD44" s="57"/>
      <c r="RCE44" s="57"/>
      <c r="RCF44" s="57"/>
      <c r="RCG44" s="57"/>
      <c r="RCH44" s="57"/>
      <c r="RCI44" s="57"/>
      <c r="RCJ44" s="57"/>
      <c r="RCK44" s="57"/>
      <c r="RCL44" s="57"/>
      <c r="RCM44" s="57"/>
      <c r="RCN44" s="57"/>
      <c r="RCO44" s="57"/>
      <c r="RCP44" s="57"/>
      <c r="RCQ44" s="57"/>
      <c r="RCR44" s="57"/>
      <c r="RCS44" s="57"/>
      <c r="RCT44" s="57"/>
      <c r="RCU44" s="57"/>
      <c r="RCV44" s="57"/>
      <c r="RCW44" s="57"/>
      <c r="RCX44" s="57"/>
      <c r="RCY44" s="57"/>
      <c r="RCZ44" s="57"/>
      <c r="RDA44" s="57"/>
      <c r="RDB44" s="57"/>
      <c r="RDC44" s="57"/>
      <c r="RDD44" s="57"/>
      <c r="RDE44" s="57"/>
      <c r="RDF44" s="57"/>
      <c r="RDG44" s="57"/>
      <c r="RDH44" s="57"/>
      <c r="RDI44" s="57"/>
      <c r="RDJ44" s="57"/>
      <c r="RDK44" s="57"/>
      <c r="RDL44" s="57"/>
      <c r="RDM44" s="57"/>
      <c r="RDN44" s="57"/>
      <c r="RDO44" s="57"/>
      <c r="RDP44" s="57"/>
      <c r="RDQ44" s="57"/>
      <c r="RDR44" s="57"/>
      <c r="RDS44" s="57"/>
      <c r="RDT44" s="57"/>
      <c r="RDU44" s="57"/>
      <c r="RDV44" s="57"/>
      <c r="RDW44" s="57"/>
      <c r="RDX44" s="57"/>
      <c r="RDY44" s="57"/>
      <c r="RDZ44" s="57"/>
      <c r="REA44" s="57"/>
      <c r="REB44" s="57"/>
      <c r="REC44" s="57"/>
      <c r="RED44" s="57"/>
      <c r="REE44" s="57"/>
      <c r="REF44" s="57"/>
      <c r="REG44" s="57"/>
      <c r="REH44" s="57"/>
      <c r="REI44" s="57"/>
      <c r="REJ44" s="57"/>
      <c r="REK44" s="57"/>
      <c r="REL44" s="57"/>
      <c r="REM44" s="57"/>
      <c r="REN44" s="57"/>
      <c r="REO44" s="57"/>
      <c r="REP44" s="57"/>
      <c r="REQ44" s="57"/>
      <c r="RER44" s="57"/>
      <c r="RES44" s="57"/>
      <c r="RET44" s="57"/>
      <c r="REU44" s="57"/>
      <c r="REV44" s="57"/>
      <c r="REW44" s="57"/>
      <c r="REX44" s="57"/>
      <c r="REY44" s="57"/>
      <c r="REZ44" s="57"/>
      <c r="RFA44" s="57"/>
      <c r="RFB44" s="57"/>
      <c r="RFC44" s="57"/>
      <c r="RFD44" s="57"/>
      <c r="RFE44" s="57"/>
      <c r="RFF44" s="57"/>
      <c r="RFG44" s="57"/>
      <c r="RFH44" s="57"/>
      <c r="RFI44" s="57"/>
      <c r="RFJ44" s="57"/>
      <c r="RFK44" s="57"/>
      <c r="RFL44" s="57"/>
      <c r="RFM44" s="57"/>
      <c r="RFN44" s="57"/>
      <c r="RFO44" s="57"/>
      <c r="RFP44" s="57"/>
      <c r="RFQ44" s="57"/>
      <c r="RFR44" s="57"/>
      <c r="RFS44" s="57"/>
      <c r="RFT44" s="57"/>
      <c r="RFU44" s="57"/>
      <c r="RFV44" s="57"/>
      <c r="RFW44" s="57"/>
      <c r="RFX44" s="57"/>
      <c r="RFY44" s="57"/>
      <c r="RFZ44" s="57"/>
      <c r="RGA44" s="57"/>
      <c r="RGB44" s="57"/>
      <c r="RGC44" s="57"/>
      <c r="RGD44" s="57"/>
      <c r="RGE44" s="57"/>
      <c r="RGF44" s="57"/>
      <c r="RGG44" s="57"/>
      <c r="RGH44" s="57"/>
      <c r="RGI44" s="57"/>
      <c r="RGJ44" s="57"/>
      <c r="RGK44" s="57"/>
      <c r="RGL44" s="57"/>
      <c r="RGM44" s="57"/>
      <c r="RGN44" s="57"/>
      <c r="RGO44" s="57"/>
      <c r="RGP44" s="57"/>
      <c r="RGQ44" s="57"/>
      <c r="RGR44" s="57"/>
      <c r="RGS44" s="57"/>
      <c r="RGT44" s="57"/>
      <c r="RGU44" s="57"/>
      <c r="RGV44" s="57"/>
      <c r="RGW44" s="57"/>
      <c r="RGX44" s="57"/>
      <c r="RGY44" s="57"/>
      <c r="RGZ44" s="57"/>
      <c r="RHA44" s="57"/>
      <c r="RHB44" s="57"/>
      <c r="RHC44" s="57"/>
      <c r="RHD44" s="57"/>
      <c r="RHE44" s="57"/>
      <c r="RHF44" s="57"/>
      <c r="RHG44" s="57"/>
      <c r="RHH44" s="57"/>
      <c r="RHI44" s="57"/>
      <c r="RHJ44" s="57"/>
      <c r="RHK44" s="57"/>
      <c r="RHL44" s="57"/>
      <c r="RHM44" s="57"/>
      <c r="RHN44" s="57"/>
      <c r="RHO44" s="57"/>
      <c r="RHP44" s="57"/>
      <c r="RHQ44" s="57"/>
      <c r="RHR44" s="57"/>
      <c r="RHS44" s="57"/>
      <c r="RHT44" s="57"/>
      <c r="RHU44" s="57"/>
      <c r="RHV44" s="57"/>
      <c r="RHW44" s="57"/>
      <c r="RHX44" s="57"/>
      <c r="RHY44" s="57"/>
      <c r="RHZ44" s="57"/>
      <c r="RIA44" s="57"/>
      <c r="RIB44" s="57"/>
      <c r="RIC44" s="57"/>
      <c r="RID44" s="57"/>
      <c r="RIE44" s="57"/>
      <c r="RIF44" s="57"/>
      <c r="RIG44" s="57"/>
      <c r="RIH44" s="57"/>
      <c r="RII44" s="57"/>
      <c r="RIJ44" s="57"/>
      <c r="RIK44" s="57"/>
      <c r="RIL44" s="57"/>
      <c r="RIM44" s="57"/>
      <c r="RIN44" s="57"/>
      <c r="RIO44" s="57"/>
      <c r="RIP44" s="57"/>
      <c r="RIQ44" s="57"/>
      <c r="RIR44" s="57"/>
      <c r="RIS44" s="57"/>
      <c r="RIT44" s="57"/>
      <c r="RIU44" s="57"/>
      <c r="RIV44" s="57"/>
      <c r="RIW44" s="57"/>
      <c r="RIX44" s="57"/>
      <c r="RIY44" s="57"/>
      <c r="RIZ44" s="57"/>
      <c r="RJA44" s="57"/>
      <c r="RJB44" s="57"/>
      <c r="RJC44" s="57"/>
      <c r="RJD44" s="57"/>
      <c r="RJE44" s="57"/>
      <c r="RJF44" s="57"/>
      <c r="RJG44" s="57"/>
      <c r="RJH44" s="57"/>
      <c r="RJI44" s="57"/>
      <c r="RJJ44" s="57"/>
      <c r="RJK44" s="57"/>
      <c r="RJL44" s="57"/>
      <c r="RJM44" s="57"/>
      <c r="RJN44" s="57"/>
      <c r="RJO44" s="57"/>
      <c r="RJP44" s="57"/>
      <c r="RJQ44" s="57"/>
      <c r="RJR44" s="57"/>
      <c r="RJS44" s="57"/>
      <c r="RJT44" s="57"/>
      <c r="RJU44" s="57"/>
      <c r="RJV44" s="57"/>
      <c r="RJW44" s="57"/>
      <c r="RJX44" s="57"/>
      <c r="RJY44" s="57"/>
      <c r="RJZ44" s="57"/>
      <c r="RKA44" s="57"/>
      <c r="RKB44" s="57"/>
      <c r="RKC44" s="57"/>
      <c r="RKD44" s="57"/>
      <c r="RKE44" s="57"/>
      <c r="RKF44" s="57"/>
      <c r="RKG44" s="57"/>
      <c r="RKH44" s="57"/>
      <c r="RKI44" s="57"/>
      <c r="RKJ44" s="57"/>
      <c r="RKK44" s="57"/>
      <c r="RKL44" s="57"/>
      <c r="RKM44" s="57"/>
      <c r="RKN44" s="57"/>
      <c r="RKO44" s="57"/>
      <c r="RKP44" s="57"/>
      <c r="RKQ44" s="57"/>
      <c r="RKR44" s="57"/>
      <c r="RKS44" s="57"/>
      <c r="RKT44" s="57"/>
      <c r="RKU44" s="57"/>
      <c r="RKV44" s="57"/>
      <c r="RKW44" s="57"/>
      <c r="RKX44" s="57"/>
      <c r="RKY44" s="57"/>
      <c r="RKZ44" s="57"/>
      <c r="RLA44" s="57"/>
      <c r="RLB44" s="57"/>
      <c r="RLC44" s="57"/>
      <c r="RLD44" s="57"/>
      <c r="RLE44" s="57"/>
      <c r="RLF44" s="57"/>
      <c r="RLG44" s="57"/>
      <c r="RLH44" s="57"/>
      <c r="RLI44" s="57"/>
      <c r="RLJ44" s="57"/>
      <c r="RLK44" s="57"/>
      <c r="RLL44" s="57"/>
      <c r="RLM44" s="57"/>
      <c r="RLN44" s="57"/>
      <c r="RLO44" s="57"/>
      <c r="RLP44" s="57"/>
      <c r="RLQ44" s="57"/>
      <c r="RLR44" s="57"/>
      <c r="RLS44" s="57"/>
      <c r="RLT44" s="57"/>
      <c r="RLU44" s="57"/>
      <c r="RLV44" s="57"/>
      <c r="RLW44" s="57"/>
      <c r="RLX44" s="57"/>
      <c r="RLY44" s="57"/>
      <c r="RLZ44" s="57"/>
      <c r="RMA44" s="57"/>
      <c r="RMB44" s="57"/>
      <c r="RMC44" s="57"/>
      <c r="RMD44" s="57"/>
      <c r="RME44" s="57"/>
      <c r="RMF44" s="57"/>
      <c r="RMG44" s="57"/>
      <c r="RMH44" s="57"/>
      <c r="RMI44" s="57"/>
      <c r="RMJ44" s="57"/>
      <c r="RMK44" s="57"/>
      <c r="RML44" s="57"/>
      <c r="RMM44" s="57"/>
      <c r="RMN44" s="57"/>
      <c r="RMO44" s="57"/>
      <c r="RMP44" s="57"/>
      <c r="RMQ44" s="57"/>
      <c r="RMR44" s="57"/>
      <c r="RMS44" s="57"/>
      <c r="RMT44" s="57"/>
      <c r="RMU44" s="57"/>
      <c r="RMV44" s="57"/>
      <c r="RMW44" s="57"/>
      <c r="RMX44" s="57"/>
      <c r="RMY44" s="57"/>
      <c r="RMZ44" s="57"/>
      <c r="RNA44" s="57"/>
      <c r="RNB44" s="57"/>
      <c r="RNC44" s="57"/>
      <c r="RND44" s="57"/>
      <c r="RNE44" s="57"/>
      <c r="RNF44" s="57"/>
      <c r="RNG44" s="57"/>
      <c r="RNH44" s="57"/>
      <c r="RNI44" s="57"/>
      <c r="RNJ44" s="57"/>
      <c r="RNK44" s="57"/>
      <c r="RNL44" s="57"/>
      <c r="RNM44" s="57"/>
      <c r="RNN44" s="57"/>
      <c r="RNO44" s="57"/>
      <c r="RNP44" s="57"/>
      <c r="RNQ44" s="57"/>
      <c r="RNR44" s="57"/>
      <c r="RNS44" s="57"/>
      <c r="RNT44" s="57"/>
      <c r="RNU44" s="57"/>
      <c r="RNV44" s="57"/>
      <c r="RNW44" s="57"/>
      <c r="RNX44" s="57"/>
      <c r="RNY44" s="57"/>
      <c r="RNZ44" s="57"/>
      <c r="ROA44" s="57"/>
      <c r="ROB44" s="57"/>
      <c r="ROC44" s="57"/>
      <c r="ROD44" s="57"/>
      <c r="ROE44" s="57"/>
      <c r="ROF44" s="57"/>
      <c r="ROG44" s="57"/>
      <c r="ROH44" s="57"/>
      <c r="ROI44" s="57"/>
      <c r="ROJ44" s="57"/>
      <c r="ROK44" s="57"/>
      <c r="ROL44" s="57"/>
      <c r="ROM44" s="57"/>
      <c r="RON44" s="57"/>
      <c r="ROO44" s="57"/>
      <c r="ROP44" s="57"/>
      <c r="ROQ44" s="57"/>
      <c r="ROR44" s="57"/>
      <c r="ROS44" s="57"/>
      <c r="ROT44" s="57"/>
      <c r="ROU44" s="57"/>
      <c r="ROV44" s="57"/>
      <c r="ROW44" s="57"/>
      <c r="ROX44" s="57"/>
      <c r="ROY44" s="57"/>
      <c r="ROZ44" s="57"/>
      <c r="RPA44" s="57"/>
      <c r="RPB44" s="57"/>
      <c r="RPC44" s="57"/>
      <c r="RPD44" s="57"/>
      <c r="RPE44" s="57"/>
      <c r="RPF44" s="57"/>
      <c r="RPG44" s="57"/>
      <c r="RPH44" s="57"/>
      <c r="RPI44" s="57"/>
      <c r="RPJ44" s="57"/>
      <c r="RPK44" s="57"/>
      <c r="RPL44" s="57"/>
      <c r="RPM44" s="57"/>
      <c r="RPN44" s="57"/>
      <c r="RPO44" s="57"/>
      <c r="RPP44" s="57"/>
      <c r="RPQ44" s="57"/>
      <c r="RPR44" s="57"/>
      <c r="RPS44" s="57"/>
      <c r="RPT44" s="57"/>
      <c r="RPU44" s="57"/>
      <c r="RPV44" s="57"/>
      <c r="RPW44" s="57"/>
      <c r="RPX44" s="57"/>
      <c r="RPY44" s="57"/>
      <c r="RPZ44" s="57"/>
      <c r="RQA44" s="57"/>
      <c r="RQB44" s="57"/>
      <c r="RQC44" s="57"/>
      <c r="RQD44" s="57"/>
      <c r="RQE44" s="57"/>
      <c r="RQF44" s="57"/>
      <c r="RQG44" s="57"/>
      <c r="RQH44" s="57"/>
      <c r="RQI44" s="57"/>
      <c r="RQJ44" s="57"/>
      <c r="RQK44" s="57"/>
      <c r="RQL44" s="57"/>
      <c r="RQM44" s="57"/>
      <c r="RQN44" s="57"/>
      <c r="RQO44" s="57"/>
      <c r="RQP44" s="57"/>
      <c r="RQQ44" s="57"/>
      <c r="RQR44" s="57"/>
      <c r="RQS44" s="57"/>
      <c r="RQT44" s="57"/>
      <c r="RQU44" s="57"/>
      <c r="RQV44" s="57"/>
      <c r="RQW44" s="57"/>
      <c r="RQX44" s="57"/>
      <c r="RQY44" s="57"/>
      <c r="RQZ44" s="57"/>
      <c r="RRA44" s="57"/>
      <c r="RRB44" s="57"/>
      <c r="RRC44" s="57"/>
      <c r="RRD44" s="57"/>
      <c r="RRE44" s="57"/>
      <c r="RRF44" s="57"/>
      <c r="RRG44" s="57"/>
      <c r="RRH44" s="57"/>
      <c r="RRI44" s="57"/>
      <c r="RRJ44" s="57"/>
      <c r="RRK44" s="57"/>
      <c r="RRL44" s="57"/>
      <c r="RRM44" s="57"/>
      <c r="RRN44" s="57"/>
      <c r="RRO44" s="57"/>
      <c r="RRP44" s="57"/>
      <c r="RRQ44" s="57"/>
      <c r="RRR44" s="57"/>
      <c r="RRS44" s="57"/>
      <c r="RRT44" s="57"/>
      <c r="RRU44" s="57"/>
      <c r="RRV44" s="57"/>
      <c r="RRW44" s="57"/>
      <c r="RRX44" s="57"/>
      <c r="RRY44" s="57"/>
      <c r="RRZ44" s="57"/>
      <c r="RSA44" s="57"/>
      <c r="RSB44" s="57"/>
      <c r="RSC44" s="57"/>
      <c r="RSD44" s="57"/>
      <c r="RSE44" s="57"/>
      <c r="RSF44" s="57"/>
      <c r="RSG44" s="57"/>
      <c r="RSH44" s="57"/>
      <c r="RSI44" s="57"/>
      <c r="RSJ44" s="57"/>
      <c r="RSK44" s="57"/>
      <c r="RSL44" s="57"/>
      <c r="RSM44" s="57"/>
      <c r="RSN44" s="57"/>
      <c r="RSO44" s="57"/>
      <c r="RSP44" s="57"/>
      <c r="RSQ44" s="57"/>
      <c r="RSR44" s="57"/>
      <c r="RSS44" s="57"/>
      <c r="RST44" s="57"/>
      <c r="RSU44" s="57"/>
      <c r="RSV44" s="57"/>
      <c r="RSW44" s="57"/>
      <c r="RSX44" s="57"/>
      <c r="RSY44" s="57"/>
      <c r="RSZ44" s="57"/>
      <c r="RTA44" s="57"/>
      <c r="RTB44" s="57"/>
      <c r="RTC44" s="57"/>
      <c r="RTD44" s="57"/>
      <c r="RTE44" s="57"/>
      <c r="RTF44" s="57"/>
      <c r="RTG44" s="57"/>
      <c r="RTH44" s="57"/>
      <c r="RTI44" s="57"/>
      <c r="RTJ44" s="57"/>
      <c r="RTK44" s="57"/>
      <c r="RTL44" s="57"/>
      <c r="RTM44" s="57"/>
      <c r="RTN44" s="57"/>
      <c r="RTO44" s="57"/>
      <c r="RTP44" s="57"/>
      <c r="RTQ44" s="57"/>
      <c r="RTR44" s="57"/>
      <c r="RTS44" s="57"/>
      <c r="RTT44" s="57"/>
      <c r="RTU44" s="57"/>
      <c r="RTV44" s="57"/>
      <c r="RTW44" s="57"/>
      <c r="RTX44" s="57"/>
      <c r="RTY44" s="57"/>
      <c r="RTZ44" s="57"/>
      <c r="RUA44" s="57"/>
      <c r="RUB44" s="57"/>
      <c r="RUC44" s="57"/>
      <c r="RUD44" s="57"/>
      <c r="RUE44" s="57"/>
      <c r="RUF44" s="57"/>
      <c r="RUG44" s="57"/>
      <c r="RUH44" s="57"/>
      <c r="RUI44" s="57"/>
      <c r="RUJ44" s="57"/>
      <c r="RUK44" s="57"/>
      <c r="RUL44" s="57"/>
      <c r="RUM44" s="57"/>
      <c r="RUN44" s="57"/>
      <c r="RUO44" s="57"/>
      <c r="RUP44" s="57"/>
      <c r="RUQ44" s="57"/>
      <c r="RUR44" s="57"/>
      <c r="RUS44" s="57"/>
      <c r="RUT44" s="57"/>
      <c r="RUU44" s="57"/>
      <c r="RUV44" s="57"/>
      <c r="RUW44" s="57"/>
      <c r="RUX44" s="57"/>
      <c r="RUY44" s="57"/>
      <c r="RUZ44" s="57"/>
      <c r="RVA44" s="57"/>
      <c r="RVB44" s="57"/>
      <c r="RVC44" s="57"/>
      <c r="RVD44" s="57"/>
      <c r="RVE44" s="57"/>
      <c r="RVF44" s="57"/>
      <c r="RVG44" s="57"/>
      <c r="RVH44" s="57"/>
      <c r="RVI44" s="57"/>
      <c r="RVJ44" s="57"/>
      <c r="RVK44" s="57"/>
      <c r="RVL44" s="57"/>
      <c r="RVM44" s="57"/>
      <c r="RVN44" s="57"/>
      <c r="RVO44" s="57"/>
      <c r="RVP44" s="57"/>
      <c r="RVQ44" s="57"/>
      <c r="RVR44" s="57"/>
      <c r="RVS44" s="57"/>
      <c r="RVT44" s="57"/>
      <c r="RVU44" s="57"/>
      <c r="RVV44" s="57"/>
      <c r="RVW44" s="57"/>
      <c r="RVX44" s="57"/>
      <c r="RVY44" s="57"/>
      <c r="RVZ44" s="57"/>
      <c r="RWA44" s="57"/>
      <c r="RWB44" s="57"/>
      <c r="RWC44" s="57"/>
      <c r="RWD44" s="57"/>
      <c r="RWE44" s="57"/>
      <c r="RWF44" s="57"/>
      <c r="RWG44" s="57"/>
      <c r="RWH44" s="57"/>
      <c r="RWI44" s="57"/>
      <c r="RWJ44" s="57"/>
      <c r="RWK44" s="57"/>
      <c r="RWL44" s="57"/>
      <c r="RWM44" s="57"/>
      <c r="RWN44" s="57"/>
      <c r="RWO44" s="57"/>
      <c r="RWP44" s="57"/>
      <c r="RWQ44" s="57"/>
      <c r="RWR44" s="57"/>
      <c r="RWS44" s="57"/>
      <c r="RWT44" s="57"/>
      <c r="RWU44" s="57"/>
      <c r="RWV44" s="57"/>
      <c r="RWW44" s="57"/>
      <c r="RWX44" s="57"/>
      <c r="RWY44" s="57"/>
      <c r="RWZ44" s="57"/>
      <c r="RXA44" s="57"/>
      <c r="RXB44" s="57"/>
      <c r="RXC44" s="57"/>
      <c r="RXD44" s="57"/>
      <c r="RXE44" s="57"/>
      <c r="RXF44" s="57"/>
      <c r="RXG44" s="57"/>
      <c r="RXH44" s="57"/>
      <c r="RXI44" s="57"/>
      <c r="RXJ44" s="57"/>
      <c r="RXK44" s="57"/>
      <c r="RXL44" s="57"/>
      <c r="RXM44" s="57"/>
      <c r="RXN44" s="57"/>
      <c r="RXO44" s="57"/>
      <c r="RXP44" s="57"/>
      <c r="RXQ44" s="57"/>
      <c r="RXR44" s="57"/>
      <c r="RXS44" s="57"/>
      <c r="RXT44" s="57"/>
      <c r="RXU44" s="57"/>
      <c r="RXV44" s="57"/>
      <c r="RXW44" s="57"/>
      <c r="RXX44" s="57"/>
      <c r="RXY44" s="57"/>
      <c r="RXZ44" s="57"/>
      <c r="RYA44" s="57"/>
      <c r="RYB44" s="57"/>
      <c r="RYC44" s="57"/>
      <c r="RYD44" s="57"/>
      <c r="RYE44" s="57"/>
      <c r="RYF44" s="57"/>
      <c r="RYG44" s="57"/>
      <c r="RYH44" s="57"/>
      <c r="RYI44" s="57"/>
      <c r="RYJ44" s="57"/>
      <c r="RYK44" s="57"/>
      <c r="RYL44" s="57"/>
      <c r="RYM44" s="57"/>
      <c r="RYN44" s="57"/>
      <c r="RYO44" s="57"/>
      <c r="RYP44" s="57"/>
      <c r="RYQ44" s="57"/>
      <c r="RYR44" s="57"/>
      <c r="RYS44" s="57"/>
      <c r="RYT44" s="57"/>
      <c r="RYU44" s="57"/>
      <c r="RYV44" s="57"/>
      <c r="RYW44" s="57"/>
      <c r="RYX44" s="57"/>
      <c r="RYY44" s="57"/>
      <c r="RYZ44" s="57"/>
      <c r="RZA44" s="57"/>
      <c r="RZB44" s="57"/>
      <c r="RZC44" s="57"/>
      <c r="RZD44" s="57"/>
      <c r="RZE44" s="57"/>
      <c r="RZF44" s="57"/>
      <c r="RZG44" s="57"/>
      <c r="RZH44" s="57"/>
      <c r="RZI44" s="57"/>
      <c r="RZJ44" s="57"/>
      <c r="RZK44" s="57"/>
      <c r="RZL44" s="57"/>
      <c r="RZM44" s="57"/>
      <c r="RZN44" s="57"/>
      <c r="RZO44" s="57"/>
      <c r="RZP44" s="57"/>
      <c r="RZQ44" s="57"/>
      <c r="RZR44" s="57"/>
      <c r="RZS44" s="57"/>
      <c r="RZT44" s="57"/>
      <c r="RZU44" s="57"/>
      <c r="RZV44" s="57"/>
      <c r="RZW44" s="57"/>
      <c r="RZX44" s="57"/>
      <c r="RZY44" s="57"/>
      <c r="RZZ44" s="57"/>
      <c r="SAA44" s="57"/>
      <c r="SAB44" s="57"/>
      <c r="SAC44" s="57"/>
      <c r="SAD44" s="57"/>
      <c r="SAE44" s="57"/>
      <c r="SAF44" s="57"/>
      <c r="SAG44" s="57"/>
      <c r="SAH44" s="57"/>
      <c r="SAI44" s="57"/>
      <c r="SAJ44" s="57"/>
      <c r="SAK44" s="57"/>
      <c r="SAL44" s="57"/>
      <c r="SAM44" s="57"/>
      <c r="SAN44" s="57"/>
      <c r="SAO44" s="57"/>
      <c r="SAP44" s="57"/>
      <c r="SAQ44" s="57"/>
      <c r="SAR44" s="57"/>
      <c r="SAS44" s="57"/>
      <c r="SAT44" s="57"/>
      <c r="SAU44" s="57"/>
      <c r="SAV44" s="57"/>
      <c r="SAW44" s="57"/>
      <c r="SAX44" s="57"/>
      <c r="SAY44" s="57"/>
      <c r="SAZ44" s="57"/>
      <c r="SBA44" s="57"/>
      <c r="SBB44" s="57"/>
      <c r="SBC44" s="57"/>
      <c r="SBD44" s="57"/>
      <c r="SBE44" s="57"/>
      <c r="SBF44" s="57"/>
      <c r="SBG44" s="57"/>
      <c r="SBH44" s="57"/>
      <c r="SBI44" s="57"/>
      <c r="SBJ44" s="57"/>
      <c r="SBK44" s="57"/>
      <c r="SBL44" s="57"/>
      <c r="SBM44" s="57"/>
      <c r="SBN44" s="57"/>
      <c r="SBO44" s="57"/>
      <c r="SBP44" s="57"/>
      <c r="SBQ44" s="57"/>
      <c r="SBR44" s="57"/>
      <c r="SBS44" s="57"/>
      <c r="SBT44" s="57"/>
      <c r="SBU44" s="57"/>
      <c r="SBV44" s="57"/>
      <c r="SBW44" s="57"/>
      <c r="SBX44" s="57"/>
      <c r="SBY44" s="57"/>
      <c r="SBZ44" s="57"/>
      <c r="SCA44" s="57"/>
      <c r="SCB44" s="57"/>
      <c r="SCC44" s="57"/>
      <c r="SCD44" s="57"/>
      <c r="SCE44" s="57"/>
      <c r="SCF44" s="57"/>
      <c r="SCG44" s="57"/>
      <c r="SCH44" s="57"/>
      <c r="SCI44" s="57"/>
      <c r="SCJ44" s="57"/>
      <c r="SCK44" s="57"/>
      <c r="SCL44" s="57"/>
      <c r="SCM44" s="57"/>
      <c r="SCN44" s="57"/>
      <c r="SCO44" s="57"/>
      <c r="SCP44" s="57"/>
      <c r="SCQ44" s="57"/>
      <c r="SCR44" s="57"/>
      <c r="SCS44" s="57"/>
      <c r="SCT44" s="57"/>
      <c r="SCU44" s="57"/>
      <c r="SCV44" s="57"/>
      <c r="SCW44" s="57"/>
      <c r="SCX44" s="57"/>
      <c r="SCY44" s="57"/>
      <c r="SCZ44" s="57"/>
      <c r="SDA44" s="57"/>
      <c r="SDB44" s="57"/>
      <c r="SDC44" s="57"/>
      <c r="SDD44" s="57"/>
      <c r="SDE44" s="57"/>
      <c r="SDF44" s="57"/>
      <c r="SDG44" s="57"/>
      <c r="SDH44" s="57"/>
      <c r="SDI44" s="57"/>
      <c r="SDJ44" s="57"/>
      <c r="SDK44" s="57"/>
      <c r="SDL44" s="57"/>
      <c r="SDM44" s="57"/>
      <c r="SDN44" s="57"/>
      <c r="SDO44" s="57"/>
      <c r="SDP44" s="57"/>
      <c r="SDQ44" s="57"/>
      <c r="SDR44" s="57"/>
      <c r="SDS44" s="57"/>
      <c r="SDT44" s="57"/>
      <c r="SDU44" s="57"/>
      <c r="SDV44" s="57"/>
      <c r="SDW44" s="57"/>
      <c r="SDX44" s="57"/>
      <c r="SDY44" s="57"/>
      <c r="SDZ44" s="57"/>
      <c r="SEA44" s="57"/>
      <c r="SEB44" s="57"/>
      <c r="SEC44" s="57"/>
      <c r="SED44" s="57"/>
      <c r="SEE44" s="57"/>
      <c r="SEF44" s="57"/>
      <c r="SEG44" s="57"/>
      <c r="SEH44" s="57"/>
      <c r="SEI44" s="57"/>
      <c r="SEJ44" s="57"/>
      <c r="SEK44" s="57"/>
      <c r="SEL44" s="57"/>
      <c r="SEM44" s="57"/>
      <c r="SEN44" s="57"/>
      <c r="SEO44" s="57"/>
      <c r="SEP44" s="57"/>
      <c r="SEQ44" s="57"/>
      <c r="SER44" s="57"/>
      <c r="SES44" s="57"/>
      <c r="SET44" s="57"/>
      <c r="SEU44" s="57"/>
      <c r="SEV44" s="57"/>
      <c r="SEW44" s="57"/>
      <c r="SEX44" s="57"/>
      <c r="SEY44" s="57"/>
      <c r="SEZ44" s="57"/>
      <c r="SFA44" s="57"/>
      <c r="SFB44" s="57"/>
      <c r="SFC44" s="57"/>
      <c r="SFD44" s="57"/>
      <c r="SFE44" s="57"/>
      <c r="SFF44" s="57"/>
      <c r="SFG44" s="57"/>
      <c r="SFH44" s="57"/>
      <c r="SFI44" s="57"/>
      <c r="SFJ44" s="57"/>
      <c r="SFK44" s="57"/>
      <c r="SFL44" s="57"/>
      <c r="SFM44" s="57"/>
      <c r="SFN44" s="57"/>
      <c r="SFO44" s="57"/>
      <c r="SFP44" s="57"/>
      <c r="SFQ44" s="57"/>
      <c r="SFR44" s="57"/>
      <c r="SFS44" s="57"/>
      <c r="SFT44" s="57"/>
      <c r="SFU44" s="57"/>
      <c r="SFV44" s="57"/>
      <c r="SFW44" s="57"/>
      <c r="SFX44" s="57"/>
      <c r="SFY44" s="57"/>
      <c r="SFZ44" s="57"/>
      <c r="SGA44" s="57"/>
      <c r="SGB44" s="57"/>
      <c r="SGC44" s="57"/>
      <c r="SGD44" s="57"/>
      <c r="SGE44" s="57"/>
      <c r="SGF44" s="57"/>
      <c r="SGG44" s="57"/>
      <c r="SGH44" s="57"/>
      <c r="SGI44" s="57"/>
      <c r="SGJ44" s="57"/>
      <c r="SGK44" s="57"/>
      <c r="SGL44" s="57"/>
      <c r="SGM44" s="57"/>
      <c r="SGN44" s="57"/>
      <c r="SGO44" s="57"/>
      <c r="SGP44" s="57"/>
      <c r="SGQ44" s="57"/>
      <c r="SGR44" s="57"/>
      <c r="SGS44" s="57"/>
      <c r="SGT44" s="57"/>
      <c r="SGU44" s="57"/>
      <c r="SGV44" s="57"/>
      <c r="SGW44" s="57"/>
      <c r="SGX44" s="57"/>
      <c r="SGY44" s="57"/>
      <c r="SGZ44" s="57"/>
      <c r="SHA44" s="57"/>
      <c r="SHB44" s="57"/>
      <c r="SHC44" s="57"/>
      <c r="SHD44" s="57"/>
      <c r="SHE44" s="57"/>
      <c r="SHF44" s="57"/>
      <c r="SHG44" s="57"/>
      <c r="SHH44" s="57"/>
      <c r="SHI44" s="57"/>
      <c r="SHJ44" s="57"/>
      <c r="SHK44" s="57"/>
      <c r="SHL44" s="57"/>
      <c r="SHM44" s="57"/>
      <c r="SHN44" s="57"/>
      <c r="SHO44" s="57"/>
      <c r="SHP44" s="57"/>
      <c r="SHQ44" s="57"/>
      <c r="SHR44" s="57"/>
      <c r="SHS44" s="57"/>
      <c r="SHT44" s="57"/>
      <c r="SHU44" s="57"/>
      <c r="SHV44" s="57"/>
      <c r="SHW44" s="57"/>
      <c r="SHX44" s="57"/>
      <c r="SHY44" s="57"/>
      <c r="SHZ44" s="57"/>
      <c r="SIA44" s="57"/>
      <c r="SIB44" s="57"/>
      <c r="SIC44" s="57"/>
      <c r="SID44" s="57"/>
      <c r="SIE44" s="57"/>
      <c r="SIF44" s="57"/>
      <c r="SIG44" s="57"/>
      <c r="SIH44" s="57"/>
      <c r="SII44" s="57"/>
      <c r="SIJ44" s="57"/>
      <c r="SIK44" s="57"/>
      <c r="SIL44" s="57"/>
      <c r="SIM44" s="57"/>
      <c r="SIN44" s="57"/>
      <c r="SIO44" s="57"/>
      <c r="SIP44" s="57"/>
      <c r="SIQ44" s="57"/>
      <c r="SIR44" s="57"/>
      <c r="SIS44" s="57"/>
      <c r="SIT44" s="57"/>
      <c r="SIU44" s="57"/>
      <c r="SIV44" s="57"/>
      <c r="SIW44" s="57"/>
      <c r="SIX44" s="57"/>
      <c r="SIY44" s="57"/>
      <c r="SIZ44" s="57"/>
      <c r="SJA44" s="57"/>
      <c r="SJB44" s="57"/>
      <c r="SJC44" s="57"/>
      <c r="SJD44" s="57"/>
      <c r="SJE44" s="57"/>
      <c r="SJF44" s="57"/>
      <c r="SJG44" s="57"/>
      <c r="SJH44" s="57"/>
      <c r="SJI44" s="57"/>
      <c r="SJJ44" s="57"/>
      <c r="SJK44" s="57"/>
      <c r="SJL44" s="57"/>
      <c r="SJM44" s="57"/>
      <c r="SJN44" s="57"/>
      <c r="SJO44" s="57"/>
      <c r="SJP44" s="57"/>
      <c r="SJQ44" s="57"/>
      <c r="SJR44" s="57"/>
      <c r="SJS44" s="57"/>
      <c r="SJT44" s="57"/>
      <c r="SJU44" s="57"/>
      <c r="SJV44" s="57"/>
      <c r="SJW44" s="57"/>
      <c r="SJX44" s="57"/>
      <c r="SJY44" s="57"/>
      <c r="SJZ44" s="57"/>
      <c r="SKA44" s="57"/>
      <c r="SKB44" s="57"/>
      <c r="SKC44" s="57"/>
      <c r="SKD44" s="57"/>
      <c r="SKE44" s="57"/>
      <c r="SKF44" s="57"/>
      <c r="SKG44" s="57"/>
      <c r="SKH44" s="57"/>
      <c r="SKI44" s="57"/>
      <c r="SKJ44" s="57"/>
      <c r="SKK44" s="57"/>
      <c r="SKL44" s="57"/>
      <c r="SKM44" s="57"/>
      <c r="SKN44" s="57"/>
      <c r="SKO44" s="57"/>
      <c r="SKP44" s="57"/>
      <c r="SKQ44" s="57"/>
      <c r="SKR44" s="57"/>
      <c r="SKS44" s="57"/>
      <c r="SKT44" s="57"/>
      <c r="SKU44" s="57"/>
      <c r="SKV44" s="57"/>
      <c r="SKW44" s="57"/>
      <c r="SKX44" s="57"/>
      <c r="SKY44" s="57"/>
      <c r="SKZ44" s="57"/>
      <c r="SLA44" s="57"/>
      <c r="SLB44" s="57"/>
      <c r="SLC44" s="57"/>
      <c r="SLD44" s="57"/>
      <c r="SLE44" s="57"/>
      <c r="SLF44" s="57"/>
      <c r="SLG44" s="57"/>
      <c r="SLH44" s="57"/>
      <c r="SLI44" s="57"/>
      <c r="SLJ44" s="57"/>
      <c r="SLK44" s="57"/>
      <c r="SLL44" s="57"/>
      <c r="SLM44" s="57"/>
      <c r="SLN44" s="57"/>
      <c r="SLO44" s="57"/>
      <c r="SLP44" s="57"/>
      <c r="SLQ44" s="57"/>
      <c r="SLR44" s="57"/>
      <c r="SLS44" s="57"/>
      <c r="SLT44" s="57"/>
      <c r="SLU44" s="57"/>
      <c r="SLV44" s="57"/>
      <c r="SLW44" s="57"/>
      <c r="SLX44" s="57"/>
      <c r="SLY44" s="57"/>
      <c r="SLZ44" s="57"/>
      <c r="SMA44" s="57"/>
      <c r="SMB44" s="57"/>
      <c r="SMC44" s="57"/>
      <c r="SMD44" s="57"/>
      <c r="SME44" s="57"/>
      <c r="SMF44" s="57"/>
      <c r="SMG44" s="57"/>
      <c r="SMH44" s="57"/>
      <c r="SMI44" s="57"/>
      <c r="SMJ44" s="57"/>
      <c r="SMK44" s="57"/>
      <c r="SML44" s="57"/>
      <c r="SMM44" s="57"/>
      <c r="SMN44" s="57"/>
      <c r="SMO44" s="57"/>
      <c r="SMP44" s="57"/>
      <c r="SMQ44" s="57"/>
      <c r="SMR44" s="57"/>
      <c r="SMS44" s="57"/>
      <c r="SMT44" s="57"/>
      <c r="SMU44" s="57"/>
      <c r="SMV44" s="57"/>
      <c r="SMW44" s="57"/>
      <c r="SMX44" s="57"/>
      <c r="SMY44" s="57"/>
      <c r="SMZ44" s="57"/>
      <c r="SNA44" s="57"/>
      <c r="SNB44" s="57"/>
      <c r="SNC44" s="57"/>
      <c r="SND44" s="57"/>
      <c r="SNE44" s="57"/>
      <c r="SNF44" s="57"/>
      <c r="SNG44" s="57"/>
      <c r="SNH44" s="57"/>
      <c r="SNI44" s="57"/>
      <c r="SNJ44" s="57"/>
      <c r="SNK44" s="57"/>
      <c r="SNL44" s="57"/>
      <c r="SNM44" s="57"/>
      <c r="SNN44" s="57"/>
      <c r="SNO44" s="57"/>
      <c r="SNP44" s="57"/>
      <c r="SNQ44" s="57"/>
      <c r="SNR44" s="57"/>
      <c r="SNS44" s="57"/>
      <c r="SNT44" s="57"/>
      <c r="SNU44" s="57"/>
      <c r="SNV44" s="57"/>
      <c r="SNW44" s="57"/>
      <c r="SNX44" s="57"/>
      <c r="SNY44" s="57"/>
      <c r="SNZ44" s="57"/>
      <c r="SOA44" s="57"/>
      <c r="SOB44" s="57"/>
      <c r="SOC44" s="57"/>
      <c r="SOD44" s="57"/>
      <c r="SOE44" s="57"/>
      <c r="SOF44" s="57"/>
      <c r="SOG44" s="57"/>
      <c r="SOH44" s="57"/>
      <c r="SOI44" s="57"/>
      <c r="SOJ44" s="57"/>
      <c r="SOK44" s="57"/>
      <c r="SOL44" s="57"/>
      <c r="SOM44" s="57"/>
      <c r="SON44" s="57"/>
      <c r="SOO44" s="57"/>
      <c r="SOP44" s="57"/>
      <c r="SOQ44" s="57"/>
      <c r="SOR44" s="57"/>
      <c r="SOS44" s="57"/>
      <c r="SOT44" s="57"/>
      <c r="SOU44" s="57"/>
      <c r="SOV44" s="57"/>
      <c r="SOW44" s="57"/>
      <c r="SOX44" s="57"/>
      <c r="SOY44" s="57"/>
      <c r="SOZ44" s="57"/>
      <c r="SPA44" s="57"/>
      <c r="SPB44" s="57"/>
      <c r="SPC44" s="57"/>
      <c r="SPD44" s="57"/>
      <c r="SPE44" s="57"/>
      <c r="SPF44" s="57"/>
      <c r="SPG44" s="57"/>
      <c r="SPH44" s="57"/>
      <c r="SPI44" s="57"/>
      <c r="SPJ44" s="57"/>
      <c r="SPK44" s="57"/>
      <c r="SPL44" s="57"/>
      <c r="SPM44" s="57"/>
      <c r="SPN44" s="57"/>
      <c r="SPO44" s="57"/>
      <c r="SPP44" s="57"/>
      <c r="SPQ44" s="57"/>
      <c r="SPR44" s="57"/>
      <c r="SPS44" s="57"/>
      <c r="SPT44" s="57"/>
      <c r="SPU44" s="57"/>
      <c r="SPV44" s="57"/>
      <c r="SPW44" s="57"/>
      <c r="SPX44" s="57"/>
      <c r="SPY44" s="57"/>
      <c r="SPZ44" s="57"/>
      <c r="SQA44" s="57"/>
      <c r="SQB44" s="57"/>
      <c r="SQC44" s="57"/>
      <c r="SQD44" s="57"/>
      <c r="SQE44" s="57"/>
      <c r="SQF44" s="57"/>
      <c r="SQG44" s="57"/>
      <c r="SQH44" s="57"/>
      <c r="SQI44" s="57"/>
      <c r="SQJ44" s="57"/>
      <c r="SQK44" s="57"/>
      <c r="SQL44" s="57"/>
      <c r="SQM44" s="57"/>
      <c r="SQN44" s="57"/>
      <c r="SQO44" s="57"/>
      <c r="SQP44" s="57"/>
      <c r="SQQ44" s="57"/>
      <c r="SQR44" s="57"/>
      <c r="SQS44" s="57"/>
      <c r="SQT44" s="57"/>
      <c r="SQU44" s="57"/>
      <c r="SQV44" s="57"/>
      <c r="SQW44" s="57"/>
      <c r="SQX44" s="57"/>
      <c r="SQY44" s="57"/>
      <c r="SQZ44" s="57"/>
      <c r="SRA44" s="57"/>
      <c r="SRB44" s="57"/>
      <c r="SRC44" s="57"/>
      <c r="SRD44" s="57"/>
      <c r="SRE44" s="57"/>
      <c r="SRF44" s="57"/>
      <c r="SRG44" s="57"/>
      <c r="SRH44" s="57"/>
      <c r="SRI44" s="57"/>
      <c r="SRJ44" s="57"/>
      <c r="SRK44" s="57"/>
      <c r="SRL44" s="57"/>
      <c r="SRM44" s="57"/>
      <c r="SRN44" s="57"/>
      <c r="SRO44" s="57"/>
      <c r="SRP44" s="57"/>
      <c r="SRQ44" s="57"/>
      <c r="SRR44" s="57"/>
      <c r="SRS44" s="57"/>
      <c r="SRT44" s="57"/>
      <c r="SRU44" s="57"/>
      <c r="SRV44" s="57"/>
      <c r="SRW44" s="57"/>
      <c r="SRX44" s="57"/>
      <c r="SRY44" s="57"/>
      <c r="SRZ44" s="57"/>
      <c r="SSA44" s="57"/>
      <c r="SSB44" s="57"/>
      <c r="SSC44" s="57"/>
      <c r="SSD44" s="57"/>
      <c r="SSE44" s="57"/>
      <c r="SSF44" s="57"/>
      <c r="SSG44" s="57"/>
      <c r="SSH44" s="57"/>
      <c r="SSI44" s="57"/>
      <c r="SSJ44" s="57"/>
      <c r="SSK44" s="57"/>
      <c r="SSL44" s="57"/>
      <c r="SSM44" s="57"/>
      <c r="SSN44" s="57"/>
      <c r="SSO44" s="57"/>
      <c r="SSP44" s="57"/>
      <c r="SSQ44" s="57"/>
      <c r="SSR44" s="57"/>
      <c r="SSS44" s="57"/>
      <c r="SST44" s="57"/>
      <c r="SSU44" s="57"/>
      <c r="SSV44" s="57"/>
      <c r="SSW44" s="57"/>
      <c r="SSX44" s="57"/>
      <c r="SSY44" s="57"/>
      <c r="SSZ44" s="57"/>
      <c r="STA44" s="57"/>
      <c r="STB44" s="57"/>
      <c r="STC44" s="57"/>
      <c r="STD44" s="57"/>
      <c r="STE44" s="57"/>
      <c r="STF44" s="57"/>
      <c r="STG44" s="57"/>
      <c r="STH44" s="57"/>
      <c r="STI44" s="57"/>
      <c r="STJ44" s="57"/>
      <c r="STK44" s="57"/>
      <c r="STL44" s="57"/>
      <c r="STM44" s="57"/>
      <c r="STN44" s="57"/>
      <c r="STO44" s="57"/>
      <c r="STP44" s="57"/>
      <c r="STQ44" s="57"/>
      <c r="STR44" s="57"/>
      <c r="STS44" s="57"/>
      <c r="STT44" s="57"/>
      <c r="STU44" s="57"/>
      <c r="STV44" s="57"/>
      <c r="STW44" s="57"/>
      <c r="STX44" s="57"/>
      <c r="STY44" s="57"/>
      <c r="STZ44" s="57"/>
      <c r="SUA44" s="57"/>
      <c r="SUB44" s="57"/>
      <c r="SUC44" s="57"/>
      <c r="SUD44" s="57"/>
      <c r="SUE44" s="57"/>
      <c r="SUF44" s="57"/>
      <c r="SUG44" s="57"/>
      <c r="SUH44" s="57"/>
      <c r="SUI44" s="57"/>
      <c r="SUJ44" s="57"/>
      <c r="SUK44" s="57"/>
      <c r="SUL44" s="57"/>
      <c r="SUM44" s="57"/>
      <c r="SUN44" s="57"/>
      <c r="SUO44" s="57"/>
      <c r="SUP44" s="57"/>
      <c r="SUQ44" s="57"/>
      <c r="SUR44" s="57"/>
      <c r="SUS44" s="57"/>
      <c r="SUT44" s="57"/>
      <c r="SUU44" s="57"/>
      <c r="SUV44" s="57"/>
      <c r="SUW44" s="57"/>
      <c r="SUX44" s="57"/>
      <c r="SUY44" s="57"/>
      <c r="SUZ44" s="57"/>
      <c r="SVA44" s="57"/>
      <c r="SVB44" s="57"/>
      <c r="SVC44" s="57"/>
      <c r="SVD44" s="57"/>
      <c r="SVE44" s="57"/>
      <c r="SVF44" s="57"/>
      <c r="SVG44" s="57"/>
      <c r="SVH44" s="57"/>
      <c r="SVI44" s="57"/>
      <c r="SVJ44" s="57"/>
      <c r="SVK44" s="57"/>
      <c r="SVL44" s="57"/>
      <c r="SVM44" s="57"/>
      <c r="SVN44" s="57"/>
      <c r="SVO44" s="57"/>
      <c r="SVP44" s="57"/>
      <c r="SVQ44" s="57"/>
      <c r="SVR44" s="57"/>
      <c r="SVS44" s="57"/>
      <c r="SVT44" s="57"/>
      <c r="SVU44" s="57"/>
      <c r="SVV44" s="57"/>
      <c r="SVW44" s="57"/>
      <c r="SVX44" s="57"/>
      <c r="SVY44" s="57"/>
      <c r="SVZ44" s="57"/>
      <c r="SWA44" s="57"/>
      <c r="SWB44" s="57"/>
      <c r="SWC44" s="57"/>
      <c r="SWD44" s="57"/>
      <c r="SWE44" s="57"/>
      <c r="SWF44" s="57"/>
      <c r="SWG44" s="57"/>
      <c r="SWH44" s="57"/>
      <c r="SWI44" s="57"/>
      <c r="SWJ44" s="57"/>
      <c r="SWK44" s="57"/>
      <c r="SWL44" s="57"/>
      <c r="SWM44" s="57"/>
      <c r="SWN44" s="57"/>
      <c r="SWO44" s="57"/>
      <c r="SWP44" s="57"/>
      <c r="SWQ44" s="57"/>
      <c r="SWR44" s="57"/>
      <c r="SWS44" s="57"/>
      <c r="SWT44" s="57"/>
      <c r="SWU44" s="57"/>
      <c r="SWV44" s="57"/>
      <c r="SWW44" s="57"/>
      <c r="SWX44" s="57"/>
      <c r="SWY44" s="57"/>
      <c r="SWZ44" s="57"/>
      <c r="SXA44" s="57"/>
      <c r="SXB44" s="57"/>
      <c r="SXC44" s="57"/>
      <c r="SXD44" s="57"/>
      <c r="SXE44" s="57"/>
      <c r="SXF44" s="57"/>
      <c r="SXG44" s="57"/>
      <c r="SXH44" s="57"/>
      <c r="SXI44" s="57"/>
      <c r="SXJ44" s="57"/>
      <c r="SXK44" s="57"/>
      <c r="SXL44" s="57"/>
      <c r="SXM44" s="57"/>
      <c r="SXN44" s="57"/>
      <c r="SXO44" s="57"/>
      <c r="SXP44" s="57"/>
      <c r="SXQ44" s="57"/>
      <c r="SXR44" s="57"/>
      <c r="SXS44" s="57"/>
      <c r="SXT44" s="57"/>
      <c r="SXU44" s="57"/>
      <c r="SXV44" s="57"/>
      <c r="SXW44" s="57"/>
      <c r="SXX44" s="57"/>
      <c r="SXY44" s="57"/>
      <c r="SXZ44" s="57"/>
      <c r="SYA44" s="57"/>
      <c r="SYB44" s="57"/>
      <c r="SYC44" s="57"/>
      <c r="SYD44" s="57"/>
      <c r="SYE44" s="57"/>
      <c r="SYF44" s="57"/>
      <c r="SYG44" s="57"/>
      <c r="SYH44" s="57"/>
      <c r="SYI44" s="57"/>
      <c r="SYJ44" s="57"/>
      <c r="SYK44" s="57"/>
      <c r="SYL44" s="57"/>
      <c r="SYM44" s="57"/>
      <c r="SYN44" s="57"/>
      <c r="SYO44" s="57"/>
      <c r="SYP44" s="57"/>
      <c r="SYQ44" s="57"/>
      <c r="SYR44" s="57"/>
      <c r="SYS44" s="57"/>
      <c r="SYT44" s="57"/>
      <c r="SYU44" s="57"/>
      <c r="SYV44" s="57"/>
      <c r="SYW44" s="57"/>
      <c r="SYX44" s="57"/>
      <c r="SYY44" s="57"/>
      <c r="SYZ44" s="57"/>
      <c r="SZA44" s="57"/>
      <c r="SZB44" s="57"/>
      <c r="SZC44" s="57"/>
      <c r="SZD44" s="57"/>
      <c r="SZE44" s="57"/>
      <c r="SZF44" s="57"/>
      <c r="SZG44" s="57"/>
      <c r="SZH44" s="57"/>
      <c r="SZI44" s="57"/>
      <c r="SZJ44" s="57"/>
      <c r="SZK44" s="57"/>
      <c r="SZL44" s="57"/>
      <c r="SZM44" s="57"/>
      <c r="SZN44" s="57"/>
      <c r="SZO44" s="57"/>
      <c r="SZP44" s="57"/>
      <c r="SZQ44" s="57"/>
      <c r="SZR44" s="57"/>
      <c r="SZS44" s="57"/>
      <c r="SZT44" s="57"/>
      <c r="SZU44" s="57"/>
      <c r="SZV44" s="57"/>
      <c r="SZW44" s="57"/>
      <c r="SZX44" s="57"/>
      <c r="SZY44" s="57"/>
      <c r="SZZ44" s="57"/>
      <c r="TAA44" s="57"/>
      <c r="TAB44" s="57"/>
      <c r="TAC44" s="57"/>
      <c r="TAD44" s="57"/>
      <c r="TAE44" s="57"/>
      <c r="TAF44" s="57"/>
      <c r="TAG44" s="57"/>
      <c r="TAH44" s="57"/>
      <c r="TAI44" s="57"/>
      <c r="TAJ44" s="57"/>
      <c r="TAK44" s="57"/>
      <c r="TAL44" s="57"/>
      <c r="TAM44" s="57"/>
      <c r="TAN44" s="57"/>
      <c r="TAO44" s="57"/>
      <c r="TAP44" s="57"/>
      <c r="TAQ44" s="57"/>
      <c r="TAR44" s="57"/>
      <c r="TAS44" s="57"/>
      <c r="TAT44" s="57"/>
      <c r="TAU44" s="57"/>
      <c r="TAV44" s="57"/>
      <c r="TAW44" s="57"/>
      <c r="TAX44" s="57"/>
      <c r="TAY44" s="57"/>
      <c r="TAZ44" s="57"/>
      <c r="TBA44" s="57"/>
      <c r="TBB44" s="57"/>
      <c r="TBC44" s="57"/>
      <c r="TBD44" s="57"/>
      <c r="TBE44" s="57"/>
      <c r="TBF44" s="57"/>
      <c r="TBG44" s="57"/>
      <c r="TBH44" s="57"/>
      <c r="TBI44" s="57"/>
      <c r="TBJ44" s="57"/>
      <c r="TBK44" s="57"/>
      <c r="TBL44" s="57"/>
      <c r="TBM44" s="57"/>
      <c r="TBN44" s="57"/>
      <c r="TBO44" s="57"/>
      <c r="TBP44" s="57"/>
      <c r="TBQ44" s="57"/>
      <c r="TBR44" s="57"/>
      <c r="TBS44" s="57"/>
      <c r="TBT44" s="57"/>
      <c r="TBU44" s="57"/>
      <c r="TBV44" s="57"/>
      <c r="TBW44" s="57"/>
      <c r="TBX44" s="57"/>
      <c r="TBY44" s="57"/>
      <c r="TBZ44" s="57"/>
      <c r="TCA44" s="57"/>
      <c r="TCB44" s="57"/>
      <c r="TCC44" s="57"/>
      <c r="TCD44" s="57"/>
      <c r="TCE44" s="57"/>
      <c r="TCF44" s="57"/>
      <c r="TCG44" s="57"/>
      <c r="TCH44" s="57"/>
      <c r="TCI44" s="57"/>
      <c r="TCJ44" s="57"/>
      <c r="TCK44" s="57"/>
      <c r="TCL44" s="57"/>
      <c r="TCM44" s="57"/>
      <c r="TCN44" s="57"/>
      <c r="TCO44" s="57"/>
      <c r="TCP44" s="57"/>
      <c r="TCQ44" s="57"/>
      <c r="TCR44" s="57"/>
      <c r="TCS44" s="57"/>
      <c r="TCT44" s="57"/>
      <c r="TCU44" s="57"/>
      <c r="TCV44" s="57"/>
      <c r="TCW44" s="57"/>
      <c r="TCX44" s="57"/>
      <c r="TCY44" s="57"/>
      <c r="TCZ44" s="57"/>
      <c r="TDA44" s="57"/>
      <c r="TDB44" s="57"/>
      <c r="TDC44" s="57"/>
      <c r="TDD44" s="57"/>
      <c r="TDE44" s="57"/>
      <c r="TDF44" s="57"/>
      <c r="TDG44" s="57"/>
      <c r="TDH44" s="57"/>
      <c r="TDI44" s="57"/>
      <c r="TDJ44" s="57"/>
      <c r="TDK44" s="57"/>
      <c r="TDL44" s="57"/>
      <c r="TDM44" s="57"/>
      <c r="TDN44" s="57"/>
      <c r="TDO44" s="57"/>
      <c r="TDP44" s="57"/>
      <c r="TDQ44" s="57"/>
      <c r="TDR44" s="57"/>
      <c r="TDS44" s="57"/>
      <c r="TDT44" s="57"/>
      <c r="TDU44" s="57"/>
      <c r="TDV44" s="57"/>
      <c r="TDW44" s="57"/>
      <c r="TDX44" s="57"/>
      <c r="TDY44" s="57"/>
      <c r="TDZ44" s="57"/>
      <c r="TEA44" s="57"/>
      <c r="TEB44" s="57"/>
      <c r="TEC44" s="57"/>
      <c r="TED44" s="57"/>
      <c r="TEE44" s="57"/>
      <c r="TEF44" s="57"/>
      <c r="TEG44" s="57"/>
      <c r="TEH44" s="57"/>
      <c r="TEI44" s="57"/>
      <c r="TEJ44" s="57"/>
      <c r="TEK44" s="57"/>
      <c r="TEL44" s="57"/>
      <c r="TEM44" s="57"/>
      <c r="TEN44" s="57"/>
      <c r="TEO44" s="57"/>
      <c r="TEP44" s="57"/>
      <c r="TEQ44" s="57"/>
      <c r="TER44" s="57"/>
      <c r="TES44" s="57"/>
      <c r="TET44" s="57"/>
      <c r="TEU44" s="57"/>
      <c r="TEV44" s="57"/>
      <c r="TEW44" s="57"/>
      <c r="TEX44" s="57"/>
      <c r="TEY44" s="57"/>
      <c r="TEZ44" s="57"/>
      <c r="TFA44" s="57"/>
      <c r="TFB44" s="57"/>
      <c r="TFC44" s="57"/>
      <c r="TFD44" s="57"/>
      <c r="TFE44" s="57"/>
      <c r="TFF44" s="57"/>
      <c r="TFG44" s="57"/>
      <c r="TFH44" s="57"/>
      <c r="TFI44" s="57"/>
      <c r="TFJ44" s="57"/>
      <c r="TFK44" s="57"/>
      <c r="TFL44" s="57"/>
      <c r="TFM44" s="57"/>
      <c r="TFN44" s="57"/>
      <c r="TFO44" s="57"/>
      <c r="TFP44" s="57"/>
      <c r="TFQ44" s="57"/>
      <c r="TFR44" s="57"/>
      <c r="TFS44" s="57"/>
      <c r="TFT44" s="57"/>
      <c r="TFU44" s="57"/>
      <c r="TFV44" s="57"/>
      <c r="TFW44" s="57"/>
      <c r="TFX44" s="57"/>
      <c r="TFY44" s="57"/>
      <c r="TFZ44" s="57"/>
      <c r="TGA44" s="57"/>
      <c r="TGB44" s="57"/>
      <c r="TGC44" s="57"/>
      <c r="TGD44" s="57"/>
      <c r="TGE44" s="57"/>
      <c r="TGF44" s="57"/>
      <c r="TGG44" s="57"/>
      <c r="TGH44" s="57"/>
      <c r="TGI44" s="57"/>
      <c r="TGJ44" s="57"/>
      <c r="TGK44" s="57"/>
      <c r="TGL44" s="57"/>
      <c r="TGM44" s="57"/>
      <c r="TGN44" s="57"/>
      <c r="TGO44" s="57"/>
      <c r="TGP44" s="57"/>
      <c r="TGQ44" s="57"/>
      <c r="TGR44" s="57"/>
      <c r="TGS44" s="57"/>
      <c r="TGT44" s="57"/>
      <c r="TGU44" s="57"/>
      <c r="TGV44" s="57"/>
      <c r="TGW44" s="57"/>
      <c r="TGX44" s="57"/>
      <c r="TGY44" s="57"/>
      <c r="TGZ44" s="57"/>
      <c r="THA44" s="57"/>
      <c r="THB44" s="57"/>
      <c r="THC44" s="57"/>
      <c r="THD44" s="57"/>
      <c r="THE44" s="57"/>
      <c r="THF44" s="57"/>
      <c r="THG44" s="57"/>
      <c r="THH44" s="57"/>
      <c r="THI44" s="57"/>
      <c r="THJ44" s="57"/>
      <c r="THK44" s="57"/>
      <c r="THL44" s="57"/>
      <c r="THM44" s="57"/>
      <c r="THN44" s="57"/>
      <c r="THO44" s="57"/>
      <c r="THP44" s="57"/>
      <c r="THQ44" s="57"/>
      <c r="THR44" s="57"/>
      <c r="THS44" s="57"/>
      <c r="THT44" s="57"/>
      <c r="THU44" s="57"/>
      <c r="THV44" s="57"/>
      <c r="THW44" s="57"/>
      <c r="THX44" s="57"/>
      <c r="THY44" s="57"/>
      <c r="THZ44" s="57"/>
      <c r="TIA44" s="57"/>
      <c r="TIB44" s="57"/>
      <c r="TIC44" s="57"/>
      <c r="TID44" s="57"/>
      <c r="TIE44" s="57"/>
      <c r="TIF44" s="57"/>
      <c r="TIG44" s="57"/>
      <c r="TIH44" s="57"/>
      <c r="TII44" s="57"/>
      <c r="TIJ44" s="57"/>
      <c r="TIK44" s="57"/>
      <c r="TIL44" s="57"/>
      <c r="TIM44" s="57"/>
      <c r="TIN44" s="57"/>
      <c r="TIO44" s="57"/>
      <c r="TIP44" s="57"/>
      <c r="TIQ44" s="57"/>
      <c r="TIR44" s="57"/>
      <c r="TIS44" s="57"/>
      <c r="TIT44" s="57"/>
      <c r="TIU44" s="57"/>
      <c r="TIV44" s="57"/>
      <c r="TIW44" s="57"/>
      <c r="TIX44" s="57"/>
      <c r="TIY44" s="57"/>
      <c r="TIZ44" s="57"/>
      <c r="TJA44" s="57"/>
      <c r="TJB44" s="57"/>
      <c r="TJC44" s="57"/>
      <c r="TJD44" s="57"/>
      <c r="TJE44" s="57"/>
      <c r="TJF44" s="57"/>
      <c r="TJG44" s="57"/>
      <c r="TJH44" s="57"/>
      <c r="TJI44" s="57"/>
      <c r="TJJ44" s="57"/>
      <c r="TJK44" s="57"/>
      <c r="TJL44" s="57"/>
      <c r="TJM44" s="57"/>
      <c r="TJN44" s="57"/>
      <c r="TJO44" s="57"/>
      <c r="TJP44" s="57"/>
      <c r="TJQ44" s="57"/>
      <c r="TJR44" s="57"/>
      <c r="TJS44" s="57"/>
      <c r="TJT44" s="57"/>
      <c r="TJU44" s="57"/>
      <c r="TJV44" s="57"/>
      <c r="TJW44" s="57"/>
      <c r="TJX44" s="57"/>
      <c r="TJY44" s="57"/>
      <c r="TJZ44" s="57"/>
      <c r="TKA44" s="57"/>
      <c r="TKB44" s="57"/>
      <c r="TKC44" s="57"/>
      <c r="TKD44" s="57"/>
      <c r="TKE44" s="57"/>
      <c r="TKF44" s="57"/>
      <c r="TKG44" s="57"/>
      <c r="TKH44" s="57"/>
      <c r="TKI44" s="57"/>
      <c r="TKJ44" s="57"/>
      <c r="TKK44" s="57"/>
      <c r="TKL44" s="57"/>
      <c r="TKM44" s="57"/>
      <c r="TKN44" s="57"/>
      <c r="TKO44" s="57"/>
      <c r="TKP44" s="57"/>
      <c r="TKQ44" s="57"/>
      <c r="TKR44" s="57"/>
      <c r="TKS44" s="57"/>
      <c r="TKT44" s="57"/>
      <c r="TKU44" s="57"/>
      <c r="TKV44" s="57"/>
      <c r="TKW44" s="57"/>
      <c r="TKX44" s="57"/>
      <c r="TKY44" s="57"/>
      <c r="TKZ44" s="57"/>
      <c r="TLA44" s="57"/>
      <c r="TLB44" s="57"/>
      <c r="TLC44" s="57"/>
      <c r="TLD44" s="57"/>
      <c r="TLE44" s="57"/>
      <c r="TLF44" s="57"/>
      <c r="TLG44" s="57"/>
      <c r="TLH44" s="57"/>
      <c r="TLI44" s="57"/>
      <c r="TLJ44" s="57"/>
      <c r="TLK44" s="57"/>
      <c r="TLL44" s="57"/>
      <c r="TLM44" s="57"/>
      <c r="TLN44" s="57"/>
      <c r="TLO44" s="57"/>
      <c r="TLP44" s="57"/>
      <c r="TLQ44" s="57"/>
      <c r="TLR44" s="57"/>
      <c r="TLS44" s="57"/>
      <c r="TLT44" s="57"/>
      <c r="TLU44" s="57"/>
      <c r="TLV44" s="57"/>
      <c r="TLW44" s="57"/>
      <c r="TLX44" s="57"/>
      <c r="TLY44" s="57"/>
      <c r="TLZ44" s="57"/>
      <c r="TMA44" s="57"/>
      <c r="TMB44" s="57"/>
      <c r="TMC44" s="57"/>
      <c r="TMD44" s="57"/>
      <c r="TME44" s="57"/>
      <c r="TMF44" s="57"/>
      <c r="TMG44" s="57"/>
      <c r="TMH44" s="57"/>
      <c r="TMI44" s="57"/>
      <c r="TMJ44" s="57"/>
      <c r="TMK44" s="57"/>
      <c r="TML44" s="57"/>
      <c r="TMM44" s="57"/>
      <c r="TMN44" s="57"/>
      <c r="TMO44" s="57"/>
      <c r="TMP44" s="57"/>
      <c r="TMQ44" s="57"/>
      <c r="TMR44" s="57"/>
      <c r="TMS44" s="57"/>
      <c r="TMT44" s="57"/>
      <c r="TMU44" s="57"/>
      <c r="TMV44" s="57"/>
      <c r="TMW44" s="57"/>
      <c r="TMX44" s="57"/>
      <c r="TMY44" s="57"/>
      <c r="TMZ44" s="57"/>
      <c r="TNA44" s="57"/>
      <c r="TNB44" s="57"/>
      <c r="TNC44" s="57"/>
      <c r="TND44" s="57"/>
      <c r="TNE44" s="57"/>
      <c r="TNF44" s="57"/>
      <c r="TNG44" s="57"/>
      <c r="TNH44" s="57"/>
      <c r="TNI44" s="57"/>
      <c r="TNJ44" s="57"/>
      <c r="TNK44" s="57"/>
      <c r="TNL44" s="57"/>
      <c r="TNM44" s="57"/>
      <c r="TNN44" s="57"/>
      <c r="TNO44" s="57"/>
      <c r="TNP44" s="57"/>
      <c r="TNQ44" s="57"/>
      <c r="TNR44" s="57"/>
      <c r="TNS44" s="57"/>
      <c r="TNT44" s="57"/>
      <c r="TNU44" s="57"/>
      <c r="TNV44" s="57"/>
      <c r="TNW44" s="57"/>
      <c r="TNX44" s="57"/>
      <c r="TNY44" s="57"/>
      <c r="TNZ44" s="57"/>
      <c r="TOA44" s="57"/>
      <c r="TOB44" s="57"/>
      <c r="TOC44" s="57"/>
      <c r="TOD44" s="57"/>
      <c r="TOE44" s="57"/>
      <c r="TOF44" s="57"/>
      <c r="TOG44" s="57"/>
      <c r="TOH44" s="57"/>
      <c r="TOI44" s="57"/>
      <c r="TOJ44" s="57"/>
      <c r="TOK44" s="57"/>
      <c r="TOL44" s="57"/>
      <c r="TOM44" s="57"/>
      <c r="TON44" s="57"/>
      <c r="TOO44" s="57"/>
      <c r="TOP44" s="57"/>
      <c r="TOQ44" s="57"/>
      <c r="TOR44" s="57"/>
      <c r="TOS44" s="57"/>
      <c r="TOT44" s="57"/>
      <c r="TOU44" s="57"/>
      <c r="TOV44" s="57"/>
      <c r="TOW44" s="57"/>
      <c r="TOX44" s="57"/>
      <c r="TOY44" s="57"/>
      <c r="TOZ44" s="57"/>
      <c r="TPA44" s="57"/>
      <c r="TPB44" s="57"/>
      <c r="TPC44" s="57"/>
      <c r="TPD44" s="57"/>
      <c r="TPE44" s="57"/>
      <c r="TPF44" s="57"/>
      <c r="TPG44" s="57"/>
      <c r="TPH44" s="57"/>
      <c r="TPI44" s="57"/>
      <c r="TPJ44" s="57"/>
      <c r="TPK44" s="57"/>
      <c r="TPL44" s="57"/>
      <c r="TPM44" s="57"/>
      <c r="TPN44" s="57"/>
      <c r="TPO44" s="57"/>
      <c r="TPP44" s="57"/>
      <c r="TPQ44" s="57"/>
      <c r="TPR44" s="57"/>
      <c r="TPS44" s="57"/>
      <c r="TPT44" s="57"/>
      <c r="TPU44" s="57"/>
      <c r="TPV44" s="57"/>
      <c r="TPW44" s="57"/>
      <c r="TPX44" s="57"/>
      <c r="TPY44" s="57"/>
      <c r="TPZ44" s="57"/>
      <c r="TQA44" s="57"/>
      <c r="TQB44" s="57"/>
      <c r="TQC44" s="57"/>
      <c r="TQD44" s="57"/>
      <c r="TQE44" s="57"/>
      <c r="TQF44" s="57"/>
      <c r="TQG44" s="57"/>
      <c r="TQH44" s="57"/>
      <c r="TQI44" s="57"/>
      <c r="TQJ44" s="57"/>
      <c r="TQK44" s="57"/>
      <c r="TQL44" s="57"/>
      <c r="TQM44" s="57"/>
      <c r="TQN44" s="57"/>
      <c r="TQO44" s="57"/>
      <c r="TQP44" s="57"/>
      <c r="TQQ44" s="57"/>
      <c r="TQR44" s="57"/>
      <c r="TQS44" s="57"/>
      <c r="TQT44" s="57"/>
      <c r="TQU44" s="57"/>
      <c r="TQV44" s="57"/>
      <c r="TQW44" s="57"/>
      <c r="TQX44" s="57"/>
      <c r="TQY44" s="57"/>
      <c r="TQZ44" s="57"/>
      <c r="TRA44" s="57"/>
      <c r="TRB44" s="57"/>
      <c r="TRC44" s="57"/>
      <c r="TRD44" s="57"/>
      <c r="TRE44" s="57"/>
      <c r="TRF44" s="57"/>
      <c r="TRG44" s="57"/>
      <c r="TRH44" s="57"/>
      <c r="TRI44" s="57"/>
      <c r="TRJ44" s="57"/>
      <c r="TRK44" s="57"/>
      <c r="TRL44" s="57"/>
      <c r="TRM44" s="57"/>
      <c r="TRN44" s="57"/>
      <c r="TRO44" s="57"/>
      <c r="TRP44" s="57"/>
      <c r="TRQ44" s="57"/>
      <c r="TRR44" s="57"/>
      <c r="TRS44" s="57"/>
      <c r="TRT44" s="57"/>
      <c r="TRU44" s="57"/>
      <c r="TRV44" s="57"/>
      <c r="TRW44" s="57"/>
      <c r="TRX44" s="57"/>
      <c r="TRY44" s="57"/>
      <c r="TRZ44" s="57"/>
      <c r="TSA44" s="57"/>
      <c r="TSB44" s="57"/>
      <c r="TSC44" s="57"/>
      <c r="TSD44" s="57"/>
      <c r="TSE44" s="57"/>
      <c r="TSF44" s="57"/>
      <c r="TSG44" s="57"/>
      <c r="TSH44" s="57"/>
      <c r="TSI44" s="57"/>
      <c r="TSJ44" s="57"/>
      <c r="TSK44" s="57"/>
      <c r="TSL44" s="57"/>
      <c r="TSM44" s="57"/>
      <c r="TSN44" s="57"/>
      <c r="TSO44" s="57"/>
      <c r="TSP44" s="57"/>
      <c r="TSQ44" s="57"/>
      <c r="TSR44" s="57"/>
      <c r="TSS44" s="57"/>
      <c r="TST44" s="57"/>
      <c r="TSU44" s="57"/>
      <c r="TSV44" s="57"/>
      <c r="TSW44" s="57"/>
      <c r="TSX44" s="57"/>
      <c r="TSY44" s="57"/>
      <c r="TSZ44" s="57"/>
      <c r="TTA44" s="57"/>
      <c r="TTB44" s="57"/>
      <c r="TTC44" s="57"/>
      <c r="TTD44" s="57"/>
      <c r="TTE44" s="57"/>
      <c r="TTF44" s="57"/>
      <c r="TTG44" s="57"/>
      <c r="TTH44" s="57"/>
      <c r="TTI44" s="57"/>
      <c r="TTJ44" s="57"/>
      <c r="TTK44" s="57"/>
      <c r="TTL44" s="57"/>
      <c r="TTM44" s="57"/>
      <c r="TTN44" s="57"/>
      <c r="TTO44" s="57"/>
      <c r="TTP44" s="57"/>
      <c r="TTQ44" s="57"/>
      <c r="TTR44" s="57"/>
      <c r="TTS44" s="57"/>
      <c r="TTT44" s="57"/>
      <c r="TTU44" s="57"/>
      <c r="TTV44" s="57"/>
      <c r="TTW44" s="57"/>
      <c r="TTX44" s="57"/>
      <c r="TTY44" s="57"/>
      <c r="TTZ44" s="57"/>
      <c r="TUA44" s="57"/>
      <c r="TUB44" s="57"/>
      <c r="TUC44" s="57"/>
      <c r="TUD44" s="57"/>
      <c r="TUE44" s="57"/>
      <c r="TUF44" s="57"/>
      <c r="TUG44" s="57"/>
      <c r="TUH44" s="57"/>
      <c r="TUI44" s="57"/>
      <c r="TUJ44" s="57"/>
      <c r="TUK44" s="57"/>
      <c r="TUL44" s="57"/>
      <c r="TUM44" s="57"/>
      <c r="TUN44" s="57"/>
      <c r="TUO44" s="57"/>
      <c r="TUP44" s="57"/>
      <c r="TUQ44" s="57"/>
      <c r="TUR44" s="57"/>
      <c r="TUS44" s="57"/>
      <c r="TUT44" s="57"/>
      <c r="TUU44" s="57"/>
      <c r="TUV44" s="57"/>
      <c r="TUW44" s="57"/>
      <c r="TUX44" s="57"/>
      <c r="TUY44" s="57"/>
      <c r="TUZ44" s="57"/>
      <c r="TVA44" s="57"/>
      <c r="TVB44" s="57"/>
      <c r="TVC44" s="57"/>
      <c r="TVD44" s="57"/>
      <c r="TVE44" s="57"/>
      <c r="TVF44" s="57"/>
      <c r="TVG44" s="57"/>
      <c r="TVH44" s="57"/>
      <c r="TVI44" s="57"/>
      <c r="TVJ44" s="57"/>
      <c r="TVK44" s="57"/>
      <c r="TVL44" s="57"/>
      <c r="TVM44" s="57"/>
      <c r="TVN44" s="57"/>
      <c r="TVO44" s="57"/>
      <c r="TVP44" s="57"/>
      <c r="TVQ44" s="57"/>
      <c r="TVR44" s="57"/>
      <c r="TVS44" s="57"/>
      <c r="TVT44" s="57"/>
      <c r="TVU44" s="57"/>
      <c r="TVV44" s="57"/>
      <c r="TVW44" s="57"/>
      <c r="TVX44" s="57"/>
      <c r="TVY44" s="57"/>
      <c r="TVZ44" s="57"/>
      <c r="TWA44" s="57"/>
      <c r="TWB44" s="57"/>
      <c r="TWC44" s="57"/>
      <c r="TWD44" s="57"/>
      <c r="TWE44" s="57"/>
      <c r="TWF44" s="57"/>
      <c r="TWG44" s="57"/>
      <c r="TWH44" s="57"/>
      <c r="TWI44" s="57"/>
      <c r="TWJ44" s="57"/>
      <c r="TWK44" s="57"/>
      <c r="TWL44" s="57"/>
      <c r="TWM44" s="57"/>
      <c r="TWN44" s="57"/>
      <c r="TWO44" s="57"/>
      <c r="TWP44" s="57"/>
      <c r="TWQ44" s="57"/>
      <c r="TWR44" s="57"/>
      <c r="TWS44" s="57"/>
      <c r="TWT44" s="57"/>
      <c r="TWU44" s="57"/>
      <c r="TWV44" s="57"/>
      <c r="TWW44" s="57"/>
      <c r="TWX44" s="57"/>
      <c r="TWY44" s="57"/>
      <c r="TWZ44" s="57"/>
      <c r="TXA44" s="57"/>
      <c r="TXB44" s="57"/>
      <c r="TXC44" s="57"/>
      <c r="TXD44" s="57"/>
      <c r="TXE44" s="57"/>
      <c r="TXF44" s="57"/>
      <c r="TXG44" s="57"/>
      <c r="TXH44" s="57"/>
      <c r="TXI44" s="57"/>
      <c r="TXJ44" s="57"/>
      <c r="TXK44" s="57"/>
      <c r="TXL44" s="57"/>
      <c r="TXM44" s="57"/>
      <c r="TXN44" s="57"/>
      <c r="TXO44" s="57"/>
      <c r="TXP44" s="57"/>
      <c r="TXQ44" s="57"/>
      <c r="TXR44" s="57"/>
      <c r="TXS44" s="57"/>
      <c r="TXT44" s="57"/>
      <c r="TXU44" s="57"/>
      <c r="TXV44" s="57"/>
      <c r="TXW44" s="57"/>
      <c r="TXX44" s="57"/>
      <c r="TXY44" s="57"/>
      <c r="TXZ44" s="57"/>
      <c r="TYA44" s="57"/>
      <c r="TYB44" s="57"/>
      <c r="TYC44" s="57"/>
      <c r="TYD44" s="57"/>
      <c r="TYE44" s="57"/>
      <c r="TYF44" s="57"/>
      <c r="TYG44" s="57"/>
      <c r="TYH44" s="57"/>
      <c r="TYI44" s="57"/>
      <c r="TYJ44" s="57"/>
      <c r="TYK44" s="57"/>
      <c r="TYL44" s="57"/>
      <c r="TYM44" s="57"/>
      <c r="TYN44" s="57"/>
      <c r="TYO44" s="57"/>
      <c r="TYP44" s="57"/>
      <c r="TYQ44" s="57"/>
      <c r="TYR44" s="57"/>
      <c r="TYS44" s="57"/>
      <c r="TYT44" s="57"/>
      <c r="TYU44" s="57"/>
      <c r="TYV44" s="57"/>
      <c r="TYW44" s="57"/>
      <c r="TYX44" s="57"/>
      <c r="TYY44" s="57"/>
      <c r="TYZ44" s="57"/>
      <c r="TZA44" s="57"/>
      <c r="TZB44" s="57"/>
      <c r="TZC44" s="57"/>
      <c r="TZD44" s="57"/>
      <c r="TZE44" s="57"/>
      <c r="TZF44" s="57"/>
      <c r="TZG44" s="57"/>
      <c r="TZH44" s="57"/>
      <c r="TZI44" s="57"/>
      <c r="TZJ44" s="57"/>
      <c r="TZK44" s="57"/>
      <c r="TZL44" s="57"/>
      <c r="TZM44" s="57"/>
      <c r="TZN44" s="57"/>
      <c r="TZO44" s="57"/>
      <c r="TZP44" s="57"/>
      <c r="TZQ44" s="57"/>
      <c r="TZR44" s="57"/>
      <c r="TZS44" s="57"/>
      <c r="TZT44" s="57"/>
      <c r="TZU44" s="57"/>
      <c r="TZV44" s="57"/>
      <c r="TZW44" s="57"/>
      <c r="TZX44" s="57"/>
      <c r="TZY44" s="57"/>
      <c r="TZZ44" s="57"/>
      <c r="UAA44" s="57"/>
      <c r="UAB44" s="57"/>
      <c r="UAC44" s="57"/>
      <c r="UAD44" s="57"/>
      <c r="UAE44" s="57"/>
      <c r="UAF44" s="57"/>
      <c r="UAG44" s="57"/>
      <c r="UAH44" s="57"/>
      <c r="UAI44" s="57"/>
      <c r="UAJ44" s="57"/>
      <c r="UAK44" s="57"/>
      <c r="UAL44" s="57"/>
      <c r="UAM44" s="57"/>
      <c r="UAN44" s="57"/>
      <c r="UAO44" s="57"/>
      <c r="UAP44" s="57"/>
      <c r="UAQ44" s="57"/>
      <c r="UAR44" s="57"/>
      <c r="UAS44" s="57"/>
      <c r="UAT44" s="57"/>
      <c r="UAU44" s="57"/>
      <c r="UAV44" s="57"/>
      <c r="UAW44" s="57"/>
      <c r="UAX44" s="57"/>
      <c r="UAY44" s="57"/>
      <c r="UAZ44" s="57"/>
      <c r="UBA44" s="57"/>
      <c r="UBB44" s="57"/>
      <c r="UBC44" s="57"/>
      <c r="UBD44" s="57"/>
      <c r="UBE44" s="57"/>
      <c r="UBF44" s="57"/>
      <c r="UBG44" s="57"/>
      <c r="UBH44" s="57"/>
      <c r="UBI44" s="57"/>
      <c r="UBJ44" s="57"/>
      <c r="UBK44" s="57"/>
      <c r="UBL44" s="57"/>
      <c r="UBM44" s="57"/>
      <c r="UBN44" s="57"/>
      <c r="UBO44" s="57"/>
      <c r="UBP44" s="57"/>
      <c r="UBQ44" s="57"/>
      <c r="UBR44" s="57"/>
      <c r="UBS44" s="57"/>
      <c r="UBT44" s="57"/>
      <c r="UBU44" s="57"/>
      <c r="UBV44" s="57"/>
      <c r="UBW44" s="57"/>
      <c r="UBX44" s="57"/>
      <c r="UBY44" s="57"/>
      <c r="UBZ44" s="57"/>
      <c r="UCA44" s="57"/>
      <c r="UCB44" s="57"/>
      <c r="UCC44" s="57"/>
      <c r="UCD44" s="57"/>
      <c r="UCE44" s="57"/>
      <c r="UCF44" s="57"/>
      <c r="UCG44" s="57"/>
      <c r="UCH44" s="57"/>
      <c r="UCI44" s="57"/>
      <c r="UCJ44" s="57"/>
      <c r="UCK44" s="57"/>
      <c r="UCL44" s="57"/>
      <c r="UCM44" s="57"/>
      <c r="UCN44" s="57"/>
      <c r="UCO44" s="57"/>
      <c r="UCP44" s="57"/>
      <c r="UCQ44" s="57"/>
      <c r="UCR44" s="57"/>
      <c r="UCS44" s="57"/>
      <c r="UCT44" s="57"/>
      <c r="UCU44" s="57"/>
      <c r="UCV44" s="57"/>
      <c r="UCW44" s="57"/>
      <c r="UCX44" s="57"/>
      <c r="UCY44" s="57"/>
      <c r="UCZ44" s="57"/>
      <c r="UDA44" s="57"/>
      <c r="UDB44" s="57"/>
      <c r="UDC44" s="57"/>
      <c r="UDD44" s="57"/>
      <c r="UDE44" s="57"/>
      <c r="UDF44" s="57"/>
      <c r="UDG44" s="57"/>
      <c r="UDH44" s="57"/>
      <c r="UDI44" s="57"/>
      <c r="UDJ44" s="57"/>
      <c r="UDK44" s="57"/>
      <c r="UDL44" s="57"/>
      <c r="UDM44" s="57"/>
      <c r="UDN44" s="57"/>
      <c r="UDO44" s="57"/>
      <c r="UDP44" s="57"/>
      <c r="UDQ44" s="57"/>
      <c r="UDR44" s="57"/>
      <c r="UDS44" s="57"/>
      <c r="UDT44" s="57"/>
      <c r="UDU44" s="57"/>
      <c r="UDV44" s="57"/>
      <c r="UDW44" s="57"/>
      <c r="UDX44" s="57"/>
      <c r="UDY44" s="57"/>
      <c r="UDZ44" s="57"/>
      <c r="UEA44" s="57"/>
      <c r="UEB44" s="57"/>
      <c r="UEC44" s="57"/>
      <c r="UED44" s="57"/>
      <c r="UEE44" s="57"/>
      <c r="UEF44" s="57"/>
      <c r="UEG44" s="57"/>
      <c r="UEH44" s="57"/>
      <c r="UEI44" s="57"/>
      <c r="UEJ44" s="57"/>
      <c r="UEK44" s="57"/>
      <c r="UEL44" s="57"/>
      <c r="UEM44" s="57"/>
      <c r="UEN44" s="57"/>
      <c r="UEO44" s="57"/>
      <c r="UEP44" s="57"/>
      <c r="UEQ44" s="57"/>
      <c r="UER44" s="57"/>
      <c r="UES44" s="57"/>
      <c r="UET44" s="57"/>
      <c r="UEU44" s="57"/>
      <c r="UEV44" s="57"/>
      <c r="UEW44" s="57"/>
      <c r="UEX44" s="57"/>
      <c r="UEY44" s="57"/>
      <c r="UEZ44" s="57"/>
      <c r="UFA44" s="57"/>
      <c r="UFB44" s="57"/>
      <c r="UFC44" s="57"/>
      <c r="UFD44" s="57"/>
      <c r="UFE44" s="57"/>
      <c r="UFF44" s="57"/>
      <c r="UFG44" s="57"/>
      <c r="UFH44" s="57"/>
      <c r="UFI44" s="57"/>
      <c r="UFJ44" s="57"/>
      <c r="UFK44" s="57"/>
      <c r="UFL44" s="57"/>
      <c r="UFM44" s="57"/>
      <c r="UFN44" s="57"/>
      <c r="UFO44" s="57"/>
      <c r="UFP44" s="57"/>
      <c r="UFQ44" s="57"/>
      <c r="UFR44" s="57"/>
      <c r="UFS44" s="57"/>
      <c r="UFT44" s="57"/>
      <c r="UFU44" s="57"/>
      <c r="UFV44" s="57"/>
      <c r="UFW44" s="57"/>
      <c r="UFX44" s="57"/>
      <c r="UFY44" s="57"/>
      <c r="UFZ44" s="57"/>
      <c r="UGA44" s="57"/>
      <c r="UGB44" s="57"/>
      <c r="UGC44" s="57"/>
      <c r="UGD44" s="57"/>
      <c r="UGE44" s="57"/>
      <c r="UGF44" s="57"/>
      <c r="UGG44" s="57"/>
      <c r="UGH44" s="57"/>
      <c r="UGI44" s="57"/>
      <c r="UGJ44" s="57"/>
      <c r="UGK44" s="57"/>
      <c r="UGL44" s="57"/>
      <c r="UGM44" s="57"/>
      <c r="UGN44" s="57"/>
      <c r="UGO44" s="57"/>
      <c r="UGP44" s="57"/>
      <c r="UGQ44" s="57"/>
      <c r="UGR44" s="57"/>
      <c r="UGS44" s="57"/>
      <c r="UGT44" s="57"/>
      <c r="UGU44" s="57"/>
      <c r="UGV44" s="57"/>
      <c r="UGW44" s="57"/>
      <c r="UGX44" s="57"/>
      <c r="UGY44" s="57"/>
      <c r="UGZ44" s="57"/>
      <c r="UHA44" s="57"/>
      <c r="UHB44" s="57"/>
      <c r="UHC44" s="57"/>
      <c r="UHD44" s="57"/>
      <c r="UHE44" s="57"/>
      <c r="UHF44" s="57"/>
      <c r="UHG44" s="57"/>
      <c r="UHH44" s="57"/>
      <c r="UHI44" s="57"/>
      <c r="UHJ44" s="57"/>
      <c r="UHK44" s="57"/>
      <c r="UHL44" s="57"/>
      <c r="UHM44" s="57"/>
      <c r="UHN44" s="57"/>
      <c r="UHO44" s="57"/>
      <c r="UHP44" s="57"/>
      <c r="UHQ44" s="57"/>
      <c r="UHR44" s="57"/>
      <c r="UHS44" s="57"/>
      <c r="UHT44" s="57"/>
      <c r="UHU44" s="57"/>
      <c r="UHV44" s="57"/>
      <c r="UHW44" s="57"/>
      <c r="UHX44" s="57"/>
      <c r="UHY44" s="57"/>
      <c r="UHZ44" s="57"/>
      <c r="UIA44" s="57"/>
      <c r="UIB44" s="57"/>
      <c r="UIC44" s="57"/>
      <c r="UID44" s="57"/>
      <c r="UIE44" s="57"/>
      <c r="UIF44" s="57"/>
      <c r="UIG44" s="57"/>
      <c r="UIH44" s="57"/>
      <c r="UII44" s="57"/>
      <c r="UIJ44" s="57"/>
      <c r="UIK44" s="57"/>
      <c r="UIL44" s="57"/>
      <c r="UIM44" s="57"/>
      <c r="UIN44" s="57"/>
      <c r="UIO44" s="57"/>
      <c r="UIP44" s="57"/>
      <c r="UIQ44" s="57"/>
      <c r="UIR44" s="57"/>
      <c r="UIS44" s="57"/>
      <c r="UIT44" s="57"/>
      <c r="UIU44" s="57"/>
      <c r="UIV44" s="57"/>
      <c r="UIW44" s="57"/>
      <c r="UIX44" s="57"/>
      <c r="UIY44" s="57"/>
      <c r="UIZ44" s="57"/>
      <c r="UJA44" s="57"/>
      <c r="UJB44" s="57"/>
      <c r="UJC44" s="57"/>
      <c r="UJD44" s="57"/>
      <c r="UJE44" s="57"/>
      <c r="UJF44" s="57"/>
      <c r="UJG44" s="57"/>
      <c r="UJH44" s="57"/>
      <c r="UJI44" s="57"/>
      <c r="UJJ44" s="57"/>
      <c r="UJK44" s="57"/>
      <c r="UJL44" s="57"/>
      <c r="UJM44" s="57"/>
      <c r="UJN44" s="57"/>
      <c r="UJO44" s="57"/>
      <c r="UJP44" s="57"/>
      <c r="UJQ44" s="57"/>
      <c r="UJR44" s="57"/>
      <c r="UJS44" s="57"/>
      <c r="UJT44" s="57"/>
      <c r="UJU44" s="57"/>
      <c r="UJV44" s="57"/>
      <c r="UJW44" s="57"/>
      <c r="UJX44" s="57"/>
      <c r="UJY44" s="57"/>
      <c r="UJZ44" s="57"/>
      <c r="UKA44" s="57"/>
      <c r="UKB44" s="57"/>
      <c r="UKC44" s="57"/>
      <c r="UKD44" s="57"/>
      <c r="UKE44" s="57"/>
      <c r="UKF44" s="57"/>
      <c r="UKG44" s="57"/>
      <c r="UKH44" s="57"/>
      <c r="UKI44" s="57"/>
      <c r="UKJ44" s="57"/>
      <c r="UKK44" s="57"/>
      <c r="UKL44" s="57"/>
      <c r="UKM44" s="57"/>
      <c r="UKN44" s="57"/>
      <c r="UKO44" s="57"/>
      <c r="UKP44" s="57"/>
      <c r="UKQ44" s="57"/>
      <c r="UKR44" s="57"/>
      <c r="UKS44" s="57"/>
      <c r="UKT44" s="57"/>
      <c r="UKU44" s="57"/>
      <c r="UKV44" s="57"/>
      <c r="UKW44" s="57"/>
      <c r="UKX44" s="57"/>
      <c r="UKY44" s="57"/>
      <c r="UKZ44" s="57"/>
      <c r="ULA44" s="57"/>
      <c r="ULB44" s="57"/>
      <c r="ULC44" s="57"/>
      <c r="ULD44" s="57"/>
      <c r="ULE44" s="57"/>
      <c r="ULF44" s="57"/>
      <c r="ULG44" s="57"/>
      <c r="ULH44" s="57"/>
      <c r="ULI44" s="57"/>
      <c r="ULJ44" s="57"/>
      <c r="ULK44" s="57"/>
      <c r="ULL44" s="57"/>
      <c r="ULM44" s="57"/>
      <c r="ULN44" s="57"/>
      <c r="ULO44" s="57"/>
      <c r="ULP44" s="57"/>
      <c r="ULQ44" s="57"/>
      <c r="ULR44" s="57"/>
      <c r="ULS44" s="57"/>
      <c r="ULT44" s="57"/>
      <c r="ULU44" s="57"/>
      <c r="ULV44" s="57"/>
      <c r="ULW44" s="57"/>
      <c r="ULX44" s="57"/>
      <c r="ULY44" s="57"/>
      <c r="ULZ44" s="57"/>
      <c r="UMA44" s="57"/>
      <c r="UMB44" s="57"/>
      <c r="UMC44" s="57"/>
      <c r="UMD44" s="57"/>
      <c r="UME44" s="57"/>
      <c r="UMF44" s="57"/>
      <c r="UMG44" s="57"/>
      <c r="UMH44" s="57"/>
      <c r="UMI44" s="57"/>
      <c r="UMJ44" s="57"/>
      <c r="UMK44" s="57"/>
      <c r="UML44" s="57"/>
      <c r="UMM44" s="57"/>
      <c r="UMN44" s="57"/>
      <c r="UMO44" s="57"/>
      <c r="UMP44" s="57"/>
      <c r="UMQ44" s="57"/>
      <c r="UMR44" s="57"/>
      <c r="UMS44" s="57"/>
      <c r="UMT44" s="57"/>
      <c r="UMU44" s="57"/>
      <c r="UMV44" s="57"/>
      <c r="UMW44" s="57"/>
      <c r="UMX44" s="57"/>
      <c r="UMY44" s="57"/>
      <c r="UMZ44" s="57"/>
      <c r="UNA44" s="57"/>
      <c r="UNB44" s="57"/>
      <c r="UNC44" s="57"/>
      <c r="UND44" s="57"/>
      <c r="UNE44" s="57"/>
      <c r="UNF44" s="57"/>
      <c r="UNG44" s="57"/>
      <c r="UNH44" s="57"/>
      <c r="UNI44" s="57"/>
      <c r="UNJ44" s="57"/>
      <c r="UNK44" s="57"/>
      <c r="UNL44" s="57"/>
      <c r="UNM44" s="57"/>
      <c r="UNN44" s="57"/>
      <c r="UNO44" s="57"/>
      <c r="UNP44" s="57"/>
      <c r="UNQ44" s="57"/>
      <c r="UNR44" s="57"/>
      <c r="UNS44" s="57"/>
      <c r="UNT44" s="57"/>
      <c r="UNU44" s="57"/>
      <c r="UNV44" s="57"/>
      <c r="UNW44" s="57"/>
      <c r="UNX44" s="57"/>
      <c r="UNY44" s="57"/>
      <c r="UNZ44" s="57"/>
      <c r="UOA44" s="57"/>
      <c r="UOB44" s="57"/>
      <c r="UOC44" s="57"/>
      <c r="UOD44" s="57"/>
      <c r="UOE44" s="57"/>
      <c r="UOF44" s="57"/>
      <c r="UOG44" s="57"/>
      <c r="UOH44" s="57"/>
      <c r="UOI44" s="57"/>
      <c r="UOJ44" s="57"/>
      <c r="UOK44" s="57"/>
      <c r="UOL44" s="57"/>
      <c r="UOM44" s="57"/>
      <c r="UON44" s="57"/>
      <c r="UOO44" s="57"/>
      <c r="UOP44" s="57"/>
      <c r="UOQ44" s="57"/>
      <c r="UOR44" s="57"/>
      <c r="UOS44" s="57"/>
      <c r="UOT44" s="57"/>
      <c r="UOU44" s="57"/>
      <c r="UOV44" s="57"/>
      <c r="UOW44" s="57"/>
      <c r="UOX44" s="57"/>
      <c r="UOY44" s="57"/>
      <c r="UOZ44" s="57"/>
      <c r="UPA44" s="57"/>
      <c r="UPB44" s="57"/>
      <c r="UPC44" s="57"/>
      <c r="UPD44" s="57"/>
      <c r="UPE44" s="57"/>
      <c r="UPF44" s="57"/>
      <c r="UPG44" s="57"/>
      <c r="UPH44" s="57"/>
      <c r="UPI44" s="57"/>
      <c r="UPJ44" s="57"/>
      <c r="UPK44" s="57"/>
      <c r="UPL44" s="57"/>
      <c r="UPM44" s="57"/>
      <c r="UPN44" s="57"/>
      <c r="UPO44" s="57"/>
      <c r="UPP44" s="57"/>
      <c r="UPQ44" s="57"/>
      <c r="UPR44" s="57"/>
      <c r="UPS44" s="57"/>
      <c r="UPT44" s="57"/>
      <c r="UPU44" s="57"/>
      <c r="UPV44" s="57"/>
      <c r="UPW44" s="57"/>
      <c r="UPX44" s="57"/>
      <c r="UPY44" s="57"/>
      <c r="UPZ44" s="57"/>
      <c r="UQA44" s="57"/>
      <c r="UQB44" s="57"/>
      <c r="UQC44" s="57"/>
      <c r="UQD44" s="57"/>
      <c r="UQE44" s="57"/>
      <c r="UQF44" s="57"/>
      <c r="UQG44" s="57"/>
      <c r="UQH44" s="57"/>
      <c r="UQI44" s="57"/>
      <c r="UQJ44" s="57"/>
      <c r="UQK44" s="57"/>
      <c r="UQL44" s="57"/>
      <c r="UQM44" s="57"/>
      <c r="UQN44" s="57"/>
      <c r="UQO44" s="57"/>
      <c r="UQP44" s="57"/>
      <c r="UQQ44" s="57"/>
      <c r="UQR44" s="57"/>
      <c r="UQS44" s="57"/>
      <c r="UQT44" s="57"/>
      <c r="UQU44" s="57"/>
      <c r="UQV44" s="57"/>
      <c r="UQW44" s="57"/>
      <c r="UQX44" s="57"/>
      <c r="UQY44" s="57"/>
      <c r="UQZ44" s="57"/>
      <c r="URA44" s="57"/>
      <c r="URB44" s="57"/>
      <c r="URC44" s="57"/>
      <c r="URD44" s="57"/>
      <c r="URE44" s="57"/>
      <c r="URF44" s="57"/>
      <c r="URG44" s="57"/>
      <c r="URH44" s="57"/>
      <c r="URI44" s="57"/>
      <c r="URJ44" s="57"/>
      <c r="URK44" s="57"/>
      <c r="URL44" s="57"/>
      <c r="URM44" s="57"/>
      <c r="URN44" s="57"/>
      <c r="URO44" s="57"/>
      <c r="URP44" s="57"/>
      <c r="URQ44" s="57"/>
      <c r="URR44" s="57"/>
      <c r="URS44" s="57"/>
      <c r="URT44" s="57"/>
      <c r="URU44" s="57"/>
      <c r="URV44" s="57"/>
      <c r="URW44" s="57"/>
      <c r="URX44" s="57"/>
      <c r="URY44" s="57"/>
      <c r="URZ44" s="57"/>
      <c r="USA44" s="57"/>
      <c r="USB44" s="57"/>
      <c r="USC44" s="57"/>
      <c r="USD44" s="57"/>
      <c r="USE44" s="57"/>
      <c r="USF44" s="57"/>
      <c r="USG44" s="57"/>
      <c r="USH44" s="57"/>
      <c r="USI44" s="57"/>
      <c r="USJ44" s="57"/>
      <c r="USK44" s="57"/>
      <c r="USL44" s="57"/>
      <c r="USM44" s="57"/>
      <c r="USN44" s="57"/>
      <c r="USO44" s="57"/>
      <c r="USP44" s="57"/>
      <c r="USQ44" s="57"/>
      <c r="USR44" s="57"/>
      <c r="USS44" s="57"/>
      <c r="UST44" s="57"/>
      <c r="USU44" s="57"/>
      <c r="USV44" s="57"/>
      <c r="USW44" s="57"/>
      <c r="USX44" s="57"/>
      <c r="USY44" s="57"/>
      <c r="USZ44" s="57"/>
      <c r="UTA44" s="57"/>
      <c r="UTB44" s="57"/>
      <c r="UTC44" s="57"/>
      <c r="UTD44" s="57"/>
      <c r="UTE44" s="57"/>
      <c r="UTF44" s="57"/>
      <c r="UTG44" s="57"/>
      <c r="UTH44" s="57"/>
      <c r="UTI44" s="57"/>
      <c r="UTJ44" s="57"/>
      <c r="UTK44" s="57"/>
      <c r="UTL44" s="57"/>
      <c r="UTM44" s="57"/>
      <c r="UTN44" s="57"/>
      <c r="UTO44" s="57"/>
      <c r="UTP44" s="57"/>
      <c r="UTQ44" s="57"/>
      <c r="UTR44" s="57"/>
      <c r="UTS44" s="57"/>
      <c r="UTT44" s="57"/>
      <c r="UTU44" s="57"/>
      <c r="UTV44" s="57"/>
      <c r="UTW44" s="57"/>
      <c r="UTX44" s="57"/>
      <c r="UTY44" s="57"/>
      <c r="UTZ44" s="57"/>
      <c r="UUA44" s="57"/>
      <c r="UUB44" s="57"/>
      <c r="UUC44" s="57"/>
      <c r="UUD44" s="57"/>
      <c r="UUE44" s="57"/>
      <c r="UUF44" s="57"/>
      <c r="UUG44" s="57"/>
      <c r="UUH44" s="57"/>
      <c r="UUI44" s="57"/>
      <c r="UUJ44" s="57"/>
      <c r="UUK44" s="57"/>
      <c r="UUL44" s="57"/>
      <c r="UUM44" s="57"/>
      <c r="UUN44" s="57"/>
      <c r="UUO44" s="57"/>
      <c r="UUP44" s="57"/>
      <c r="UUQ44" s="57"/>
      <c r="UUR44" s="57"/>
      <c r="UUS44" s="57"/>
      <c r="UUT44" s="57"/>
      <c r="UUU44" s="57"/>
      <c r="UUV44" s="57"/>
      <c r="UUW44" s="57"/>
      <c r="UUX44" s="57"/>
      <c r="UUY44" s="57"/>
      <c r="UUZ44" s="57"/>
      <c r="UVA44" s="57"/>
      <c r="UVB44" s="57"/>
      <c r="UVC44" s="57"/>
      <c r="UVD44" s="57"/>
      <c r="UVE44" s="57"/>
      <c r="UVF44" s="57"/>
      <c r="UVG44" s="57"/>
      <c r="UVH44" s="57"/>
      <c r="UVI44" s="57"/>
      <c r="UVJ44" s="57"/>
      <c r="UVK44" s="57"/>
      <c r="UVL44" s="57"/>
      <c r="UVM44" s="57"/>
      <c r="UVN44" s="57"/>
      <c r="UVO44" s="57"/>
      <c r="UVP44" s="57"/>
      <c r="UVQ44" s="57"/>
      <c r="UVR44" s="57"/>
      <c r="UVS44" s="57"/>
      <c r="UVT44" s="57"/>
      <c r="UVU44" s="57"/>
      <c r="UVV44" s="57"/>
      <c r="UVW44" s="57"/>
      <c r="UVX44" s="57"/>
      <c r="UVY44" s="57"/>
      <c r="UVZ44" s="57"/>
      <c r="UWA44" s="57"/>
      <c r="UWB44" s="57"/>
      <c r="UWC44" s="57"/>
      <c r="UWD44" s="57"/>
      <c r="UWE44" s="57"/>
      <c r="UWF44" s="57"/>
      <c r="UWG44" s="57"/>
      <c r="UWH44" s="57"/>
      <c r="UWI44" s="57"/>
      <c r="UWJ44" s="57"/>
      <c r="UWK44" s="57"/>
      <c r="UWL44" s="57"/>
      <c r="UWM44" s="57"/>
      <c r="UWN44" s="57"/>
      <c r="UWO44" s="57"/>
      <c r="UWP44" s="57"/>
      <c r="UWQ44" s="57"/>
      <c r="UWR44" s="57"/>
      <c r="UWS44" s="57"/>
      <c r="UWT44" s="57"/>
      <c r="UWU44" s="57"/>
      <c r="UWV44" s="57"/>
      <c r="UWW44" s="57"/>
      <c r="UWX44" s="57"/>
      <c r="UWY44" s="57"/>
      <c r="UWZ44" s="57"/>
      <c r="UXA44" s="57"/>
      <c r="UXB44" s="57"/>
      <c r="UXC44" s="57"/>
      <c r="UXD44" s="57"/>
      <c r="UXE44" s="57"/>
      <c r="UXF44" s="57"/>
      <c r="UXG44" s="57"/>
      <c r="UXH44" s="57"/>
      <c r="UXI44" s="57"/>
      <c r="UXJ44" s="57"/>
      <c r="UXK44" s="57"/>
      <c r="UXL44" s="57"/>
      <c r="UXM44" s="57"/>
      <c r="UXN44" s="57"/>
      <c r="UXO44" s="57"/>
      <c r="UXP44" s="57"/>
      <c r="UXQ44" s="57"/>
      <c r="UXR44" s="57"/>
      <c r="UXS44" s="57"/>
      <c r="UXT44" s="57"/>
      <c r="UXU44" s="57"/>
      <c r="UXV44" s="57"/>
      <c r="UXW44" s="57"/>
      <c r="UXX44" s="57"/>
      <c r="UXY44" s="57"/>
      <c r="UXZ44" s="57"/>
      <c r="UYA44" s="57"/>
      <c r="UYB44" s="57"/>
      <c r="UYC44" s="57"/>
      <c r="UYD44" s="57"/>
      <c r="UYE44" s="57"/>
      <c r="UYF44" s="57"/>
      <c r="UYG44" s="57"/>
      <c r="UYH44" s="57"/>
      <c r="UYI44" s="57"/>
      <c r="UYJ44" s="57"/>
      <c r="UYK44" s="57"/>
      <c r="UYL44" s="57"/>
      <c r="UYM44" s="57"/>
      <c r="UYN44" s="57"/>
      <c r="UYO44" s="57"/>
      <c r="UYP44" s="57"/>
      <c r="UYQ44" s="57"/>
      <c r="UYR44" s="57"/>
      <c r="UYS44" s="57"/>
      <c r="UYT44" s="57"/>
      <c r="UYU44" s="57"/>
      <c r="UYV44" s="57"/>
      <c r="UYW44" s="57"/>
      <c r="UYX44" s="57"/>
      <c r="UYY44" s="57"/>
      <c r="UYZ44" s="57"/>
      <c r="UZA44" s="57"/>
      <c r="UZB44" s="57"/>
      <c r="UZC44" s="57"/>
      <c r="UZD44" s="57"/>
      <c r="UZE44" s="57"/>
      <c r="UZF44" s="57"/>
      <c r="UZG44" s="57"/>
      <c r="UZH44" s="57"/>
      <c r="UZI44" s="57"/>
      <c r="UZJ44" s="57"/>
      <c r="UZK44" s="57"/>
      <c r="UZL44" s="57"/>
      <c r="UZM44" s="57"/>
      <c r="UZN44" s="57"/>
      <c r="UZO44" s="57"/>
      <c r="UZP44" s="57"/>
      <c r="UZQ44" s="57"/>
      <c r="UZR44" s="57"/>
      <c r="UZS44" s="57"/>
      <c r="UZT44" s="57"/>
      <c r="UZU44" s="57"/>
      <c r="UZV44" s="57"/>
      <c r="UZW44" s="57"/>
      <c r="UZX44" s="57"/>
      <c r="UZY44" s="57"/>
      <c r="UZZ44" s="57"/>
      <c r="VAA44" s="57"/>
      <c r="VAB44" s="57"/>
      <c r="VAC44" s="57"/>
      <c r="VAD44" s="57"/>
      <c r="VAE44" s="57"/>
      <c r="VAF44" s="57"/>
      <c r="VAG44" s="57"/>
      <c r="VAH44" s="57"/>
      <c r="VAI44" s="57"/>
      <c r="VAJ44" s="57"/>
      <c r="VAK44" s="57"/>
      <c r="VAL44" s="57"/>
      <c r="VAM44" s="57"/>
      <c r="VAN44" s="57"/>
      <c r="VAO44" s="57"/>
      <c r="VAP44" s="57"/>
      <c r="VAQ44" s="57"/>
      <c r="VAR44" s="57"/>
      <c r="VAS44" s="57"/>
      <c r="VAT44" s="57"/>
      <c r="VAU44" s="57"/>
      <c r="VAV44" s="57"/>
      <c r="VAW44" s="57"/>
      <c r="VAX44" s="57"/>
      <c r="VAY44" s="57"/>
      <c r="VAZ44" s="57"/>
      <c r="VBA44" s="57"/>
      <c r="VBB44" s="57"/>
      <c r="VBC44" s="57"/>
      <c r="VBD44" s="57"/>
      <c r="VBE44" s="57"/>
      <c r="VBF44" s="57"/>
      <c r="VBG44" s="57"/>
      <c r="VBH44" s="57"/>
      <c r="VBI44" s="57"/>
      <c r="VBJ44" s="57"/>
      <c r="VBK44" s="57"/>
      <c r="VBL44" s="57"/>
      <c r="VBM44" s="57"/>
      <c r="VBN44" s="57"/>
      <c r="VBO44" s="57"/>
      <c r="VBP44" s="57"/>
      <c r="VBQ44" s="57"/>
      <c r="VBR44" s="57"/>
      <c r="VBS44" s="57"/>
      <c r="VBT44" s="57"/>
      <c r="VBU44" s="57"/>
      <c r="VBV44" s="57"/>
      <c r="VBW44" s="57"/>
      <c r="VBX44" s="57"/>
      <c r="VBY44" s="57"/>
      <c r="VBZ44" s="57"/>
      <c r="VCA44" s="57"/>
      <c r="VCB44" s="57"/>
      <c r="VCC44" s="57"/>
      <c r="VCD44" s="57"/>
      <c r="VCE44" s="57"/>
      <c r="VCF44" s="57"/>
      <c r="VCG44" s="57"/>
      <c r="VCH44" s="57"/>
      <c r="VCI44" s="57"/>
      <c r="VCJ44" s="57"/>
      <c r="VCK44" s="57"/>
      <c r="VCL44" s="57"/>
      <c r="VCM44" s="57"/>
      <c r="VCN44" s="57"/>
      <c r="VCO44" s="57"/>
      <c r="VCP44" s="57"/>
      <c r="VCQ44" s="57"/>
      <c r="VCR44" s="57"/>
      <c r="VCS44" s="57"/>
      <c r="VCT44" s="57"/>
      <c r="VCU44" s="57"/>
      <c r="VCV44" s="57"/>
      <c r="VCW44" s="57"/>
      <c r="VCX44" s="57"/>
      <c r="VCY44" s="57"/>
      <c r="VCZ44" s="57"/>
      <c r="VDA44" s="57"/>
      <c r="VDB44" s="57"/>
      <c r="VDC44" s="57"/>
      <c r="VDD44" s="57"/>
      <c r="VDE44" s="57"/>
      <c r="VDF44" s="57"/>
      <c r="VDG44" s="57"/>
      <c r="VDH44" s="57"/>
      <c r="VDI44" s="57"/>
      <c r="VDJ44" s="57"/>
      <c r="VDK44" s="57"/>
      <c r="VDL44" s="57"/>
      <c r="VDM44" s="57"/>
      <c r="VDN44" s="57"/>
      <c r="VDO44" s="57"/>
      <c r="VDP44" s="57"/>
      <c r="VDQ44" s="57"/>
      <c r="VDR44" s="57"/>
      <c r="VDS44" s="57"/>
      <c r="VDT44" s="57"/>
      <c r="VDU44" s="57"/>
      <c r="VDV44" s="57"/>
      <c r="VDW44" s="57"/>
      <c r="VDX44" s="57"/>
      <c r="VDY44" s="57"/>
      <c r="VDZ44" s="57"/>
      <c r="VEA44" s="57"/>
      <c r="VEB44" s="57"/>
      <c r="VEC44" s="57"/>
      <c r="VED44" s="57"/>
      <c r="VEE44" s="57"/>
      <c r="VEF44" s="57"/>
      <c r="VEG44" s="57"/>
      <c r="VEH44" s="57"/>
      <c r="VEI44" s="57"/>
      <c r="VEJ44" s="57"/>
      <c r="VEK44" s="57"/>
      <c r="VEL44" s="57"/>
      <c r="VEM44" s="57"/>
      <c r="VEN44" s="57"/>
      <c r="VEO44" s="57"/>
      <c r="VEP44" s="57"/>
      <c r="VEQ44" s="57"/>
      <c r="VER44" s="57"/>
      <c r="VES44" s="57"/>
      <c r="VET44" s="57"/>
      <c r="VEU44" s="57"/>
      <c r="VEV44" s="57"/>
      <c r="VEW44" s="57"/>
      <c r="VEX44" s="57"/>
      <c r="VEY44" s="57"/>
      <c r="VEZ44" s="57"/>
      <c r="VFA44" s="57"/>
      <c r="VFB44" s="57"/>
      <c r="VFC44" s="57"/>
      <c r="VFD44" s="57"/>
      <c r="VFE44" s="57"/>
      <c r="VFF44" s="57"/>
      <c r="VFG44" s="57"/>
      <c r="VFH44" s="57"/>
      <c r="VFI44" s="57"/>
      <c r="VFJ44" s="57"/>
      <c r="VFK44" s="57"/>
      <c r="VFL44" s="57"/>
      <c r="VFM44" s="57"/>
      <c r="VFN44" s="57"/>
      <c r="VFO44" s="57"/>
      <c r="VFP44" s="57"/>
      <c r="VFQ44" s="57"/>
      <c r="VFR44" s="57"/>
      <c r="VFS44" s="57"/>
      <c r="VFT44" s="57"/>
      <c r="VFU44" s="57"/>
      <c r="VFV44" s="57"/>
      <c r="VFW44" s="57"/>
      <c r="VFX44" s="57"/>
      <c r="VFY44" s="57"/>
      <c r="VFZ44" s="57"/>
      <c r="VGA44" s="57"/>
      <c r="VGB44" s="57"/>
      <c r="VGC44" s="57"/>
      <c r="VGD44" s="57"/>
      <c r="VGE44" s="57"/>
      <c r="VGF44" s="57"/>
      <c r="VGG44" s="57"/>
      <c r="VGH44" s="57"/>
      <c r="VGI44" s="57"/>
      <c r="VGJ44" s="57"/>
      <c r="VGK44" s="57"/>
      <c r="VGL44" s="57"/>
      <c r="VGM44" s="57"/>
      <c r="VGN44" s="57"/>
      <c r="VGO44" s="57"/>
      <c r="VGP44" s="57"/>
      <c r="VGQ44" s="57"/>
      <c r="VGR44" s="57"/>
      <c r="VGS44" s="57"/>
      <c r="VGT44" s="57"/>
      <c r="VGU44" s="57"/>
      <c r="VGV44" s="57"/>
      <c r="VGW44" s="57"/>
      <c r="VGX44" s="57"/>
      <c r="VGY44" s="57"/>
      <c r="VGZ44" s="57"/>
      <c r="VHA44" s="57"/>
      <c r="VHB44" s="57"/>
      <c r="VHC44" s="57"/>
      <c r="VHD44" s="57"/>
      <c r="VHE44" s="57"/>
      <c r="VHF44" s="57"/>
      <c r="VHG44" s="57"/>
      <c r="VHH44" s="57"/>
      <c r="VHI44" s="57"/>
      <c r="VHJ44" s="57"/>
      <c r="VHK44" s="57"/>
      <c r="VHL44" s="57"/>
      <c r="VHM44" s="57"/>
      <c r="VHN44" s="57"/>
      <c r="VHO44" s="57"/>
      <c r="VHP44" s="57"/>
      <c r="VHQ44" s="57"/>
      <c r="VHR44" s="57"/>
      <c r="VHS44" s="57"/>
      <c r="VHT44" s="57"/>
      <c r="VHU44" s="57"/>
      <c r="VHV44" s="57"/>
      <c r="VHW44" s="57"/>
      <c r="VHX44" s="57"/>
      <c r="VHY44" s="57"/>
      <c r="VHZ44" s="57"/>
      <c r="VIA44" s="57"/>
      <c r="VIB44" s="57"/>
      <c r="VIC44" s="57"/>
      <c r="VID44" s="57"/>
      <c r="VIE44" s="57"/>
      <c r="VIF44" s="57"/>
      <c r="VIG44" s="57"/>
      <c r="VIH44" s="57"/>
      <c r="VII44" s="57"/>
      <c r="VIJ44" s="57"/>
      <c r="VIK44" s="57"/>
      <c r="VIL44" s="57"/>
      <c r="VIM44" s="57"/>
      <c r="VIN44" s="57"/>
      <c r="VIO44" s="57"/>
      <c r="VIP44" s="57"/>
      <c r="VIQ44" s="57"/>
      <c r="VIR44" s="57"/>
      <c r="VIS44" s="57"/>
      <c r="VIT44" s="57"/>
      <c r="VIU44" s="57"/>
      <c r="VIV44" s="57"/>
      <c r="VIW44" s="57"/>
      <c r="VIX44" s="57"/>
      <c r="VIY44" s="57"/>
      <c r="VIZ44" s="57"/>
      <c r="VJA44" s="57"/>
      <c r="VJB44" s="57"/>
      <c r="VJC44" s="57"/>
      <c r="VJD44" s="57"/>
      <c r="VJE44" s="57"/>
      <c r="VJF44" s="57"/>
      <c r="VJG44" s="57"/>
      <c r="VJH44" s="57"/>
      <c r="VJI44" s="57"/>
      <c r="VJJ44" s="57"/>
      <c r="VJK44" s="57"/>
      <c r="VJL44" s="57"/>
      <c r="VJM44" s="57"/>
      <c r="VJN44" s="57"/>
      <c r="VJO44" s="57"/>
      <c r="VJP44" s="57"/>
      <c r="VJQ44" s="57"/>
      <c r="VJR44" s="57"/>
      <c r="VJS44" s="57"/>
      <c r="VJT44" s="57"/>
      <c r="VJU44" s="57"/>
      <c r="VJV44" s="57"/>
      <c r="VJW44" s="57"/>
      <c r="VJX44" s="57"/>
      <c r="VJY44" s="57"/>
      <c r="VJZ44" s="57"/>
      <c r="VKA44" s="57"/>
      <c r="VKB44" s="57"/>
      <c r="VKC44" s="57"/>
      <c r="VKD44" s="57"/>
      <c r="VKE44" s="57"/>
      <c r="VKF44" s="57"/>
      <c r="VKG44" s="57"/>
      <c r="VKH44" s="57"/>
      <c r="VKI44" s="57"/>
      <c r="VKJ44" s="57"/>
      <c r="VKK44" s="57"/>
      <c r="VKL44" s="57"/>
      <c r="VKM44" s="57"/>
      <c r="VKN44" s="57"/>
      <c r="VKO44" s="57"/>
      <c r="VKP44" s="57"/>
      <c r="VKQ44" s="57"/>
      <c r="VKR44" s="57"/>
      <c r="VKS44" s="57"/>
      <c r="VKT44" s="57"/>
      <c r="VKU44" s="57"/>
      <c r="VKV44" s="57"/>
      <c r="VKW44" s="57"/>
      <c r="VKX44" s="57"/>
      <c r="VKY44" s="57"/>
      <c r="VKZ44" s="57"/>
      <c r="VLA44" s="57"/>
      <c r="VLB44" s="57"/>
      <c r="VLC44" s="57"/>
      <c r="VLD44" s="57"/>
      <c r="VLE44" s="57"/>
      <c r="VLF44" s="57"/>
      <c r="VLG44" s="57"/>
      <c r="VLH44" s="57"/>
      <c r="VLI44" s="57"/>
      <c r="VLJ44" s="57"/>
      <c r="VLK44" s="57"/>
      <c r="VLL44" s="57"/>
      <c r="VLM44" s="57"/>
      <c r="VLN44" s="57"/>
      <c r="VLO44" s="57"/>
      <c r="VLP44" s="57"/>
      <c r="VLQ44" s="57"/>
      <c r="VLR44" s="57"/>
      <c r="VLS44" s="57"/>
      <c r="VLT44" s="57"/>
      <c r="VLU44" s="57"/>
      <c r="VLV44" s="57"/>
      <c r="VLW44" s="57"/>
      <c r="VLX44" s="57"/>
      <c r="VLY44" s="57"/>
      <c r="VLZ44" s="57"/>
      <c r="VMA44" s="57"/>
      <c r="VMB44" s="57"/>
      <c r="VMC44" s="57"/>
      <c r="VMD44" s="57"/>
      <c r="VME44" s="57"/>
      <c r="VMF44" s="57"/>
      <c r="VMG44" s="57"/>
      <c r="VMH44" s="57"/>
      <c r="VMI44" s="57"/>
      <c r="VMJ44" s="57"/>
      <c r="VMK44" s="57"/>
      <c r="VML44" s="57"/>
      <c r="VMM44" s="57"/>
      <c r="VMN44" s="57"/>
      <c r="VMO44" s="57"/>
      <c r="VMP44" s="57"/>
      <c r="VMQ44" s="57"/>
      <c r="VMR44" s="57"/>
      <c r="VMS44" s="57"/>
      <c r="VMT44" s="57"/>
      <c r="VMU44" s="57"/>
      <c r="VMV44" s="57"/>
      <c r="VMW44" s="57"/>
      <c r="VMX44" s="57"/>
      <c r="VMY44" s="57"/>
      <c r="VMZ44" s="57"/>
      <c r="VNA44" s="57"/>
      <c r="VNB44" s="57"/>
      <c r="VNC44" s="57"/>
      <c r="VND44" s="57"/>
      <c r="VNE44" s="57"/>
      <c r="VNF44" s="57"/>
      <c r="VNG44" s="57"/>
      <c r="VNH44" s="57"/>
      <c r="VNI44" s="57"/>
      <c r="VNJ44" s="57"/>
      <c r="VNK44" s="57"/>
      <c r="VNL44" s="57"/>
      <c r="VNM44" s="57"/>
      <c r="VNN44" s="57"/>
      <c r="VNO44" s="57"/>
      <c r="VNP44" s="57"/>
      <c r="VNQ44" s="57"/>
      <c r="VNR44" s="57"/>
      <c r="VNS44" s="57"/>
      <c r="VNT44" s="57"/>
      <c r="VNU44" s="57"/>
      <c r="VNV44" s="57"/>
      <c r="VNW44" s="57"/>
      <c r="VNX44" s="57"/>
      <c r="VNY44" s="57"/>
      <c r="VNZ44" s="57"/>
      <c r="VOA44" s="57"/>
      <c r="VOB44" s="57"/>
      <c r="VOC44" s="57"/>
      <c r="VOD44" s="57"/>
      <c r="VOE44" s="57"/>
      <c r="VOF44" s="57"/>
      <c r="VOG44" s="57"/>
      <c r="VOH44" s="57"/>
      <c r="VOI44" s="57"/>
      <c r="VOJ44" s="57"/>
      <c r="VOK44" s="57"/>
      <c r="VOL44" s="57"/>
      <c r="VOM44" s="57"/>
      <c r="VON44" s="57"/>
      <c r="VOO44" s="57"/>
      <c r="VOP44" s="57"/>
      <c r="VOQ44" s="57"/>
      <c r="VOR44" s="57"/>
      <c r="VOS44" s="57"/>
      <c r="VOT44" s="57"/>
      <c r="VOU44" s="57"/>
      <c r="VOV44" s="57"/>
      <c r="VOW44" s="57"/>
      <c r="VOX44" s="57"/>
      <c r="VOY44" s="57"/>
      <c r="VOZ44" s="57"/>
      <c r="VPA44" s="57"/>
      <c r="VPB44" s="57"/>
      <c r="VPC44" s="57"/>
      <c r="VPD44" s="57"/>
      <c r="VPE44" s="57"/>
      <c r="VPF44" s="57"/>
      <c r="VPG44" s="57"/>
      <c r="VPH44" s="57"/>
      <c r="VPI44" s="57"/>
      <c r="VPJ44" s="57"/>
      <c r="VPK44" s="57"/>
      <c r="VPL44" s="57"/>
      <c r="VPM44" s="57"/>
      <c r="VPN44" s="57"/>
      <c r="VPO44" s="57"/>
      <c r="VPP44" s="57"/>
      <c r="VPQ44" s="57"/>
      <c r="VPR44" s="57"/>
      <c r="VPS44" s="57"/>
      <c r="VPT44" s="57"/>
      <c r="VPU44" s="57"/>
      <c r="VPV44" s="57"/>
      <c r="VPW44" s="57"/>
      <c r="VPX44" s="57"/>
      <c r="VPY44" s="57"/>
      <c r="VPZ44" s="57"/>
      <c r="VQA44" s="57"/>
      <c r="VQB44" s="57"/>
      <c r="VQC44" s="57"/>
      <c r="VQD44" s="57"/>
      <c r="VQE44" s="57"/>
      <c r="VQF44" s="57"/>
      <c r="VQG44" s="57"/>
      <c r="VQH44" s="57"/>
      <c r="VQI44" s="57"/>
      <c r="VQJ44" s="57"/>
      <c r="VQK44" s="57"/>
      <c r="VQL44" s="57"/>
      <c r="VQM44" s="57"/>
      <c r="VQN44" s="57"/>
      <c r="VQO44" s="57"/>
      <c r="VQP44" s="57"/>
      <c r="VQQ44" s="57"/>
      <c r="VQR44" s="57"/>
      <c r="VQS44" s="57"/>
      <c r="VQT44" s="57"/>
      <c r="VQU44" s="57"/>
      <c r="VQV44" s="57"/>
      <c r="VQW44" s="57"/>
      <c r="VQX44" s="57"/>
      <c r="VQY44" s="57"/>
      <c r="VQZ44" s="57"/>
      <c r="VRA44" s="57"/>
      <c r="VRB44" s="57"/>
      <c r="VRC44" s="57"/>
      <c r="VRD44" s="57"/>
      <c r="VRE44" s="57"/>
      <c r="VRF44" s="57"/>
      <c r="VRG44" s="57"/>
      <c r="VRH44" s="57"/>
      <c r="VRI44" s="57"/>
      <c r="VRJ44" s="57"/>
      <c r="VRK44" s="57"/>
      <c r="VRL44" s="57"/>
      <c r="VRM44" s="57"/>
      <c r="VRN44" s="57"/>
      <c r="VRO44" s="57"/>
      <c r="VRP44" s="57"/>
      <c r="VRQ44" s="57"/>
      <c r="VRR44" s="57"/>
      <c r="VRS44" s="57"/>
      <c r="VRT44" s="57"/>
      <c r="VRU44" s="57"/>
      <c r="VRV44" s="57"/>
      <c r="VRW44" s="57"/>
      <c r="VRX44" s="57"/>
      <c r="VRY44" s="57"/>
      <c r="VRZ44" s="57"/>
      <c r="VSA44" s="57"/>
      <c r="VSB44" s="57"/>
      <c r="VSC44" s="57"/>
      <c r="VSD44" s="57"/>
      <c r="VSE44" s="57"/>
      <c r="VSF44" s="57"/>
      <c r="VSG44" s="57"/>
      <c r="VSH44" s="57"/>
      <c r="VSI44" s="57"/>
      <c r="VSJ44" s="57"/>
      <c r="VSK44" s="57"/>
      <c r="VSL44" s="57"/>
      <c r="VSM44" s="57"/>
      <c r="VSN44" s="57"/>
      <c r="VSO44" s="57"/>
      <c r="VSP44" s="57"/>
      <c r="VSQ44" s="57"/>
      <c r="VSR44" s="57"/>
      <c r="VSS44" s="57"/>
      <c r="VST44" s="57"/>
      <c r="VSU44" s="57"/>
      <c r="VSV44" s="57"/>
      <c r="VSW44" s="57"/>
      <c r="VSX44" s="57"/>
      <c r="VSY44" s="57"/>
      <c r="VSZ44" s="57"/>
      <c r="VTA44" s="57"/>
      <c r="VTB44" s="57"/>
      <c r="VTC44" s="57"/>
      <c r="VTD44" s="57"/>
      <c r="VTE44" s="57"/>
      <c r="VTF44" s="57"/>
      <c r="VTG44" s="57"/>
      <c r="VTH44" s="57"/>
      <c r="VTI44" s="57"/>
      <c r="VTJ44" s="57"/>
      <c r="VTK44" s="57"/>
      <c r="VTL44" s="57"/>
      <c r="VTM44" s="57"/>
      <c r="VTN44" s="57"/>
      <c r="VTO44" s="57"/>
      <c r="VTP44" s="57"/>
      <c r="VTQ44" s="57"/>
      <c r="VTR44" s="57"/>
      <c r="VTS44" s="57"/>
      <c r="VTT44" s="57"/>
      <c r="VTU44" s="57"/>
      <c r="VTV44" s="57"/>
      <c r="VTW44" s="57"/>
      <c r="VTX44" s="57"/>
      <c r="VTY44" s="57"/>
      <c r="VTZ44" s="57"/>
      <c r="VUA44" s="57"/>
      <c r="VUB44" s="57"/>
      <c r="VUC44" s="57"/>
      <c r="VUD44" s="57"/>
      <c r="VUE44" s="57"/>
      <c r="VUF44" s="57"/>
      <c r="VUG44" s="57"/>
      <c r="VUH44" s="57"/>
      <c r="VUI44" s="57"/>
      <c r="VUJ44" s="57"/>
      <c r="VUK44" s="57"/>
      <c r="VUL44" s="57"/>
      <c r="VUM44" s="57"/>
      <c r="VUN44" s="57"/>
      <c r="VUO44" s="57"/>
      <c r="VUP44" s="57"/>
      <c r="VUQ44" s="57"/>
      <c r="VUR44" s="57"/>
      <c r="VUS44" s="57"/>
      <c r="VUT44" s="57"/>
      <c r="VUU44" s="57"/>
      <c r="VUV44" s="57"/>
      <c r="VUW44" s="57"/>
      <c r="VUX44" s="57"/>
      <c r="VUY44" s="57"/>
      <c r="VUZ44" s="57"/>
      <c r="VVA44" s="57"/>
      <c r="VVB44" s="57"/>
      <c r="VVC44" s="57"/>
      <c r="VVD44" s="57"/>
      <c r="VVE44" s="57"/>
      <c r="VVF44" s="57"/>
      <c r="VVG44" s="57"/>
      <c r="VVH44" s="57"/>
      <c r="VVI44" s="57"/>
      <c r="VVJ44" s="57"/>
      <c r="VVK44" s="57"/>
      <c r="VVL44" s="57"/>
      <c r="VVM44" s="57"/>
      <c r="VVN44" s="57"/>
      <c r="VVO44" s="57"/>
      <c r="VVP44" s="57"/>
      <c r="VVQ44" s="57"/>
      <c r="VVR44" s="57"/>
      <c r="VVS44" s="57"/>
      <c r="VVT44" s="57"/>
      <c r="VVU44" s="57"/>
      <c r="VVV44" s="57"/>
      <c r="VVW44" s="57"/>
      <c r="VVX44" s="57"/>
      <c r="VVY44" s="57"/>
      <c r="VVZ44" s="57"/>
      <c r="VWA44" s="57"/>
      <c r="VWB44" s="57"/>
      <c r="VWC44" s="57"/>
      <c r="VWD44" s="57"/>
      <c r="VWE44" s="57"/>
      <c r="VWF44" s="57"/>
      <c r="VWG44" s="57"/>
      <c r="VWH44" s="57"/>
      <c r="VWI44" s="57"/>
      <c r="VWJ44" s="57"/>
      <c r="VWK44" s="57"/>
      <c r="VWL44" s="57"/>
      <c r="VWM44" s="57"/>
      <c r="VWN44" s="57"/>
      <c r="VWO44" s="57"/>
      <c r="VWP44" s="57"/>
      <c r="VWQ44" s="57"/>
      <c r="VWR44" s="57"/>
      <c r="VWS44" s="57"/>
      <c r="VWT44" s="57"/>
      <c r="VWU44" s="57"/>
      <c r="VWV44" s="57"/>
      <c r="VWW44" s="57"/>
      <c r="VWX44" s="57"/>
      <c r="VWY44" s="57"/>
      <c r="VWZ44" s="57"/>
      <c r="VXA44" s="57"/>
      <c r="VXB44" s="57"/>
      <c r="VXC44" s="57"/>
      <c r="VXD44" s="57"/>
      <c r="VXE44" s="57"/>
      <c r="VXF44" s="57"/>
      <c r="VXG44" s="57"/>
      <c r="VXH44" s="57"/>
      <c r="VXI44" s="57"/>
      <c r="VXJ44" s="57"/>
      <c r="VXK44" s="57"/>
      <c r="VXL44" s="57"/>
      <c r="VXM44" s="57"/>
      <c r="VXN44" s="57"/>
      <c r="VXO44" s="57"/>
      <c r="VXP44" s="57"/>
      <c r="VXQ44" s="57"/>
      <c r="VXR44" s="57"/>
      <c r="VXS44" s="57"/>
      <c r="VXT44" s="57"/>
      <c r="VXU44" s="57"/>
      <c r="VXV44" s="57"/>
      <c r="VXW44" s="57"/>
      <c r="VXX44" s="57"/>
      <c r="VXY44" s="57"/>
      <c r="VXZ44" s="57"/>
      <c r="VYA44" s="57"/>
      <c r="VYB44" s="57"/>
      <c r="VYC44" s="57"/>
      <c r="VYD44" s="57"/>
      <c r="VYE44" s="57"/>
      <c r="VYF44" s="57"/>
      <c r="VYG44" s="57"/>
      <c r="VYH44" s="57"/>
      <c r="VYI44" s="57"/>
      <c r="VYJ44" s="57"/>
      <c r="VYK44" s="57"/>
      <c r="VYL44" s="57"/>
      <c r="VYM44" s="57"/>
      <c r="VYN44" s="57"/>
      <c r="VYO44" s="57"/>
      <c r="VYP44" s="57"/>
      <c r="VYQ44" s="57"/>
      <c r="VYR44" s="57"/>
      <c r="VYS44" s="57"/>
      <c r="VYT44" s="57"/>
      <c r="VYU44" s="57"/>
      <c r="VYV44" s="57"/>
      <c r="VYW44" s="57"/>
      <c r="VYX44" s="57"/>
      <c r="VYY44" s="57"/>
      <c r="VYZ44" s="57"/>
      <c r="VZA44" s="57"/>
      <c r="VZB44" s="57"/>
      <c r="VZC44" s="57"/>
      <c r="VZD44" s="57"/>
      <c r="VZE44" s="57"/>
      <c r="VZF44" s="57"/>
      <c r="VZG44" s="57"/>
      <c r="VZH44" s="57"/>
      <c r="VZI44" s="57"/>
      <c r="VZJ44" s="57"/>
      <c r="VZK44" s="57"/>
      <c r="VZL44" s="57"/>
      <c r="VZM44" s="57"/>
      <c r="VZN44" s="57"/>
      <c r="VZO44" s="57"/>
      <c r="VZP44" s="57"/>
      <c r="VZQ44" s="57"/>
      <c r="VZR44" s="57"/>
      <c r="VZS44" s="57"/>
      <c r="VZT44" s="57"/>
      <c r="VZU44" s="57"/>
      <c r="VZV44" s="57"/>
      <c r="VZW44" s="57"/>
      <c r="VZX44" s="57"/>
      <c r="VZY44" s="57"/>
      <c r="VZZ44" s="57"/>
      <c r="WAA44" s="57"/>
      <c r="WAB44" s="57"/>
      <c r="WAC44" s="57"/>
      <c r="WAD44" s="57"/>
      <c r="WAE44" s="57"/>
      <c r="WAF44" s="57"/>
      <c r="WAG44" s="57"/>
      <c r="WAH44" s="57"/>
      <c r="WAI44" s="57"/>
      <c r="WAJ44" s="57"/>
      <c r="WAK44" s="57"/>
      <c r="WAL44" s="57"/>
      <c r="WAM44" s="57"/>
      <c r="WAN44" s="57"/>
      <c r="WAO44" s="57"/>
      <c r="WAP44" s="57"/>
      <c r="WAQ44" s="57"/>
      <c r="WAR44" s="57"/>
      <c r="WAS44" s="57"/>
      <c r="WAT44" s="57"/>
      <c r="WAU44" s="57"/>
      <c r="WAV44" s="57"/>
      <c r="WAW44" s="57"/>
      <c r="WAX44" s="57"/>
      <c r="WAY44" s="57"/>
      <c r="WAZ44" s="57"/>
      <c r="WBA44" s="57"/>
      <c r="WBB44" s="57"/>
      <c r="WBC44" s="57"/>
      <c r="WBD44" s="57"/>
      <c r="WBE44" s="57"/>
      <c r="WBF44" s="57"/>
      <c r="WBG44" s="57"/>
      <c r="WBH44" s="57"/>
      <c r="WBI44" s="57"/>
      <c r="WBJ44" s="57"/>
      <c r="WBK44" s="57"/>
      <c r="WBL44" s="57"/>
      <c r="WBM44" s="57"/>
      <c r="WBN44" s="57"/>
      <c r="WBO44" s="57"/>
      <c r="WBP44" s="57"/>
      <c r="WBQ44" s="57"/>
      <c r="WBR44" s="57"/>
      <c r="WBS44" s="57"/>
      <c r="WBT44" s="57"/>
      <c r="WBU44" s="57"/>
      <c r="WBV44" s="57"/>
      <c r="WBW44" s="57"/>
      <c r="WBX44" s="57"/>
      <c r="WBY44" s="57"/>
      <c r="WBZ44" s="57"/>
      <c r="WCA44" s="57"/>
      <c r="WCB44" s="57"/>
      <c r="WCC44" s="57"/>
      <c r="WCD44" s="57"/>
      <c r="WCE44" s="57"/>
      <c r="WCF44" s="57"/>
      <c r="WCG44" s="57"/>
      <c r="WCH44" s="57"/>
      <c r="WCI44" s="57"/>
      <c r="WCJ44" s="57"/>
      <c r="WCK44" s="57"/>
      <c r="WCL44" s="57"/>
      <c r="WCM44" s="57"/>
      <c r="WCN44" s="57"/>
      <c r="WCO44" s="57"/>
      <c r="WCP44" s="57"/>
      <c r="WCQ44" s="57"/>
      <c r="WCR44" s="57"/>
      <c r="WCS44" s="57"/>
      <c r="WCT44" s="57"/>
      <c r="WCU44" s="57"/>
      <c r="WCV44" s="57"/>
      <c r="WCW44" s="57"/>
      <c r="WCX44" s="57"/>
      <c r="WCY44" s="57"/>
      <c r="WCZ44" s="57"/>
      <c r="WDA44" s="57"/>
      <c r="WDB44" s="57"/>
      <c r="WDC44" s="57"/>
      <c r="WDD44" s="57"/>
      <c r="WDE44" s="57"/>
      <c r="WDF44" s="57"/>
      <c r="WDG44" s="57"/>
      <c r="WDH44" s="57"/>
      <c r="WDI44" s="57"/>
      <c r="WDJ44" s="57"/>
      <c r="WDK44" s="57"/>
      <c r="WDL44" s="57"/>
      <c r="WDM44" s="57"/>
      <c r="WDN44" s="57"/>
      <c r="WDO44" s="57"/>
      <c r="WDP44" s="57"/>
      <c r="WDQ44" s="57"/>
      <c r="WDR44" s="57"/>
      <c r="WDS44" s="57"/>
      <c r="WDT44" s="57"/>
      <c r="WDU44" s="57"/>
      <c r="WDV44" s="57"/>
      <c r="WDW44" s="57"/>
      <c r="WDX44" s="57"/>
      <c r="WDY44" s="57"/>
      <c r="WDZ44" s="57"/>
      <c r="WEA44" s="57"/>
      <c r="WEB44" s="57"/>
      <c r="WEC44" s="57"/>
      <c r="WED44" s="57"/>
      <c r="WEE44" s="57"/>
      <c r="WEF44" s="57"/>
      <c r="WEG44" s="57"/>
      <c r="WEH44" s="57"/>
      <c r="WEI44" s="57"/>
      <c r="WEJ44" s="57"/>
      <c r="WEK44" s="57"/>
      <c r="WEL44" s="57"/>
      <c r="WEM44" s="57"/>
      <c r="WEN44" s="57"/>
      <c r="WEO44" s="57"/>
      <c r="WEP44" s="57"/>
      <c r="WEQ44" s="57"/>
      <c r="WER44" s="57"/>
      <c r="WES44" s="57"/>
      <c r="WET44" s="57"/>
      <c r="WEU44" s="57"/>
      <c r="WEV44" s="57"/>
      <c r="WEW44" s="57"/>
      <c r="WEX44" s="57"/>
      <c r="WEY44" s="57"/>
      <c r="WEZ44" s="57"/>
      <c r="WFA44" s="57"/>
      <c r="WFB44" s="57"/>
      <c r="WFC44" s="57"/>
      <c r="WFD44" s="57"/>
      <c r="WFE44" s="57"/>
      <c r="WFF44" s="57"/>
      <c r="WFG44" s="57"/>
      <c r="WFH44" s="57"/>
      <c r="WFI44" s="57"/>
      <c r="WFJ44" s="57"/>
      <c r="WFK44" s="57"/>
      <c r="WFL44" s="57"/>
      <c r="WFM44" s="57"/>
      <c r="WFN44" s="57"/>
      <c r="WFO44" s="57"/>
      <c r="WFP44" s="57"/>
      <c r="WFQ44" s="57"/>
      <c r="WFR44" s="57"/>
      <c r="WFS44" s="57"/>
      <c r="WFT44" s="57"/>
      <c r="WFU44" s="57"/>
      <c r="WFV44" s="57"/>
      <c r="WFW44" s="57"/>
      <c r="WFX44" s="57"/>
      <c r="WFY44" s="57"/>
      <c r="WFZ44" s="57"/>
      <c r="WGA44" s="57"/>
      <c r="WGB44" s="57"/>
      <c r="WGC44" s="57"/>
      <c r="WGD44" s="57"/>
      <c r="WGE44" s="57"/>
      <c r="WGF44" s="57"/>
      <c r="WGG44" s="57"/>
      <c r="WGH44" s="57"/>
      <c r="WGI44" s="57"/>
      <c r="WGJ44" s="57"/>
      <c r="WGK44" s="57"/>
      <c r="WGL44" s="57"/>
      <c r="WGM44" s="57"/>
      <c r="WGN44" s="57"/>
      <c r="WGO44" s="57"/>
      <c r="WGP44" s="57"/>
      <c r="WGQ44" s="57"/>
      <c r="WGR44" s="57"/>
      <c r="WGS44" s="57"/>
      <c r="WGT44" s="57"/>
      <c r="WGU44" s="57"/>
      <c r="WGV44" s="57"/>
      <c r="WGW44" s="57"/>
      <c r="WGX44" s="57"/>
      <c r="WGY44" s="57"/>
      <c r="WGZ44" s="57"/>
      <c r="WHA44" s="57"/>
      <c r="WHB44" s="57"/>
      <c r="WHC44" s="57"/>
      <c r="WHD44" s="57"/>
      <c r="WHE44" s="57"/>
      <c r="WHF44" s="57"/>
      <c r="WHG44" s="57"/>
      <c r="WHH44" s="57"/>
      <c r="WHI44" s="57"/>
      <c r="WHJ44" s="57"/>
      <c r="WHK44" s="57"/>
      <c r="WHL44" s="57"/>
      <c r="WHM44" s="57"/>
      <c r="WHN44" s="57"/>
      <c r="WHO44" s="57"/>
      <c r="WHP44" s="57"/>
      <c r="WHQ44" s="57"/>
      <c r="WHR44" s="57"/>
      <c r="WHS44" s="57"/>
      <c r="WHT44" s="57"/>
      <c r="WHU44" s="57"/>
      <c r="WHV44" s="57"/>
      <c r="WHW44" s="57"/>
      <c r="WHX44" s="57"/>
      <c r="WHY44" s="57"/>
      <c r="WHZ44" s="57"/>
      <c r="WIA44" s="57"/>
      <c r="WIB44" s="57"/>
      <c r="WIC44" s="57"/>
      <c r="WID44" s="57"/>
      <c r="WIE44" s="57"/>
      <c r="WIF44" s="57"/>
      <c r="WIG44" s="57"/>
      <c r="WIH44" s="57"/>
      <c r="WII44" s="57"/>
      <c r="WIJ44" s="57"/>
      <c r="WIK44" s="57"/>
      <c r="WIL44" s="57"/>
      <c r="WIM44" s="57"/>
      <c r="WIN44" s="57"/>
      <c r="WIO44" s="57"/>
      <c r="WIP44" s="57"/>
      <c r="WIQ44" s="57"/>
      <c r="WIR44" s="57"/>
      <c r="WIS44" s="57"/>
      <c r="WIT44" s="57"/>
      <c r="WIU44" s="57"/>
      <c r="WIV44" s="57"/>
      <c r="WIW44" s="57"/>
      <c r="WIX44" s="57"/>
      <c r="WIY44" s="57"/>
      <c r="WIZ44" s="57"/>
      <c r="WJA44" s="57"/>
      <c r="WJB44" s="57"/>
      <c r="WJC44" s="57"/>
      <c r="WJD44" s="57"/>
      <c r="WJE44" s="57"/>
      <c r="WJF44" s="57"/>
      <c r="WJG44" s="57"/>
      <c r="WJH44" s="57"/>
      <c r="WJI44" s="57"/>
      <c r="WJJ44" s="57"/>
      <c r="WJK44" s="57"/>
      <c r="WJL44" s="57"/>
      <c r="WJM44" s="57"/>
      <c r="WJN44" s="57"/>
      <c r="WJO44" s="57"/>
      <c r="WJP44" s="57"/>
      <c r="WJQ44" s="57"/>
      <c r="WJR44" s="57"/>
      <c r="WJS44" s="57"/>
      <c r="WJT44" s="57"/>
      <c r="WJU44" s="57"/>
      <c r="WJV44" s="57"/>
      <c r="WJW44" s="57"/>
      <c r="WJX44" s="57"/>
      <c r="WJY44" s="57"/>
      <c r="WJZ44" s="57"/>
      <c r="WKA44" s="57"/>
      <c r="WKB44" s="57"/>
      <c r="WKC44" s="57"/>
      <c r="WKD44" s="57"/>
      <c r="WKE44" s="57"/>
      <c r="WKF44" s="57"/>
      <c r="WKG44" s="57"/>
      <c r="WKH44" s="57"/>
      <c r="WKI44" s="57"/>
      <c r="WKJ44" s="57"/>
      <c r="WKK44" s="57"/>
      <c r="WKL44" s="57"/>
      <c r="WKM44" s="57"/>
      <c r="WKN44" s="57"/>
      <c r="WKO44" s="57"/>
      <c r="WKP44" s="57"/>
      <c r="WKQ44" s="57"/>
      <c r="WKR44" s="57"/>
      <c r="WKS44" s="57"/>
      <c r="WKT44" s="57"/>
      <c r="WKU44" s="57"/>
      <c r="WKV44" s="57"/>
      <c r="WKW44" s="57"/>
      <c r="WKX44" s="57"/>
      <c r="WKY44" s="57"/>
      <c r="WKZ44" s="57"/>
      <c r="WLA44" s="57"/>
      <c r="WLB44" s="57"/>
      <c r="WLC44" s="57"/>
      <c r="WLD44" s="57"/>
      <c r="WLE44" s="57"/>
      <c r="WLF44" s="57"/>
      <c r="WLG44" s="57"/>
      <c r="WLH44" s="57"/>
      <c r="WLI44" s="57"/>
      <c r="WLJ44" s="57"/>
      <c r="WLK44" s="57"/>
      <c r="WLL44" s="57"/>
      <c r="WLM44" s="57"/>
      <c r="WLN44" s="57"/>
      <c r="WLO44" s="57"/>
      <c r="WLP44" s="57"/>
      <c r="WLQ44" s="57"/>
      <c r="WLR44" s="57"/>
      <c r="WLS44" s="57"/>
      <c r="WLT44" s="57"/>
      <c r="WLU44" s="57"/>
      <c r="WLV44" s="57"/>
      <c r="WLW44" s="57"/>
      <c r="WLX44" s="57"/>
      <c r="WLY44" s="57"/>
      <c r="WLZ44" s="57"/>
      <c r="WMA44" s="57"/>
      <c r="WMB44" s="57"/>
      <c r="WMC44" s="57"/>
      <c r="WMD44" s="57"/>
      <c r="WME44" s="57"/>
      <c r="WMF44" s="57"/>
      <c r="WMG44" s="57"/>
      <c r="WMH44" s="57"/>
      <c r="WMI44" s="57"/>
      <c r="WMJ44" s="57"/>
      <c r="WMK44" s="57"/>
      <c r="WML44" s="57"/>
      <c r="WMM44" s="57"/>
      <c r="WMN44" s="57"/>
      <c r="WMO44" s="57"/>
      <c r="WMP44" s="57"/>
      <c r="WMQ44" s="57"/>
      <c r="WMR44" s="57"/>
      <c r="WMS44" s="57"/>
      <c r="WMT44" s="57"/>
      <c r="WMU44" s="57"/>
      <c r="WMV44" s="57"/>
      <c r="WMW44" s="57"/>
      <c r="WMX44" s="57"/>
      <c r="WMY44" s="57"/>
      <c r="WMZ44" s="57"/>
      <c r="WNA44" s="57"/>
      <c r="WNB44" s="57"/>
      <c r="WNC44" s="57"/>
      <c r="WND44" s="57"/>
      <c r="WNE44" s="57"/>
      <c r="WNF44" s="57"/>
      <c r="WNG44" s="57"/>
      <c r="WNH44" s="57"/>
      <c r="WNI44" s="57"/>
      <c r="WNJ44" s="57"/>
      <c r="WNK44" s="57"/>
      <c r="WNL44" s="57"/>
      <c r="WNM44" s="57"/>
      <c r="WNN44" s="57"/>
      <c r="WNO44" s="57"/>
      <c r="WNP44" s="57"/>
      <c r="WNQ44" s="57"/>
      <c r="WNR44" s="57"/>
      <c r="WNS44" s="57"/>
      <c r="WNT44" s="57"/>
      <c r="WNU44" s="57"/>
      <c r="WNV44" s="57"/>
      <c r="WNW44" s="57"/>
      <c r="WNX44" s="57"/>
      <c r="WNY44" s="57"/>
      <c r="WNZ44" s="57"/>
      <c r="WOA44" s="57"/>
      <c r="WOB44" s="57"/>
      <c r="WOC44" s="57"/>
      <c r="WOD44" s="57"/>
      <c r="WOE44" s="57"/>
      <c r="WOF44" s="57"/>
      <c r="WOG44" s="57"/>
      <c r="WOH44" s="57"/>
      <c r="WOI44" s="57"/>
      <c r="WOJ44" s="57"/>
      <c r="WOK44" s="57"/>
      <c r="WOL44" s="57"/>
      <c r="WOM44" s="57"/>
      <c r="WON44" s="57"/>
      <c r="WOO44" s="57"/>
      <c r="WOP44" s="57"/>
      <c r="WOQ44" s="57"/>
      <c r="WOR44" s="57"/>
      <c r="WOS44" s="57"/>
      <c r="WOT44" s="57"/>
      <c r="WOU44" s="57"/>
      <c r="WOV44" s="57"/>
      <c r="WOW44" s="57"/>
      <c r="WOX44" s="57"/>
      <c r="WOY44" s="57"/>
      <c r="WOZ44" s="57"/>
      <c r="WPA44" s="57"/>
      <c r="WPB44" s="57"/>
      <c r="WPC44" s="57"/>
      <c r="WPD44" s="57"/>
      <c r="WPE44" s="57"/>
      <c r="WPF44" s="57"/>
      <c r="WPG44" s="57"/>
      <c r="WPH44" s="57"/>
      <c r="WPI44" s="57"/>
      <c r="WPJ44" s="57"/>
      <c r="WPK44" s="57"/>
      <c r="WPL44" s="57"/>
      <c r="WPM44" s="57"/>
      <c r="WPN44" s="57"/>
      <c r="WPO44" s="57"/>
      <c r="WPP44" s="57"/>
      <c r="WPQ44" s="57"/>
      <c r="WPR44" s="57"/>
      <c r="WPS44" s="57"/>
      <c r="WPT44" s="57"/>
      <c r="WPU44" s="57"/>
      <c r="WPV44" s="57"/>
      <c r="WPW44" s="57"/>
      <c r="WPX44" s="57"/>
      <c r="WPY44" s="57"/>
      <c r="WPZ44" s="57"/>
      <c r="WQA44" s="57"/>
      <c r="WQB44" s="57"/>
      <c r="WQC44" s="57"/>
      <c r="WQD44" s="57"/>
      <c r="WQE44" s="57"/>
      <c r="WQF44" s="57"/>
      <c r="WQG44" s="57"/>
      <c r="WQH44" s="57"/>
      <c r="WQI44" s="57"/>
      <c r="WQJ44" s="57"/>
      <c r="WQK44" s="57"/>
      <c r="WQL44" s="57"/>
      <c r="WQM44" s="57"/>
      <c r="WQN44" s="57"/>
      <c r="WQO44" s="57"/>
      <c r="WQP44" s="57"/>
      <c r="WQQ44" s="57"/>
      <c r="WQR44" s="57"/>
      <c r="WQS44" s="57"/>
      <c r="WQT44" s="57"/>
      <c r="WQU44" s="57"/>
      <c r="WQV44" s="57"/>
      <c r="WQW44" s="57"/>
      <c r="WQX44" s="57"/>
      <c r="WQY44" s="57"/>
      <c r="WQZ44" s="57"/>
      <c r="WRA44" s="57"/>
      <c r="WRB44" s="57"/>
      <c r="WRC44" s="57"/>
      <c r="WRD44" s="57"/>
      <c r="WRE44" s="57"/>
      <c r="WRF44" s="57"/>
      <c r="WRG44" s="57"/>
      <c r="WRH44" s="57"/>
      <c r="WRI44" s="57"/>
      <c r="WRJ44" s="57"/>
      <c r="WRK44" s="57"/>
      <c r="WRL44" s="57"/>
      <c r="WRM44" s="57"/>
      <c r="WRN44" s="57"/>
      <c r="WRO44" s="57"/>
      <c r="WRP44" s="57"/>
      <c r="WRQ44" s="57"/>
      <c r="WRR44" s="57"/>
      <c r="WRS44" s="57"/>
      <c r="WRT44" s="57"/>
      <c r="WRU44" s="57"/>
      <c r="WRV44" s="57"/>
      <c r="WRW44" s="57"/>
      <c r="WRX44" s="57"/>
      <c r="WRY44" s="57"/>
      <c r="WRZ44" s="57"/>
      <c r="WSA44" s="57"/>
      <c r="WSB44" s="57"/>
      <c r="WSC44" s="57"/>
      <c r="WSD44" s="57"/>
      <c r="WSE44" s="57"/>
      <c r="WSF44" s="57"/>
      <c r="WSG44" s="57"/>
      <c r="WSH44" s="57"/>
      <c r="WSI44" s="57"/>
      <c r="WSJ44" s="57"/>
      <c r="WSK44" s="57"/>
      <c r="WSL44" s="57"/>
      <c r="WSM44" s="57"/>
      <c r="WSN44" s="57"/>
      <c r="WSO44" s="57"/>
      <c r="WSP44" s="57"/>
      <c r="WSQ44" s="57"/>
      <c r="WSR44" s="57"/>
      <c r="WSS44" s="57"/>
      <c r="WST44" s="57"/>
      <c r="WSU44" s="57"/>
      <c r="WSV44" s="57"/>
      <c r="WSW44" s="57"/>
      <c r="WSX44" s="57"/>
      <c r="WSY44" s="57"/>
      <c r="WSZ44" s="57"/>
      <c r="WTA44" s="57"/>
      <c r="WTB44" s="57"/>
      <c r="WTC44" s="57"/>
      <c r="WTD44" s="57"/>
      <c r="WTE44" s="57"/>
      <c r="WTF44" s="57"/>
      <c r="WTG44" s="57"/>
      <c r="WTH44" s="57"/>
      <c r="WTI44" s="57"/>
      <c r="WTJ44" s="57"/>
      <c r="WTK44" s="57"/>
      <c r="WTL44" s="57"/>
      <c r="WTM44" s="57"/>
      <c r="WTN44" s="57"/>
      <c r="WTO44" s="57"/>
      <c r="WTP44" s="57"/>
      <c r="WTQ44" s="57"/>
      <c r="WTR44" s="57"/>
      <c r="WTS44" s="57"/>
      <c r="WTT44" s="57"/>
      <c r="WTU44" s="57"/>
      <c r="WTV44" s="57"/>
      <c r="WTW44" s="57"/>
      <c r="WTX44" s="57"/>
      <c r="WTY44" s="57"/>
      <c r="WTZ44" s="57"/>
      <c r="WUA44" s="57"/>
      <c r="WUB44" s="57"/>
      <c r="WUC44" s="57"/>
      <c r="WUD44" s="57"/>
      <c r="WUE44" s="57"/>
      <c r="WUF44" s="57"/>
      <c r="WUG44" s="57"/>
      <c r="WUH44" s="57"/>
      <c r="WUI44" s="57"/>
      <c r="WUJ44" s="57"/>
      <c r="WUK44" s="57"/>
      <c r="WUL44" s="57"/>
      <c r="WUM44" s="57"/>
      <c r="WUN44" s="57"/>
      <c r="WUO44" s="57"/>
      <c r="WUP44" s="57"/>
      <c r="WUQ44" s="57"/>
      <c r="WUR44" s="57"/>
      <c r="WUS44" s="57"/>
      <c r="WUT44" s="57"/>
      <c r="WUU44" s="57"/>
      <c r="WUV44" s="57"/>
      <c r="WUW44" s="57"/>
      <c r="WUX44" s="57"/>
      <c r="WUY44" s="57"/>
      <c r="WUZ44" s="57"/>
      <c r="WVA44" s="57"/>
      <c r="WVB44" s="57"/>
      <c r="WVC44" s="57"/>
      <c r="WVD44" s="57"/>
      <c r="WVE44" s="57"/>
      <c r="WVF44" s="57"/>
      <c r="WVG44" s="57"/>
      <c r="WVH44" s="57"/>
      <c r="WVI44" s="57"/>
      <c r="WVJ44" s="57"/>
      <c r="WVK44" s="57"/>
      <c r="WVL44" s="57"/>
      <c r="WVM44" s="57"/>
      <c r="WVN44" s="57"/>
      <c r="WVO44" s="57"/>
      <c r="WVP44" s="57"/>
      <c r="WVQ44" s="57"/>
      <c r="WVR44" s="57"/>
      <c r="WVS44" s="57"/>
      <c r="WVT44" s="57"/>
      <c r="WVU44" s="57"/>
      <c r="WVV44" s="57"/>
      <c r="WVW44" s="57"/>
      <c r="WVX44" s="57"/>
      <c r="WVY44" s="57"/>
      <c r="WVZ44" s="57"/>
      <c r="WWA44" s="57"/>
    </row>
    <row r="45" spans="1:16147" x14ac:dyDescent="0.2">
      <c r="A45" s="82">
        <v>2017</v>
      </c>
      <c r="B45" s="58" t="s">
        <v>384</v>
      </c>
      <c r="C45" s="58">
        <v>20287</v>
      </c>
      <c r="D45" s="63">
        <v>29</v>
      </c>
      <c r="E45" s="70">
        <v>42934</v>
      </c>
      <c r="F45" s="58" t="s">
        <v>103</v>
      </c>
      <c r="G45" s="58" t="s">
        <v>47</v>
      </c>
      <c r="H45" s="58" t="s">
        <v>130</v>
      </c>
      <c r="I45" s="62" t="s">
        <v>60</v>
      </c>
      <c r="J45" s="58" t="s">
        <v>105</v>
      </c>
      <c r="K45" s="58" t="s">
        <v>106</v>
      </c>
      <c r="L45" s="58" t="s">
        <v>6</v>
      </c>
      <c r="M45" s="58" t="s">
        <v>107</v>
      </c>
      <c r="N45" s="82"/>
      <c r="O45" s="82">
        <v>50</v>
      </c>
      <c r="P45" s="82">
        <v>50</v>
      </c>
      <c r="Q45" s="74">
        <v>0</v>
      </c>
      <c r="R45" s="57" t="s">
        <v>108</v>
      </c>
      <c r="T45" s="36" t="s">
        <v>274</v>
      </c>
      <c r="U45" s="36" t="s">
        <v>280</v>
      </c>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c r="FN45" s="57"/>
      <c r="FO45" s="57"/>
      <c r="FP45" s="57"/>
      <c r="FQ45" s="57"/>
      <c r="FR45" s="57"/>
      <c r="FS45" s="57"/>
      <c r="FT45" s="57"/>
      <c r="FU45" s="57"/>
      <c r="FV45" s="57"/>
      <c r="FW45" s="57"/>
      <c r="FX45" s="57"/>
      <c r="FY45" s="57"/>
      <c r="FZ45" s="57"/>
      <c r="GA45" s="57"/>
      <c r="GB45" s="57"/>
      <c r="GC45" s="57"/>
      <c r="GD45" s="57"/>
      <c r="GE45" s="57"/>
      <c r="GF45" s="57"/>
      <c r="GG45" s="57"/>
      <c r="GH45" s="57"/>
      <c r="GI45" s="57"/>
      <c r="GJ45" s="57"/>
      <c r="GK45" s="57"/>
      <c r="GL45" s="57"/>
      <c r="GM45" s="57"/>
      <c r="GN45" s="57"/>
      <c r="GO45" s="57"/>
      <c r="GP45" s="57"/>
      <c r="GQ45" s="57"/>
      <c r="GR45" s="57"/>
      <c r="GS45" s="57"/>
      <c r="GT45" s="57"/>
      <c r="GU45" s="57"/>
      <c r="GV45" s="57"/>
      <c r="GW45" s="57"/>
      <c r="GX45" s="57"/>
      <c r="GY45" s="57"/>
      <c r="GZ45" s="57"/>
      <c r="HA45" s="57"/>
      <c r="HB45" s="57"/>
      <c r="HC45" s="57"/>
      <c r="HD45" s="57"/>
      <c r="HE45" s="57"/>
      <c r="HF45" s="57"/>
      <c r="HG45" s="57"/>
      <c r="HH45" s="57"/>
      <c r="HI45" s="57"/>
      <c r="HJ45" s="57"/>
      <c r="HK45" s="57"/>
      <c r="HL45" s="57"/>
      <c r="HM45" s="57"/>
      <c r="HN45" s="57"/>
      <c r="HO45" s="57"/>
      <c r="HP45" s="57"/>
      <c r="HQ45" s="57"/>
      <c r="HR45" s="57"/>
      <c r="HS45" s="57"/>
      <c r="HT45" s="57"/>
      <c r="HU45" s="57"/>
      <c r="HV45" s="57"/>
      <c r="HW45" s="57"/>
      <c r="HX45" s="57"/>
      <c r="HY45" s="57"/>
      <c r="HZ45" s="57"/>
      <c r="IA45" s="57"/>
      <c r="IB45" s="57"/>
      <c r="IC45" s="57"/>
      <c r="ID45" s="57"/>
      <c r="IE45" s="57"/>
      <c r="IF45" s="57"/>
      <c r="IG45" s="57"/>
      <c r="IH45" s="57"/>
      <c r="II45" s="57"/>
      <c r="IJ45" s="57"/>
      <c r="IK45" s="57"/>
      <c r="IL45" s="57"/>
      <c r="IM45" s="57"/>
      <c r="IN45" s="57"/>
      <c r="IO45" s="57"/>
      <c r="IP45" s="57"/>
      <c r="IQ45" s="57"/>
      <c r="IR45" s="57"/>
      <c r="IS45" s="57"/>
      <c r="IT45" s="57"/>
      <c r="IU45" s="57"/>
      <c r="IV45" s="57"/>
      <c r="IW45" s="57"/>
      <c r="IX45" s="57"/>
      <c r="IY45" s="57"/>
      <c r="IZ45" s="57"/>
      <c r="JA45" s="57"/>
      <c r="JB45" s="57"/>
      <c r="JC45" s="57"/>
      <c r="JD45" s="57"/>
      <c r="JE45" s="57"/>
      <c r="JF45" s="57"/>
      <c r="JG45" s="57"/>
      <c r="JH45" s="57"/>
      <c r="JI45" s="57"/>
      <c r="JJ45" s="57"/>
      <c r="JK45" s="57"/>
      <c r="JL45" s="57"/>
      <c r="JM45" s="57"/>
      <c r="JN45" s="57"/>
      <c r="JO45" s="57"/>
      <c r="JP45" s="57"/>
      <c r="JQ45" s="57"/>
      <c r="JR45" s="57"/>
      <c r="JS45" s="57"/>
      <c r="JT45" s="57"/>
      <c r="JU45" s="57"/>
      <c r="JV45" s="57"/>
      <c r="JW45" s="57"/>
      <c r="JX45" s="57"/>
      <c r="JY45" s="57"/>
      <c r="JZ45" s="57"/>
      <c r="KA45" s="57"/>
      <c r="KB45" s="57"/>
      <c r="KC45" s="57"/>
      <c r="KD45" s="57"/>
      <c r="KE45" s="57"/>
      <c r="KF45" s="57"/>
      <c r="KG45" s="57"/>
      <c r="KH45" s="57"/>
      <c r="KI45" s="57"/>
      <c r="KJ45" s="57"/>
      <c r="KK45" s="57"/>
      <c r="KL45" s="57"/>
      <c r="KM45" s="57"/>
      <c r="KN45" s="57"/>
      <c r="KO45" s="57"/>
      <c r="KP45" s="57"/>
      <c r="KQ45" s="57"/>
      <c r="KR45" s="57"/>
      <c r="KS45" s="57"/>
      <c r="KT45" s="57"/>
      <c r="KU45" s="57"/>
      <c r="KV45" s="57"/>
      <c r="KW45" s="57"/>
      <c r="KX45" s="57"/>
      <c r="KY45" s="57"/>
      <c r="KZ45" s="57"/>
      <c r="LA45" s="57"/>
      <c r="LB45" s="57"/>
      <c r="LC45" s="57"/>
      <c r="LD45" s="57"/>
      <c r="LE45" s="57"/>
      <c r="LF45" s="57"/>
      <c r="LG45" s="57"/>
      <c r="LH45" s="57"/>
      <c r="LI45" s="57"/>
      <c r="LJ45" s="57"/>
      <c r="LK45" s="57"/>
      <c r="LL45" s="57"/>
      <c r="LM45" s="57"/>
      <c r="LN45" s="57"/>
      <c r="LO45" s="57"/>
      <c r="LP45" s="57"/>
      <c r="LQ45" s="57"/>
      <c r="LR45" s="57"/>
      <c r="LS45" s="57"/>
      <c r="LT45" s="57"/>
      <c r="LU45" s="57"/>
      <c r="LV45" s="57"/>
      <c r="LW45" s="57"/>
      <c r="LX45" s="57"/>
      <c r="LY45" s="57"/>
      <c r="LZ45" s="57"/>
      <c r="MA45" s="57"/>
      <c r="MB45" s="57"/>
      <c r="MC45" s="57"/>
      <c r="MD45" s="57"/>
      <c r="ME45" s="57"/>
      <c r="MF45" s="57"/>
      <c r="MG45" s="57"/>
      <c r="MH45" s="57"/>
      <c r="MI45" s="57"/>
      <c r="MJ45" s="57"/>
      <c r="MK45" s="57"/>
      <c r="ML45" s="57"/>
      <c r="MM45" s="57"/>
      <c r="MN45" s="57"/>
      <c r="MO45" s="57"/>
      <c r="MP45" s="57"/>
      <c r="MQ45" s="57"/>
      <c r="MR45" s="57"/>
      <c r="MS45" s="57"/>
      <c r="MT45" s="57"/>
      <c r="MU45" s="57"/>
      <c r="MV45" s="57"/>
      <c r="MW45" s="57"/>
      <c r="MX45" s="57"/>
      <c r="MY45" s="57"/>
      <c r="MZ45" s="57"/>
      <c r="NA45" s="57"/>
      <c r="NB45" s="57"/>
      <c r="NC45" s="57"/>
      <c r="ND45" s="57"/>
      <c r="NE45" s="57"/>
      <c r="NF45" s="57"/>
      <c r="NG45" s="57"/>
      <c r="NH45" s="57"/>
      <c r="NI45" s="57"/>
      <c r="NJ45" s="57"/>
      <c r="NK45" s="57"/>
      <c r="NL45" s="57"/>
      <c r="NM45" s="57"/>
      <c r="NN45" s="57"/>
      <c r="NO45" s="57"/>
      <c r="NP45" s="57"/>
      <c r="NQ45" s="57"/>
      <c r="NR45" s="57"/>
      <c r="NS45" s="57"/>
      <c r="NT45" s="57"/>
      <c r="NU45" s="57"/>
      <c r="NV45" s="57"/>
      <c r="NW45" s="57"/>
      <c r="NX45" s="57"/>
      <c r="NY45" s="57"/>
      <c r="NZ45" s="57"/>
      <c r="OA45" s="57"/>
      <c r="OB45" s="57"/>
      <c r="OC45" s="57"/>
      <c r="OD45" s="57"/>
      <c r="OE45" s="57"/>
      <c r="OF45" s="57"/>
      <c r="OG45" s="57"/>
      <c r="OH45" s="57"/>
      <c r="OI45" s="57"/>
      <c r="OJ45" s="57"/>
      <c r="OK45" s="57"/>
      <c r="OL45" s="57"/>
      <c r="OM45" s="57"/>
      <c r="ON45" s="57"/>
      <c r="OO45" s="57"/>
      <c r="OP45" s="57"/>
      <c r="OQ45" s="57"/>
      <c r="OR45" s="57"/>
      <c r="OS45" s="57"/>
      <c r="OT45" s="57"/>
      <c r="OU45" s="57"/>
      <c r="OV45" s="57"/>
      <c r="OW45" s="57"/>
      <c r="OX45" s="57"/>
      <c r="OY45" s="57"/>
      <c r="OZ45" s="57"/>
      <c r="PA45" s="57"/>
      <c r="PB45" s="57"/>
      <c r="PC45" s="57"/>
      <c r="PD45" s="57"/>
      <c r="PE45" s="57"/>
      <c r="PF45" s="57"/>
      <c r="PG45" s="57"/>
      <c r="PH45" s="57"/>
      <c r="PI45" s="57"/>
      <c r="PJ45" s="57"/>
      <c r="PK45" s="57"/>
      <c r="PL45" s="57"/>
      <c r="PM45" s="57"/>
      <c r="PN45" s="57"/>
      <c r="PO45" s="57"/>
      <c r="PP45" s="57"/>
      <c r="PQ45" s="57"/>
      <c r="PR45" s="57"/>
      <c r="PS45" s="57"/>
      <c r="PT45" s="57"/>
      <c r="PU45" s="57"/>
      <c r="PV45" s="57"/>
      <c r="PW45" s="57"/>
      <c r="PX45" s="57"/>
      <c r="PY45" s="57"/>
      <c r="PZ45" s="57"/>
      <c r="QA45" s="57"/>
      <c r="QB45" s="57"/>
      <c r="QC45" s="57"/>
      <c r="QD45" s="57"/>
      <c r="QE45" s="57"/>
      <c r="QF45" s="57"/>
      <c r="QG45" s="57"/>
      <c r="QH45" s="57"/>
      <c r="QI45" s="57"/>
      <c r="QJ45" s="57"/>
      <c r="QK45" s="57"/>
      <c r="QL45" s="57"/>
      <c r="QM45" s="57"/>
      <c r="QN45" s="57"/>
      <c r="QO45" s="57"/>
      <c r="QP45" s="57"/>
      <c r="QQ45" s="57"/>
      <c r="QR45" s="57"/>
      <c r="QS45" s="57"/>
      <c r="QT45" s="57"/>
      <c r="QU45" s="57"/>
      <c r="QV45" s="57"/>
      <c r="QW45" s="57"/>
      <c r="QX45" s="57"/>
      <c r="QY45" s="57"/>
      <c r="QZ45" s="57"/>
      <c r="RA45" s="57"/>
      <c r="RB45" s="57"/>
      <c r="RC45" s="57"/>
      <c r="RD45" s="57"/>
      <c r="RE45" s="57"/>
      <c r="RF45" s="57"/>
      <c r="RG45" s="57"/>
      <c r="RH45" s="57"/>
      <c r="RI45" s="57"/>
      <c r="RJ45" s="57"/>
      <c r="RK45" s="57"/>
      <c r="RL45" s="57"/>
      <c r="RM45" s="57"/>
      <c r="RN45" s="57"/>
      <c r="RO45" s="57"/>
      <c r="RP45" s="57"/>
      <c r="RQ45" s="57"/>
      <c r="RR45" s="57"/>
      <c r="RS45" s="57"/>
      <c r="RT45" s="57"/>
      <c r="RU45" s="57"/>
      <c r="RV45" s="57"/>
      <c r="RW45" s="57"/>
      <c r="RX45" s="57"/>
      <c r="RY45" s="57"/>
      <c r="RZ45" s="57"/>
      <c r="SA45" s="57"/>
      <c r="SB45" s="57"/>
      <c r="SC45" s="57"/>
      <c r="SD45" s="57"/>
      <c r="SE45" s="57"/>
      <c r="SF45" s="57"/>
      <c r="SG45" s="57"/>
      <c r="SH45" s="57"/>
      <c r="SI45" s="57"/>
      <c r="SJ45" s="57"/>
      <c r="SK45" s="57"/>
      <c r="SL45" s="57"/>
      <c r="SM45" s="57"/>
      <c r="SN45" s="57"/>
      <c r="SO45" s="57"/>
      <c r="SP45" s="57"/>
      <c r="SQ45" s="57"/>
      <c r="SR45" s="57"/>
      <c r="SS45" s="57"/>
      <c r="ST45" s="57"/>
      <c r="SU45" s="57"/>
      <c r="SV45" s="57"/>
      <c r="SW45" s="57"/>
      <c r="SX45" s="57"/>
      <c r="SY45" s="57"/>
      <c r="SZ45" s="57"/>
      <c r="TA45" s="57"/>
      <c r="TB45" s="57"/>
      <c r="TC45" s="57"/>
      <c r="TD45" s="57"/>
      <c r="TE45" s="57"/>
      <c r="TF45" s="57"/>
      <c r="TG45" s="57"/>
      <c r="TH45" s="57"/>
      <c r="TI45" s="57"/>
      <c r="TJ45" s="57"/>
      <c r="TK45" s="57"/>
      <c r="TL45" s="57"/>
      <c r="TM45" s="57"/>
      <c r="TN45" s="57"/>
      <c r="TO45" s="57"/>
      <c r="TP45" s="57"/>
      <c r="TQ45" s="57"/>
      <c r="TR45" s="57"/>
      <c r="TS45" s="57"/>
      <c r="TT45" s="57"/>
      <c r="TU45" s="57"/>
      <c r="TV45" s="57"/>
      <c r="TW45" s="57"/>
      <c r="TX45" s="57"/>
      <c r="TY45" s="57"/>
      <c r="TZ45" s="57"/>
      <c r="UA45" s="57"/>
      <c r="UB45" s="57"/>
      <c r="UC45" s="57"/>
      <c r="UD45" s="57"/>
      <c r="UE45" s="57"/>
      <c r="UF45" s="57"/>
      <c r="UG45" s="57"/>
      <c r="UH45" s="57"/>
      <c r="UI45" s="57"/>
      <c r="UJ45" s="57"/>
      <c r="UK45" s="57"/>
      <c r="UL45" s="57"/>
      <c r="UM45" s="57"/>
      <c r="UN45" s="57"/>
      <c r="UO45" s="57"/>
      <c r="UP45" s="57"/>
      <c r="UQ45" s="57"/>
      <c r="UR45" s="57"/>
      <c r="US45" s="57"/>
      <c r="UT45" s="57"/>
      <c r="UU45" s="57"/>
      <c r="UV45" s="57"/>
      <c r="UW45" s="57"/>
      <c r="UX45" s="57"/>
      <c r="UY45" s="57"/>
      <c r="UZ45" s="57"/>
      <c r="VA45" s="57"/>
      <c r="VB45" s="57"/>
      <c r="VC45" s="57"/>
      <c r="VD45" s="57"/>
      <c r="VE45" s="57"/>
      <c r="VF45" s="57"/>
      <c r="VG45" s="57"/>
      <c r="VH45" s="57"/>
      <c r="VI45" s="57"/>
      <c r="VJ45" s="57"/>
      <c r="VK45" s="57"/>
      <c r="VL45" s="57"/>
      <c r="VM45" s="57"/>
      <c r="VN45" s="57"/>
      <c r="VO45" s="57"/>
      <c r="VP45" s="57"/>
      <c r="VQ45" s="57"/>
      <c r="VR45" s="57"/>
      <c r="VS45" s="57"/>
      <c r="VT45" s="57"/>
      <c r="VU45" s="57"/>
      <c r="VV45" s="57"/>
      <c r="VW45" s="57"/>
      <c r="VX45" s="57"/>
      <c r="VY45" s="57"/>
      <c r="VZ45" s="57"/>
      <c r="WA45" s="57"/>
      <c r="WB45" s="57"/>
      <c r="WC45" s="57"/>
      <c r="WD45" s="57"/>
      <c r="WE45" s="57"/>
      <c r="WF45" s="57"/>
      <c r="WG45" s="57"/>
      <c r="WH45" s="57"/>
      <c r="WI45" s="57"/>
      <c r="WJ45" s="57"/>
      <c r="WK45" s="57"/>
      <c r="WL45" s="57"/>
      <c r="WM45" s="57"/>
      <c r="WN45" s="57"/>
      <c r="WO45" s="57"/>
      <c r="WP45" s="57"/>
      <c r="WQ45" s="57"/>
      <c r="WR45" s="57"/>
      <c r="WS45" s="57"/>
      <c r="WT45" s="57"/>
      <c r="WU45" s="57"/>
      <c r="WV45" s="57"/>
      <c r="WW45" s="57"/>
      <c r="WX45" s="57"/>
      <c r="WY45" s="57"/>
      <c r="WZ45" s="57"/>
      <c r="XA45" s="57"/>
      <c r="XB45" s="57"/>
      <c r="XC45" s="57"/>
      <c r="XD45" s="57"/>
      <c r="XE45" s="57"/>
      <c r="XF45" s="57"/>
      <c r="XG45" s="57"/>
      <c r="XH45" s="57"/>
      <c r="XI45" s="57"/>
      <c r="XJ45" s="57"/>
      <c r="XK45" s="57"/>
      <c r="XL45" s="57"/>
      <c r="XM45" s="57"/>
      <c r="XN45" s="57"/>
      <c r="XO45" s="57"/>
      <c r="XP45" s="57"/>
      <c r="XQ45" s="57"/>
      <c r="XR45" s="57"/>
      <c r="XS45" s="57"/>
      <c r="XT45" s="57"/>
      <c r="XU45" s="57"/>
      <c r="XV45" s="57"/>
      <c r="XW45" s="57"/>
      <c r="XX45" s="57"/>
      <c r="XY45" s="57"/>
      <c r="XZ45" s="57"/>
      <c r="YA45" s="57"/>
      <c r="YB45" s="57"/>
      <c r="YC45" s="57"/>
      <c r="YD45" s="57"/>
      <c r="YE45" s="57"/>
      <c r="YF45" s="57"/>
      <c r="YG45" s="57"/>
      <c r="YH45" s="57"/>
      <c r="YI45" s="57"/>
      <c r="YJ45" s="57"/>
      <c r="YK45" s="57"/>
      <c r="YL45" s="57"/>
      <c r="YM45" s="57"/>
      <c r="YN45" s="57"/>
      <c r="YO45" s="57"/>
      <c r="YP45" s="57"/>
      <c r="YQ45" s="57"/>
      <c r="YR45" s="57"/>
      <c r="YS45" s="57"/>
      <c r="YT45" s="57"/>
      <c r="YU45" s="57"/>
      <c r="YV45" s="57"/>
      <c r="YW45" s="57"/>
      <c r="YX45" s="57"/>
      <c r="YY45" s="57"/>
      <c r="YZ45" s="57"/>
      <c r="ZA45" s="57"/>
      <c r="ZB45" s="57"/>
      <c r="ZC45" s="57"/>
      <c r="ZD45" s="57"/>
      <c r="ZE45" s="57"/>
      <c r="ZF45" s="57"/>
      <c r="ZG45" s="57"/>
      <c r="ZH45" s="57"/>
      <c r="ZI45" s="57"/>
      <c r="ZJ45" s="57"/>
      <c r="ZK45" s="57"/>
      <c r="ZL45" s="57"/>
      <c r="ZM45" s="57"/>
      <c r="ZN45" s="57"/>
      <c r="ZO45" s="57"/>
      <c r="ZP45" s="57"/>
      <c r="ZQ45" s="57"/>
      <c r="ZR45" s="57"/>
      <c r="ZS45" s="57"/>
      <c r="ZT45" s="57"/>
      <c r="ZU45" s="57"/>
      <c r="ZV45" s="57"/>
      <c r="ZW45" s="57"/>
      <c r="ZX45" s="57"/>
      <c r="ZY45" s="57"/>
      <c r="ZZ45" s="57"/>
      <c r="AAA45" s="57"/>
      <c r="AAB45" s="57"/>
      <c r="AAC45" s="57"/>
      <c r="AAD45" s="57"/>
      <c r="AAE45" s="57"/>
      <c r="AAF45" s="57"/>
      <c r="AAG45" s="57"/>
      <c r="AAH45" s="57"/>
      <c r="AAI45" s="57"/>
      <c r="AAJ45" s="57"/>
      <c r="AAK45" s="57"/>
      <c r="AAL45" s="57"/>
      <c r="AAM45" s="57"/>
      <c r="AAN45" s="57"/>
      <c r="AAO45" s="57"/>
      <c r="AAP45" s="57"/>
      <c r="AAQ45" s="57"/>
      <c r="AAR45" s="57"/>
      <c r="AAS45" s="57"/>
      <c r="AAT45" s="57"/>
      <c r="AAU45" s="57"/>
      <c r="AAV45" s="57"/>
      <c r="AAW45" s="57"/>
      <c r="AAX45" s="57"/>
      <c r="AAY45" s="57"/>
      <c r="AAZ45" s="57"/>
      <c r="ABA45" s="57"/>
      <c r="ABB45" s="57"/>
      <c r="ABC45" s="57"/>
      <c r="ABD45" s="57"/>
      <c r="ABE45" s="57"/>
      <c r="ABF45" s="57"/>
      <c r="ABG45" s="57"/>
      <c r="ABH45" s="57"/>
      <c r="ABI45" s="57"/>
      <c r="ABJ45" s="57"/>
      <c r="ABK45" s="57"/>
      <c r="ABL45" s="57"/>
      <c r="ABM45" s="57"/>
      <c r="ABN45" s="57"/>
      <c r="ABO45" s="57"/>
      <c r="ABP45" s="57"/>
      <c r="ABQ45" s="57"/>
      <c r="ABR45" s="57"/>
      <c r="ABS45" s="57"/>
      <c r="ABT45" s="57"/>
      <c r="ABU45" s="57"/>
      <c r="ABV45" s="57"/>
      <c r="ABW45" s="57"/>
      <c r="ABX45" s="57"/>
      <c r="ABY45" s="57"/>
      <c r="ABZ45" s="57"/>
      <c r="ACA45" s="57"/>
      <c r="ACB45" s="57"/>
      <c r="ACC45" s="57"/>
      <c r="ACD45" s="57"/>
      <c r="ACE45" s="57"/>
      <c r="ACF45" s="57"/>
      <c r="ACG45" s="57"/>
      <c r="ACH45" s="57"/>
      <c r="ACI45" s="57"/>
      <c r="ACJ45" s="57"/>
      <c r="ACK45" s="57"/>
      <c r="ACL45" s="57"/>
      <c r="ACM45" s="57"/>
      <c r="ACN45" s="57"/>
      <c r="ACO45" s="57"/>
      <c r="ACP45" s="57"/>
      <c r="ACQ45" s="57"/>
      <c r="ACR45" s="57"/>
      <c r="ACS45" s="57"/>
      <c r="ACT45" s="57"/>
      <c r="ACU45" s="57"/>
      <c r="ACV45" s="57"/>
      <c r="ACW45" s="57"/>
      <c r="ACX45" s="57"/>
      <c r="ACY45" s="57"/>
      <c r="ACZ45" s="57"/>
      <c r="ADA45" s="57"/>
      <c r="ADB45" s="57"/>
      <c r="ADC45" s="57"/>
      <c r="ADD45" s="57"/>
      <c r="ADE45" s="57"/>
      <c r="ADF45" s="57"/>
      <c r="ADG45" s="57"/>
      <c r="ADH45" s="57"/>
      <c r="ADI45" s="57"/>
      <c r="ADJ45" s="57"/>
      <c r="ADK45" s="57"/>
      <c r="ADL45" s="57"/>
      <c r="ADM45" s="57"/>
      <c r="ADN45" s="57"/>
      <c r="ADO45" s="57"/>
      <c r="ADP45" s="57"/>
      <c r="ADQ45" s="57"/>
      <c r="ADR45" s="57"/>
      <c r="ADS45" s="57"/>
      <c r="ADT45" s="57"/>
      <c r="ADU45" s="57"/>
      <c r="ADV45" s="57"/>
      <c r="ADW45" s="57"/>
      <c r="ADX45" s="57"/>
      <c r="ADY45" s="57"/>
      <c r="ADZ45" s="57"/>
      <c r="AEA45" s="57"/>
      <c r="AEB45" s="57"/>
      <c r="AEC45" s="57"/>
      <c r="AED45" s="57"/>
      <c r="AEE45" s="57"/>
      <c r="AEF45" s="57"/>
      <c r="AEG45" s="57"/>
      <c r="AEH45" s="57"/>
      <c r="AEI45" s="57"/>
      <c r="AEJ45" s="57"/>
      <c r="AEK45" s="57"/>
      <c r="AEL45" s="57"/>
      <c r="AEM45" s="57"/>
      <c r="AEN45" s="57"/>
      <c r="AEO45" s="57"/>
      <c r="AEP45" s="57"/>
      <c r="AEQ45" s="57"/>
      <c r="AER45" s="57"/>
      <c r="AES45" s="57"/>
      <c r="AET45" s="57"/>
      <c r="AEU45" s="57"/>
      <c r="AEV45" s="57"/>
      <c r="AEW45" s="57"/>
      <c r="AEX45" s="57"/>
      <c r="AEY45" s="57"/>
      <c r="AEZ45" s="57"/>
      <c r="AFA45" s="57"/>
      <c r="AFB45" s="57"/>
      <c r="AFC45" s="57"/>
      <c r="AFD45" s="57"/>
      <c r="AFE45" s="57"/>
      <c r="AFF45" s="57"/>
      <c r="AFG45" s="57"/>
      <c r="AFH45" s="57"/>
      <c r="AFI45" s="57"/>
      <c r="AFJ45" s="57"/>
      <c r="AFK45" s="57"/>
      <c r="AFL45" s="57"/>
      <c r="AFM45" s="57"/>
      <c r="AFN45" s="57"/>
      <c r="AFO45" s="57"/>
      <c r="AFP45" s="57"/>
      <c r="AFQ45" s="57"/>
      <c r="AFR45" s="57"/>
      <c r="AFS45" s="57"/>
      <c r="AFT45" s="57"/>
      <c r="AFU45" s="57"/>
      <c r="AFV45" s="57"/>
      <c r="AFW45" s="57"/>
      <c r="AFX45" s="57"/>
      <c r="AFY45" s="57"/>
      <c r="AFZ45" s="57"/>
      <c r="AGA45" s="57"/>
      <c r="AGB45" s="57"/>
      <c r="AGC45" s="57"/>
      <c r="AGD45" s="57"/>
      <c r="AGE45" s="57"/>
      <c r="AGF45" s="57"/>
      <c r="AGG45" s="57"/>
      <c r="AGH45" s="57"/>
      <c r="AGI45" s="57"/>
      <c r="AGJ45" s="57"/>
      <c r="AGK45" s="57"/>
      <c r="AGL45" s="57"/>
      <c r="AGM45" s="57"/>
      <c r="AGN45" s="57"/>
      <c r="AGO45" s="57"/>
      <c r="AGP45" s="57"/>
      <c r="AGQ45" s="57"/>
      <c r="AGR45" s="57"/>
      <c r="AGS45" s="57"/>
      <c r="AGT45" s="57"/>
      <c r="AGU45" s="57"/>
      <c r="AGV45" s="57"/>
      <c r="AGW45" s="57"/>
      <c r="AGX45" s="57"/>
      <c r="AGY45" s="57"/>
      <c r="AGZ45" s="57"/>
      <c r="AHA45" s="57"/>
      <c r="AHB45" s="57"/>
      <c r="AHC45" s="57"/>
      <c r="AHD45" s="57"/>
      <c r="AHE45" s="57"/>
      <c r="AHF45" s="57"/>
      <c r="AHG45" s="57"/>
      <c r="AHH45" s="57"/>
      <c r="AHI45" s="57"/>
      <c r="AHJ45" s="57"/>
      <c r="AHK45" s="57"/>
      <c r="AHL45" s="57"/>
      <c r="AHM45" s="57"/>
      <c r="AHN45" s="57"/>
      <c r="AHO45" s="57"/>
      <c r="AHP45" s="57"/>
      <c r="AHQ45" s="57"/>
      <c r="AHR45" s="57"/>
      <c r="AHS45" s="57"/>
      <c r="AHT45" s="57"/>
      <c r="AHU45" s="57"/>
      <c r="AHV45" s="57"/>
      <c r="AHW45" s="57"/>
      <c r="AHX45" s="57"/>
      <c r="AHY45" s="57"/>
      <c r="AHZ45" s="57"/>
      <c r="AIA45" s="57"/>
      <c r="AIB45" s="57"/>
      <c r="AIC45" s="57"/>
      <c r="AID45" s="57"/>
      <c r="AIE45" s="57"/>
      <c r="AIF45" s="57"/>
      <c r="AIG45" s="57"/>
      <c r="AIH45" s="57"/>
      <c r="AII45" s="57"/>
      <c r="AIJ45" s="57"/>
      <c r="AIK45" s="57"/>
      <c r="AIL45" s="57"/>
      <c r="AIM45" s="57"/>
      <c r="AIN45" s="57"/>
      <c r="AIO45" s="57"/>
      <c r="AIP45" s="57"/>
      <c r="AIQ45" s="57"/>
      <c r="AIR45" s="57"/>
      <c r="AIS45" s="57"/>
      <c r="AIT45" s="57"/>
      <c r="AIU45" s="57"/>
      <c r="AIV45" s="57"/>
      <c r="AIW45" s="57"/>
      <c r="AIX45" s="57"/>
      <c r="AIY45" s="57"/>
      <c r="AIZ45" s="57"/>
      <c r="AJA45" s="57"/>
      <c r="AJB45" s="57"/>
      <c r="AJC45" s="57"/>
      <c r="AJD45" s="57"/>
      <c r="AJE45" s="57"/>
      <c r="AJF45" s="57"/>
      <c r="AJG45" s="57"/>
      <c r="AJH45" s="57"/>
      <c r="AJI45" s="57"/>
      <c r="AJJ45" s="57"/>
      <c r="AJK45" s="57"/>
      <c r="AJL45" s="57"/>
      <c r="AJM45" s="57"/>
      <c r="AJN45" s="57"/>
      <c r="AJO45" s="57"/>
      <c r="AJP45" s="57"/>
      <c r="AJQ45" s="57"/>
      <c r="AJR45" s="57"/>
      <c r="AJS45" s="57"/>
      <c r="AJT45" s="57"/>
      <c r="AJU45" s="57"/>
      <c r="AJV45" s="57"/>
      <c r="AJW45" s="57"/>
      <c r="AJX45" s="57"/>
      <c r="AJY45" s="57"/>
      <c r="AJZ45" s="57"/>
      <c r="AKA45" s="57"/>
      <c r="AKB45" s="57"/>
      <c r="AKC45" s="57"/>
      <c r="AKD45" s="57"/>
      <c r="AKE45" s="57"/>
      <c r="AKF45" s="57"/>
      <c r="AKG45" s="57"/>
      <c r="AKH45" s="57"/>
      <c r="AKI45" s="57"/>
      <c r="AKJ45" s="57"/>
      <c r="AKK45" s="57"/>
      <c r="AKL45" s="57"/>
      <c r="AKM45" s="57"/>
      <c r="AKN45" s="57"/>
      <c r="AKO45" s="57"/>
      <c r="AKP45" s="57"/>
      <c r="AKQ45" s="57"/>
      <c r="AKR45" s="57"/>
      <c r="AKS45" s="57"/>
      <c r="AKT45" s="57"/>
      <c r="AKU45" s="57"/>
      <c r="AKV45" s="57"/>
      <c r="AKW45" s="57"/>
      <c r="AKX45" s="57"/>
      <c r="AKY45" s="57"/>
      <c r="AKZ45" s="57"/>
      <c r="ALA45" s="57"/>
      <c r="ALB45" s="57"/>
      <c r="ALC45" s="57"/>
      <c r="ALD45" s="57"/>
      <c r="ALE45" s="57"/>
      <c r="ALF45" s="57"/>
      <c r="ALG45" s="57"/>
      <c r="ALH45" s="57"/>
      <c r="ALI45" s="57"/>
      <c r="ALJ45" s="57"/>
      <c r="ALK45" s="57"/>
      <c r="ALL45" s="57"/>
      <c r="ALM45" s="57"/>
      <c r="ALN45" s="57"/>
      <c r="ALO45" s="57"/>
      <c r="ALP45" s="57"/>
      <c r="ALQ45" s="57"/>
      <c r="ALR45" s="57"/>
      <c r="ALS45" s="57"/>
      <c r="ALT45" s="57"/>
      <c r="ALU45" s="57"/>
      <c r="ALV45" s="57"/>
      <c r="ALW45" s="57"/>
      <c r="ALX45" s="57"/>
      <c r="ALY45" s="57"/>
      <c r="ALZ45" s="57"/>
      <c r="AMA45" s="57"/>
      <c r="AMB45" s="57"/>
      <c r="AMC45" s="57"/>
      <c r="AMD45" s="57"/>
      <c r="AME45" s="57"/>
      <c r="AMF45" s="57"/>
      <c r="AMG45" s="57"/>
      <c r="AMH45" s="57"/>
      <c r="AMI45" s="57"/>
      <c r="AMJ45" s="57"/>
      <c r="AMK45" s="57"/>
      <c r="AML45" s="57"/>
      <c r="AMM45" s="57"/>
      <c r="AMN45" s="57"/>
      <c r="AMO45" s="57"/>
      <c r="AMP45" s="57"/>
      <c r="AMQ45" s="57"/>
      <c r="AMR45" s="57"/>
      <c r="AMS45" s="57"/>
      <c r="AMT45" s="57"/>
      <c r="AMU45" s="57"/>
      <c r="AMV45" s="57"/>
      <c r="AMW45" s="57"/>
      <c r="AMX45" s="57"/>
      <c r="AMY45" s="57"/>
      <c r="AMZ45" s="57"/>
      <c r="ANA45" s="57"/>
      <c r="ANB45" s="57"/>
      <c r="ANC45" s="57"/>
      <c r="AND45" s="57"/>
      <c r="ANE45" s="57"/>
      <c r="ANF45" s="57"/>
      <c r="ANG45" s="57"/>
      <c r="ANH45" s="57"/>
      <c r="ANI45" s="57"/>
      <c r="ANJ45" s="57"/>
      <c r="ANK45" s="57"/>
      <c r="ANL45" s="57"/>
      <c r="ANM45" s="57"/>
      <c r="ANN45" s="57"/>
      <c r="ANO45" s="57"/>
      <c r="ANP45" s="57"/>
      <c r="ANQ45" s="57"/>
      <c r="ANR45" s="57"/>
      <c r="ANS45" s="57"/>
      <c r="ANT45" s="57"/>
      <c r="ANU45" s="57"/>
      <c r="ANV45" s="57"/>
      <c r="ANW45" s="57"/>
      <c r="ANX45" s="57"/>
      <c r="ANY45" s="57"/>
      <c r="ANZ45" s="57"/>
      <c r="AOA45" s="57"/>
      <c r="AOB45" s="57"/>
      <c r="AOC45" s="57"/>
      <c r="AOD45" s="57"/>
      <c r="AOE45" s="57"/>
      <c r="AOF45" s="57"/>
      <c r="AOG45" s="57"/>
      <c r="AOH45" s="57"/>
      <c r="AOI45" s="57"/>
      <c r="AOJ45" s="57"/>
      <c r="AOK45" s="57"/>
      <c r="AOL45" s="57"/>
      <c r="AOM45" s="57"/>
      <c r="AON45" s="57"/>
      <c r="AOO45" s="57"/>
      <c r="AOP45" s="57"/>
      <c r="AOQ45" s="57"/>
      <c r="AOR45" s="57"/>
      <c r="AOS45" s="57"/>
      <c r="AOT45" s="57"/>
      <c r="AOU45" s="57"/>
      <c r="AOV45" s="57"/>
      <c r="AOW45" s="57"/>
      <c r="AOX45" s="57"/>
      <c r="AOY45" s="57"/>
      <c r="AOZ45" s="57"/>
      <c r="APA45" s="57"/>
      <c r="APB45" s="57"/>
      <c r="APC45" s="57"/>
      <c r="APD45" s="57"/>
      <c r="APE45" s="57"/>
      <c r="APF45" s="57"/>
      <c r="APG45" s="57"/>
      <c r="APH45" s="57"/>
      <c r="API45" s="57"/>
      <c r="APJ45" s="57"/>
      <c r="APK45" s="57"/>
      <c r="APL45" s="57"/>
      <c r="APM45" s="57"/>
      <c r="APN45" s="57"/>
      <c r="APO45" s="57"/>
      <c r="APP45" s="57"/>
      <c r="APQ45" s="57"/>
      <c r="APR45" s="57"/>
      <c r="APS45" s="57"/>
      <c r="APT45" s="57"/>
      <c r="APU45" s="57"/>
      <c r="APV45" s="57"/>
      <c r="APW45" s="57"/>
      <c r="APX45" s="57"/>
      <c r="APY45" s="57"/>
      <c r="APZ45" s="57"/>
      <c r="AQA45" s="57"/>
      <c r="AQB45" s="57"/>
      <c r="AQC45" s="57"/>
      <c r="AQD45" s="57"/>
      <c r="AQE45" s="57"/>
      <c r="AQF45" s="57"/>
      <c r="AQG45" s="57"/>
      <c r="AQH45" s="57"/>
      <c r="AQI45" s="57"/>
      <c r="AQJ45" s="57"/>
      <c r="AQK45" s="57"/>
      <c r="AQL45" s="57"/>
      <c r="AQM45" s="57"/>
      <c r="AQN45" s="57"/>
      <c r="AQO45" s="57"/>
      <c r="AQP45" s="57"/>
      <c r="AQQ45" s="57"/>
      <c r="AQR45" s="57"/>
      <c r="AQS45" s="57"/>
      <c r="AQT45" s="57"/>
      <c r="AQU45" s="57"/>
      <c r="AQV45" s="57"/>
      <c r="AQW45" s="57"/>
      <c r="AQX45" s="57"/>
      <c r="AQY45" s="57"/>
      <c r="AQZ45" s="57"/>
      <c r="ARA45" s="57"/>
      <c r="ARB45" s="57"/>
      <c r="ARC45" s="57"/>
      <c r="ARD45" s="57"/>
      <c r="ARE45" s="57"/>
      <c r="ARF45" s="57"/>
      <c r="ARG45" s="57"/>
      <c r="ARH45" s="57"/>
      <c r="ARI45" s="57"/>
      <c r="ARJ45" s="57"/>
      <c r="ARK45" s="57"/>
      <c r="ARL45" s="57"/>
      <c r="ARM45" s="57"/>
      <c r="ARN45" s="57"/>
      <c r="ARO45" s="57"/>
      <c r="ARP45" s="57"/>
      <c r="ARQ45" s="57"/>
      <c r="ARR45" s="57"/>
      <c r="ARS45" s="57"/>
      <c r="ART45" s="57"/>
      <c r="ARU45" s="57"/>
      <c r="ARV45" s="57"/>
      <c r="ARW45" s="57"/>
      <c r="ARX45" s="57"/>
      <c r="ARY45" s="57"/>
      <c r="ARZ45" s="57"/>
      <c r="ASA45" s="57"/>
      <c r="ASB45" s="57"/>
      <c r="ASC45" s="57"/>
      <c r="ASD45" s="57"/>
      <c r="ASE45" s="57"/>
      <c r="ASF45" s="57"/>
      <c r="ASG45" s="57"/>
      <c r="ASH45" s="57"/>
      <c r="ASI45" s="57"/>
      <c r="ASJ45" s="57"/>
      <c r="ASK45" s="57"/>
      <c r="ASL45" s="57"/>
      <c r="ASM45" s="57"/>
      <c r="ASN45" s="57"/>
      <c r="ASO45" s="57"/>
      <c r="ASP45" s="57"/>
      <c r="ASQ45" s="57"/>
      <c r="ASR45" s="57"/>
      <c r="ASS45" s="57"/>
      <c r="AST45" s="57"/>
      <c r="ASU45" s="57"/>
      <c r="ASV45" s="57"/>
      <c r="ASW45" s="57"/>
      <c r="ASX45" s="57"/>
      <c r="ASY45" s="57"/>
      <c r="ASZ45" s="57"/>
      <c r="ATA45" s="57"/>
      <c r="ATB45" s="57"/>
      <c r="ATC45" s="57"/>
      <c r="ATD45" s="57"/>
      <c r="ATE45" s="57"/>
      <c r="ATF45" s="57"/>
      <c r="ATG45" s="57"/>
      <c r="ATH45" s="57"/>
      <c r="ATI45" s="57"/>
      <c r="ATJ45" s="57"/>
      <c r="ATK45" s="57"/>
      <c r="ATL45" s="57"/>
      <c r="ATM45" s="57"/>
      <c r="ATN45" s="57"/>
      <c r="ATO45" s="57"/>
      <c r="ATP45" s="57"/>
      <c r="ATQ45" s="57"/>
      <c r="ATR45" s="57"/>
      <c r="ATS45" s="57"/>
      <c r="ATT45" s="57"/>
      <c r="ATU45" s="57"/>
      <c r="ATV45" s="57"/>
      <c r="ATW45" s="57"/>
      <c r="ATX45" s="57"/>
      <c r="ATY45" s="57"/>
      <c r="ATZ45" s="57"/>
      <c r="AUA45" s="57"/>
      <c r="AUB45" s="57"/>
      <c r="AUC45" s="57"/>
      <c r="AUD45" s="57"/>
      <c r="AUE45" s="57"/>
      <c r="AUF45" s="57"/>
      <c r="AUG45" s="57"/>
      <c r="AUH45" s="57"/>
      <c r="AUI45" s="57"/>
      <c r="AUJ45" s="57"/>
      <c r="AUK45" s="57"/>
      <c r="AUL45" s="57"/>
      <c r="AUM45" s="57"/>
      <c r="AUN45" s="57"/>
      <c r="AUO45" s="57"/>
      <c r="AUP45" s="57"/>
      <c r="AUQ45" s="57"/>
      <c r="AUR45" s="57"/>
      <c r="AUS45" s="57"/>
      <c r="AUT45" s="57"/>
      <c r="AUU45" s="57"/>
      <c r="AUV45" s="57"/>
      <c r="AUW45" s="57"/>
      <c r="AUX45" s="57"/>
      <c r="AUY45" s="57"/>
      <c r="AUZ45" s="57"/>
      <c r="AVA45" s="57"/>
      <c r="AVB45" s="57"/>
      <c r="AVC45" s="57"/>
      <c r="AVD45" s="57"/>
      <c r="AVE45" s="57"/>
      <c r="AVF45" s="57"/>
      <c r="AVG45" s="57"/>
      <c r="AVH45" s="57"/>
      <c r="AVI45" s="57"/>
      <c r="AVJ45" s="57"/>
      <c r="AVK45" s="57"/>
      <c r="AVL45" s="57"/>
      <c r="AVM45" s="57"/>
      <c r="AVN45" s="57"/>
      <c r="AVO45" s="57"/>
      <c r="AVP45" s="57"/>
      <c r="AVQ45" s="57"/>
      <c r="AVR45" s="57"/>
      <c r="AVS45" s="57"/>
      <c r="AVT45" s="57"/>
      <c r="AVU45" s="57"/>
      <c r="AVV45" s="57"/>
      <c r="AVW45" s="57"/>
      <c r="AVX45" s="57"/>
      <c r="AVY45" s="57"/>
      <c r="AVZ45" s="57"/>
      <c r="AWA45" s="57"/>
      <c r="AWB45" s="57"/>
      <c r="AWC45" s="57"/>
      <c r="AWD45" s="57"/>
      <c r="AWE45" s="57"/>
      <c r="AWF45" s="57"/>
      <c r="AWG45" s="57"/>
      <c r="AWH45" s="57"/>
      <c r="AWI45" s="57"/>
      <c r="AWJ45" s="57"/>
      <c r="AWK45" s="57"/>
      <c r="AWL45" s="57"/>
      <c r="AWM45" s="57"/>
      <c r="AWN45" s="57"/>
      <c r="AWO45" s="57"/>
      <c r="AWP45" s="57"/>
      <c r="AWQ45" s="57"/>
      <c r="AWR45" s="57"/>
      <c r="AWS45" s="57"/>
      <c r="AWT45" s="57"/>
      <c r="AWU45" s="57"/>
      <c r="AWV45" s="57"/>
      <c r="AWW45" s="57"/>
      <c r="AWX45" s="57"/>
      <c r="AWY45" s="57"/>
      <c r="AWZ45" s="57"/>
      <c r="AXA45" s="57"/>
      <c r="AXB45" s="57"/>
      <c r="AXC45" s="57"/>
      <c r="AXD45" s="57"/>
      <c r="AXE45" s="57"/>
      <c r="AXF45" s="57"/>
      <c r="AXG45" s="57"/>
      <c r="AXH45" s="57"/>
      <c r="AXI45" s="57"/>
      <c r="AXJ45" s="57"/>
      <c r="AXK45" s="57"/>
      <c r="AXL45" s="57"/>
      <c r="AXM45" s="57"/>
      <c r="AXN45" s="57"/>
      <c r="AXO45" s="57"/>
      <c r="AXP45" s="57"/>
      <c r="AXQ45" s="57"/>
      <c r="AXR45" s="57"/>
      <c r="AXS45" s="57"/>
      <c r="AXT45" s="57"/>
      <c r="AXU45" s="57"/>
      <c r="AXV45" s="57"/>
      <c r="AXW45" s="57"/>
      <c r="AXX45" s="57"/>
      <c r="AXY45" s="57"/>
      <c r="AXZ45" s="57"/>
      <c r="AYA45" s="57"/>
      <c r="AYB45" s="57"/>
      <c r="AYC45" s="57"/>
      <c r="AYD45" s="57"/>
      <c r="AYE45" s="57"/>
      <c r="AYF45" s="57"/>
      <c r="AYG45" s="57"/>
      <c r="AYH45" s="57"/>
      <c r="AYI45" s="57"/>
      <c r="AYJ45" s="57"/>
      <c r="AYK45" s="57"/>
      <c r="AYL45" s="57"/>
      <c r="AYM45" s="57"/>
      <c r="AYN45" s="57"/>
      <c r="AYO45" s="57"/>
      <c r="AYP45" s="57"/>
      <c r="AYQ45" s="57"/>
      <c r="AYR45" s="57"/>
      <c r="AYS45" s="57"/>
      <c r="AYT45" s="57"/>
      <c r="AYU45" s="57"/>
      <c r="AYV45" s="57"/>
      <c r="AYW45" s="57"/>
      <c r="AYX45" s="57"/>
      <c r="AYY45" s="57"/>
      <c r="AYZ45" s="57"/>
      <c r="AZA45" s="57"/>
      <c r="AZB45" s="57"/>
      <c r="AZC45" s="57"/>
      <c r="AZD45" s="57"/>
      <c r="AZE45" s="57"/>
      <c r="AZF45" s="57"/>
      <c r="AZG45" s="57"/>
      <c r="AZH45" s="57"/>
      <c r="AZI45" s="57"/>
      <c r="AZJ45" s="57"/>
      <c r="AZK45" s="57"/>
      <c r="AZL45" s="57"/>
      <c r="AZM45" s="57"/>
      <c r="AZN45" s="57"/>
      <c r="AZO45" s="57"/>
      <c r="AZP45" s="57"/>
      <c r="AZQ45" s="57"/>
      <c r="AZR45" s="57"/>
      <c r="AZS45" s="57"/>
      <c r="AZT45" s="57"/>
      <c r="AZU45" s="57"/>
      <c r="AZV45" s="57"/>
      <c r="AZW45" s="57"/>
      <c r="AZX45" s="57"/>
      <c r="AZY45" s="57"/>
      <c r="AZZ45" s="57"/>
      <c r="BAA45" s="57"/>
      <c r="BAB45" s="57"/>
      <c r="BAC45" s="57"/>
      <c r="BAD45" s="57"/>
      <c r="BAE45" s="57"/>
      <c r="BAF45" s="57"/>
      <c r="BAG45" s="57"/>
      <c r="BAH45" s="57"/>
      <c r="BAI45" s="57"/>
      <c r="BAJ45" s="57"/>
      <c r="BAK45" s="57"/>
      <c r="BAL45" s="57"/>
      <c r="BAM45" s="57"/>
      <c r="BAN45" s="57"/>
      <c r="BAO45" s="57"/>
      <c r="BAP45" s="57"/>
      <c r="BAQ45" s="57"/>
      <c r="BAR45" s="57"/>
      <c r="BAS45" s="57"/>
      <c r="BAT45" s="57"/>
      <c r="BAU45" s="57"/>
      <c r="BAV45" s="57"/>
      <c r="BAW45" s="57"/>
      <c r="BAX45" s="57"/>
      <c r="BAY45" s="57"/>
      <c r="BAZ45" s="57"/>
      <c r="BBA45" s="57"/>
      <c r="BBB45" s="57"/>
      <c r="BBC45" s="57"/>
      <c r="BBD45" s="57"/>
      <c r="BBE45" s="57"/>
      <c r="BBF45" s="57"/>
      <c r="BBG45" s="57"/>
      <c r="BBH45" s="57"/>
      <c r="BBI45" s="57"/>
      <c r="BBJ45" s="57"/>
      <c r="BBK45" s="57"/>
      <c r="BBL45" s="57"/>
      <c r="BBM45" s="57"/>
      <c r="BBN45" s="57"/>
      <c r="BBO45" s="57"/>
      <c r="BBP45" s="57"/>
      <c r="BBQ45" s="57"/>
      <c r="BBR45" s="57"/>
      <c r="BBS45" s="57"/>
      <c r="BBT45" s="57"/>
      <c r="BBU45" s="57"/>
      <c r="BBV45" s="57"/>
      <c r="BBW45" s="57"/>
      <c r="BBX45" s="57"/>
      <c r="BBY45" s="57"/>
      <c r="BBZ45" s="57"/>
      <c r="BCA45" s="57"/>
      <c r="BCB45" s="57"/>
      <c r="BCC45" s="57"/>
      <c r="BCD45" s="57"/>
      <c r="BCE45" s="57"/>
      <c r="BCF45" s="57"/>
      <c r="BCG45" s="57"/>
      <c r="BCH45" s="57"/>
      <c r="BCI45" s="57"/>
      <c r="BCJ45" s="57"/>
      <c r="BCK45" s="57"/>
      <c r="BCL45" s="57"/>
      <c r="BCM45" s="57"/>
      <c r="BCN45" s="57"/>
      <c r="BCO45" s="57"/>
      <c r="BCP45" s="57"/>
      <c r="BCQ45" s="57"/>
      <c r="BCR45" s="57"/>
      <c r="BCS45" s="57"/>
      <c r="BCT45" s="57"/>
      <c r="BCU45" s="57"/>
      <c r="BCV45" s="57"/>
      <c r="BCW45" s="57"/>
      <c r="BCX45" s="57"/>
      <c r="BCY45" s="57"/>
      <c r="BCZ45" s="57"/>
      <c r="BDA45" s="57"/>
      <c r="BDB45" s="57"/>
      <c r="BDC45" s="57"/>
      <c r="BDD45" s="57"/>
      <c r="BDE45" s="57"/>
      <c r="BDF45" s="57"/>
      <c r="BDG45" s="57"/>
      <c r="BDH45" s="57"/>
      <c r="BDI45" s="57"/>
      <c r="BDJ45" s="57"/>
      <c r="BDK45" s="57"/>
      <c r="BDL45" s="57"/>
      <c r="BDM45" s="57"/>
      <c r="BDN45" s="57"/>
      <c r="BDO45" s="57"/>
      <c r="BDP45" s="57"/>
      <c r="BDQ45" s="57"/>
      <c r="BDR45" s="57"/>
      <c r="BDS45" s="57"/>
      <c r="BDT45" s="57"/>
      <c r="BDU45" s="57"/>
      <c r="BDV45" s="57"/>
      <c r="BDW45" s="57"/>
      <c r="BDX45" s="57"/>
      <c r="BDY45" s="57"/>
      <c r="BDZ45" s="57"/>
      <c r="BEA45" s="57"/>
      <c r="BEB45" s="57"/>
      <c r="BEC45" s="57"/>
      <c r="BED45" s="57"/>
      <c r="BEE45" s="57"/>
      <c r="BEF45" s="57"/>
      <c r="BEG45" s="57"/>
      <c r="BEH45" s="57"/>
      <c r="BEI45" s="57"/>
      <c r="BEJ45" s="57"/>
      <c r="BEK45" s="57"/>
      <c r="BEL45" s="57"/>
      <c r="BEM45" s="57"/>
      <c r="BEN45" s="57"/>
      <c r="BEO45" s="57"/>
      <c r="BEP45" s="57"/>
      <c r="BEQ45" s="57"/>
      <c r="BER45" s="57"/>
      <c r="BES45" s="57"/>
      <c r="BET45" s="57"/>
      <c r="BEU45" s="57"/>
      <c r="BEV45" s="57"/>
      <c r="BEW45" s="57"/>
      <c r="BEX45" s="57"/>
      <c r="BEY45" s="57"/>
      <c r="BEZ45" s="57"/>
      <c r="BFA45" s="57"/>
      <c r="BFB45" s="57"/>
      <c r="BFC45" s="57"/>
      <c r="BFD45" s="57"/>
      <c r="BFE45" s="57"/>
      <c r="BFF45" s="57"/>
      <c r="BFG45" s="57"/>
      <c r="BFH45" s="57"/>
      <c r="BFI45" s="57"/>
      <c r="BFJ45" s="57"/>
      <c r="BFK45" s="57"/>
      <c r="BFL45" s="57"/>
      <c r="BFM45" s="57"/>
      <c r="BFN45" s="57"/>
      <c r="BFO45" s="57"/>
      <c r="BFP45" s="57"/>
      <c r="BFQ45" s="57"/>
      <c r="BFR45" s="57"/>
      <c r="BFS45" s="57"/>
      <c r="BFT45" s="57"/>
      <c r="BFU45" s="57"/>
      <c r="BFV45" s="57"/>
      <c r="BFW45" s="57"/>
      <c r="BFX45" s="57"/>
      <c r="BFY45" s="57"/>
      <c r="BFZ45" s="57"/>
      <c r="BGA45" s="57"/>
      <c r="BGB45" s="57"/>
      <c r="BGC45" s="57"/>
      <c r="BGD45" s="57"/>
      <c r="BGE45" s="57"/>
      <c r="BGF45" s="57"/>
      <c r="BGG45" s="57"/>
      <c r="BGH45" s="57"/>
      <c r="BGI45" s="57"/>
      <c r="BGJ45" s="57"/>
      <c r="BGK45" s="57"/>
      <c r="BGL45" s="57"/>
      <c r="BGM45" s="57"/>
      <c r="BGN45" s="57"/>
      <c r="BGO45" s="57"/>
      <c r="BGP45" s="57"/>
      <c r="BGQ45" s="57"/>
      <c r="BGR45" s="57"/>
      <c r="BGS45" s="57"/>
      <c r="BGT45" s="57"/>
      <c r="BGU45" s="57"/>
      <c r="BGV45" s="57"/>
      <c r="BGW45" s="57"/>
      <c r="BGX45" s="57"/>
      <c r="BGY45" s="57"/>
      <c r="BGZ45" s="57"/>
      <c r="BHA45" s="57"/>
      <c r="BHB45" s="57"/>
      <c r="BHC45" s="57"/>
      <c r="BHD45" s="57"/>
      <c r="BHE45" s="57"/>
      <c r="BHF45" s="57"/>
      <c r="BHG45" s="57"/>
      <c r="BHH45" s="57"/>
      <c r="BHI45" s="57"/>
      <c r="BHJ45" s="57"/>
      <c r="BHK45" s="57"/>
      <c r="BHL45" s="57"/>
      <c r="BHM45" s="57"/>
      <c r="BHN45" s="57"/>
      <c r="BHO45" s="57"/>
      <c r="BHP45" s="57"/>
      <c r="BHQ45" s="57"/>
      <c r="BHR45" s="57"/>
      <c r="BHS45" s="57"/>
      <c r="BHT45" s="57"/>
      <c r="BHU45" s="57"/>
      <c r="BHV45" s="57"/>
      <c r="BHW45" s="57"/>
      <c r="BHX45" s="57"/>
      <c r="BHY45" s="57"/>
      <c r="BHZ45" s="57"/>
      <c r="BIA45" s="57"/>
      <c r="BIB45" s="57"/>
      <c r="BIC45" s="57"/>
      <c r="BID45" s="57"/>
      <c r="BIE45" s="57"/>
      <c r="BIF45" s="57"/>
      <c r="BIG45" s="57"/>
      <c r="BIH45" s="57"/>
      <c r="BII45" s="57"/>
      <c r="BIJ45" s="57"/>
      <c r="BIK45" s="57"/>
      <c r="BIL45" s="57"/>
      <c r="BIM45" s="57"/>
      <c r="BIN45" s="57"/>
      <c r="BIO45" s="57"/>
      <c r="BIP45" s="57"/>
      <c r="BIQ45" s="57"/>
      <c r="BIR45" s="57"/>
      <c r="BIS45" s="57"/>
      <c r="BIT45" s="57"/>
      <c r="BIU45" s="57"/>
      <c r="BIV45" s="57"/>
      <c r="BIW45" s="57"/>
      <c r="BIX45" s="57"/>
      <c r="BIY45" s="57"/>
      <c r="BIZ45" s="57"/>
      <c r="BJA45" s="57"/>
      <c r="BJB45" s="57"/>
      <c r="BJC45" s="57"/>
      <c r="BJD45" s="57"/>
      <c r="BJE45" s="57"/>
      <c r="BJF45" s="57"/>
      <c r="BJG45" s="57"/>
      <c r="BJH45" s="57"/>
      <c r="BJI45" s="57"/>
      <c r="BJJ45" s="57"/>
      <c r="BJK45" s="57"/>
      <c r="BJL45" s="57"/>
      <c r="BJM45" s="57"/>
      <c r="BJN45" s="57"/>
      <c r="BJO45" s="57"/>
      <c r="BJP45" s="57"/>
      <c r="BJQ45" s="57"/>
      <c r="BJR45" s="57"/>
      <c r="BJS45" s="57"/>
      <c r="BJT45" s="57"/>
      <c r="BJU45" s="57"/>
      <c r="BJV45" s="57"/>
      <c r="BJW45" s="57"/>
      <c r="BJX45" s="57"/>
      <c r="BJY45" s="57"/>
      <c r="BJZ45" s="57"/>
      <c r="BKA45" s="57"/>
      <c r="BKB45" s="57"/>
      <c r="BKC45" s="57"/>
      <c r="BKD45" s="57"/>
      <c r="BKE45" s="57"/>
      <c r="BKF45" s="57"/>
      <c r="BKG45" s="57"/>
      <c r="BKH45" s="57"/>
      <c r="BKI45" s="57"/>
      <c r="BKJ45" s="57"/>
      <c r="BKK45" s="57"/>
      <c r="BKL45" s="57"/>
      <c r="BKM45" s="57"/>
      <c r="BKN45" s="57"/>
      <c r="BKO45" s="57"/>
      <c r="BKP45" s="57"/>
      <c r="BKQ45" s="57"/>
      <c r="BKR45" s="57"/>
      <c r="BKS45" s="57"/>
      <c r="BKT45" s="57"/>
      <c r="BKU45" s="57"/>
      <c r="BKV45" s="57"/>
      <c r="BKW45" s="57"/>
      <c r="BKX45" s="57"/>
      <c r="BKY45" s="57"/>
      <c r="BKZ45" s="57"/>
      <c r="BLA45" s="57"/>
      <c r="BLB45" s="57"/>
      <c r="BLC45" s="57"/>
      <c r="BLD45" s="57"/>
      <c r="BLE45" s="57"/>
      <c r="BLF45" s="57"/>
      <c r="BLG45" s="57"/>
      <c r="BLH45" s="57"/>
      <c r="BLI45" s="57"/>
      <c r="BLJ45" s="57"/>
      <c r="BLK45" s="57"/>
      <c r="BLL45" s="57"/>
      <c r="BLM45" s="57"/>
      <c r="BLN45" s="57"/>
      <c r="BLO45" s="57"/>
      <c r="BLP45" s="57"/>
      <c r="BLQ45" s="57"/>
      <c r="BLR45" s="57"/>
      <c r="BLS45" s="57"/>
      <c r="BLT45" s="57"/>
      <c r="BLU45" s="57"/>
      <c r="BLV45" s="57"/>
      <c r="BLW45" s="57"/>
      <c r="BLX45" s="57"/>
      <c r="BLY45" s="57"/>
      <c r="BLZ45" s="57"/>
      <c r="BMA45" s="57"/>
      <c r="BMB45" s="57"/>
      <c r="BMC45" s="57"/>
      <c r="BMD45" s="57"/>
      <c r="BME45" s="57"/>
      <c r="BMF45" s="57"/>
      <c r="BMG45" s="57"/>
      <c r="BMH45" s="57"/>
      <c r="BMI45" s="57"/>
      <c r="BMJ45" s="57"/>
      <c r="BMK45" s="57"/>
      <c r="BML45" s="57"/>
      <c r="BMM45" s="57"/>
      <c r="BMN45" s="57"/>
      <c r="BMO45" s="57"/>
      <c r="BMP45" s="57"/>
      <c r="BMQ45" s="57"/>
      <c r="BMR45" s="57"/>
      <c r="BMS45" s="57"/>
      <c r="BMT45" s="57"/>
      <c r="BMU45" s="57"/>
      <c r="BMV45" s="57"/>
      <c r="BMW45" s="57"/>
      <c r="BMX45" s="57"/>
      <c r="BMY45" s="57"/>
      <c r="BMZ45" s="57"/>
      <c r="BNA45" s="57"/>
      <c r="BNB45" s="57"/>
      <c r="BNC45" s="57"/>
      <c r="BND45" s="57"/>
      <c r="BNE45" s="57"/>
      <c r="BNF45" s="57"/>
      <c r="BNG45" s="57"/>
      <c r="BNH45" s="57"/>
      <c r="BNI45" s="57"/>
      <c r="BNJ45" s="57"/>
      <c r="BNK45" s="57"/>
      <c r="BNL45" s="57"/>
      <c r="BNM45" s="57"/>
      <c r="BNN45" s="57"/>
      <c r="BNO45" s="57"/>
      <c r="BNP45" s="57"/>
      <c r="BNQ45" s="57"/>
      <c r="BNR45" s="57"/>
      <c r="BNS45" s="57"/>
      <c r="BNT45" s="57"/>
      <c r="BNU45" s="57"/>
      <c r="BNV45" s="57"/>
      <c r="BNW45" s="57"/>
      <c r="BNX45" s="57"/>
      <c r="BNY45" s="57"/>
      <c r="BNZ45" s="57"/>
      <c r="BOA45" s="57"/>
      <c r="BOB45" s="57"/>
      <c r="BOC45" s="57"/>
      <c r="BOD45" s="57"/>
      <c r="BOE45" s="57"/>
      <c r="BOF45" s="57"/>
      <c r="BOG45" s="57"/>
      <c r="BOH45" s="57"/>
      <c r="BOI45" s="57"/>
      <c r="BOJ45" s="57"/>
      <c r="BOK45" s="57"/>
      <c r="BOL45" s="57"/>
      <c r="BOM45" s="57"/>
      <c r="BON45" s="57"/>
      <c r="BOO45" s="57"/>
      <c r="BOP45" s="57"/>
      <c r="BOQ45" s="57"/>
      <c r="BOR45" s="57"/>
      <c r="BOS45" s="57"/>
      <c r="BOT45" s="57"/>
      <c r="BOU45" s="57"/>
      <c r="BOV45" s="57"/>
      <c r="BOW45" s="57"/>
      <c r="BOX45" s="57"/>
      <c r="BOY45" s="57"/>
      <c r="BOZ45" s="57"/>
      <c r="BPA45" s="57"/>
      <c r="BPB45" s="57"/>
      <c r="BPC45" s="57"/>
      <c r="BPD45" s="57"/>
      <c r="BPE45" s="57"/>
      <c r="BPF45" s="57"/>
      <c r="BPG45" s="57"/>
      <c r="BPH45" s="57"/>
      <c r="BPI45" s="57"/>
      <c r="BPJ45" s="57"/>
      <c r="BPK45" s="57"/>
      <c r="BPL45" s="57"/>
      <c r="BPM45" s="57"/>
      <c r="BPN45" s="57"/>
      <c r="BPO45" s="57"/>
      <c r="BPP45" s="57"/>
      <c r="BPQ45" s="57"/>
      <c r="BPR45" s="57"/>
      <c r="BPS45" s="57"/>
      <c r="BPT45" s="57"/>
      <c r="BPU45" s="57"/>
      <c r="BPV45" s="57"/>
      <c r="BPW45" s="57"/>
      <c r="BPX45" s="57"/>
      <c r="BPY45" s="57"/>
      <c r="BPZ45" s="57"/>
      <c r="BQA45" s="57"/>
      <c r="BQB45" s="57"/>
      <c r="BQC45" s="57"/>
      <c r="BQD45" s="57"/>
      <c r="BQE45" s="57"/>
      <c r="BQF45" s="57"/>
      <c r="BQG45" s="57"/>
      <c r="BQH45" s="57"/>
      <c r="BQI45" s="57"/>
      <c r="BQJ45" s="57"/>
      <c r="BQK45" s="57"/>
      <c r="BQL45" s="57"/>
      <c r="BQM45" s="57"/>
      <c r="BQN45" s="57"/>
      <c r="BQO45" s="57"/>
      <c r="BQP45" s="57"/>
      <c r="BQQ45" s="57"/>
      <c r="BQR45" s="57"/>
      <c r="BQS45" s="57"/>
      <c r="BQT45" s="57"/>
      <c r="BQU45" s="57"/>
      <c r="BQV45" s="57"/>
      <c r="BQW45" s="57"/>
      <c r="BQX45" s="57"/>
      <c r="BQY45" s="57"/>
      <c r="BQZ45" s="57"/>
      <c r="BRA45" s="57"/>
      <c r="BRB45" s="57"/>
      <c r="BRC45" s="57"/>
      <c r="BRD45" s="57"/>
      <c r="BRE45" s="57"/>
      <c r="BRF45" s="57"/>
      <c r="BRG45" s="57"/>
      <c r="BRH45" s="57"/>
      <c r="BRI45" s="57"/>
      <c r="BRJ45" s="57"/>
      <c r="BRK45" s="57"/>
      <c r="BRL45" s="57"/>
      <c r="BRM45" s="57"/>
      <c r="BRN45" s="57"/>
      <c r="BRO45" s="57"/>
      <c r="BRP45" s="57"/>
      <c r="BRQ45" s="57"/>
      <c r="BRR45" s="57"/>
      <c r="BRS45" s="57"/>
      <c r="BRT45" s="57"/>
      <c r="BRU45" s="57"/>
      <c r="BRV45" s="57"/>
      <c r="BRW45" s="57"/>
      <c r="BRX45" s="57"/>
      <c r="BRY45" s="57"/>
      <c r="BRZ45" s="57"/>
      <c r="BSA45" s="57"/>
      <c r="BSB45" s="57"/>
      <c r="BSC45" s="57"/>
      <c r="BSD45" s="57"/>
      <c r="BSE45" s="57"/>
      <c r="BSF45" s="57"/>
      <c r="BSG45" s="57"/>
      <c r="BSH45" s="57"/>
      <c r="BSI45" s="57"/>
      <c r="BSJ45" s="57"/>
      <c r="BSK45" s="57"/>
      <c r="BSL45" s="57"/>
      <c r="BSM45" s="57"/>
      <c r="BSN45" s="57"/>
      <c r="BSO45" s="57"/>
      <c r="BSP45" s="57"/>
      <c r="BSQ45" s="57"/>
      <c r="BSR45" s="57"/>
      <c r="BSS45" s="57"/>
      <c r="BST45" s="57"/>
      <c r="BSU45" s="57"/>
      <c r="BSV45" s="57"/>
      <c r="BSW45" s="57"/>
      <c r="BSX45" s="57"/>
      <c r="BSY45" s="57"/>
      <c r="BSZ45" s="57"/>
      <c r="BTA45" s="57"/>
      <c r="BTB45" s="57"/>
      <c r="BTC45" s="57"/>
      <c r="BTD45" s="57"/>
      <c r="BTE45" s="57"/>
      <c r="BTF45" s="57"/>
      <c r="BTG45" s="57"/>
      <c r="BTH45" s="57"/>
      <c r="BTI45" s="57"/>
      <c r="BTJ45" s="57"/>
      <c r="BTK45" s="57"/>
      <c r="BTL45" s="57"/>
      <c r="BTM45" s="57"/>
      <c r="BTN45" s="57"/>
      <c r="BTO45" s="57"/>
      <c r="BTP45" s="57"/>
      <c r="BTQ45" s="57"/>
      <c r="BTR45" s="57"/>
      <c r="BTS45" s="57"/>
      <c r="BTT45" s="57"/>
      <c r="BTU45" s="57"/>
      <c r="BTV45" s="57"/>
      <c r="BTW45" s="57"/>
      <c r="BTX45" s="57"/>
      <c r="BTY45" s="57"/>
      <c r="BTZ45" s="57"/>
      <c r="BUA45" s="57"/>
      <c r="BUB45" s="57"/>
      <c r="BUC45" s="57"/>
      <c r="BUD45" s="57"/>
      <c r="BUE45" s="57"/>
      <c r="BUF45" s="57"/>
      <c r="BUG45" s="57"/>
      <c r="BUH45" s="57"/>
      <c r="BUI45" s="57"/>
      <c r="BUJ45" s="57"/>
      <c r="BUK45" s="57"/>
      <c r="BUL45" s="57"/>
      <c r="BUM45" s="57"/>
      <c r="BUN45" s="57"/>
      <c r="BUO45" s="57"/>
      <c r="BUP45" s="57"/>
      <c r="BUQ45" s="57"/>
      <c r="BUR45" s="57"/>
      <c r="BUS45" s="57"/>
      <c r="BUT45" s="57"/>
      <c r="BUU45" s="57"/>
      <c r="BUV45" s="57"/>
      <c r="BUW45" s="57"/>
      <c r="BUX45" s="57"/>
      <c r="BUY45" s="57"/>
      <c r="BUZ45" s="57"/>
      <c r="BVA45" s="57"/>
      <c r="BVB45" s="57"/>
      <c r="BVC45" s="57"/>
      <c r="BVD45" s="57"/>
      <c r="BVE45" s="57"/>
      <c r="BVF45" s="57"/>
      <c r="BVG45" s="57"/>
      <c r="BVH45" s="57"/>
      <c r="BVI45" s="57"/>
      <c r="BVJ45" s="57"/>
      <c r="BVK45" s="57"/>
      <c r="BVL45" s="57"/>
      <c r="BVM45" s="57"/>
      <c r="BVN45" s="57"/>
      <c r="BVO45" s="57"/>
      <c r="BVP45" s="57"/>
      <c r="BVQ45" s="57"/>
      <c r="BVR45" s="57"/>
      <c r="BVS45" s="57"/>
      <c r="BVT45" s="57"/>
      <c r="BVU45" s="57"/>
      <c r="BVV45" s="57"/>
      <c r="BVW45" s="57"/>
      <c r="BVX45" s="57"/>
      <c r="BVY45" s="57"/>
      <c r="BVZ45" s="57"/>
      <c r="BWA45" s="57"/>
      <c r="BWB45" s="57"/>
      <c r="BWC45" s="57"/>
      <c r="BWD45" s="57"/>
      <c r="BWE45" s="57"/>
      <c r="BWF45" s="57"/>
      <c r="BWG45" s="57"/>
      <c r="BWH45" s="57"/>
      <c r="BWI45" s="57"/>
      <c r="BWJ45" s="57"/>
      <c r="BWK45" s="57"/>
      <c r="BWL45" s="57"/>
      <c r="BWM45" s="57"/>
      <c r="BWN45" s="57"/>
      <c r="BWO45" s="57"/>
      <c r="BWP45" s="57"/>
      <c r="BWQ45" s="57"/>
      <c r="BWR45" s="57"/>
      <c r="BWS45" s="57"/>
      <c r="BWT45" s="57"/>
      <c r="BWU45" s="57"/>
      <c r="BWV45" s="57"/>
      <c r="BWW45" s="57"/>
      <c r="BWX45" s="57"/>
      <c r="BWY45" s="57"/>
      <c r="BWZ45" s="57"/>
      <c r="BXA45" s="57"/>
      <c r="BXB45" s="57"/>
      <c r="BXC45" s="57"/>
      <c r="BXD45" s="57"/>
      <c r="BXE45" s="57"/>
      <c r="BXF45" s="57"/>
      <c r="BXG45" s="57"/>
      <c r="BXH45" s="57"/>
      <c r="BXI45" s="57"/>
      <c r="BXJ45" s="57"/>
      <c r="BXK45" s="57"/>
      <c r="BXL45" s="57"/>
      <c r="BXM45" s="57"/>
      <c r="BXN45" s="57"/>
      <c r="BXO45" s="57"/>
      <c r="BXP45" s="57"/>
      <c r="BXQ45" s="57"/>
      <c r="BXR45" s="57"/>
      <c r="BXS45" s="57"/>
      <c r="BXT45" s="57"/>
      <c r="BXU45" s="57"/>
      <c r="BXV45" s="57"/>
      <c r="BXW45" s="57"/>
      <c r="BXX45" s="57"/>
      <c r="BXY45" s="57"/>
      <c r="BXZ45" s="57"/>
      <c r="BYA45" s="57"/>
      <c r="BYB45" s="57"/>
      <c r="BYC45" s="57"/>
      <c r="BYD45" s="57"/>
      <c r="BYE45" s="57"/>
      <c r="BYF45" s="57"/>
      <c r="BYG45" s="57"/>
      <c r="BYH45" s="57"/>
      <c r="BYI45" s="57"/>
      <c r="BYJ45" s="57"/>
      <c r="BYK45" s="57"/>
      <c r="BYL45" s="57"/>
      <c r="BYM45" s="57"/>
      <c r="BYN45" s="57"/>
      <c r="BYO45" s="57"/>
      <c r="BYP45" s="57"/>
      <c r="BYQ45" s="57"/>
      <c r="BYR45" s="57"/>
      <c r="BYS45" s="57"/>
      <c r="BYT45" s="57"/>
      <c r="BYU45" s="57"/>
      <c r="BYV45" s="57"/>
      <c r="BYW45" s="57"/>
      <c r="BYX45" s="57"/>
      <c r="BYY45" s="57"/>
      <c r="BYZ45" s="57"/>
      <c r="BZA45" s="57"/>
      <c r="BZB45" s="57"/>
      <c r="BZC45" s="57"/>
      <c r="BZD45" s="57"/>
      <c r="BZE45" s="57"/>
      <c r="BZF45" s="57"/>
      <c r="BZG45" s="57"/>
      <c r="BZH45" s="57"/>
      <c r="BZI45" s="57"/>
      <c r="BZJ45" s="57"/>
      <c r="BZK45" s="57"/>
      <c r="BZL45" s="57"/>
      <c r="BZM45" s="57"/>
      <c r="BZN45" s="57"/>
      <c r="BZO45" s="57"/>
      <c r="BZP45" s="57"/>
      <c r="BZQ45" s="57"/>
      <c r="BZR45" s="57"/>
      <c r="BZS45" s="57"/>
      <c r="BZT45" s="57"/>
      <c r="BZU45" s="57"/>
      <c r="BZV45" s="57"/>
      <c r="BZW45" s="57"/>
      <c r="BZX45" s="57"/>
      <c r="BZY45" s="57"/>
      <c r="BZZ45" s="57"/>
      <c r="CAA45" s="57"/>
      <c r="CAB45" s="57"/>
      <c r="CAC45" s="57"/>
      <c r="CAD45" s="57"/>
      <c r="CAE45" s="57"/>
      <c r="CAF45" s="57"/>
      <c r="CAG45" s="57"/>
      <c r="CAH45" s="57"/>
      <c r="CAI45" s="57"/>
      <c r="CAJ45" s="57"/>
      <c r="CAK45" s="57"/>
      <c r="CAL45" s="57"/>
      <c r="CAM45" s="57"/>
      <c r="CAN45" s="57"/>
      <c r="CAO45" s="57"/>
      <c r="CAP45" s="57"/>
      <c r="CAQ45" s="57"/>
      <c r="CAR45" s="57"/>
      <c r="CAS45" s="57"/>
      <c r="CAT45" s="57"/>
      <c r="CAU45" s="57"/>
      <c r="CAV45" s="57"/>
      <c r="CAW45" s="57"/>
      <c r="CAX45" s="57"/>
      <c r="CAY45" s="57"/>
      <c r="CAZ45" s="57"/>
      <c r="CBA45" s="57"/>
      <c r="CBB45" s="57"/>
      <c r="CBC45" s="57"/>
      <c r="CBD45" s="57"/>
      <c r="CBE45" s="57"/>
      <c r="CBF45" s="57"/>
      <c r="CBG45" s="57"/>
      <c r="CBH45" s="57"/>
      <c r="CBI45" s="57"/>
      <c r="CBJ45" s="57"/>
      <c r="CBK45" s="57"/>
      <c r="CBL45" s="57"/>
      <c r="CBM45" s="57"/>
      <c r="CBN45" s="57"/>
      <c r="CBO45" s="57"/>
      <c r="CBP45" s="57"/>
      <c r="CBQ45" s="57"/>
      <c r="CBR45" s="57"/>
      <c r="CBS45" s="57"/>
      <c r="CBT45" s="57"/>
      <c r="CBU45" s="57"/>
      <c r="CBV45" s="57"/>
      <c r="CBW45" s="57"/>
      <c r="CBX45" s="57"/>
      <c r="CBY45" s="57"/>
      <c r="CBZ45" s="57"/>
      <c r="CCA45" s="57"/>
      <c r="CCB45" s="57"/>
      <c r="CCC45" s="57"/>
      <c r="CCD45" s="57"/>
      <c r="CCE45" s="57"/>
      <c r="CCF45" s="57"/>
      <c r="CCG45" s="57"/>
      <c r="CCH45" s="57"/>
      <c r="CCI45" s="57"/>
      <c r="CCJ45" s="57"/>
      <c r="CCK45" s="57"/>
      <c r="CCL45" s="57"/>
      <c r="CCM45" s="57"/>
      <c r="CCN45" s="57"/>
      <c r="CCO45" s="57"/>
      <c r="CCP45" s="57"/>
      <c r="CCQ45" s="57"/>
      <c r="CCR45" s="57"/>
      <c r="CCS45" s="57"/>
      <c r="CCT45" s="57"/>
      <c r="CCU45" s="57"/>
      <c r="CCV45" s="57"/>
      <c r="CCW45" s="57"/>
      <c r="CCX45" s="57"/>
      <c r="CCY45" s="57"/>
      <c r="CCZ45" s="57"/>
      <c r="CDA45" s="57"/>
      <c r="CDB45" s="57"/>
      <c r="CDC45" s="57"/>
      <c r="CDD45" s="57"/>
      <c r="CDE45" s="57"/>
      <c r="CDF45" s="57"/>
      <c r="CDG45" s="57"/>
      <c r="CDH45" s="57"/>
      <c r="CDI45" s="57"/>
      <c r="CDJ45" s="57"/>
      <c r="CDK45" s="57"/>
      <c r="CDL45" s="57"/>
      <c r="CDM45" s="57"/>
      <c r="CDN45" s="57"/>
      <c r="CDO45" s="57"/>
      <c r="CDP45" s="57"/>
      <c r="CDQ45" s="57"/>
      <c r="CDR45" s="57"/>
      <c r="CDS45" s="57"/>
      <c r="CDT45" s="57"/>
      <c r="CDU45" s="57"/>
      <c r="CDV45" s="57"/>
      <c r="CDW45" s="57"/>
      <c r="CDX45" s="57"/>
      <c r="CDY45" s="57"/>
      <c r="CDZ45" s="57"/>
      <c r="CEA45" s="57"/>
      <c r="CEB45" s="57"/>
      <c r="CEC45" s="57"/>
      <c r="CED45" s="57"/>
      <c r="CEE45" s="57"/>
      <c r="CEF45" s="57"/>
      <c r="CEG45" s="57"/>
      <c r="CEH45" s="57"/>
      <c r="CEI45" s="57"/>
      <c r="CEJ45" s="57"/>
      <c r="CEK45" s="57"/>
      <c r="CEL45" s="57"/>
      <c r="CEM45" s="57"/>
      <c r="CEN45" s="57"/>
      <c r="CEO45" s="57"/>
      <c r="CEP45" s="57"/>
      <c r="CEQ45" s="57"/>
      <c r="CER45" s="57"/>
      <c r="CES45" s="57"/>
      <c r="CET45" s="57"/>
      <c r="CEU45" s="57"/>
      <c r="CEV45" s="57"/>
      <c r="CEW45" s="57"/>
      <c r="CEX45" s="57"/>
      <c r="CEY45" s="57"/>
      <c r="CEZ45" s="57"/>
      <c r="CFA45" s="57"/>
      <c r="CFB45" s="57"/>
      <c r="CFC45" s="57"/>
      <c r="CFD45" s="57"/>
      <c r="CFE45" s="57"/>
      <c r="CFF45" s="57"/>
      <c r="CFG45" s="57"/>
      <c r="CFH45" s="57"/>
      <c r="CFI45" s="57"/>
      <c r="CFJ45" s="57"/>
      <c r="CFK45" s="57"/>
      <c r="CFL45" s="57"/>
      <c r="CFM45" s="57"/>
      <c r="CFN45" s="57"/>
      <c r="CFO45" s="57"/>
      <c r="CFP45" s="57"/>
      <c r="CFQ45" s="57"/>
      <c r="CFR45" s="57"/>
      <c r="CFS45" s="57"/>
      <c r="CFT45" s="57"/>
      <c r="CFU45" s="57"/>
      <c r="CFV45" s="57"/>
      <c r="CFW45" s="57"/>
      <c r="CFX45" s="57"/>
      <c r="CFY45" s="57"/>
      <c r="CFZ45" s="57"/>
      <c r="CGA45" s="57"/>
      <c r="CGB45" s="57"/>
      <c r="CGC45" s="57"/>
      <c r="CGD45" s="57"/>
      <c r="CGE45" s="57"/>
      <c r="CGF45" s="57"/>
      <c r="CGG45" s="57"/>
      <c r="CGH45" s="57"/>
      <c r="CGI45" s="57"/>
      <c r="CGJ45" s="57"/>
      <c r="CGK45" s="57"/>
      <c r="CGL45" s="57"/>
      <c r="CGM45" s="57"/>
      <c r="CGN45" s="57"/>
      <c r="CGO45" s="57"/>
      <c r="CGP45" s="57"/>
      <c r="CGQ45" s="57"/>
      <c r="CGR45" s="57"/>
      <c r="CGS45" s="57"/>
      <c r="CGT45" s="57"/>
      <c r="CGU45" s="57"/>
      <c r="CGV45" s="57"/>
      <c r="CGW45" s="57"/>
      <c r="CGX45" s="57"/>
      <c r="CGY45" s="57"/>
      <c r="CGZ45" s="57"/>
      <c r="CHA45" s="57"/>
      <c r="CHB45" s="57"/>
      <c r="CHC45" s="57"/>
      <c r="CHD45" s="57"/>
      <c r="CHE45" s="57"/>
      <c r="CHF45" s="57"/>
      <c r="CHG45" s="57"/>
      <c r="CHH45" s="57"/>
      <c r="CHI45" s="57"/>
      <c r="CHJ45" s="57"/>
      <c r="CHK45" s="57"/>
      <c r="CHL45" s="57"/>
      <c r="CHM45" s="57"/>
      <c r="CHN45" s="57"/>
      <c r="CHO45" s="57"/>
      <c r="CHP45" s="57"/>
      <c r="CHQ45" s="57"/>
      <c r="CHR45" s="57"/>
      <c r="CHS45" s="57"/>
      <c r="CHT45" s="57"/>
      <c r="CHU45" s="57"/>
      <c r="CHV45" s="57"/>
      <c r="CHW45" s="57"/>
      <c r="CHX45" s="57"/>
      <c r="CHY45" s="57"/>
      <c r="CHZ45" s="57"/>
      <c r="CIA45" s="57"/>
      <c r="CIB45" s="57"/>
      <c r="CIC45" s="57"/>
      <c r="CID45" s="57"/>
      <c r="CIE45" s="57"/>
      <c r="CIF45" s="57"/>
      <c r="CIG45" s="57"/>
      <c r="CIH45" s="57"/>
      <c r="CII45" s="57"/>
      <c r="CIJ45" s="57"/>
      <c r="CIK45" s="57"/>
      <c r="CIL45" s="57"/>
      <c r="CIM45" s="57"/>
      <c r="CIN45" s="57"/>
      <c r="CIO45" s="57"/>
      <c r="CIP45" s="57"/>
      <c r="CIQ45" s="57"/>
      <c r="CIR45" s="57"/>
      <c r="CIS45" s="57"/>
      <c r="CIT45" s="57"/>
      <c r="CIU45" s="57"/>
      <c r="CIV45" s="57"/>
      <c r="CIW45" s="57"/>
      <c r="CIX45" s="57"/>
      <c r="CIY45" s="57"/>
      <c r="CIZ45" s="57"/>
      <c r="CJA45" s="57"/>
      <c r="CJB45" s="57"/>
      <c r="CJC45" s="57"/>
      <c r="CJD45" s="57"/>
      <c r="CJE45" s="57"/>
      <c r="CJF45" s="57"/>
      <c r="CJG45" s="57"/>
      <c r="CJH45" s="57"/>
      <c r="CJI45" s="57"/>
      <c r="CJJ45" s="57"/>
      <c r="CJK45" s="57"/>
      <c r="CJL45" s="57"/>
      <c r="CJM45" s="57"/>
      <c r="CJN45" s="57"/>
      <c r="CJO45" s="57"/>
      <c r="CJP45" s="57"/>
      <c r="CJQ45" s="57"/>
      <c r="CJR45" s="57"/>
      <c r="CJS45" s="57"/>
      <c r="CJT45" s="57"/>
      <c r="CJU45" s="57"/>
      <c r="CJV45" s="57"/>
      <c r="CJW45" s="57"/>
      <c r="CJX45" s="57"/>
      <c r="CJY45" s="57"/>
      <c r="CJZ45" s="57"/>
      <c r="CKA45" s="57"/>
      <c r="CKB45" s="57"/>
      <c r="CKC45" s="57"/>
      <c r="CKD45" s="57"/>
      <c r="CKE45" s="57"/>
      <c r="CKF45" s="57"/>
      <c r="CKG45" s="57"/>
      <c r="CKH45" s="57"/>
      <c r="CKI45" s="57"/>
      <c r="CKJ45" s="57"/>
      <c r="CKK45" s="57"/>
      <c r="CKL45" s="57"/>
      <c r="CKM45" s="57"/>
      <c r="CKN45" s="57"/>
      <c r="CKO45" s="57"/>
      <c r="CKP45" s="57"/>
      <c r="CKQ45" s="57"/>
      <c r="CKR45" s="57"/>
      <c r="CKS45" s="57"/>
      <c r="CKT45" s="57"/>
      <c r="CKU45" s="57"/>
      <c r="CKV45" s="57"/>
      <c r="CKW45" s="57"/>
      <c r="CKX45" s="57"/>
      <c r="CKY45" s="57"/>
      <c r="CKZ45" s="57"/>
      <c r="CLA45" s="57"/>
      <c r="CLB45" s="57"/>
      <c r="CLC45" s="57"/>
      <c r="CLD45" s="57"/>
      <c r="CLE45" s="57"/>
      <c r="CLF45" s="57"/>
      <c r="CLG45" s="57"/>
      <c r="CLH45" s="57"/>
      <c r="CLI45" s="57"/>
      <c r="CLJ45" s="57"/>
      <c r="CLK45" s="57"/>
      <c r="CLL45" s="57"/>
      <c r="CLM45" s="57"/>
      <c r="CLN45" s="57"/>
      <c r="CLO45" s="57"/>
      <c r="CLP45" s="57"/>
      <c r="CLQ45" s="57"/>
      <c r="CLR45" s="57"/>
      <c r="CLS45" s="57"/>
      <c r="CLT45" s="57"/>
      <c r="CLU45" s="57"/>
      <c r="CLV45" s="57"/>
      <c r="CLW45" s="57"/>
      <c r="CLX45" s="57"/>
      <c r="CLY45" s="57"/>
      <c r="CLZ45" s="57"/>
      <c r="CMA45" s="57"/>
      <c r="CMB45" s="57"/>
      <c r="CMC45" s="57"/>
      <c r="CMD45" s="57"/>
      <c r="CME45" s="57"/>
      <c r="CMF45" s="57"/>
      <c r="CMG45" s="57"/>
      <c r="CMH45" s="57"/>
      <c r="CMI45" s="57"/>
      <c r="CMJ45" s="57"/>
      <c r="CMK45" s="57"/>
      <c r="CML45" s="57"/>
      <c r="CMM45" s="57"/>
      <c r="CMN45" s="57"/>
      <c r="CMO45" s="57"/>
      <c r="CMP45" s="57"/>
      <c r="CMQ45" s="57"/>
      <c r="CMR45" s="57"/>
      <c r="CMS45" s="57"/>
      <c r="CMT45" s="57"/>
      <c r="CMU45" s="57"/>
      <c r="CMV45" s="57"/>
      <c r="CMW45" s="57"/>
      <c r="CMX45" s="57"/>
      <c r="CMY45" s="57"/>
      <c r="CMZ45" s="57"/>
      <c r="CNA45" s="57"/>
      <c r="CNB45" s="57"/>
      <c r="CNC45" s="57"/>
      <c r="CND45" s="57"/>
      <c r="CNE45" s="57"/>
      <c r="CNF45" s="57"/>
      <c r="CNG45" s="57"/>
      <c r="CNH45" s="57"/>
      <c r="CNI45" s="57"/>
      <c r="CNJ45" s="57"/>
      <c r="CNK45" s="57"/>
      <c r="CNL45" s="57"/>
      <c r="CNM45" s="57"/>
      <c r="CNN45" s="57"/>
      <c r="CNO45" s="57"/>
      <c r="CNP45" s="57"/>
      <c r="CNQ45" s="57"/>
      <c r="CNR45" s="57"/>
      <c r="CNS45" s="57"/>
      <c r="CNT45" s="57"/>
      <c r="CNU45" s="57"/>
      <c r="CNV45" s="57"/>
      <c r="CNW45" s="57"/>
      <c r="CNX45" s="57"/>
      <c r="CNY45" s="57"/>
      <c r="CNZ45" s="57"/>
      <c r="COA45" s="57"/>
      <c r="COB45" s="57"/>
      <c r="COC45" s="57"/>
      <c r="COD45" s="57"/>
      <c r="COE45" s="57"/>
      <c r="COF45" s="57"/>
      <c r="COG45" s="57"/>
      <c r="COH45" s="57"/>
      <c r="COI45" s="57"/>
      <c r="COJ45" s="57"/>
      <c r="COK45" s="57"/>
      <c r="COL45" s="57"/>
      <c r="COM45" s="57"/>
      <c r="CON45" s="57"/>
      <c r="COO45" s="57"/>
      <c r="COP45" s="57"/>
      <c r="COQ45" s="57"/>
      <c r="COR45" s="57"/>
      <c r="COS45" s="57"/>
      <c r="COT45" s="57"/>
      <c r="COU45" s="57"/>
      <c r="COV45" s="57"/>
      <c r="COW45" s="57"/>
      <c r="COX45" s="57"/>
      <c r="COY45" s="57"/>
      <c r="COZ45" s="57"/>
      <c r="CPA45" s="57"/>
      <c r="CPB45" s="57"/>
      <c r="CPC45" s="57"/>
      <c r="CPD45" s="57"/>
      <c r="CPE45" s="57"/>
      <c r="CPF45" s="57"/>
      <c r="CPG45" s="57"/>
      <c r="CPH45" s="57"/>
      <c r="CPI45" s="57"/>
      <c r="CPJ45" s="57"/>
      <c r="CPK45" s="57"/>
      <c r="CPL45" s="57"/>
      <c r="CPM45" s="57"/>
      <c r="CPN45" s="57"/>
      <c r="CPO45" s="57"/>
      <c r="CPP45" s="57"/>
      <c r="CPQ45" s="57"/>
      <c r="CPR45" s="57"/>
      <c r="CPS45" s="57"/>
      <c r="CPT45" s="57"/>
      <c r="CPU45" s="57"/>
      <c r="CPV45" s="57"/>
      <c r="CPW45" s="57"/>
      <c r="CPX45" s="57"/>
      <c r="CPY45" s="57"/>
      <c r="CPZ45" s="57"/>
      <c r="CQA45" s="57"/>
      <c r="CQB45" s="57"/>
      <c r="CQC45" s="57"/>
      <c r="CQD45" s="57"/>
      <c r="CQE45" s="57"/>
      <c r="CQF45" s="57"/>
      <c r="CQG45" s="57"/>
      <c r="CQH45" s="57"/>
      <c r="CQI45" s="57"/>
      <c r="CQJ45" s="57"/>
      <c r="CQK45" s="57"/>
      <c r="CQL45" s="57"/>
      <c r="CQM45" s="57"/>
      <c r="CQN45" s="57"/>
      <c r="CQO45" s="57"/>
      <c r="CQP45" s="57"/>
      <c r="CQQ45" s="57"/>
      <c r="CQR45" s="57"/>
      <c r="CQS45" s="57"/>
      <c r="CQT45" s="57"/>
      <c r="CQU45" s="57"/>
      <c r="CQV45" s="57"/>
      <c r="CQW45" s="57"/>
      <c r="CQX45" s="57"/>
      <c r="CQY45" s="57"/>
      <c r="CQZ45" s="57"/>
      <c r="CRA45" s="57"/>
      <c r="CRB45" s="57"/>
      <c r="CRC45" s="57"/>
      <c r="CRD45" s="57"/>
      <c r="CRE45" s="57"/>
      <c r="CRF45" s="57"/>
      <c r="CRG45" s="57"/>
      <c r="CRH45" s="57"/>
      <c r="CRI45" s="57"/>
      <c r="CRJ45" s="57"/>
      <c r="CRK45" s="57"/>
      <c r="CRL45" s="57"/>
      <c r="CRM45" s="57"/>
      <c r="CRN45" s="57"/>
      <c r="CRO45" s="57"/>
      <c r="CRP45" s="57"/>
      <c r="CRQ45" s="57"/>
      <c r="CRR45" s="57"/>
      <c r="CRS45" s="57"/>
      <c r="CRT45" s="57"/>
      <c r="CRU45" s="57"/>
      <c r="CRV45" s="57"/>
      <c r="CRW45" s="57"/>
      <c r="CRX45" s="57"/>
      <c r="CRY45" s="57"/>
      <c r="CRZ45" s="57"/>
      <c r="CSA45" s="57"/>
      <c r="CSB45" s="57"/>
      <c r="CSC45" s="57"/>
      <c r="CSD45" s="57"/>
      <c r="CSE45" s="57"/>
      <c r="CSF45" s="57"/>
      <c r="CSG45" s="57"/>
      <c r="CSH45" s="57"/>
      <c r="CSI45" s="57"/>
      <c r="CSJ45" s="57"/>
      <c r="CSK45" s="57"/>
      <c r="CSL45" s="57"/>
      <c r="CSM45" s="57"/>
      <c r="CSN45" s="57"/>
      <c r="CSO45" s="57"/>
      <c r="CSP45" s="57"/>
      <c r="CSQ45" s="57"/>
      <c r="CSR45" s="57"/>
      <c r="CSS45" s="57"/>
      <c r="CST45" s="57"/>
      <c r="CSU45" s="57"/>
      <c r="CSV45" s="57"/>
      <c r="CSW45" s="57"/>
      <c r="CSX45" s="57"/>
      <c r="CSY45" s="57"/>
      <c r="CSZ45" s="57"/>
      <c r="CTA45" s="57"/>
      <c r="CTB45" s="57"/>
      <c r="CTC45" s="57"/>
      <c r="CTD45" s="57"/>
      <c r="CTE45" s="57"/>
      <c r="CTF45" s="57"/>
      <c r="CTG45" s="57"/>
      <c r="CTH45" s="57"/>
      <c r="CTI45" s="57"/>
      <c r="CTJ45" s="57"/>
      <c r="CTK45" s="57"/>
      <c r="CTL45" s="57"/>
      <c r="CTM45" s="57"/>
      <c r="CTN45" s="57"/>
      <c r="CTO45" s="57"/>
      <c r="CTP45" s="57"/>
      <c r="CTQ45" s="57"/>
      <c r="CTR45" s="57"/>
      <c r="CTS45" s="57"/>
      <c r="CTT45" s="57"/>
      <c r="CTU45" s="57"/>
      <c r="CTV45" s="57"/>
      <c r="CTW45" s="57"/>
      <c r="CTX45" s="57"/>
      <c r="CTY45" s="57"/>
      <c r="CTZ45" s="57"/>
      <c r="CUA45" s="57"/>
      <c r="CUB45" s="57"/>
      <c r="CUC45" s="57"/>
      <c r="CUD45" s="57"/>
      <c r="CUE45" s="57"/>
      <c r="CUF45" s="57"/>
      <c r="CUG45" s="57"/>
      <c r="CUH45" s="57"/>
      <c r="CUI45" s="57"/>
      <c r="CUJ45" s="57"/>
      <c r="CUK45" s="57"/>
      <c r="CUL45" s="57"/>
      <c r="CUM45" s="57"/>
      <c r="CUN45" s="57"/>
      <c r="CUO45" s="57"/>
      <c r="CUP45" s="57"/>
      <c r="CUQ45" s="57"/>
      <c r="CUR45" s="57"/>
      <c r="CUS45" s="57"/>
      <c r="CUT45" s="57"/>
      <c r="CUU45" s="57"/>
      <c r="CUV45" s="57"/>
      <c r="CUW45" s="57"/>
      <c r="CUX45" s="57"/>
      <c r="CUY45" s="57"/>
      <c r="CUZ45" s="57"/>
      <c r="CVA45" s="57"/>
      <c r="CVB45" s="57"/>
      <c r="CVC45" s="57"/>
      <c r="CVD45" s="57"/>
      <c r="CVE45" s="57"/>
      <c r="CVF45" s="57"/>
      <c r="CVG45" s="57"/>
      <c r="CVH45" s="57"/>
      <c r="CVI45" s="57"/>
      <c r="CVJ45" s="57"/>
      <c r="CVK45" s="57"/>
      <c r="CVL45" s="57"/>
      <c r="CVM45" s="57"/>
      <c r="CVN45" s="57"/>
      <c r="CVO45" s="57"/>
      <c r="CVP45" s="57"/>
      <c r="CVQ45" s="57"/>
      <c r="CVR45" s="57"/>
      <c r="CVS45" s="57"/>
      <c r="CVT45" s="57"/>
      <c r="CVU45" s="57"/>
      <c r="CVV45" s="57"/>
      <c r="CVW45" s="57"/>
      <c r="CVX45" s="57"/>
      <c r="CVY45" s="57"/>
      <c r="CVZ45" s="57"/>
      <c r="CWA45" s="57"/>
      <c r="CWB45" s="57"/>
      <c r="CWC45" s="57"/>
      <c r="CWD45" s="57"/>
      <c r="CWE45" s="57"/>
      <c r="CWF45" s="57"/>
      <c r="CWG45" s="57"/>
      <c r="CWH45" s="57"/>
      <c r="CWI45" s="57"/>
      <c r="CWJ45" s="57"/>
      <c r="CWK45" s="57"/>
      <c r="CWL45" s="57"/>
      <c r="CWM45" s="57"/>
      <c r="CWN45" s="57"/>
      <c r="CWO45" s="57"/>
      <c r="CWP45" s="57"/>
      <c r="CWQ45" s="57"/>
      <c r="CWR45" s="57"/>
      <c r="CWS45" s="57"/>
      <c r="CWT45" s="57"/>
      <c r="CWU45" s="57"/>
      <c r="CWV45" s="57"/>
      <c r="CWW45" s="57"/>
      <c r="CWX45" s="57"/>
      <c r="CWY45" s="57"/>
      <c r="CWZ45" s="57"/>
      <c r="CXA45" s="57"/>
      <c r="CXB45" s="57"/>
      <c r="CXC45" s="57"/>
      <c r="CXD45" s="57"/>
      <c r="CXE45" s="57"/>
      <c r="CXF45" s="57"/>
      <c r="CXG45" s="57"/>
      <c r="CXH45" s="57"/>
      <c r="CXI45" s="57"/>
      <c r="CXJ45" s="57"/>
      <c r="CXK45" s="57"/>
      <c r="CXL45" s="57"/>
      <c r="CXM45" s="57"/>
      <c r="CXN45" s="57"/>
      <c r="CXO45" s="57"/>
      <c r="CXP45" s="57"/>
      <c r="CXQ45" s="57"/>
      <c r="CXR45" s="57"/>
      <c r="CXS45" s="57"/>
      <c r="CXT45" s="57"/>
      <c r="CXU45" s="57"/>
      <c r="CXV45" s="57"/>
      <c r="CXW45" s="57"/>
      <c r="CXX45" s="57"/>
      <c r="CXY45" s="57"/>
      <c r="CXZ45" s="57"/>
      <c r="CYA45" s="57"/>
      <c r="CYB45" s="57"/>
      <c r="CYC45" s="57"/>
      <c r="CYD45" s="57"/>
      <c r="CYE45" s="57"/>
      <c r="CYF45" s="57"/>
      <c r="CYG45" s="57"/>
      <c r="CYH45" s="57"/>
      <c r="CYI45" s="57"/>
      <c r="CYJ45" s="57"/>
      <c r="CYK45" s="57"/>
      <c r="CYL45" s="57"/>
      <c r="CYM45" s="57"/>
      <c r="CYN45" s="57"/>
      <c r="CYO45" s="57"/>
      <c r="CYP45" s="57"/>
      <c r="CYQ45" s="57"/>
      <c r="CYR45" s="57"/>
      <c r="CYS45" s="57"/>
      <c r="CYT45" s="57"/>
      <c r="CYU45" s="57"/>
      <c r="CYV45" s="57"/>
      <c r="CYW45" s="57"/>
      <c r="CYX45" s="57"/>
      <c r="CYY45" s="57"/>
      <c r="CYZ45" s="57"/>
      <c r="CZA45" s="57"/>
      <c r="CZB45" s="57"/>
      <c r="CZC45" s="57"/>
      <c r="CZD45" s="57"/>
      <c r="CZE45" s="57"/>
      <c r="CZF45" s="57"/>
      <c r="CZG45" s="57"/>
      <c r="CZH45" s="57"/>
      <c r="CZI45" s="57"/>
      <c r="CZJ45" s="57"/>
      <c r="CZK45" s="57"/>
      <c r="CZL45" s="57"/>
      <c r="CZM45" s="57"/>
      <c r="CZN45" s="57"/>
      <c r="CZO45" s="57"/>
      <c r="CZP45" s="57"/>
      <c r="CZQ45" s="57"/>
      <c r="CZR45" s="57"/>
      <c r="CZS45" s="57"/>
      <c r="CZT45" s="57"/>
      <c r="CZU45" s="57"/>
      <c r="CZV45" s="57"/>
      <c r="CZW45" s="57"/>
      <c r="CZX45" s="57"/>
      <c r="CZY45" s="57"/>
      <c r="CZZ45" s="57"/>
      <c r="DAA45" s="57"/>
      <c r="DAB45" s="57"/>
      <c r="DAC45" s="57"/>
      <c r="DAD45" s="57"/>
      <c r="DAE45" s="57"/>
      <c r="DAF45" s="57"/>
      <c r="DAG45" s="57"/>
      <c r="DAH45" s="57"/>
      <c r="DAI45" s="57"/>
      <c r="DAJ45" s="57"/>
      <c r="DAK45" s="57"/>
      <c r="DAL45" s="57"/>
      <c r="DAM45" s="57"/>
      <c r="DAN45" s="57"/>
      <c r="DAO45" s="57"/>
      <c r="DAP45" s="57"/>
      <c r="DAQ45" s="57"/>
      <c r="DAR45" s="57"/>
      <c r="DAS45" s="57"/>
      <c r="DAT45" s="57"/>
      <c r="DAU45" s="57"/>
      <c r="DAV45" s="57"/>
      <c r="DAW45" s="57"/>
      <c r="DAX45" s="57"/>
      <c r="DAY45" s="57"/>
      <c r="DAZ45" s="57"/>
      <c r="DBA45" s="57"/>
      <c r="DBB45" s="57"/>
      <c r="DBC45" s="57"/>
      <c r="DBD45" s="57"/>
      <c r="DBE45" s="57"/>
      <c r="DBF45" s="57"/>
      <c r="DBG45" s="57"/>
      <c r="DBH45" s="57"/>
      <c r="DBI45" s="57"/>
      <c r="DBJ45" s="57"/>
      <c r="DBK45" s="57"/>
      <c r="DBL45" s="57"/>
      <c r="DBM45" s="57"/>
      <c r="DBN45" s="57"/>
      <c r="DBO45" s="57"/>
      <c r="DBP45" s="57"/>
      <c r="DBQ45" s="57"/>
      <c r="DBR45" s="57"/>
      <c r="DBS45" s="57"/>
      <c r="DBT45" s="57"/>
      <c r="DBU45" s="57"/>
      <c r="DBV45" s="57"/>
      <c r="DBW45" s="57"/>
      <c r="DBX45" s="57"/>
      <c r="DBY45" s="57"/>
      <c r="DBZ45" s="57"/>
      <c r="DCA45" s="57"/>
      <c r="DCB45" s="57"/>
      <c r="DCC45" s="57"/>
      <c r="DCD45" s="57"/>
      <c r="DCE45" s="57"/>
      <c r="DCF45" s="57"/>
      <c r="DCG45" s="57"/>
      <c r="DCH45" s="57"/>
      <c r="DCI45" s="57"/>
      <c r="DCJ45" s="57"/>
      <c r="DCK45" s="57"/>
      <c r="DCL45" s="57"/>
      <c r="DCM45" s="57"/>
      <c r="DCN45" s="57"/>
      <c r="DCO45" s="57"/>
      <c r="DCP45" s="57"/>
      <c r="DCQ45" s="57"/>
      <c r="DCR45" s="57"/>
      <c r="DCS45" s="57"/>
      <c r="DCT45" s="57"/>
      <c r="DCU45" s="57"/>
      <c r="DCV45" s="57"/>
      <c r="DCW45" s="57"/>
      <c r="DCX45" s="57"/>
      <c r="DCY45" s="57"/>
      <c r="DCZ45" s="57"/>
      <c r="DDA45" s="57"/>
      <c r="DDB45" s="57"/>
      <c r="DDC45" s="57"/>
      <c r="DDD45" s="57"/>
      <c r="DDE45" s="57"/>
      <c r="DDF45" s="57"/>
      <c r="DDG45" s="57"/>
      <c r="DDH45" s="57"/>
      <c r="DDI45" s="57"/>
      <c r="DDJ45" s="57"/>
      <c r="DDK45" s="57"/>
      <c r="DDL45" s="57"/>
      <c r="DDM45" s="57"/>
      <c r="DDN45" s="57"/>
      <c r="DDO45" s="57"/>
      <c r="DDP45" s="57"/>
      <c r="DDQ45" s="57"/>
      <c r="DDR45" s="57"/>
      <c r="DDS45" s="57"/>
      <c r="DDT45" s="57"/>
      <c r="DDU45" s="57"/>
      <c r="DDV45" s="57"/>
      <c r="DDW45" s="57"/>
      <c r="DDX45" s="57"/>
      <c r="DDY45" s="57"/>
      <c r="DDZ45" s="57"/>
      <c r="DEA45" s="57"/>
      <c r="DEB45" s="57"/>
      <c r="DEC45" s="57"/>
      <c r="DED45" s="57"/>
      <c r="DEE45" s="57"/>
      <c r="DEF45" s="57"/>
      <c r="DEG45" s="57"/>
      <c r="DEH45" s="57"/>
      <c r="DEI45" s="57"/>
      <c r="DEJ45" s="57"/>
      <c r="DEK45" s="57"/>
      <c r="DEL45" s="57"/>
      <c r="DEM45" s="57"/>
      <c r="DEN45" s="57"/>
      <c r="DEO45" s="57"/>
      <c r="DEP45" s="57"/>
      <c r="DEQ45" s="57"/>
      <c r="DER45" s="57"/>
      <c r="DES45" s="57"/>
      <c r="DET45" s="57"/>
      <c r="DEU45" s="57"/>
      <c r="DEV45" s="57"/>
      <c r="DEW45" s="57"/>
      <c r="DEX45" s="57"/>
      <c r="DEY45" s="57"/>
      <c r="DEZ45" s="57"/>
      <c r="DFA45" s="57"/>
      <c r="DFB45" s="57"/>
      <c r="DFC45" s="57"/>
      <c r="DFD45" s="57"/>
      <c r="DFE45" s="57"/>
      <c r="DFF45" s="57"/>
      <c r="DFG45" s="57"/>
      <c r="DFH45" s="57"/>
      <c r="DFI45" s="57"/>
      <c r="DFJ45" s="57"/>
      <c r="DFK45" s="57"/>
      <c r="DFL45" s="57"/>
      <c r="DFM45" s="57"/>
      <c r="DFN45" s="57"/>
      <c r="DFO45" s="57"/>
      <c r="DFP45" s="57"/>
      <c r="DFQ45" s="57"/>
      <c r="DFR45" s="57"/>
      <c r="DFS45" s="57"/>
      <c r="DFT45" s="57"/>
      <c r="DFU45" s="57"/>
      <c r="DFV45" s="57"/>
      <c r="DFW45" s="57"/>
      <c r="DFX45" s="57"/>
      <c r="DFY45" s="57"/>
      <c r="DFZ45" s="57"/>
      <c r="DGA45" s="57"/>
      <c r="DGB45" s="57"/>
      <c r="DGC45" s="57"/>
      <c r="DGD45" s="57"/>
      <c r="DGE45" s="57"/>
      <c r="DGF45" s="57"/>
      <c r="DGG45" s="57"/>
      <c r="DGH45" s="57"/>
      <c r="DGI45" s="57"/>
      <c r="DGJ45" s="57"/>
      <c r="DGK45" s="57"/>
      <c r="DGL45" s="57"/>
      <c r="DGM45" s="57"/>
      <c r="DGN45" s="57"/>
      <c r="DGO45" s="57"/>
      <c r="DGP45" s="57"/>
      <c r="DGQ45" s="57"/>
      <c r="DGR45" s="57"/>
      <c r="DGS45" s="57"/>
      <c r="DGT45" s="57"/>
      <c r="DGU45" s="57"/>
      <c r="DGV45" s="57"/>
      <c r="DGW45" s="57"/>
      <c r="DGX45" s="57"/>
      <c r="DGY45" s="57"/>
      <c r="DGZ45" s="57"/>
      <c r="DHA45" s="57"/>
      <c r="DHB45" s="57"/>
      <c r="DHC45" s="57"/>
      <c r="DHD45" s="57"/>
      <c r="DHE45" s="57"/>
      <c r="DHF45" s="57"/>
      <c r="DHG45" s="57"/>
      <c r="DHH45" s="57"/>
      <c r="DHI45" s="57"/>
      <c r="DHJ45" s="57"/>
      <c r="DHK45" s="57"/>
      <c r="DHL45" s="57"/>
      <c r="DHM45" s="57"/>
      <c r="DHN45" s="57"/>
      <c r="DHO45" s="57"/>
      <c r="DHP45" s="57"/>
      <c r="DHQ45" s="57"/>
      <c r="DHR45" s="57"/>
      <c r="DHS45" s="57"/>
      <c r="DHT45" s="57"/>
      <c r="DHU45" s="57"/>
      <c r="DHV45" s="57"/>
      <c r="DHW45" s="57"/>
      <c r="DHX45" s="57"/>
      <c r="DHY45" s="57"/>
      <c r="DHZ45" s="57"/>
      <c r="DIA45" s="57"/>
      <c r="DIB45" s="57"/>
      <c r="DIC45" s="57"/>
      <c r="DID45" s="57"/>
      <c r="DIE45" s="57"/>
      <c r="DIF45" s="57"/>
      <c r="DIG45" s="57"/>
      <c r="DIH45" s="57"/>
      <c r="DII45" s="57"/>
      <c r="DIJ45" s="57"/>
      <c r="DIK45" s="57"/>
      <c r="DIL45" s="57"/>
      <c r="DIM45" s="57"/>
      <c r="DIN45" s="57"/>
      <c r="DIO45" s="57"/>
      <c r="DIP45" s="57"/>
      <c r="DIQ45" s="57"/>
      <c r="DIR45" s="57"/>
      <c r="DIS45" s="57"/>
      <c r="DIT45" s="57"/>
      <c r="DIU45" s="57"/>
      <c r="DIV45" s="57"/>
      <c r="DIW45" s="57"/>
      <c r="DIX45" s="57"/>
      <c r="DIY45" s="57"/>
      <c r="DIZ45" s="57"/>
      <c r="DJA45" s="57"/>
      <c r="DJB45" s="57"/>
      <c r="DJC45" s="57"/>
      <c r="DJD45" s="57"/>
      <c r="DJE45" s="57"/>
      <c r="DJF45" s="57"/>
      <c r="DJG45" s="57"/>
      <c r="DJH45" s="57"/>
      <c r="DJI45" s="57"/>
      <c r="DJJ45" s="57"/>
      <c r="DJK45" s="57"/>
      <c r="DJL45" s="57"/>
      <c r="DJM45" s="57"/>
      <c r="DJN45" s="57"/>
      <c r="DJO45" s="57"/>
      <c r="DJP45" s="57"/>
      <c r="DJQ45" s="57"/>
      <c r="DJR45" s="57"/>
      <c r="DJS45" s="57"/>
      <c r="DJT45" s="57"/>
      <c r="DJU45" s="57"/>
      <c r="DJV45" s="57"/>
      <c r="DJW45" s="57"/>
      <c r="DJX45" s="57"/>
      <c r="DJY45" s="57"/>
      <c r="DJZ45" s="57"/>
      <c r="DKA45" s="57"/>
      <c r="DKB45" s="57"/>
      <c r="DKC45" s="57"/>
      <c r="DKD45" s="57"/>
      <c r="DKE45" s="57"/>
      <c r="DKF45" s="57"/>
      <c r="DKG45" s="57"/>
      <c r="DKH45" s="57"/>
      <c r="DKI45" s="57"/>
      <c r="DKJ45" s="57"/>
      <c r="DKK45" s="57"/>
      <c r="DKL45" s="57"/>
      <c r="DKM45" s="57"/>
      <c r="DKN45" s="57"/>
      <c r="DKO45" s="57"/>
      <c r="DKP45" s="57"/>
      <c r="DKQ45" s="57"/>
      <c r="DKR45" s="57"/>
      <c r="DKS45" s="57"/>
      <c r="DKT45" s="57"/>
      <c r="DKU45" s="57"/>
      <c r="DKV45" s="57"/>
      <c r="DKW45" s="57"/>
      <c r="DKX45" s="57"/>
      <c r="DKY45" s="57"/>
      <c r="DKZ45" s="57"/>
      <c r="DLA45" s="57"/>
      <c r="DLB45" s="57"/>
      <c r="DLC45" s="57"/>
      <c r="DLD45" s="57"/>
      <c r="DLE45" s="57"/>
      <c r="DLF45" s="57"/>
      <c r="DLG45" s="57"/>
      <c r="DLH45" s="57"/>
      <c r="DLI45" s="57"/>
      <c r="DLJ45" s="57"/>
      <c r="DLK45" s="57"/>
      <c r="DLL45" s="57"/>
      <c r="DLM45" s="57"/>
      <c r="DLN45" s="57"/>
      <c r="DLO45" s="57"/>
      <c r="DLP45" s="57"/>
      <c r="DLQ45" s="57"/>
      <c r="DLR45" s="57"/>
      <c r="DLS45" s="57"/>
      <c r="DLT45" s="57"/>
      <c r="DLU45" s="57"/>
      <c r="DLV45" s="57"/>
      <c r="DLW45" s="57"/>
      <c r="DLX45" s="57"/>
      <c r="DLY45" s="57"/>
      <c r="DLZ45" s="57"/>
      <c r="DMA45" s="57"/>
      <c r="DMB45" s="57"/>
      <c r="DMC45" s="57"/>
      <c r="DMD45" s="57"/>
      <c r="DME45" s="57"/>
      <c r="DMF45" s="57"/>
      <c r="DMG45" s="57"/>
      <c r="DMH45" s="57"/>
      <c r="DMI45" s="57"/>
      <c r="DMJ45" s="57"/>
      <c r="DMK45" s="57"/>
      <c r="DML45" s="57"/>
      <c r="DMM45" s="57"/>
      <c r="DMN45" s="57"/>
      <c r="DMO45" s="57"/>
      <c r="DMP45" s="57"/>
      <c r="DMQ45" s="57"/>
      <c r="DMR45" s="57"/>
      <c r="DMS45" s="57"/>
      <c r="DMT45" s="57"/>
      <c r="DMU45" s="57"/>
      <c r="DMV45" s="57"/>
      <c r="DMW45" s="57"/>
      <c r="DMX45" s="57"/>
      <c r="DMY45" s="57"/>
      <c r="DMZ45" s="57"/>
      <c r="DNA45" s="57"/>
      <c r="DNB45" s="57"/>
      <c r="DNC45" s="57"/>
      <c r="DND45" s="57"/>
      <c r="DNE45" s="57"/>
      <c r="DNF45" s="57"/>
      <c r="DNG45" s="57"/>
      <c r="DNH45" s="57"/>
      <c r="DNI45" s="57"/>
      <c r="DNJ45" s="57"/>
      <c r="DNK45" s="57"/>
      <c r="DNL45" s="57"/>
      <c r="DNM45" s="57"/>
      <c r="DNN45" s="57"/>
      <c r="DNO45" s="57"/>
      <c r="DNP45" s="57"/>
      <c r="DNQ45" s="57"/>
      <c r="DNR45" s="57"/>
      <c r="DNS45" s="57"/>
      <c r="DNT45" s="57"/>
      <c r="DNU45" s="57"/>
      <c r="DNV45" s="57"/>
      <c r="DNW45" s="57"/>
      <c r="DNX45" s="57"/>
      <c r="DNY45" s="57"/>
      <c r="DNZ45" s="57"/>
      <c r="DOA45" s="57"/>
      <c r="DOB45" s="57"/>
      <c r="DOC45" s="57"/>
      <c r="DOD45" s="57"/>
      <c r="DOE45" s="57"/>
      <c r="DOF45" s="57"/>
      <c r="DOG45" s="57"/>
      <c r="DOH45" s="57"/>
      <c r="DOI45" s="57"/>
      <c r="DOJ45" s="57"/>
      <c r="DOK45" s="57"/>
      <c r="DOL45" s="57"/>
      <c r="DOM45" s="57"/>
      <c r="DON45" s="57"/>
      <c r="DOO45" s="57"/>
      <c r="DOP45" s="57"/>
      <c r="DOQ45" s="57"/>
      <c r="DOR45" s="57"/>
      <c r="DOS45" s="57"/>
      <c r="DOT45" s="57"/>
      <c r="DOU45" s="57"/>
      <c r="DOV45" s="57"/>
      <c r="DOW45" s="57"/>
      <c r="DOX45" s="57"/>
      <c r="DOY45" s="57"/>
      <c r="DOZ45" s="57"/>
      <c r="DPA45" s="57"/>
      <c r="DPB45" s="57"/>
      <c r="DPC45" s="57"/>
      <c r="DPD45" s="57"/>
      <c r="DPE45" s="57"/>
      <c r="DPF45" s="57"/>
      <c r="DPG45" s="57"/>
      <c r="DPH45" s="57"/>
      <c r="DPI45" s="57"/>
      <c r="DPJ45" s="57"/>
      <c r="DPK45" s="57"/>
      <c r="DPL45" s="57"/>
      <c r="DPM45" s="57"/>
      <c r="DPN45" s="57"/>
      <c r="DPO45" s="57"/>
      <c r="DPP45" s="57"/>
      <c r="DPQ45" s="57"/>
      <c r="DPR45" s="57"/>
      <c r="DPS45" s="57"/>
      <c r="DPT45" s="57"/>
      <c r="DPU45" s="57"/>
      <c r="DPV45" s="57"/>
      <c r="DPW45" s="57"/>
      <c r="DPX45" s="57"/>
      <c r="DPY45" s="57"/>
      <c r="DPZ45" s="57"/>
      <c r="DQA45" s="57"/>
      <c r="DQB45" s="57"/>
      <c r="DQC45" s="57"/>
      <c r="DQD45" s="57"/>
      <c r="DQE45" s="57"/>
      <c r="DQF45" s="57"/>
      <c r="DQG45" s="57"/>
      <c r="DQH45" s="57"/>
      <c r="DQI45" s="57"/>
      <c r="DQJ45" s="57"/>
      <c r="DQK45" s="57"/>
      <c r="DQL45" s="57"/>
      <c r="DQM45" s="57"/>
      <c r="DQN45" s="57"/>
      <c r="DQO45" s="57"/>
      <c r="DQP45" s="57"/>
      <c r="DQQ45" s="57"/>
      <c r="DQR45" s="57"/>
      <c r="DQS45" s="57"/>
      <c r="DQT45" s="57"/>
      <c r="DQU45" s="57"/>
      <c r="DQV45" s="57"/>
      <c r="DQW45" s="57"/>
      <c r="DQX45" s="57"/>
      <c r="DQY45" s="57"/>
      <c r="DQZ45" s="57"/>
      <c r="DRA45" s="57"/>
      <c r="DRB45" s="57"/>
      <c r="DRC45" s="57"/>
      <c r="DRD45" s="57"/>
      <c r="DRE45" s="57"/>
      <c r="DRF45" s="57"/>
      <c r="DRG45" s="57"/>
      <c r="DRH45" s="57"/>
      <c r="DRI45" s="57"/>
      <c r="DRJ45" s="57"/>
      <c r="DRK45" s="57"/>
      <c r="DRL45" s="57"/>
      <c r="DRM45" s="57"/>
      <c r="DRN45" s="57"/>
      <c r="DRO45" s="57"/>
      <c r="DRP45" s="57"/>
      <c r="DRQ45" s="57"/>
      <c r="DRR45" s="57"/>
      <c r="DRS45" s="57"/>
      <c r="DRT45" s="57"/>
      <c r="DRU45" s="57"/>
      <c r="DRV45" s="57"/>
      <c r="DRW45" s="57"/>
      <c r="DRX45" s="57"/>
      <c r="DRY45" s="57"/>
      <c r="DRZ45" s="57"/>
      <c r="DSA45" s="57"/>
      <c r="DSB45" s="57"/>
      <c r="DSC45" s="57"/>
      <c r="DSD45" s="57"/>
      <c r="DSE45" s="57"/>
      <c r="DSF45" s="57"/>
      <c r="DSG45" s="57"/>
      <c r="DSH45" s="57"/>
      <c r="DSI45" s="57"/>
      <c r="DSJ45" s="57"/>
      <c r="DSK45" s="57"/>
      <c r="DSL45" s="57"/>
      <c r="DSM45" s="57"/>
      <c r="DSN45" s="57"/>
      <c r="DSO45" s="57"/>
      <c r="DSP45" s="57"/>
      <c r="DSQ45" s="57"/>
      <c r="DSR45" s="57"/>
      <c r="DSS45" s="57"/>
      <c r="DST45" s="57"/>
      <c r="DSU45" s="57"/>
      <c r="DSV45" s="57"/>
      <c r="DSW45" s="57"/>
      <c r="DSX45" s="57"/>
      <c r="DSY45" s="57"/>
      <c r="DSZ45" s="57"/>
      <c r="DTA45" s="57"/>
      <c r="DTB45" s="57"/>
      <c r="DTC45" s="57"/>
      <c r="DTD45" s="57"/>
      <c r="DTE45" s="57"/>
      <c r="DTF45" s="57"/>
      <c r="DTG45" s="57"/>
      <c r="DTH45" s="57"/>
      <c r="DTI45" s="57"/>
      <c r="DTJ45" s="57"/>
      <c r="DTK45" s="57"/>
      <c r="DTL45" s="57"/>
      <c r="DTM45" s="57"/>
      <c r="DTN45" s="57"/>
      <c r="DTO45" s="57"/>
      <c r="DTP45" s="57"/>
      <c r="DTQ45" s="57"/>
      <c r="DTR45" s="57"/>
      <c r="DTS45" s="57"/>
      <c r="DTT45" s="57"/>
      <c r="DTU45" s="57"/>
      <c r="DTV45" s="57"/>
      <c r="DTW45" s="57"/>
      <c r="DTX45" s="57"/>
      <c r="DTY45" s="57"/>
      <c r="DTZ45" s="57"/>
      <c r="DUA45" s="57"/>
      <c r="DUB45" s="57"/>
      <c r="DUC45" s="57"/>
      <c r="DUD45" s="57"/>
      <c r="DUE45" s="57"/>
      <c r="DUF45" s="57"/>
      <c r="DUG45" s="57"/>
      <c r="DUH45" s="57"/>
      <c r="DUI45" s="57"/>
      <c r="DUJ45" s="57"/>
      <c r="DUK45" s="57"/>
      <c r="DUL45" s="57"/>
      <c r="DUM45" s="57"/>
      <c r="DUN45" s="57"/>
      <c r="DUO45" s="57"/>
      <c r="DUP45" s="57"/>
      <c r="DUQ45" s="57"/>
      <c r="DUR45" s="57"/>
      <c r="DUS45" s="57"/>
      <c r="DUT45" s="57"/>
      <c r="DUU45" s="57"/>
      <c r="DUV45" s="57"/>
      <c r="DUW45" s="57"/>
      <c r="DUX45" s="57"/>
      <c r="DUY45" s="57"/>
      <c r="DUZ45" s="57"/>
      <c r="DVA45" s="57"/>
      <c r="DVB45" s="57"/>
      <c r="DVC45" s="57"/>
      <c r="DVD45" s="57"/>
      <c r="DVE45" s="57"/>
      <c r="DVF45" s="57"/>
      <c r="DVG45" s="57"/>
      <c r="DVH45" s="57"/>
      <c r="DVI45" s="57"/>
      <c r="DVJ45" s="57"/>
      <c r="DVK45" s="57"/>
      <c r="DVL45" s="57"/>
      <c r="DVM45" s="57"/>
      <c r="DVN45" s="57"/>
      <c r="DVO45" s="57"/>
      <c r="DVP45" s="57"/>
      <c r="DVQ45" s="57"/>
      <c r="DVR45" s="57"/>
      <c r="DVS45" s="57"/>
      <c r="DVT45" s="57"/>
      <c r="DVU45" s="57"/>
      <c r="DVV45" s="57"/>
      <c r="DVW45" s="57"/>
      <c r="DVX45" s="57"/>
      <c r="DVY45" s="57"/>
      <c r="DVZ45" s="57"/>
      <c r="DWA45" s="57"/>
      <c r="DWB45" s="57"/>
      <c r="DWC45" s="57"/>
      <c r="DWD45" s="57"/>
      <c r="DWE45" s="57"/>
      <c r="DWF45" s="57"/>
      <c r="DWG45" s="57"/>
      <c r="DWH45" s="57"/>
      <c r="DWI45" s="57"/>
      <c r="DWJ45" s="57"/>
      <c r="DWK45" s="57"/>
      <c r="DWL45" s="57"/>
      <c r="DWM45" s="57"/>
      <c r="DWN45" s="57"/>
      <c r="DWO45" s="57"/>
      <c r="DWP45" s="57"/>
      <c r="DWQ45" s="57"/>
      <c r="DWR45" s="57"/>
      <c r="DWS45" s="57"/>
      <c r="DWT45" s="57"/>
      <c r="DWU45" s="57"/>
      <c r="DWV45" s="57"/>
      <c r="DWW45" s="57"/>
      <c r="DWX45" s="57"/>
      <c r="DWY45" s="57"/>
      <c r="DWZ45" s="57"/>
      <c r="DXA45" s="57"/>
      <c r="DXB45" s="57"/>
      <c r="DXC45" s="57"/>
      <c r="DXD45" s="57"/>
      <c r="DXE45" s="57"/>
      <c r="DXF45" s="57"/>
      <c r="DXG45" s="57"/>
      <c r="DXH45" s="57"/>
      <c r="DXI45" s="57"/>
      <c r="DXJ45" s="57"/>
      <c r="DXK45" s="57"/>
      <c r="DXL45" s="57"/>
      <c r="DXM45" s="57"/>
      <c r="DXN45" s="57"/>
      <c r="DXO45" s="57"/>
      <c r="DXP45" s="57"/>
      <c r="DXQ45" s="57"/>
      <c r="DXR45" s="57"/>
      <c r="DXS45" s="57"/>
      <c r="DXT45" s="57"/>
      <c r="DXU45" s="57"/>
      <c r="DXV45" s="57"/>
      <c r="DXW45" s="57"/>
      <c r="DXX45" s="57"/>
      <c r="DXY45" s="57"/>
      <c r="DXZ45" s="57"/>
      <c r="DYA45" s="57"/>
      <c r="DYB45" s="57"/>
      <c r="DYC45" s="57"/>
      <c r="DYD45" s="57"/>
      <c r="DYE45" s="57"/>
      <c r="DYF45" s="57"/>
      <c r="DYG45" s="57"/>
      <c r="DYH45" s="57"/>
      <c r="DYI45" s="57"/>
      <c r="DYJ45" s="57"/>
      <c r="DYK45" s="57"/>
      <c r="DYL45" s="57"/>
      <c r="DYM45" s="57"/>
      <c r="DYN45" s="57"/>
      <c r="DYO45" s="57"/>
      <c r="DYP45" s="57"/>
      <c r="DYQ45" s="57"/>
      <c r="DYR45" s="57"/>
      <c r="DYS45" s="57"/>
      <c r="DYT45" s="57"/>
      <c r="DYU45" s="57"/>
      <c r="DYV45" s="57"/>
      <c r="DYW45" s="57"/>
      <c r="DYX45" s="57"/>
      <c r="DYY45" s="57"/>
      <c r="DYZ45" s="57"/>
      <c r="DZA45" s="57"/>
      <c r="DZB45" s="57"/>
      <c r="DZC45" s="57"/>
      <c r="DZD45" s="57"/>
      <c r="DZE45" s="57"/>
      <c r="DZF45" s="57"/>
      <c r="DZG45" s="57"/>
      <c r="DZH45" s="57"/>
      <c r="DZI45" s="57"/>
      <c r="DZJ45" s="57"/>
      <c r="DZK45" s="57"/>
      <c r="DZL45" s="57"/>
      <c r="DZM45" s="57"/>
      <c r="DZN45" s="57"/>
      <c r="DZO45" s="57"/>
      <c r="DZP45" s="57"/>
      <c r="DZQ45" s="57"/>
      <c r="DZR45" s="57"/>
      <c r="DZS45" s="57"/>
      <c r="DZT45" s="57"/>
      <c r="DZU45" s="57"/>
      <c r="DZV45" s="57"/>
      <c r="DZW45" s="57"/>
      <c r="DZX45" s="57"/>
      <c r="DZY45" s="57"/>
      <c r="DZZ45" s="57"/>
      <c r="EAA45" s="57"/>
      <c r="EAB45" s="57"/>
      <c r="EAC45" s="57"/>
      <c r="EAD45" s="57"/>
      <c r="EAE45" s="57"/>
      <c r="EAF45" s="57"/>
      <c r="EAG45" s="57"/>
      <c r="EAH45" s="57"/>
      <c r="EAI45" s="57"/>
      <c r="EAJ45" s="57"/>
      <c r="EAK45" s="57"/>
      <c r="EAL45" s="57"/>
      <c r="EAM45" s="57"/>
      <c r="EAN45" s="57"/>
      <c r="EAO45" s="57"/>
      <c r="EAP45" s="57"/>
      <c r="EAQ45" s="57"/>
      <c r="EAR45" s="57"/>
      <c r="EAS45" s="57"/>
      <c r="EAT45" s="57"/>
      <c r="EAU45" s="57"/>
      <c r="EAV45" s="57"/>
      <c r="EAW45" s="57"/>
      <c r="EAX45" s="57"/>
      <c r="EAY45" s="57"/>
      <c r="EAZ45" s="57"/>
      <c r="EBA45" s="57"/>
      <c r="EBB45" s="57"/>
      <c r="EBC45" s="57"/>
      <c r="EBD45" s="57"/>
      <c r="EBE45" s="57"/>
      <c r="EBF45" s="57"/>
      <c r="EBG45" s="57"/>
      <c r="EBH45" s="57"/>
      <c r="EBI45" s="57"/>
      <c r="EBJ45" s="57"/>
      <c r="EBK45" s="57"/>
      <c r="EBL45" s="57"/>
      <c r="EBM45" s="57"/>
      <c r="EBN45" s="57"/>
      <c r="EBO45" s="57"/>
      <c r="EBP45" s="57"/>
      <c r="EBQ45" s="57"/>
      <c r="EBR45" s="57"/>
      <c r="EBS45" s="57"/>
      <c r="EBT45" s="57"/>
      <c r="EBU45" s="57"/>
      <c r="EBV45" s="57"/>
      <c r="EBW45" s="57"/>
      <c r="EBX45" s="57"/>
      <c r="EBY45" s="57"/>
      <c r="EBZ45" s="57"/>
      <c r="ECA45" s="57"/>
      <c r="ECB45" s="57"/>
      <c r="ECC45" s="57"/>
      <c r="ECD45" s="57"/>
      <c r="ECE45" s="57"/>
      <c r="ECF45" s="57"/>
      <c r="ECG45" s="57"/>
      <c r="ECH45" s="57"/>
      <c r="ECI45" s="57"/>
      <c r="ECJ45" s="57"/>
      <c r="ECK45" s="57"/>
      <c r="ECL45" s="57"/>
      <c r="ECM45" s="57"/>
      <c r="ECN45" s="57"/>
      <c r="ECO45" s="57"/>
      <c r="ECP45" s="57"/>
      <c r="ECQ45" s="57"/>
      <c r="ECR45" s="57"/>
      <c r="ECS45" s="57"/>
      <c r="ECT45" s="57"/>
      <c r="ECU45" s="57"/>
      <c r="ECV45" s="57"/>
      <c r="ECW45" s="57"/>
      <c r="ECX45" s="57"/>
      <c r="ECY45" s="57"/>
      <c r="ECZ45" s="57"/>
      <c r="EDA45" s="57"/>
      <c r="EDB45" s="57"/>
      <c r="EDC45" s="57"/>
      <c r="EDD45" s="57"/>
      <c r="EDE45" s="57"/>
      <c r="EDF45" s="57"/>
      <c r="EDG45" s="57"/>
      <c r="EDH45" s="57"/>
      <c r="EDI45" s="57"/>
      <c r="EDJ45" s="57"/>
      <c r="EDK45" s="57"/>
      <c r="EDL45" s="57"/>
      <c r="EDM45" s="57"/>
      <c r="EDN45" s="57"/>
      <c r="EDO45" s="57"/>
      <c r="EDP45" s="57"/>
      <c r="EDQ45" s="57"/>
      <c r="EDR45" s="57"/>
      <c r="EDS45" s="57"/>
      <c r="EDT45" s="57"/>
      <c r="EDU45" s="57"/>
      <c r="EDV45" s="57"/>
      <c r="EDW45" s="57"/>
      <c r="EDX45" s="57"/>
      <c r="EDY45" s="57"/>
      <c r="EDZ45" s="57"/>
      <c r="EEA45" s="57"/>
      <c r="EEB45" s="57"/>
      <c r="EEC45" s="57"/>
      <c r="EED45" s="57"/>
      <c r="EEE45" s="57"/>
      <c r="EEF45" s="57"/>
      <c r="EEG45" s="57"/>
      <c r="EEH45" s="57"/>
      <c r="EEI45" s="57"/>
      <c r="EEJ45" s="57"/>
      <c r="EEK45" s="57"/>
      <c r="EEL45" s="57"/>
      <c r="EEM45" s="57"/>
      <c r="EEN45" s="57"/>
      <c r="EEO45" s="57"/>
      <c r="EEP45" s="57"/>
      <c r="EEQ45" s="57"/>
      <c r="EER45" s="57"/>
      <c r="EES45" s="57"/>
      <c r="EET45" s="57"/>
      <c r="EEU45" s="57"/>
      <c r="EEV45" s="57"/>
      <c r="EEW45" s="57"/>
      <c r="EEX45" s="57"/>
      <c r="EEY45" s="57"/>
      <c r="EEZ45" s="57"/>
      <c r="EFA45" s="57"/>
      <c r="EFB45" s="57"/>
      <c r="EFC45" s="57"/>
      <c r="EFD45" s="57"/>
      <c r="EFE45" s="57"/>
      <c r="EFF45" s="57"/>
      <c r="EFG45" s="57"/>
      <c r="EFH45" s="57"/>
      <c r="EFI45" s="57"/>
      <c r="EFJ45" s="57"/>
      <c r="EFK45" s="57"/>
      <c r="EFL45" s="57"/>
      <c r="EFM45" s="57"/>
      <c r="EFN45" s="57"/>
      <c r="EFO45" s="57"/>
      <c r="EFP45" s="57"/>
      <c r="EFQ45" s="57"/>
      <c r="EFR45" s="57"/>
      <c r="EFS45" s="57"/>
      <c r="EFT45" s="57"/>
      <c r="EFU45" s="57"/>
      <c r="EFV45" s="57"/>
      <c r="EFW45" s="57"/>
      <c r="EFX45" s="57"/>
      <c r="EFY45" s="57"/>
      <c r="EFZ45" s="57"/>
      <c r="EGA45" s="57"/>
      <c r="EGB45" s="57"/>
      <c r="EGC45" s="57"/>
      <c r="EGD45" s="57"/>
      <c r="EGE45" s="57"/>
      <c r="EGF45" s="57"/>
      <c r="EGG45" s="57"/>
      <c r="EGH45" s="57"/>
      <c r="EGI45" s="57"/>
      <c r="EGJ45" s="57"/>
      <c r="EGK45" s="57"/>
      <c r="EGL45" s="57"/>
      <c r="EGM45" s="57"/>
      <c r="EGN45" s="57"/>
      <c r="EGO45" s="57"/>
      <c r="EGP45" s="57"/>
      <c r="EGQ45" s="57"/>
      <c r="EGR45" s="57"/>
      <c r="EGS45" s="57"/>
      <c r="EGT45" s="57"/>
      <c r="EGU45" s="57"/>
      <c r="EGV45" s="57"/>
      <c r="EGW45" s="57"/>
      <c r="EGX45" s="57"/>
      <c r="EGY45" s="57"/>
      <c r="EGZ45" s="57"/>
      <c r="EHA45" s="57"/>
      <c r="EHB45" s="57"/>
      <c r="EHC45" s="57"/>
      <c r="EHD45" s="57"/>
      <c r="EHE45" s="57"/>
      <c r="EHF45" s="57"/>
      <c r="EHG45" s="57"/>
      <c r="EHH45" s="57"/>
      <c r="EHI45" s="57"/>
      <c r="EHJ45" s="57"/>
      <c r="EHK45" s="57"/>
      <c r="EHL45" s="57"/>
      <c r="EHM45" s="57"/>
      <c r="EHN45" s="57"/>
      <c r="EHO45" s="57"/>
      <c r="EHP45" s="57"/>
      <c r="EHQ45" s="57"/>
      <c r="EHR45" s="57"/>
      <c r="EHS45" s="57"/>
      <c r="EHT45" s="57"/>
      <c r="EHU45" s="57"/>
      <c r="EHV45" s="57"/>
      <c r="EHW45" s="57"/>
      <c r="EHX45" s="57"/>
      <c r="EHY45" s="57"/>
      <c r="EHZ45" s="57"/>
      <c r="EIA45" s="57"/>
      <c r="EIB45" s="57"/>
      <c r="EIC45" s="57"/>
      <c r="EID45" s="57"/>
      <c r="EIE45" s="57"/>
      <c r="EIF45" s="57"/>
      <c r="EIG45" s="57"/>
      <c r="EIH45" s="57"/>
      <c r="EII45" s="57"/>
      <c r="EIJ45" s="57"/>
      <c r="EIK45" s="57"/>
      <c r="EIL45" s="57"/>
      <c r="EIM45" s="57"/>
      <c r="EIN45" s="57"/>
      <c r="EIO45" s="57"/>
      <c r="EIP45" s="57"/>
      <c r="EIQ45" s="57"/>
      <c r="EIR45" s="57"/>
      <c r="EIS45" s="57"/>
      <c r="EIT45" s="57"/>
      <c r="EIU45" s="57"/>
      <c r="EIV45" s="57"/>
      <c r="EIW45" s="57"/>
      <c r="EIX45" s="57"/>
      <c r="EIY45" s="57"/>
      <c r="EIZ45" s="57"/>
      <c r="EJA45" s="57"/>
      <c r="EJB45" s="57"/>
      <c r="EJC45" s="57"/>
      <c r="EJD45" s="57"/>
      <c r="EJE45" s="57"/>
      <c r="EJF45" s="57"/>
      <c r="EJG45" s="57"/>
      <c r="EJH45" s="57"/>
      <c r="EJI45" s="57"/>
      <c r="EJJ45" s="57"/>
      <c r="EJK45" s="57"/>
      <c r="EJL45" s="57"/>
      <c r="EJM45" s="57"/>
      <c r="EJN45" s="57"/>
      <c r="EJO45" s="57"/>
      <c r="EJP45" s="57"/>
      <c r="EJQ45" s="57"/>
      <c r="EJR45" s="57"/>
      <c r="EJS45" s="57"/>
      <c r="EJT45" s="57"/>
      <c r="EJU45" s="57"/>
      <c r="EJV45" s="57"/>
      <c r="EJW45" s="57"/>
      <c r="EJX45" s="57"/>
      <c r="EJY45" s="57"/>
      <c r="EJZ45" s="57"/>
      <c r="EKA45" s="57"/>
      <c r="EKB45" s="57"/>
      <c r="EKC45" s="57"/>
      <c r="EKD45" s="57"/>
      <c r="EKE45" s="57"/>
      <c r="EKF45" s="57"/>
      <c r="EKG45" s="57"/>
      <c r="EKH45" s="57"/>
      <c r="EKI45" s="57"/>
      <c r="EKJ45" s="57"/>
      <c r="EKK45" s="57"/>
      <c r="EKL45" s="57"/>
      <c r="EKM45" s="57"/>
      <c r="EKN45" s="57"/>
      <c r="EKO45" s="57"/>
      <c r="EKP45" s="57"/>
      <c r="EKQ45" s="57"/>
      <c r="EKR45" s="57"/>
      <c r="EKS45" s="57"/>
      <c r="EKT45" s="57"/>
      <c r="EKU45" s="57"/>
      <c r="EKV45" s="57"/>
      <c r="EKW45" s="57"/>
      <c r="EKX45" s="57"/>
      <c r="EKY45" s="57"/>
      <c r="EKZ45" s="57"/>
      <c r="ELA45" s="57"/>
      <c r="ELB45" s="57"/>
      <c r="ELC45" s="57"/>
      <c r="ELD45" s="57"/>
      <c r="ELE45" s="57"/>
      <c r="ELF45" s="57"/>
      <c r="ELG45" s="57"/>
      <c r="ELH45" s="57"/>
      <c r="ELI45" s="57"/>
      <c r="ELJ45" s="57"/>
      <c r="ELK45" s="57"/>
      <c r="ELL45" s="57"/>
      <c r="ELM45" s="57"/>
      <c r="ELN45" s="57"/>
      <c r="ELO45" s="57"/>
      <c r="ELP45" s="57"/>
      <c r="ELQ45" s="57"/>
      <c r="ELR45" s="57"/>
      <c r="ELS45" s="57"/>
      <c r="ELT45" s="57"/>
      <c r="ELU45" s="57"/>
      <c r="ELV45" s="57"/>
      <c r="ELW45" s="57"/>
      <c r="ELX45" s="57"/>
      <c r="ELY45" s="57"/>
      <c r="ELZ45" s="57"/>
      <c r="EMA45" s="57"/>
      <c r="EMB45" s="57"/>
      <c r="EMC45" s="57"/>
      <c r="EMD45" s="57"/>
      <c r="EME45" s="57"/>
      <c r="EMF45" s="57"/>
      <c r="EMG45" s="57"/>
      <c r="EMH45" s="57"/>
      <c r="EMI45" s="57"/>
      <c r="EMJ45" s="57"/>
      <c r="EMK45" s="57"/>
      <c r="EML45" s="57"/>
      <c r="EMM45" s="57"/>
      <c r="EMN45" s="57"/>
      <c r="EMO45" s="57"/>
      <c r="EMP45" s="57"/>
      <c r="EMQ45" s="57"/>
      <c r="EMR45" s="57"/>
      <c r="EMS45" s="57"/>
      <c r="EMT45" s="57"/>
      <c r="EMU45" s="57"/>
      <c r="EMV45" s="57"/>
      <c r="EMW45" s="57"/>
      <c r="EMX45" s="57"/>
      <c r="EMY45" s="57"/>
      <c r="EMZ45" s="57"/>
      <c r="ENA45" s="57"/>
      <c r="ENB45" s="57"/>
      <c r="ENC45" s="57"/>
      <c r="END45" s="57"/>
      <c r="ENE45" s="57"/>
      <c r="ENF45" s="57"/>
      <c r="ENG45" s="57"/>
      <c r="ENH45" s="57"/>
      <c r="ENI45" s="57"/>
      <c r="ENJ45" s="57"/>
      <c r="ENK45" s="57"/>
      <c r="ENL45" s="57"/>
      <c r="ENM45" s="57"/>
      <c r="ENN45" s="57"/>
      <c r="ENO45" s="57"/>
      <c r="ENP45" s="57"/>
      <c r="ENQ45" s="57"/>
      <c r="ENR45" s="57"/>
      <c r="ENS45" s="57"/>
      <c r="ENT45" s="57"/>
      <c r="ENU45" s="57"/>
      <c r="ENV45" s="57"/>
      <c r="ENW45" s="57"/>
      <c r="ENX45" s="57"/>
      <c r="ENY45" s="57"/>
      <c r="ENZ45" s="57"/>
      <c r="EOA45" s="57"/>
      <c r="EOB45" s="57"/>
      <c r="EOC45" s="57"/>
      <c r="EOD45" s="57"/>
      <c r="EOE45" s="57"/>
      <c r="EOF45" s="57"/>
      <c r="EOG45" s="57"/>
      <c r="EOH45" s="57"/>
      <c r="EOI45" s="57"/>
      <c r="EOJ45" s="57"/>
      <c r="EOK45" s="57"/>
      <c r="EOL45" s="57"/>
      <c r="EOM45" s="57"/>
      <c r="EON45" s="57"/>
      <c r="EOO45" s="57"/>
      <c r="EOP45" s="57"/>
      <c r="EOQ45" s="57"/>
      <c r="EOR45" s="57"/>
      <c r="EOS45" s="57"/>
      <c r="EOT45" s="57"/>
      <c r="EOU45" s="57"/>
      <c r="EOV45" s="57"/>
      <c r="EOW45" s="57"/>
      <c r="EOX45" s="57"/>
      <c r="EOY45" s="57"/>
      <c r="EOZ45" s="57"/>
      <c r="EPA45" s="57"/>
      <c r="EPB45" s="57"/>
      <c r="EPC45" s="57"/>
      <c r="EPD45" s="57"/>
      <c r="EPE45" s="57"/>
      <c r="EPF45" s="57"/>
      <c r="EPG45" s="57"/>
      <c r="EPH45" s="57"/>
      <c r="EPI45" s="57"/>
      <c r="EPJ45" s="57"/>
      <c r="EPK45" s="57"/>
      <c r="EPL45" s="57"/>
      <c r="EPM45" s="57"/>
      <c r="EPN45" s="57"/>
      <c r="EPO45" s="57"/>
      <c r="EPP45" s="57"/>
      <c r="EPQ45" s="57"/>
      <c r="EPR45" s="57"/>
      <c r="EPS45" s="57"/>
      <c r="EPT45" s="57"/>
      <c r="EPU45" s="57"/>
      <c r="EPV45" s="57"/>
      <c r="EPW45" s="57"/>
      <c r="EPX45" s="57"/>
      <c r="EPY45" s="57"/>
      <c r="EPZ45" s="57"/>
      <c r="EQA45" s="57"/>
      <c r="EQB45" s="57"/>
      <c r="EQC45" s="57"/>
      <c r="EQD45" s="57"/>
      <c r="EQE45" s="57"/>
      <c r="EQF45" s="57"/>
      <c r="EQG45" s="57"/>
      <c r="EQH45" s="57"/>
      <c r="EQI45" s="57"/>
      <c r="EQJ45" s="57"/>
      <c r="EQK45" s="57"/>
      <c r="EQL45" s="57"/>
      <c r="EQM45" s="57"/>
      <c r="EQN45" s="57"/>
      <c r="EQO45" s="57"/>
      <c r="EQP45" s="57"/>
      <c r="EQQ45" s="57"/>
      <c r="EQR45" s="57"/>
      <c r="EQS45" s="57"/>
      <c r="EQT45" s="57"/>
      <c r="EQU45" s="57"/>
      <c r="EQV45" s="57"/>
      <c r="EQW45" s="57"/>
      <c r="EQX45" s="57"/>
      <c r="EQY45" s="57"/>
      <c r="EQZ45" s="57"/>
      <c r="ERA45" s="57"/>
      <c r="ERB45" s="57"/>
      <c r="ERC45" s="57"/>
      <c r="ERD45" s="57"/>
      <c r="ERE45" s="57"/>
      <c r="ERF45" s="57"/>
      <c r="ERG45" s="57"/>
      <c r="ERH45" s="57"/>
      <c r="ERI45" s="57"/>
      <c r="ERJ45" s="57"/>
      <c r="ERK45" s="57"/>
      <c r="ERL45" s="57"/>
      <c r="ERM45" s="57"/>
      <c r="ERN45" s="57"/>
      <c r="ERO45" s="57"/>
      <c r="ERP45" s="57"/>
      <c r="ERQ45" s="57"/>
      <c r="ERR45" s="57"/>
      <c r="ERS45" s="57"/>
      <c r="ERT45" s="57"/>
      <c r="ERU45" s="57"/>
      <c r="ERV45" s="57"/>
      <c r="ERW45" s="57"/>
      <c r="ERX45" s="57"/>
      <c r="ERY45" s="57"/>
      <c r="ERZ45" s="57"/>
      <c r="ESA45" s="57"/>
      <c r="ESB45" s="57"/>
      <c r="ESC45" s="57"/>
      <c r="ESD45" s="57"/>
      <c r="ESE45" s="57"/>
      <c r="ESF45" s="57"/>
      <c r="ESG45" s="57"/>
      <c r="ESH45" s="57"/>
      <c r="ESI45" s="57"/>
      <c r="ESJ45" s="57"/>
      <c r="ESK45" s="57"/>
      <c r="ESL45" s="57"/>
      <c r="ESM45" s="57"/>
      <c r="ESN45" s="57"/>
      <c r="ESO45" s="57"/>
      <c r="ESP45" s="57"/>
      <c r="ESQ45" s="57"/>
      <c r="ESR45" s="57"/>
      <c r="ESS45" s="57"/>
      <c r="EST45" s="57"/>
      <c r="ESU45" s="57"/>
      <c r="ESV45" s="57"/>
      <c r="ESW45" s="57"/>
      <c r="ESX45" s="57"/>
      <c r="ESY45" s="57"/>
      <c r="ESZ45" s="57"/>
      <c r="ETA45" s="57"/>
      <c r="ETB45" s="57"/>
      <c r="ETC45" s="57"/>
      <c r="ETD45" s="57"/>
      <c r="ETE45" s="57"/>
      <c r="ETF45" s="57"/>
      <c r="ETG45" s="57"/>
      <c r="ETH45" s="57"/>
      <c r="ETI45" s="57"/>
      <c r="ETJ45" s="57"/>
      <c r="ETK45" s="57"/>
      <c r="ETL45" s="57"/>
      <c r="ETM45" s="57"/>
      <c r="ETN45" s="57"/>
      <c r="ETO45" s="57"/>
      <c r="ETP45" s="57"/>
      <c r="ETQ45" s="57"/>
      <c r="ETR45" s="57"/>
      <c r="ETS45" s="57"/>
      <c r="ETT45" s="57"/>
      <c r="ETU45" s="57"/>
      <c r="ETV45" s="57"/>
      <c r="ETW45" s="57"/>
      <c r="ETX45" s="57"/>
      <c r="ETY45" s="57"/>
      <c r="ETZ45" s="57"/>
      <c r="EUA45" s="57"/>
      <c r="EUB45" s="57"/>
      <c r="EUC45" s="57"/>
      <c r="EUD45" s="57"/>
      <c r="EUE45" s="57"/>
      <c r="EUF45" s="57"/>
      <c r="EUG45" s="57"/>
      <c r="EUH45" s="57"/>
      <c r="EUI45" s="57"/>
      <c r="EUJ45" s="57"/>
      <c r="EUK45" s="57"/>
      <c r="EUL45" s="57"/>
      <c r="EUM45" s="57"/>
      <c r="EUN45" s="57"/>
      <c r="EUO45" s="57"/>
      <c r="EUP45" s="57"/>
      <c r="EUQ45" s="57"/>
      <c r="EUR45" s="57"/>
      <c r="EUS45" s="57"/>
      <c r="EUT45" s="57"/>
      <c r="EUU45" s="57"/>
      <c r="EUV45" s="57"/>
      <c r="EUW45" s="57"/>
      <c r="EUX45" s="57"/>
      <c r="EUY45" s="57"/>
      <c r="EUZ45" s="57"/>
      <c r="EVA45" s="57"/>
      <c r="EVB45" s="57"/>
      <c r="EVC45" s="57"/>
      <c r="EVD45" s="57"/>
      <c r="EVE45" s="57"/>
      <c r="EVF45" s="57"/>
      <c r="EVG45" s="57"/>
      <c r="EVH45" s="57"/>
      <c r="EVI45" s="57"/>
      <c r="EVJ45" s="57"/>
      <c r="EVK45" s="57"/>
      <c r="EVL45" s="57"/>
      <c r="EVM45" s="57"/>
      <c r="EVN45" s="57"/>
      <c r="EVO45" s="57"/>
      <c r="EVP45" s="57"/>
      <c r="EVQ45" s="57"/>
      <c r="EVR45" s="57"/>
      <c r="EVS45" s="57"/>
      <c r="EVT45" s="57"/>
      <c r="EVU45" s="57"/>
      <c r="EVV45" s="57"/>
      <c r="EVW45" s="57"/>
      <c r="EVX45" s="57"/>
      <c r="EVY45" s="57"/>
      <c r="EVZ45" s="57"/>
      <c r="EWA45" s="57"/>
      <c r="EWB45" s="57"/>
      <c r="EWC45" s="57"/>
      <c r="EWD45" s="57"/>
      <c r="EWE45" s="57"/>
      <c r="EWF45" s="57"/>
      <c r="EWG45" s="57"/>
      <c r="EWH45" s="57"/>
      <c r="EWI45" s="57"/>
      <c r="EWJ45" s="57"/>
      <c r="EWK45" s="57"/>
      <c r="EWL45" s="57"/>
      <c r="EWM45" s="57"/>
      <c r="EWN45" s="57"/>
      <c r="EWO45" s="57"/>
      <c r="EWP45" s="57"/>
      <c r="EWQ45" s="57"/>
      <c r="EWR45" s="57"/>
      <c r="EWS45" s="57"/>
      <c r="EWT45" s="57"/>
      <c r="EWU45" s="57"/>
      <c r="EWV45" s="57"/>
      <c r="EWW45" s="57"/>
      <c r="EWX45" s="57"/>
      <c r="EWY45" s="57"/>
      <c r="EWZ45" s="57"/>
      <c r="EXA45" s="57"/>
      <c r="EXB45" s="57"/>
      <c r="EXC45" s="57"/>
      <c r="EXD45" s="57"/>
      <c r="EXE45" s="57"/>
      <c r="EXF45" s="57"/>
      <c r="EXG45" s="57"/>
      <c r="EXH45" s="57"/>
      <c r="EXI45" s="57"/>
      <c r="EXJ45" s="57"/>
      <c r="EXK45" s="57"/>
      <c r="EXL45" s="57"/>
      <c r="EXM45" s="57"/>
      <c r="EXN45" s="57"/>
      <c r="EXO45" s="57"/>
      <c r="EXP45" s="57"/>
      <c r="EXQ45" s="57"/>
      <c r="EXR45" s="57"/>
      <c r="EXS45" s="57"/>
      <c r="EXT45" s="57"/>
      <c r="EXU45" s="57"/>
      <c r="EXV45" s="57"/>
      <c r="EXW45" s="57"/>
      <c r="EXX45" s="57"/>
      <c r="EXY45" s="57"/>
      <c r="EXZ45" s="57"/>
      <c r="EYA45" s="57"/>
      <c r="EYB45" s="57"/>
      <c r="EYC45" s="57"/>
      <c r="EYD45" s="57"/>
      <c r="EYE45" s="57"/>
      <c r="EYF45" s="57"/>
      <c r="EYG45" s="57"/>
      <c r="EYH45" s="57"/>
      <c r="EYI45" s="57"/>
      <c r="EYJ45" s="57"/>
      <c r="EYK45" s="57"/>
      <c r="EYL45" s="57"/>
      <c r="EYM45" s="57"/>
      <c r="EYN45" s="57"/>
      <c r="EYO45" s="57"/>
      <c r="EYP45" s="57"/>
      <c r="EYQ45" s="57"/>
      <c r="EYR45" s="57"/>
      <c r="EYS45" s="57"/>
      <c r="EYT45" s="57"/>
      <c r="EYU45" s="57"/>
      <c r="EYV45" s="57"/>
      <c r="EYW45" s="57"/>
      <c r="EYX45" s="57"/>
      <c r="EYY45" s="57"/>
      <c r="EYZ45" s="57"/>
      <c r="EZA45" s="57"/>
      <c r="EZB45" s="57"/>
      <c r="EZC45" s="57"/>
      <c r="EZD45" s="57"/>
      <c r="EZE45" s="57"/>
      <c r="EZF45" s="57"/>
      <c r="EZG45" s="57"/>
      <c r="EZH45" s="57"/>
      <c r="EZI45" s="57"/>
      <c r="EZJ45" s="57"/>
      <c r="EZK45" s="57"/>
      <c r="EZL45" s="57"/>
      <c r="EZM45" s="57"/>
      <c r="EZN45" s="57"/>
      <c r="EZO45" s="57"/>
      <c r="EZP45" s="57"/>
      <c r="EZQ45" s="57"/>
      <c r="EZR45" s="57"/>
      <c r="EZS45" s="57"/>
      <c r="EZT45" s="57"/>
      <c r="EZU45" s="57"/>
      <c r="EZV45" s="57"/>
      <c r="EZW45" s="57"/>
      <c r="EZX45" s="57"/>
      <c r="EZY45" s="57"/>
      <c r="EZZ45" s="57"/>
      <c r="FAA45" s="57"/>
      <c r="FAB45" s="57"/>
      <c r="FAC45" s="57"/>
      <c r="FAD45" s="57"/>
      <c r="FAE45" s="57"/>
      <c r="FAF45" s="57"/>
      <c r="FAG45" s="57"/>
      <c r="FAH45" s="57"/>
      <c r="FAI45" s="57"/>
      <c r="FAJ45" s="57"/>
      <c r="FAK45" s="57"/>
      <c r="FAL45" s="57"/>
      <c r="FAM45" s="57"/>
      <c r="FAN45" s="57"/>
      <c r="FAO45" s="57"/>
      <c r="FAP45" s="57"/>
      <c r="FAQ45" s="57"/>
      <c r="FAR45" s="57"/>
      <c r="FAS45" s="57"/>
      <c r="FAT45" s="57"/>
      <c r="FAU45" s="57"/>
      <c r="FAV45" s="57"/>
      <c r="FAW45" s="57"/>
      <c r="FAX45" s="57"/>
      <c r="FAY45" s="57"/>
      <c r="FAZ45" s="57"/>
      <c r="FBA45" s="57"/>
      <c r="FBB45" s="57"/>
      <c r="FBC45" s="57"/>
      <c r="FBD45" s="57"/>
      <c r="FBE45" s="57"/>
      <c r="FBF45" s="57"/>
      <c r="FBG45" s="57"/>
      <c r="FBH45" s="57"/>
      <c r="FBI45" s="57"/>
      <c r="FBJ45" s="57"/>
      <c r="FBK45" s="57"/>
      <c r="FBL45" s="57"/>
      <c r="FBM45" s="57"/>
      <c r="FBN45" s="57"/>
      <c r="FBO45" s="57"/>
      <c r="FBP45" s="57"/>
      <c r="FBQ45" s="57"/>
      <c r="FBR45" s="57"/>
      <c r="FBS45" s="57"/>
      <c r="FBT45" s="57"/>
      <c r="FBU45" s="57"/>
      <c r="FBV45" s="57"/>
      <c r="FBW45" s="57"/>
      <c r="FBX45" s="57"/>
      <c r="FBY45" s="57"/>
      <c r="FBZ45" s="57"/>
      <c r="FCA45" s="57"/>
      <c r="FCB45" s="57"/>
      <c r="FCC45" s="57"/>
      <c r="FCD45" s="57"/>
      <c r="FCE45" s="57"/>
      <c r="FCF45" s="57"/>
      <c r="FCG45" s="57"/>
      <c r="FCH45" s="57"/>
      <c r="FCI45" s="57"/>
      <c r="FCJ45" s="57"/>
      <c r="FCK45" s="57"/>
      <c r="FCL45" s="57"/>
      <c r="FCM45" s="57"/>
      <c r="FCN45" s="57"/>
      <c r="FCO45" s="57"/>
      <c r="FCP45" s="57"/>
      <c r="FCQ45" s="57"/>
      <c r="FCR45" s="57"/>
      <c r="FCS45" s="57"/>
      <c r="FCT45" s="57"/>
      <c r="FCU45" s="57"/>
      <c r="FCV45" s="57"/>
      <c r="FCW45" s="57"/>
      <c r="FCX45" s="57"/>
      <c r="FCY45" s="57"/>
      <c r="FCZ45" s="57"/>
      <c r="FDA45" s="57"/>
      <c r="FDB45" s="57"/>
      <c r="FDC45" s="57"/>
      <c r="FDD45" s="57"/>
      <c r="FDE45" s="57"/>
      <c r="FDF45" s="57"/>
      <c r="FDG45" s="57"/>
      <c r="FDH45" s="57"/>
      <c r="FDI45" s="57"/>
      <c r="FDJ45" s="57"/>
      <c r="FDK45" s="57"/>
      <c r="FDL45" s="57"/>
      <c r="FDM45" s="57"/>
      <c r="FDN45" s="57"/>
      <c r="FDO45" s="57"/>
      <c r="FDP45" s="57"/>
      <c r="FDQ45" s="57"/>
      <c r="FDR45" s="57"/>
      <c r="FDS45" s="57"/>
      <c r="FDT45" s="57"/>
      <c r="FDU45" s="57"/>
      <c r="FDV45" s="57"/>
      <c r="FDW45" s="57"/>
      <c r="FDX45" s="57"/>
      <c r="FDY45" s="57"/>
      <c r="FDZ45" s="57"/>
      <c r="FEA45" s="57"/>
      <c r="FEB45" s="57"/>
      <c r="FEC45" s="57"/>
      <c r="FED45" s="57"/>
      <c r="FEE45" s="57"/>
      <c r="FEF45" s="57"/>
      <c r="FEG45" s="57"/>
      <c r="FEH45" s="57"/>
      <c r="FEI45" s="57"/>
      <c r="FEJ45" s="57"/>
      <c r="FEK45" s="57"/>
      <c r="FEL45" s="57"/>
      <c r="FEM45" s="57"/>
      <c r="FEN45" s="57"/>
      <c r="FEO45" s="57"/>
      <c r="FEP45" s="57"/>
      <c r="FEQ45" s="57"/>
      <c r="FER45" s="57"/>
      <c r="FES45" s="57"/>
      <c r="FET45" s="57"/>
      <c r="FEU45" s="57"/>
      <c r="FEV45" s="57"/>
      <c r="FEW45" s="57"/>
      <c r="FEX45" s="57"/>
      <c r="FEY45" s="57"/>
      <c r="FEZ45" s="57"/>
      <c r="FFA45" s="57"/>
      <c r="FFB45" s="57"/>
      <c r="FFC45" s="57"/>
      <c r="FFD45" s="57"/>
      <c r="FFE45" s="57"/>
      <c r="FFF45" s="57"/>
      <c r="FFG45" s="57"/>
      <c r="FFH45" s="57"/>
      <c r="FFI45" s="57"/>
      <c r="FFJ45" s="57"/>
      <c r="FFK45" s="57"/>
      <c r="FFL45" s="57"/>
      <c r="FFM45" s="57"/>
      <c r="FFN45" s="57"/>
      <c r="FFO45" s="57"/>
      <c r="FFP45" s="57"/>
      <c r="FFQ45" s="57"/>
      <c r="FFR45" s="57"/>
      <c r="FFS45" s="57"/>
      <c r="FFT45" s="57"/>
      <c r="FFU45" s="57"/>
      <c r="FFV45" s="57"/>
      <c r="FFW45" s="57"/>
      <c r="FFX45" s="57"/>
      <c r="FFY45" s="57"/>
      <c r="FFZ45" s="57"/>
      <c r="FGA45" s="57"/>
      <c r="FGB45" s="57"/>
      <c r="FGC45" s="57"/>
      <c r="FGD45" s="57"/>
      <c r="FGE45" s="57"/>
      <c r="FGF45" s="57"/>
      <c r="FGG45" s="57"/>
      <c r="FGH45" s="57"/>
      <c r="FGI45" s="57"/>
      <c r="FGJ45" s="57"/>
      <c r="FGK45" s="57"/>
      <c r="FGL45" s="57"/>
      <c r="FGM45" s="57"/>
      <c r="FGN45" s="57"/>
      <c r="FGO45" s="57"/>
      <c r="FGP45" s="57"/>
      <c r="FGQ45" s="57"/>
      <c r="FGR45" s="57"/>
      <c r="FGS45" s="57"/>
      <c r="FGT45" s="57"/>
      <c r="FGU45" s="57"/>
      <c r="FGV45" s="57"/>
      <c r="FGW45" s="57"/>
      <c r="FGX45" s="57"/>
      <c r="FGY45" s="57"/>
      <c r="FGZ45" s="57"/>
      <c r="FHA45" s="57"/>
      <c r="FHB45" s="57"/>
      <c r="FHC45" s="57"/>
      <c r="FHD45" s="57"/>
      <c r="FHE45" s="57"/>
      <c r="FHF45" s="57"/>
      <c r="FHG45" s="57"/>
      <c r="FHH45" s="57"/>
      <c r="FHI45" s="57"/>
      <c r="FHJ45" s="57"/>
      <c r="FHK45" s="57"/>
      <c r="FHL45" s="57"/>
      <c r="FHM45" s="57"/>
      <c r="FHN45" s="57"/>
      <c r="FHO45" s="57"/>
      <c r="FHP45" s="57"/>
      <c r="FHQ45" s="57"/>
      <c r="FHR45" s="57"/>
      <c r="FHS45" s="57"/>
      <c r="FHT45" s="57"/>
      <c r="FHU45" s="57"/>
      <c r="FHV45" s="57"/>
      <c r="FHW45" s="57"/>
      <c r="FHX45" s="57"/>
      <c r="FHY45" s="57"/>
      <c r="FHZ45" s="57"/>
      <c r="FIA45" s="57"/>
      <c r="FIB45" s="57"/>
      <c r="FIC45" s="57"/>
      <c r="FID45" s="57"/>
      <c r="FIE45" s="57"/>
      <c r="FIF45" s="57"/>
      <c r="FIG45" s="57"/>
      <c r="FIH45" s="57"/>
      <c r="FII45" s="57"/>
      <c r="FIJ45" s="57"/>
      <c r="FIK45" s="57"/>
      <c r="FIL45" s="57"/>
      <c r="FIM45" s="57"/>
      <c r="FIN45" s="57"/>
      <c r="FIO45" s="57"/>
      <c r="FIP45" s="57"/>
      <c r="FIQ45" s="57"/>
      <c r="FIR45" s="57"/>
      <c r="FIS45" s="57"/>
      <c r="FIT45" s="57"/>
      <c r="FIU45" s="57"/>
      <c r="FIV45" s="57"/>
      <c r="FIW45" s="57"/>
      <c r="FIX45" s="57"/>
      <c r="FIY45" s="57"/>
      <c r="FIZ45" s="57"/>
      <c r="FJA45" s="57"/>
      <c r="FJB45" s="57"/>
      <c r="FJC45" s="57"/>
      <c r="FJD45" s="57"/>
      <c r="FJE45" s="57"/>
      <c r="FJF45" s="57"/>
      <c r="FJG45" s="57"/>
      <c r="FJH45" s="57"/>
      <c r="FJI45" s="57"/>
      <c r="FJJ45" s="57"/>
      <c r="FJK45" s="57"/>
      <c r="FJL45" s="57"/>
      <c r="FJM45" s="57"/>
      <c r="FJN45" s="57"/>
      <c r="FJO45" s="57"/>
      <c r="FJP45" s="57"/>
      <c r="FJQ45" s="57"/>
      <c r="FJR45" s="57"/>
      <c r="FJS45" s="57"/>
      <c r="FJT45" s="57"/>
      <c r="FJU45" s="57"/>
      <c r="FJV45" s="57"/>
      <c r="FJW45" s="57"/>
      <c r="FJX45" s="57"/>
      <c r="FJY45" s="57"/>
      <c r="FJZ45" s="57"/>
      <c r="FKA45" s="57"/>
      <c r="FKB45" s="57"/>
      <c r="FKC45" s="57"/>
      <c r="FKD45" s="57"/>
      <c r="FKE45" s="57"/>
      <c r="FKF45" s="57"/>
      <c r="FKG45" s="57"/>
      <c r="FKH45" s="57"/>
      <c r="FKI45" s="57"/>
      <c r="FKJ45" s="57"/>
      <c r="FKK45" s="57"/>
      <c r="FKL45" s="57"/>
      <c r="FKM45" s="57"/>
      <c r="FKN45" s="57"/>
      <c r="FKO45" s="57"/>
      <c r="FKP45" s="57"/>
      <c r="FKQ45" s="57"/>
      <c r="FKR45" s="57"/>
      <c r="FKS45" s="57"/>
      <c r="FKT45" s="57"/>
      <c r="FKU45" s="57"/>
      <c r="FKV45" s="57"/>
      <c r="FKW45" s="57"/>
      <c r="FKX45" s="57"/>
      <c r="FKY45" s="57"/>
      <c r="FKZ45" s="57"/>
      <c r="FLA45" s="57"/>
      <c r="FLB45" s="57"/>
      <c r="FLC45" s="57"/>
      <c r="FLD45" s="57"/>
      <c r="FLE45" s="57"/>
      <c r="FLF45" s="57"/>
      <c r="FLG45" s="57"/>
      <c r="FLH45" s="57"/>
      <c r="FLI45" s="57"/>
      <c r="FLJ45" s="57"/>
      <c r="FLK45" s="57"/>
      <c r="FLL45" s="57"/>
      <c r="FLM45" s="57"/>
      <c r="FLN45" s="57"/>
      <c r="FLO45" s="57"/>
      <c r="FLP45" s="57"/>
      <c r="FLQ45" s="57"/>
      <c r="FLR45" s="57"/>
      <c r="FLS45" s="57"/>
      <c r="FLT45" s="57"/>
      <c r="FLU45" s="57"/>
      <c r="FLV45" s="57"/>
      <c r="FLW45" s="57"/>
      <c r="FLX45" s="57"/>
      <c r="FLY45" s="57"/>
      <c r="FLZ45" s="57"/>
      <c r="FMA45" s="57"/>
      <c r="FMB45" s="57"/>
      <c r="FMC45" s="57"/>
      <c r="FMD45" s="57"/>
      <c r="FME45" s="57"/>
      <c r="FMF45" s="57"/>
      <c r="FMG45" s="57"/>
      <c r="FMH45" s="57"/>
      <c r="FMI45" s="57"/>
      <c r="FMJ45" s="57"/>
      <c r="FMK45" s="57"/>
      <c r="FML45" s="57"/>
      <c r="FMM45" s="57"/>
      <c r="FMN45" s="57"/>
      <c r="FMO45" s="57"/>
      <c r="FMP45" s="57"/>
      <c r="FMQ45" s="57"/>
      <c r="FMR45" s="57"/>
      <c r="FMS45" s="57"/>
      <c r="FMT45" s="57"/>
      <c r="FMU45" s="57"/>
      <c r="FMV45" s="57"/>
      <c r="FMW45" s="57"/>
      <c r="FMX45" s="57"/>
      <c r="FMY45" s="57"/>
      <c r="FMZ45" s="57"/>
      <c r="FNA45" s="57"/>
      <c r="FNB45" s="57"/>
      <c r="FNC45" s="57"/>
      <c r="FND45" s="57"/>
      <c r="FNE45" s="57"/>
      <c r="FNF45" s="57"/>
      <c r="FNG45" s="57"/>
      <c r="FNH45" s="57"/>
      <c r="FNI45" s="57"/>
      <c r="FNJ45" s="57"/>
      <c r="FNK45" s="57"/>
      <c r="FNL45" s="57"/>
      <c r="FNM45" s="57"/>
      <c r="FNN45" s="57"/>
      <c r="FNO45" s="57"/>
      <c r="FNP45" s="57"/>
      <c r="FNQ45" s="57"/>
      <c r="FNR45" s="57"/>
      <c r="FNS45" s="57"/>
      <c r="FNT45" s="57"/>
      <c r="FNU45" s="57"/>
      <c r="FNV45" s="57"/>
      <c r="FNW45" s="57"/>
      <c r="FNX45" s="57"/>
      <c r="FNY45" s="57"/>
      <c r="FNZ45" s="57"/>
      <c r="FOA45" s="57"/>
      <c r="FOB45" s="57"/>
      <c r="FOC45" s="57"/>
      <c r="FOD45" s="57"/>
      <c r="FOE45" s="57"/>
      <c r="FOF45" s="57"/>
      <c r="FOG45" s="57"/>
      <c r="FOH45" s="57"/>
      <c r="FOI45" s="57"/>
      <c r="FOJ45" s="57"/>
      <c r="FOK45" s="57"/>
      <c r="FOL45" s="57"/>
      <c r="FOM45" s="57"/>
      <c r="FON45" s="57"/>
      <c r="FOO45" s="57"/>
      <c r="FOP45" s="57"/>
      <c r="FOQ45" s="57"/>
      <c r="FOR45" s="57"/>
      <c r="FOS45" s="57"/>
      <c r="FOT45" s="57"/>
      <c r="FOU45" s="57"/>
      <c r="FOV45" s="57"/>
      <c r="FOW45" s="57"/>
      <c r="FOX45" s="57"/>
      <c r="FOY45" s="57"/>
      <c r="FOZ45" s="57"/>
      <c r="FPA45" s="57"/>
      <c r="FPB45" s="57"/>
      <c r="FPC45" s="57"/>
      <c r="FPD45" s="57"/>
      <c r="FPE45" s="57"/>
      <c r="FPF45" s="57"/>
      <c r="FPG45" s="57"/>
      <c r="FPH45" s="57"/>
      <c r="FPI45" s="57"/>
      <c r="FPJ45" s="57"/>
      <c r="FPK45" s="57"/>
      <c r="FPL45" s="57"/>
      <c r="FPM45" s="57"/>
      <c r="FPN45" s="57"/>
      <c r="FPO45" s="57"/>
      <c r="FPP45" s="57"/>
      <c r="FPQ45" s="57"/>
      <c r="FPR45" s="57"/>
      <c r="FPS45" s="57"/>
      <c r="FPT45" s="57"/>
      <c r="FPU45" s="57"/>
      <c r="FPV45" s="57"/>
      <c r="FPW45" s="57"/>
      <c r="FPX45" s="57"/>
      <c r="FPY45" s="57"/>
      <c r="FPZ45" s="57"/>
      <c r="FQA45" s="57"/>
      <c r="FQB45" s="57"/>
      <c r="FQC45" s="57"/>
      <c r="FQD45" s="57"/>
      <c r="FQE45" s="57"/>
      <c r="FQF45" s="57"/>
      <c r="FQG45" s="57"/>
      <c r="FQH45" s="57"/>
      <c r="FQI45" s="57"/>
      <c r="FQJ45" s="57"/>
      <c r="FQK45" s="57"/>
      <c r="FQL45" s="57"/>
      <c r="FQM45" s="57"/>
      <c r="FQN45" s="57"/>
      <c r="FQO45" s="57"/>
      <c r="FQP45" s="57"/>
      <c r="FQQ45" s="57"/>
      <c r="FQR45" s="57"/>
      <c r="FQS45" s="57"/>
      <c r="FQT45" s="57"/>
      <c r="FQU45" s="57"/>
      <c r="FQV45" s="57"/>
      <c r="FQW45" s="57"/>
      <c r="FQX45" s="57"/>
      <c r="FQY45" s="57"/>
      <c r="FQZ45" s="57"/>
      <c r="FRA45" s="57"/>
      <c r="FRB45" s="57"/>
      <c r="FRC45" s="57"/>
      <c r="FRD45" s="57"/>
      <c r="FRE45" s="57"/>
      <c r="FRF45" s="57"/>
      <c r="FRG45" s="57"/>
      <c r="FRH45" s="57"/>
      <c r="FRI45" s="57"/>
      <c r="FRJ45" s="57"/>
      <c r="FRK45" s="57"/>
      <c r="FRL45" s="57"/>
      <c r="FRM45" s="57"/>
      <c r="FRN45" s="57"/>
      <c r="FRO45" s="57"/>
      <c r="FRP45" s="57"/>
      <c r="FRQ45" s="57"/>
      <c r="FRR45" s="57"/>
      <c r="FRS45" s="57"/>
      <c r="FRT45" s="57"/>
      <c r="FRU45" s="57"/>
      <c r="FRV45" s="57"/>
      <c r="FRW45" s="57"/>
      <c r="FRX45" s="57"/>
      <c r="FRY45" s="57"/>
      <c r="FRZ45" s="57"/>
      <c r="FSA45" s="57"/>
      <c r="FSB45" s="57"/>
      <c r="FSC45" s="57"/>
      <c r="FSD45" s="57"/>
      <c r="FSE45" s="57"/>
      <c r="FSF45" s="57"/>
      <c r="FSG45" s="57"/>
      <c r="FSH45" s="57"/>
      <c r="FSI45" s="57"/>
      <c r="FSJ45" s="57"/>
      <c r="FSK45" s="57"/>
      <c r="FSL45" s="57"/>
      <c r="FSM45" s="57"/>
      <c r="FSN45" s="57"/>
      <c r="FSO45" s="57"/>
      <c r="FSP45" s="57"/>
      <c r="FSQ45" s="57"/>
      <c r="FSR45" s="57"/>
      <c r="FSS45" s="57"/>
      <c r="FST45" s="57"/>
      <c r="FSU45" s="57"/>
      <c r="FSV45" s="57"/>
      <c r="FSW45" s="57"/>
      <c r="FSX45" s="57"/>
      <c r="FSY45" s="57"/>
      <c r="FSZ45" s="57"/>
      <c r="FTA45" s="57"/>
      <c r="FTB45" s="57"/>
      <c r="FTC45" s="57"/>
      <c r="FTD45" s="57"/>
      <c r="FTE45" s="57"/>
      <c r="FTF45" s="57"/>
      <c r="FTG45" s="57"/>
      <c r="FTH45" s="57"/>
      <c r="FTI45" s="57"/>
      <c r="FTJ45" s="57"/>
      <c r="FTK45" s="57"/>
      <c r="FTL45" s="57"/>
      <c r="FTM45" s="57"/>
      <c r="FTN45" s="57"/>
      <c r="FTO45" s="57"/>
      <c r="FTP45" s="57"/>
      <c r="FTQ45" s="57"/>
      <c r="FTR45" s="57"/>
      <c r="FTS45" s="57"/>
      <c r="FTT45" s="57"/>
      <c r="FTU45" s="57"/>
      <c r="FTV45" s="57"/>
      <c r="FTW45" s="57"/>
      <c r="FTX45" s="57"/>
      <c r="FTY45" s="57"/>
      <c r="FTZ45" s="57"/>
      <c r="FUA45" s="57"/>
      <c r="FUB45" s="57"/>
      <c r="FUC45" s="57"/>
      <c r="FUD45" s="57"/>
      <c r="FUE45" s="57"/>
      <c r="FUF45" s="57"/>
      <c r="FUG45" s="57"/>
      <c r="FUH45" s="57"/>
      <c r="FUI45" s="57"/>
      <c r="FUJ45" s="57"/>
      <c r="FUK45" s="57"/>
      <c r="FUL45" s="57"/>
      <c r="FUM45" s="57"/>
      <c r="FUN45" s="57"/>
      <c r="FUO45" s="57"/>
      <c r="FUP45" s="57"/>
      <c r="FUQ45" s="57"/>
      <c r="FUR45" s="57"/>
      <c r="FUS45" s="57"/>
      <c r="FUT45" s="57"/>
      <c r="FUU45" s="57"/>
      <c r="FUV45" s="57"/>
      <c r="FUW45" s="57"/>
      <c r="FUX45" s="57"/>
      <c r="FUY45" s="57"/>
      <c r="FUZ45" s="57"/>
      <c r="FVA45" s="57"/>
      <c r="FVB45" s="57"/>
      <c r="FVC45" s="57"/>
      <c r="FVD45" s="57"/>
      <c r="FVE45" s="57"/>
      <c r="FVF45" s="57"/>
      <c r="FVG45" s="57"/>
      <c r="FVH45" s="57"/>
      <c r="FVI45" s="57"/>
      <c r="FVJ45" s="57"/>
      <c r="FVK45" s="57"/>
      <c r="FVL45" s="57"/>
      <c r="FVM45" s="57"/>
      <c r="FVN45" s="57"/>
      <c r="FVO45" s="57"/>
      <c r="FVP45" s="57"/>
      <c r="FVQ45" s="57"/>
      <c r="FVR45" s="57"/>
      <c r="FVS45" s="57"/>
      <c r="FVT45" s="57"/>
      <c r="FVU45" s="57"/>
      <c r="FVV45" s="57"/>
      <c r="FVW45" s="57"/>
      <c r="FVX45" s="57"/>
      <c r="FVY45" s="57"/>
      <c r="FVZ45" s="57"/>
      <c r="FWA45" s="57"/>
      <c r="FWB45" s="57"/>
      <c r="FWC45" s="57"/>
      <c r="FWD45" s="57"/>
      <c r="FWE45" s="57"/>
      <c r="FWF45" s="57"/>
      <c r="FWG45" s="57"/>
      <c r="FWH45" s="57"/>
      <c r="FWI45" s="57"/>
      <c r="FWJ45" s="57"/>
      <c r="FWK45" s="57"/>
      <c r="FWL45" s="57"/>
      <c r="FWM45" s="57"/>
      <c r="FWN45" s="57"/>
      <c r="FWO45" s="57"/>
      <c r="FWP45" s="57"/>
      <c r="FWQ45" s="57"/>
      <c r="FWR45" s="57"/>
      <c r="FWS45" s="57"/>
      <c r="FWT45" s="57"/>
      <c r="FWU45" s="57"/>
      <c r="FWV45" s="57"/>
      <c r="FWW45" s="57"/>
      <c r="FWX45" s="57"/>
      <c r="FWY45" s="57"/>
      <c r="FWZ45" s="57"/>
      <c r="FXA45" s="57"/>
      <c r="FXB45" s="57"/>
      <c r="FXC45" s="57"/>
      <c r="FXD45" s="57"/>
      <c r="FXE45" s="57"/>
      <c r="FXF45" s="57"/>
      <c r="FXG45" s="57"/>
      <c r="FXH45" s="57"/>
      <c r="FXI45" s="57"/>
      <c r="FXJ45" s="57"/>
      <c r="FXK45" s="57"/>
      <c r="FXL45" s="57"/>
      <c r="FXM45" s="57"/>
      <c r="FXN45" s="57"/>
      <c r="FXO45" s="57"/>
      <c r="FXP45" s="57"/>
      <c r="FXQ45" s="57"/>
      <c r="FXR45" s="57"/>
      <c r="FXS45" s="57"/>
      <c r="FXT45" s="57"/>
      <c r="FXU45" s="57"/>
      <c r="FXV45" s="57"/>
      <c r="FXW45" s="57"/>
      <c r="FXX45" s="57"/>
      <c r="FXY45" s="57"/>
      <c r="FXZ45" s="57"/>
      <c r="FYA45" s="57"/>
      <c r="FYB45" s="57"/>
      <c r="FYC45" s="57"/>
      <c r="FYD45" s="57"/>
      <c r="FYE45" s="57"/>
      <c r="FYF45" s="57"/>
      <c r="FYG45" s="57"/>
      <c r="FYH45" s="57"/>
      <c r="FYI45" s="57"/>
      <c r="FYJ45" s="57"/>
      <c r="FYK45" s="57"/>
      <c r="FYL45" s="57"/>
      <c r="FYM45" s="57"/>
      <c r="FYN45" s="57"/>
      <c r="FYO45" s="57"/>
      <c r="FYP45" s="57"/>
      <c r="FYQ45" s="57"/>
      <c r="FYR45" s="57"/>
      <c r="FYS45" s="57"/>
      <c r="FYT45" s="57"/>
      <c r="FYU45" s="57"/>
      <c r="FYV45" s="57"/>
      <c r="FYW45" s="57"/>
      <c r="FYX45" s="57"/>
      <c r="FYY45" s="57"/>
      <c r="FYZ45" s="57"/>
      <c r="FZA45" s="57"/>
      <c r="FZB45" s="57"/>
      <c r="FZC45" s="57"/>
      <c r="FZD45" s="57"/>
      <c r="FZE45" s="57"/>
      <c r="FZF45" s="57"/>
      <c r="FZG45" s="57"/>
      <c r="FZH45" s="57"/>
      <c r="FZI45" s="57"/>
      <c r="FZJ45" s="57"/>
      <c r="FZK45" s="57"/>
      <c r="FZL45" s="57"/>
      <c r="FZM45" s="57"/>
      <c r="FZN45" s="57"/>
      <c r="FZO45" s="57"/>
      <c r="FZP45" s="57"/>
      <c r="FZQ45" s="57"/>
      <c r="FZR45" s="57"/>
      <c r="FZS45" s="57"/>
      <c r="FZT45" s="57"/>
      <c r="FZU45" s="57"/>
      <c r="FZV45" s="57"/>
      <c r="FZW45" s="57"/>
      <c r="FZX45" s="57"/>
      <c r="FZY45" s="57"/>
      <c r="FZZ45" s="57"/>
      <c r="GAA45" s="57"/>
      <c r="GAB45" s="57"/>
      <c r="GAC45" s="57"/>
      <c r="GAD45" s="57"/>
      <c r="GAE45" s="57"/>
      <c r="GAF45" s="57"/>
      <c r="GAG45" s="57"/>
      <c r="GAH45" s="57"/>
      <c r="GAI45" s="57"/>
      <c r="GAJ45" s="57"/>
      <c r="GAK45" s="57"/>
      <c r="GAL45" s="57"/>
      <c r="GAM45" s="57"/>
      <c r="GAN45" s="57"/>
      <c r="GAO45" s="57"/>
      <c r="GAP45" s="57"/>
      <c r="GAQ45" s="57"/>
      <c r="GAR45" s="57"/>
      <c r="GAS45" s="57"/>
      <c r="GAT45" s="57"/>
      <c r="GAU45" s="57"/>
      <c r="GAV45" s="57"/>
      <c r="GAW45" s="57"/>
      <c r="GAX45" s="57"/>
      <c r="GAY45" s="57"/>
      <c r="GAZ45" s="57"/>
      <c r="GBA45" s="57"/>
      <c r="GBB45" s="57"/>
      <c r="GBC45" s="57"/>
      <c r="GBD45" s="57"/>
      <c r="GBE45" s="57"/>
      <c r="GBF45" s="57"/>
      <c r="GBG45" s="57"/>
      <c r="GBH45" s="57"/>
      <c r="GBI45" s="57"/>
      <c r="GBJ45" s="57"/>
      <c r="GBK45" s="57"/>
      <c r="GBL45" s="57"/>
      <c r="GBM45" s="57"/>
      <c r="GBN45" s="57"/>
      <c r="GBO45" s="57"/>
      <c r="GBP45" s="57"/>
      <c r="GBQ45" s="57"/>
      <c r="GBR45" s="57"/>
      <c r="GBS45" s="57"/>
      <c r="GBT45" s="57"/>
      <c r="GBU45" s="57"/>
      <c r="GBV45" s="57"/>
      <c r="GBW45" s="57"/>
      <c r="GBX45" s="57"/>
      <c r="GBY45" s="57"/>
      <c r="GBZ45" s="57"/>
      <c r="GCA45" s="57"/>
      <c r="GCB45" s="57"/>
      <c r="GCC45" s="57"/>
      <c r="GCD45" s="57"/>
      <c r="GCE45" s="57"/>
      <c r="GCF45" s="57"/>
      <c r="GCG45" s="57"/>
      <c r="GCH45" s="57"/>
      <c r="GCI45" s="57"/>
      <c r="GCJ45" s="57"/>
      <c r="GCK45" s="57"/>
      <c r="GCL45" s="57"/>
      <c r="GCM45" s="57"/>
      <c r="GCN45" s="57"/>
      <c r="GCO45" s="57"/>
      <c r="GCP45" s="57"/>
      <c r="GCQ45" s="57"/>
      <c r="GCR45" s="57"/>
      <c r="GCS45" s="57"/>
      <c r="GCT45" s="57"/>
      <c r="GCU45" s="57"/>
      <c r="GCV45" s="57"/>
      <c r="GCW45" s="57"/>
      <c r="GCX45" s="57"/>
      <c r="GCY45" s="57"/>
      <c r="GCZ45" s="57"/>
      <c r="GDA45" s="57"/>
      <c r="GDB45" s="57"/>
      <c r="GDC45" s="57"/>
      <c r="GDD45" s="57"/>
      <c r="GDE45" s="57"/>
      <c r="GDF45" s="57"/>
      <c r="GDG45" s="57"/>
      <c r="GDH45" s="57"/>
      <c r="GDI45" s="57"/>
      <c r="GDJ45" s="57"/>
      <c r="GDK45" s="57"/>
      <c r="GDL45" s="57"/>
      <c r="GDM45" s="57"/>
      <c r="GDN45" s="57"/>
      <c r="GDO45" s="57"/>
      <c r="GDP45" s="57"/>
      <c r="GDQ45" s="57"/>
      <c r="GDR45" s="57"/>
      <c r="GDS45" s="57"/>
      <c r="GDT45" s="57"/>
      <c r="GDU45" s="57"/>
      <c r="GDV45" s="57"/>
      <c r="GDW45" s="57"/>
      <c r="GDX45" s="57"/>
      <c r="GDY45" s="57"/>
      <c r="GDZ45" s="57"/>
      <c r="GEA45" s="57"/>
      <c r="GEB45" s="57"/>
      <c r="GEC45" s="57"/>
      <c r="GED45" s="57"/>
      <c r="GEE45" s="57"/>
      <c r="GEF45" s="57"/>
      <c r="GEG45" s="57"/>
      <c r="GEH45" s="57"/>
      <c r="GEI45" s="57"/>
      <c r="GEJ45" s="57"/>
      <c r="GEK45" s="57"/>
      <c r="GEL45" s="57"/>
      <c r="GEM45" s="57"/>
      <c r="GEN45" s="57"/>
      <c r="GEO45" s="57"/>
      <c r="GEP45" s="57"/>
      <c r="GEQ45" s="57"/>
      <c r="GER45" s="57"/>
      <c r="GES45" s="57"/>
      <c r="GET45" s="57"/>
      <c r="GEU45" s="57"/>
      <c r="GEV45" s="57"/>
      <c r="GEW45" s="57"/>
      <c r="GEX45" s="57"/>
      <c r="GEY45" s="57"/>
      <c r="GEZ45" s="57"/>
      <c r="GFA45" s="57"/>
      <c r="GFB45" s="57"/>
      <c r="GFC45" s="57"/>
      <c r="GFD45" s="57"/>
      <c r="GFE45" s="57"/>
      <c r="GFF45" s="57"/>
      <c r="GFG45" s="57"/>
      <c r="GFH45" s="57"/>
      <c r="GFI45" s="57"/>
      <c r="GFJ45" s="57"/>
      <c r="GFK45" s="57"/>
      <c r="GFL45" s="57"/>
      <c r="GFM45" s="57"/>
      <c r="GFN45" s="57"/>
      <c r="GFO45" s="57"/>
      <c r="GFP45" s="57"/>
      <c r="GFQ45" s="57"/>
      <c r="GFR45" s="57"/>
      <c r="GFS45" s="57"/>
      <c r="GFT45" s="57"/>
      <c r="GFU45" s="57"/>
      <c r="GFV45" s="57"/>
      <c r="GFW45" s="57"/>
      <c r="GFX45" s="57"/>
      <c r="GFY45" s="57"/>
      <c r="GFZ45" s="57"/>
      <c r="GGA45" s="57"/>
      <c r="GGB45" s="57"/>
      <c r="GGC45" s="57"/>
      <c r="GGD45" s="57"/>
      <c r="GGE45" s="57"/>
      <c r="GGF45" s="57"/>
      <c r="GGG45" s="57"/>
      <c r="GGH45" s="57"/>
      <c r="GGI45" s="57"/>
      <c r="GGJ45" s="57"/>
      <c r="GGK45" s="57"/>
      <c r="GGL45" s="57"/>
      <c r="GGM45" s="57"/>
      <c r="GGN45" s="57"/>
      <c r="GGO45" s="57"/>
      <c r="GGP45" s="57"/>
      <c r="GGQ45" s="57"/>
      <c r="GGR45" s="57"/>
      <c r="GGS45" s="57"/>
      <c r="GGT45" s="57"/>
      <c r="GGU45" s="57"/>
      <c r="GGV45" s="57"/>
      <c r="GGW45" s="57"/>
      <c r="GGX45" s="57"/>
      <c r="GGY45" s="57"/>
      <c r="GGZ45" s="57"/>
      <c r="GHA45" s="57"/>
      <c r="GHB45" s="57"/>
      <c r="GHC45" s="57"/>
      <c r="GHD45" s="57"/>
      <c r="GHE45" s="57"/>
      <c r="GHF45" s="57"/>
      <c r="GHG45" s="57"/>
      <c r="GHH45" s="57"/>
      <c r="GHI45" s="57"/>
      <c r="GHJ45" s="57"/>
      <c r="GHK45" s="57"/>
      <c r="GHL45" s="57"/>
      <c r="GHM45" s="57"/>
      <c r="GHN45" s="57"/>
      <c r="GHO45" s="57"/>
      <c r="GHP45" s="57"/>
      <c r="GHQ45" s="57"/>
      <c r="GHR45" s="57"/>
      <c r="GHS45" s="57"/>
      <c r="GHT45" s="57"/>
      <c r="GHU45" s="57"/>
      <c r="GHV45" s="57"/>
      <c r="GHW45" s="57"/>
      <c r="GHX45" s="57"/>
      <c r="GHY45" s="57"/>
      <c r="GHZ45" s="57"/>
      <c r="GIA45" s="57"/>
      <c r="GIB45" s="57"/>
      <c r="GIC45" s="57"/>
      <c r="GID45" s="57"/>
      <c r="GIE45" s="57"/>
      <c r="GIF45" s="57"/>
      <c r="GIG45" s="57"/>
      <c r="GIH45" s="57"/>
      <c r="GII45" s="57"/>
      <c r="GIJ45" s="57"/>
      <c r="GIK45" s="57"/>
      <c r="GIL45" s="57"/>
      <c r="GIM45" s="57"/>
      <c r="GIN45" s="57"/>
      <c r="GIO45" s="57"/>
      <c r="GIP45" s="57"/>
      <c r="GIQ45" s="57"/>
      <c r="GIR45" s="57"/>
      <c r="GIS45" s="57"/>
      <c r="GIT45" s="57"/>
      <c r="GIU45" s="57"/>
      <c r="GIV45" s="57"/>
      <c r="GIW45" s="57"/>
      <c r="GIX45" s="57"/>
      <c r="GIY45" s="57"/>
      <c r="GIZ45" s="57"/>
      <c r="GJA45" s="57"/>
      <c r="GJB45" s="57"/>
      <c r="GJC45" s="57"/>
      <c r="GJD45" s="57"/>
      <c r="GJE45" s="57"/>
      <c r="GJF45" s="57"/>
      <c r="GJG45" s="57"/>
      <c r="GJH45" s="57"/>
      <c r="GJI45" s="57"/>
      <c r="GJJ45" s="57"/>
      <c r="GJK45" s="57"/>
      <c r="GJL45" s="57"/>
      <c r="GJM45" s="57"/>
      <c r="GJN45" s="57"/>
      <c r="GJO45" s="57"/>
      <c r="GJP45" s="57"/>
      <c r="GJQ45" s="57"/>
      <c r="GJR45" s="57"/>
      <c r="GJS45" s="57"/>
      <c r="GJT45" s="57"/>
      <c r="GJU45" s="57"/>
      <c r="GJV45" s="57"/>
      <c r="GJW45" s="57"/>
      <c r="GJX45" s="57"/>
      <c r="GJY45" s="57"/>
      <c r="GJZ45" s="57"/>
      <c r="GKA45" s="57"/>
      <c r="GKB45" s="57"/>
      <c r="GKC45" s="57"/>
      <c r="GKD45" s="57"/>
      <c r="GKE45" s="57"/>
      <c r="GKF45" s="57"/>
      <c r="GKG45" s="57"/>
      <c r="GKH45" s="57"/>
      <c r="GKI45" s="57"/>
      <c r="GKJ45" s="57"/>
      <c r="GKK45" s="57"/>
      <c r="GKL45" s="57"/>
      <c r="GKM45" s="57"/>
      <c r="GKN45" s="57"/>
      <c r="GKO45" s="57"/>
      <c r="GKP45" s="57"/>
      <c r="GKQ45" s="57"/>
      <c r="GKR45" s="57"/>
      <c r="GKS45" s="57"/>
      <c r="GKT45" s="57"/>
      <c r="GKU45" s="57"/>
      <c r="GKV45" s="57"/>
      <c r="GKW45" s="57"/>
      <c r="GKX45" s="57"/>
      <c r="GKY45" s="57"/>
      <c r="GKZ45" s="57"/>
      <c r="GLA45" s="57"/>
      <c r="GLB45" s="57"/>
      <c r="GLC45" s="57"/>
      <c r="GLD45" s="57"/>
      <c r="GLE45" s="57"/>
      <c r="GLF45" s="57"/>
      <c r="GLG45" s="57"/>
      <c r="GLH45" s="57"/>
      <c r="GLI45" s="57"/>
      <c r="GLJ45" s="57"/>
      <c r="GLK45" s="57"/>
      <c r="GLL45" s="57"/>
      <c r="GLM45" s="57"/>
      <c r="GLN45" s="57"/>
      <c r="GLO45" s="57"/>
      <c r="GLP45" s="57"/>
      <c r="GLQ45" s="57"/>
      <c r="GLR45" s="57"/>
      <c r="GLS45" s="57"/>
      <c r="GLT45" s="57"/>
      <c r="GLU45" s="57"/>
      <c r="GLV45" s="57"/>
      <c r="GLW45" s="57"/>
      <c r="GLX45" s="57"/>
      <c r="GLY45" s="57"/>
      <c r="GLZ45" s="57"/>
      <c r="GMA45" s="57"/>
      <c r="GMB45" s="57"/>
      <c r="GMC45" s="57"/>
      <c r="GMD45" s="57"/>
      <c r="GME45" s="57"/>
      <c r="GMF45" s="57"/>
      <c r="GMG45" s="57"/>
      <c r="GMH45" s="57"/>
      <c r="GMI45" s="57"/>
      <c r="GMJ45" s="57"/>
      <c r="GMK45" s="57"/>
      <c r="GML45" s="57"/>
      <c r="GMM45" s="57"/>
      <c r="GMN45" s="57"/>
      <c r="GMO45" s="57"/>
      <c r="GMP45" s="57"/>
      <c r="GMQ45" s="57"/>
      <c r="GMR45" s="57"/>
      <c r="GMS45" s="57"/>
      <c r="GMT45" s="57"/>
      <c r="GMU45" s="57"/>
      <c r="GMV45" s="57"/>
      <c r="GMW45" s="57"/>
      <c r="GMX45" s="57"/>
      <c r="GMY45" s="57"/>
      <c r="GMZ45" s="57"/>
      <c r="GNA45" s="57"/>
      <c r="GNB45" s="57"/>
      <c r="GNC45" s="57"/>
      <c r="GND45" s="57"/>
      <c r="GNE45" s="57"/>
      <c r="GNF45" s="57"/>
      <c r="GNG45" s="57"/>
      <c r="GNH45" s="57"/>
      <c r="GNI45" s="57"/>
      <c r="GNJ45" s="57"/>
      <c r="GNK45" s="57"/>
      <c r="GNL45" s="57"/>
      <c r="GNM45" s="57"/>
      <c r="GNN45" s="57"/>
      <c r="GNO45" s="57"/>
      <c r="GNP45" s="57"/>
      <c r="GNQ45" s="57"/>
      <c r="GNR45" s="57"/>
      <c r="GNS45" s="57"/>
      <c r="GNT45" s="57"/>
      <c r="GNU45" s="57"/>
      <c r="GNV45" s="57"/>
      <c r="GNW45" s="57"/>
      <c r="GNX45" s="57"/>
      <c r="GNY45" s="57"/>
      <c r="GNZ45" s="57"/>
      <c r="GOA45" s="57"/>
      <c r="GOB45" s="57"/>
      <c r="GOC45" s="57"/>
      <c r="GOD45" s="57"/>
      <c r="GOE45" s="57"/>
      <c r="GOF45" s="57"/>
      <c r="GOG45" s="57"/>
      <c r="GOH45" s="57"/>
      <c r="GOI45" s="57"/>
      <c r="GOJ45" s="57"/>
      <c r="GOK45" s="57"/>
      <c r="GOL45" s="57"/>
      <c r="GOM45" s="57"/>
      <c r="GON45" s="57"/>
      <c r="GOO45" s="57"/>
      <c r="GOP45" s="57"/>
      <c r="GOQ45" s="57"/>
      <c r="GOR45" s="57"/>
      <c r="GOS45" s="57"/>
      <c r="GOT45" s="57"/>
      <c r="GOU45" s="57"/>
      <c r="GOV45" s="57"/>
      <c r="GOW45" s="57"/>
      <c r="GOX45" s="57"/>
      <c r="GOY45" s="57"/>
      <c r="GOZ45" s="57"/>
      <c r="GPA45" s="57"/>
      <c r="GPB45" s="57"/>
      <c r="GPC45" s="57"/>
      <c r="GPD45" s="57"/>
      <c r="GPE45" s="57"/>
      <c r="GPF45" s="57"/>
      <c r="GPG45" s="57"/>
      <c r="GPH45" s="57"/>
      <c r="GPI45" s="57"/>
      <c r="GPJ45" s="57"/>
      <c r="GPK45" s="57"/>
      <c r="GPL45" s="57"/>
      <c r="GPM45" s="57"/>
      <c r="GPN45" s="57"/>
      <c r="GPO45" s="57"/>
      <c r="GPP45" s="57"/>
      <c r="GPQ45" s="57"/>
      <c r="GPR45" s="57"/>
      <c r="GPS45" s="57"/>
      <c r="GPT45" s="57"/>
      <c r="GPU45" s="57"/>
      <c r="GPV45" s="57"/>
      <c r="GPW45" s="57"/>
      <c r="GPX45" s="57"/>
      <c r="GPY45" s="57"/>
      <c r="GPZ45" s="57"/>
      <c r="GQA45" s="57"/>
      <c r="GQB45" s="57"/>
      <c r="GQC45" s="57"/>
      <c r="GQD45" s="57"/>
      <c r="GQE45" s="57"/>
      <c r="GQF45" s="57"/>
      <c r="GQG45" s="57"/>
      <c r="GQH45" s="57"/>
      <c r="GQI45" s="57"/>
      <c r="GQJ45" s="57"/>
      <c r="GQK45" s="57"/>
      <c r="GQL45" s="57"/>
      <c r="GQM45" s="57"/>
      <c r="GQN45" s="57"/>
      <c r="GQO45" s="57"/>
      <c r="GQP45" s="57"/>
      <c r="GQQ45" s="57"/>
      <c r="GQR45" s="57"/>
      <c r="GQS45" s="57"/>
      <c r="GQT45" s="57"/>
      <c r="GQU45" s="57"/>
      <c r="GQV45" s="57"/>
      <c r="GQW45" s="57"/>
      <c r="GQX45" s="57"/>
      <c r="GQY45" s="57"/>
      <c r="GQZ45" s="57"/>
      <c r="GRA45" s="57"/>
      <c r="GRB45" s="57"/>
      <c r="GRC45" s="57"/>
      <c r="GRD45" s="57"/>
      <c r="GRE45" s="57"/>
      <c r="GRF45" s="57"/>
      <c r="GRG45" s="57"/>
      <c r="GRH45" s="57"/>
      <c r="GRI45" s="57"/>
      <c r="GRJ45" s="57"/>
      <c r="GRK45" s="57"/>
      <c r="GRL45" s="57"/>
      <c r="GRM45" s="57"/>
      <c r="GRN45" s="57"/>
      <c r="GRO45" s="57"/>
      <c r="GRP45" s="57"/>
      <c r="GRQ45" s="57"/>
      <c r="GRR45" s="57"/>
      <c r="GRS45" s="57"/>
      <c r="GRT45" s="57"/>
      <c r="GRU45" s="57"/>
      <c r="GRV45" s="57"/>
      <c r="GRW45" s="57"/>
      <c r="GRX45" s="57"/>
      <c r="GRY45" s="57"/>
      <c r="GRZ45" s="57"/>
      <c r="GSA45" s="57"/>
      <c r="GSB45" s="57"/>
      <c r="GSC45" s="57"/>
      <c r="GSD45" s="57"/>
      <c r="GSE45" s="57"/>
      <c r="GSF45" s="57"/>
      <c r="GSG45" s="57"/>
      <c r="GSH45" s="57"/>
      <c r="GSI45" s="57"/>
      <c r="GSJ45" s="57"/>
      <c r="GSK45" s="57"/>
      <c r="GSL45" s="57"/>
      <c r="GSM45" s="57"/>
      <c r="GSN45" s="57"/>
      <c r="GSO45" s="57"/>
      <c r="GSP45" s="57"/>
      <c r="GSQ45" s="57"/>
      <c r="GSR45" s="57"/>
      <c r="GSS45" s="57"/>
      <c r="GST45" s="57"/>
      <c r="GSU45" s="57"/>
      <c r="GSV45" s="57"/>
      <c r="GSW45" s="57"/>
      <c r="GSX45" s="57"/>
      <c r="GSY45" s="57"/>
      <c r="GSZ45" s="57"/>
      <c r="GTA45" s="57"/>
      <c r="GTB45" s="57"/>
      <c r="GTC45" s="57"/>
      <c r="GTD45" s="57"/>
      <c r="GTE45" s="57"/>
      <c r="GTF45" s="57"/>
      <c r="GTG45" s="57"/>
      <c r="GTH45" s="57"/>
      <c r="GTI45" s="57"/>
      <c r="GTJ45" s="57"/>
      <c r="GTK45" s="57"/>
      <c r="GTL45" s="57"/>
      <c r="GTM45" s="57"/>
      <c r="GTN45" s="57"/>
      <c r="GTO45" s="57"/>
      <c r="GTP45" s="57"/>
      <c r="GTQ45" s="57"/>
      <c r="GTR45" s="57"/>
      <c r="GTS45" s="57"/>
      <c r="GTT45" s="57"/>
      <c r="GTU45" s="57"/>
      <c r="GTV45" s="57"/>
      <c r="GTW45" s="57"/>
      <c r="GTX45" s="57"/>
      <c r="GTY45" s="57"/>
      <c r="GTZ45" s="57"/>
      <c r="GUA45" s="57"/>
      <c r="GUB45" s="57"/>
      <c r="GUC45" s="57"/>
      <c r="GUD45" s="57"/>
      <c r="GUE45" s="57"/>
      <c r="GUF45" s="57"/>
      <c r="GUG45" s="57"/>
      <c r="GUH45" s="57"/>
      <c r="GUI45" s="57"/>
      <c r="GUJ45" s="57"/>
      <c r="GUK45" s="57"/>
      <c r="GUL45" s="57"/>
      <c r="GUM45" s="57"/>
      <c r="GUN45" s="57"/>
      <c r="GUO45" s="57"/>
      <c r="GUP45" s="57"/>
      <c r="GUQ45" s="57"/>
      <c r="GUR45" s="57"/>
      <c r="GUS45" s="57"/>
      <c r="GUT45" s="57"/>
      <c r="GUU45" s="57"/>
      <c r="GUV45" s="57"/>
      <c r="GUW45" s="57"/>
      <c r="GUX45" s="57"/>
      <c r="GUY45" s="57"/>
      <c r="GUZ45" s="57"/>
      <c r="GVA45" s="57"/>
      <c r="GVB45" s="57"/>
      <c r="GVC45" s="57"/>
      <c r="GVD45" s="57"/>
      <c r="GVE45" s="57"/>
      <c r="GVF45" s="57"/>
      <c r="GVG45" s="57"/>
      <c r="GVH45" s="57"/>
      <c r="GVI45" s="57"/>
      <c r="GVJ45" s="57"/>
      <c r="GVK45" s="57"/>
      <c r="GVL45" s="57"/>
      <c r="GVM45" s="57"/>
      <c r="GVN45" s="57"/>
      <c r="GVO45" s="57"/>
      <c r="GVP45" s="57"/>
      <c r="GVQ45" s="57"/>
      <c r="GVR45" s="57"/>
      <c r="GVS45" s="57"/>
      <c r="GVT45" s="57"/>
      <c r="GVU45" s="57"/>
      <c r="GVV45" s="57"/>
      <c r="GVW45" s="57"/>
      <c r="GVX45" s="57"/>
      <c r="GVY45" s="57"/>
      <c r="GVZ45" s="57"/>
      <c r="GWA45" s="57"/>
      <c r="GWB45" s="57"/>
      <c r="GWC45" s="57"/>
      <c r="GWD45" s="57"/>
      <c r="GWE45" s="57"/>
      <c r="GWF45" s="57"/>
      <c r="GWG45" s="57"/>
      <c r="GWH45" s="57"/>
      <c r="GWI45" s="57"/>
      <c r="GWJ45" s="57"/>
      <c r="GWK45" s="57"/>
      <c r="GWL45" s="57"/>
      <c r="GWM45" s="57"/>
      <c r="GWN45" s="57"/>
      <c r="GWO45" s="57"/>
      <c r="GWP45" s="57"/>
      <c r="GWQ45" s="57"/>
      <c r="GWR45" s="57"/>
      <c r="GWS45" s="57"/>
      <c r="GWT45" s="57"/>
      <c r="GWU45" s="57"/>
      <c r="GWV45" s="57"/>
      <c r="GWW45" s="57"/>
      <c r="GWX45" s="57"/>
      <c r="GWY45" s="57"/>
      <c r="GWZ45" s="57"/>
      <c r="GXA45" s="57"/>
      <c r="GXB45" s="57"/>
      <c r="GXC45" s="57"/>
      <c r="GXD45" s="57"/>
      <c r="GXE45" s="57"/>
      <c r="GXF45" s="57"/>
      <c r="GXG45" s="57"/>
      <c r="GXH45" s="57"/>
      <c r="GXI45" s="57"/>
      <c r="GXJ45" s="57"/>
      <c r="GXK45" s="57"/>
      <c r="GXL45" s="57"/>
      <c r="GXM45" s="57"/>
      <c r="GXN45" s="57"/>
      <c r="GXO45" s="57"/>
      <c r="GXP45" s="57"/>
      <c r="GXQ45" s="57"/>
      <c r="GXR45" s="57"/>
      <c r="GXS45" s="57"/>
      <c r="GXT45" s="57"/>
      <c r="GXU45" s="57"/>
      <c r="GXV45" s="57"/>
      <c r="GXW45" s="57"/>
      <c r="GXX45" s="57"/>
      <c r="GXY45" s="57"/>
      <c r="GXZ45" s="57"/>
      <c r="GYA45" s="57"/>
      <c r="GYB45" s="57"/>
      <c r="GYC45" s="57"/>
      <c r="GYD45" s="57"/>
      <c r="GYE45" s="57"/>
      <c r="GYF45" s="57"/>
      <c r="GYG45" s="57"/>
      <c r="GYH45" s="57"/>
      <c r="GYI45" s="57"/>
      <c r="GYJ45" s="57"/>
      <c r="GYK45" s="57"/>
      <c r="GYL45" s="57"/>
      <c r="GYM45" s="57"/>
      <c r="GYN45" s="57"/>
      <c r="GYO45" s="57"/>
      <c r="GYP45" s="57"/>
      <c r="GYQ45" s="57"/>
      <c r="GYR45" s="57"/>
      <c r="GYS45" s="57"/>
      <c r="GYT45" s="57"/>
      <c r="GYU45" s="57"/>
      <c r="GYV45" s="57"/>
      <c r="GYW45" s="57"/>
      <c r="GYX45" s="57"/>
      <c r="GYY45" s="57"/>
      <c r="GYZ45" s="57"/>
      <c r="GZA45" s="57"/>
      <c r="GZB45" s="57"/>
      <c r="GZC45" s="57"/>
      <c r="GZD45" s="57"/>
      <c r="GZE45" s="57"/>
      <c r="GZF45" s="57"/>
      <c r="GZG45" s="57"/>
      <c r="GZH45" s="57"/>
      <c r="GZI45" s="57"/>
      <c r="GZJ45" s="57"/>
      <c r="GZK45" s="57"/>
      <c r="GZL45" s="57"/>
      <c r="GZM45" s="57"/>
      <c r="GZN45" s="57"/>
      <c r="GZO45" s="57"/>
      <c r="GZP45" s="57"/>
      <c r="GZQ45" s="57"/>
      <c r="GZR45" s="57"/>
      <c r="GZS45" s="57"/>
      <c r="GZT45" s="57"/>
      <c r="GZU45" s="57"/>
      <c r="GZV45" s="57"/>
      <c r="GZW45" s="57"/>
      <c r="GZX45" s="57"/>
      <c r="GZY45" s="57"/>
      <c r="GZZ45" s="57"/>
      <c r="HAA45" s="57"/>
      <c r="HAB45" s="57"/>
      <c r="HAC45" s="57"/>
      <c r="HAD45" s="57"/>
      <c r="HAE45" s="57"/>
      <c r="HAF45" s="57"/>
      <c r="HAG45" s="57"/>
      <c r="HAH45" s="57"/>
      <c r="HAI45" s="57"/>
      <c r="HAJ45" s="57"/>
      <c r="HAK45" s="57"/>
      <c r="HAL45" s="57"/>
      <c r="HAM45" s="57"/>
      <c r="HAN45" s="57"/>
      <c r="HAO45" s="57"/>
      <c r="HAP45" s="57"/>
      <c r="HAQ45" s="57"/>
      <c r="HAR45" s="57"/>
      <c r="HAS45" s="57"/>
      <c r="HAT45" s="57"/>
      <c r="HAU45" s="57"/>
      <c r="HAV45" s="57"/>
      <c r="HAW45" s="57"/>
      <c r="HAX45" s="57"/>
      <c r="HAY45" s="57"/>
      <c r="HAZ45" s="57"/>
      <c r="HBA45" s="57"/>
      <c r="HBB45" s="57"/>
      <c r="HBC45" s="57"/>
      <c r="HBD45" s="57"/>
      <c r="HBE45" s="57"/>
      <c r="HBF45" s="57"/>
      <c r="HBG45" s="57"/>
      <c r="HBH45" s="57"/>
      <c r="HBI45" s="57"/>
      <c r="HBJ45" s="57"/>
      <c r="HBK45" s="57"/>
      <c r="HBL45" s="57"/>
      <c r="HBM45" s="57"/>
      <c r="HBN45" s="57"/>
      <c r="HBO45" s="57"/>
      <c r="HBP45" s="57"/>
      <c r="HBQ45" s="57"/>
      <c r="HBR45" s="57"/>
      <c r="HBS45" s="57"/>
      <c r="HBT45" s="57"/>
      <c r="HBU45" s="57"/>
      <c r="HBV45" s="57"/>
      <c r="HBW45" s="57"/>
      <c r="HBX45" s="57"/>
      <c r="HBY45" s="57"/>
      <c r="HBZ45" s="57"/>
      <c r="HCA45" s="57"/>
      <c r="HCB45" s="57"/>
      <c r="HCC45" s="57"/>
      <c r="HCD45" s="57"/>
      <c r="HCE45" s="57"/>
      <c r="HCF45" s="57"/>
      <c r="HCG45" s="57"/>
      <c r="HCH45" s="57"/>
      <c r="HCI45" s="57"/>
      <c r="HCJ45" s="57"/>
      <c r="HCK45" s="57"/>
      <c r="HCL45" s="57"/>
      <c r="HCM45" s="57"/>
      <c r="HCN45" s="57"/>
      <c r="HCO45" s="57"/>
      <c r="HCP45" s="57"/>
      <c r="HCQ45" s="57"/>
      <c r="HCR45" s="57"/>
      <c r="HCS45" s="57"/>
      <c r="HCT45" s="57"/>
      <c r="HCU45" s="57"/>
      <c r="HCV45" s="57"/>
      <c r="HCW45" s="57"/>
      <c r="HCX45" s="57"/>
      <c r="HCY45" s="57"/>
      <c r="HCZ45" s="57"/>
      <c r="HDA45" s="57"/>
      <c r="HDB45" s="57"/>
      <c r="HDC45" s="57"/>
      <c r="HDD45" s="57"/>
      <c r="HDE45" s="57"/>
      <c r="HDF45" s="57"/>
      <c r="HDG45" s="57"/>
      <c r="HDH45" s="57"/>
      <c r="HDI45" s="57"/>
      <c r="HDJ45" s="57"/>
      <c r="HDK45" s="57"/>
      <c r="HDL45" s="57"/>
      <c r="HDM45" s="57"/>
      <c r="HDN45" s="57"/>
      <c r="HDO45" s="57"/>
      <c r="HDP45" s="57"/>
      <c r="HDQ45" s="57"/>
      <c r="HDR45" s="57"/>
      <c r="HDS45" s="57"/>
      <c r="HDT45" s="57"/>
      <c r="HDU45" s="57"/>
      <c r="HDV45" s="57"/>
      <c r="HDW45" s="57"/>
      <c r="HDX45" s="57"/>
      <c r="HDY45" s="57"/>
      <c r="HDZ45" s="57"/>
      <c r="HEA45" s="57"/>
      <c r="HEB45" s="57"/>
      <c r="HEC45" s="57"/>
      <c r="HED45" s="57"/>
      <c r="HEE45" s="57"/>
      <c r="HEF45" s="57"/>
      <c r="HEG45" s="57"/>
      <c r="HEH45" s="57"/>
      <c r="HEI45" s="57"/>
      <c r="HEJ45" s="57"/>
      <c r="HEK45" s="57"/>
      <c r="HEL45" s="57"/>
      <c r="HEM45" s="57"/>
      <c r="HEN45" s="57"/>
      <c r="HEO45" s="57"/>
      <c r="HEP45" s="57"/>
      <c r="HEQ45" s="57"/>
      <c r="HER45" s="57"/>
      <c r="HES45" s="57"/>
      <c r="HET45" s="57"/>
      <c r="HEU45" s="57"/>
      <c r="HEV45" s="57"/>
      <c r="HEW45" s="57"/>
      <c r="HEX45" s="57"/>
      <c r="HEY45" s="57"/>
      <c r="HEZ45" s="57"/>
      <c r="HFA45" s="57"/>
      <c r="HFB45" s="57"/>
      <c r="HFC45" s="57"/>
      <c r="HFD45" s="57"/>
      <c r="HFE45" s="57"/>
      <c r="HFF45" s="57"/>
      <c r="HFG45" s="57"/>
      <c r="HFH45" s="57"/>
      <c r="HFI45" s="57"/>
      <c r="HFJ45" s="57"/>
      <c r="HFK45" s="57"/>
      <c r="HFL45" s="57"/>
      <c r="HFM45" s="57"/>
      <c r="HFN45" s="57"/>
      <c r="HFO45" s="57"/>
      <c r="HFP45" s="57"/>
      <c r="HFQ45" s="57"/>
      <c r="HFR45" s="57"/>
      <c r="HFS45" s="57"/>
      <c r="HFT45" s="57"/>
      <c r="HFU45" s="57"/>
      <c r="HFV45" s="57"/>
      <c r="HFW45" s="57"/>
      <c r="HFX45" s="57"/>
      <c r="HFY45" s="57"/>
      <c r="HFZ45" s="57"/>
      <c r="HGA45" s="57"/>
      <c r="HGB45" s="57"/>
      <c r="HGC45" s="57"/>
      <c r="HGD45" s="57"/>
      <c r="HGE45" s="57"/>
      <c r="HGF45" s="57"/>
      <c r="HGG45" s="57"/>
      <c r="HGH45" s="57"/>
      <c r="HGI45" s="57"/>
      <c r="HGJ45" s="57"/>
      <c r="HGK45" s="57"/>
      <c r="HGL45" s="57"/>
      <c r="HGM45" s="57"/>
      <c r="HGN45" s="57"/>
      <c r="HGO45" s="57"/>
      <c r="HGP45" s="57"/>
      <c r="HGQ45" s="57"/>
      <c r="HGR45" s="57"/>
      <c r="HGS45" s="57"/>
      <c r="HGT45" s="57"/>
      <c r="HGU45" s="57"/>
      <c r="HGV45" s="57"/>
      <c r="HGW45" s="57"/>
      <c r="HGX45" s="57"/>
      <c r="HGY45" s="57"/>
      <c r="HGZ45" s="57"/>
      <c r="HHA45" s="57"/>
      <c r="HHB45" s="57"/>
      <c r="HHC45" s="57"/>
      <c r="HHD45" s="57"/>
      <c r="HHE45" s="57"/>
      <c r="HHF45" s="57"/>
      <c r="HHG45" s="57"/>
      <c r="HHH45" s="57"/>
      <c r="HHI45" s="57"/>
      <c r="HHJ45" s="57"/>
      <c r="HHK45" s="57"/>
      <c r="HHL45" s="57"/>
      <c r="HHM45" s="57"/>
      <c r="HHN45" s="57"/>
      <c r="HHO45" s="57"/>
      <c r="HHP45" s="57"/>
      <c r="HHQ45" s="57"/>
      <c r="HHR45" s="57"/>
      <c r="HHS45" s="57"/>
      <c r="HHT45" s="57"/>
      <c r="HHU45" s="57"/>
      <c r="HHV45" s="57"/>
      <c r="HHW45" s="57"/>
      <c r="HHX45" s="57"/>
      <c r="HHY45" s="57"/>
      <c r="HHZ45" s="57"/>
      <c r="HIA45" s="57"/>
      <c r="HIB45" s="57"/>
      <c r="HIC45" s="57"/>
      <c r="HID45" s="57"/>
      <c r="HIE45" s="57"/>
      <c r="HIF45" s="57"/>
      <c r="HIG45" s="57"/>
      <c r="HIH45" s="57"/>
      <c r="HII45" s="57"/>
      <c r="HIJ45" s="57"/>
      <c r="HIK45" s="57"/>
      <c r="HIL45" s="57"/>
      <c r="HIM45" s="57"/>
      <c r="HIN45" s="57"/>
      <c r="HIO45" s="57"/>
      <c r="HIP45" s="57"/>
      <c r="HIQ45" s="57"/>
      <c r="HIR45" s="57"/>
      <c r="HIS45" s="57"/>
      <c r="HIT45" s="57"/>
      <c r="HIU45" s="57"/>
      <c r="HIV45" s="57"/>
      <c r="HIW45" s="57"/>
      <c r="HIX45" s="57"/>
      <c r="HIY45" s="57"/>
      <c r="HIZ45" s="57"/>
      <c r="HJA45" s="57"/>
      <c r="HJB45" s="57"/>
      <c r="HJC45" s="57"/>
      <c r="HJD45" s="57"/>
      <c r="HJE45" s="57"/>
      <c r="HJF45" s="57"/>
      <c r="HJG45" s="57"/>
      <c r="HJH45" s="57"/>
      <c r="HJI45" s="57"/>
      <c r="HJJ45" s="57"/>
      <c r="HJK45" s="57"/>
      <c r="HJL45" s="57"/>
      <c r="HJM45" s="57"/>
      <c r="HJN45" s="57"/>
      <c r="HJO45" s="57"/>
      <c r="HJP45" s="57"/>
      <c r="HJQ45" s="57"/>
      <c r="HJR45" s="57"/>
      <c r="HJS45" s="57"/>
      <c r="HJT45" s="57"/>
      <c r="HJU45" s="57"/>
      <c r="HJV45" s="57"/>
      <c r="HJW45" s="57"/>
      <c r="HJX45" s="57"/>
      <c r="HJY45" s="57"/>
      <c r="HJZ45" s="57"/>
      <c r="HKA45" s="57"/>
      <c r="HKB45" s="57"/>
      <c r="HKC45" s="57"/>
      <c r="HKD45" s="57"/>
      <c r="HKE45" s="57"/>
      <c r="HKF45" s="57"/>
      <c r="HKG45" s="57"/>
      <c r="HKH45" s="57"/>
      <c r="HKI45" s="57"/>
      <c r="HKJ45" s="57"/>
      <c r="HKK45" s="57"/>
      <c r="HKL45" s="57"/>
      <c r="HKM45" s="57"/>
      <c r="HKN45" s="57"/>
      <c r="HKO45" s="57"/>
      <c r="HKP45" s="57"/>
      <c r="HKQ45" s="57"/>
      <c r="HKR45" s="57"/>
      <c r="HKS45" s="57"/>
      <c r="HKT45" s="57"/>
      <c r="HKU45" s="57"/>
      <c r="HKV45" s="57"/>
      <c r="HKW45" s="57"/>
      <c r="HKX45" s="57"/>
      <c r="HKY45" s="57"/>
      <c r="HKZ45" s="57"/>
      <c r="HLA45" s="57"/>
      <c r="HLB45" s="57"/>
      <c r="HLC45" s="57"/>
      <c r="HLD45" s="57"/>
      <c r="HLE45" s="57"/>
      <c r="HLF45" s="57"/>
      <c r="HLG45" s="57"/>
      <c r="HLH45" s="57"/>
      <c r="HLI45" s="57"/>
      <c r="HLJ45" s="57"/>
      <c r="HLK45" s="57"/>
      <c r="HLL45" s="57"/>
      <c r="HLM45" s="57"/>
      <c r="HLN45" s="57"/>
      <c r="HLO45" s="57"/>
      <c r="HLP45" s="57"/>
      <c r="HLQ45" s="57"/>
      <c r="HLR45" s="57"/>
      <c r="HLS45" s="57"/>
      <c r="HLT45" s="57"/>
      <c r="HLU45" s="57"/>
      <c r="HLV45" s="57"/>
      <c r="HLW45" s="57"/>
      <c r="HLX45" s="57"/>
      <c r="HLY45" s="57"/>
      <c r="HLZ45" s="57"/>
      <c r="HMA45" s="57"/>
      <c r="HMB45" s="57"/>
      <c r="HMC45" s="57"/>
      <c r="HMD45" s="57"/>
      <c r="HME45" s="57"/>
      <c r="HMF45" s="57"/>
      <c r="HMG45" s="57"/>
      <c r="HMH45" s="57"/>
      <c r="HMI45" s="57"/>
      <c r="HMJ45" s="57"/>
      <c r="HMK45" s="57"/>
      <c r="HML45" s="57"/>
      <c r="HMM45" s="57"/>
      <c r="HMN45" s="57"/>
      <c r="HMO45" s="57"/>
      <c r="HMP45" s="57"/>
      <c r="HMQ45" s="57"/>
      <c r="HMR45" s="57"/>
      <c r="HMS45" s="57"/>
      <c r="HMT45" s="57"/>
      <c r="HMU45" s="57"/>
      <c r="HMV45" s="57"/>
      <c r="HMW45" s="57"/>
      <c r="HMX45" s="57"/>
      <c r="HMY45" s="57"/>
      <c r="HMZ45" s="57"/>
      <c r="HNA45" s="57"/>
      <c r="HNB45" s="57"/>
      <c r="HNC45" s="57"/>
      <c r="HND45" s="57"/>
      <c r="HNE45" s="57"/>
      <c r="HNF45" s="57"/>
      <c r="HNG45" s="57"/>
      <c r="HNH45" s="57"/>
      <c r="HNI45" s="57"/>
      <c r="HNJ45" s="57"/>
      <c r="HNK45" s="57"/>
      <c r="HNL45" s="57"/>
      <c r="HNM45" s="57"/>
      <c r="HNN45" s="57"/>
      <c r="HNO45" s="57"/>
      <c r="HNP45" s="57"/>
      <c r="HNQ45" s="57"/>
      <c r="HNR45" s="57"/>
      <c r="HNS45" s="57"/>
      <c r="HNT45" s="57"/>
      <c r="HNU45" s="57"/>
      <c r="HNV45" s="57"/>
      <c r="HNW45" s="57"/>
      <c r="HNX45" s="57"/>
      <c r="HNY45" s="57"/>
      <c r="HNZ45" s="57"/>
      <c r="HOA45" s="57"/>
      <c r="HOB45" s="57"/>
      <c r="HOC45" s="57"/>
      <c r="HOD45" s="57"/>
      <c r="HOE45" s="57"/>
      <c r="HOF45" s="57"/>
      <c r="HOG45" s="57"/>
      <c r="HOH45" s="57"/>
      <c r="HOI45" s="57"/>
      <c r="HOJ45" s="57"/>
      <c r="HOK45" s="57"/>
      <c r="HOL45" s="57"/>
      <c r="HOM45" s="57"/>
      <c r="HON45" s="57"/>
      <c r="HOO45" s="57"/>
      <c r="HOP45" s="57"/>
      <c r="HOQ45" s="57"/>
      <c r="HOR45" s="57"/>
      <c r="HOS45" s="57"/>
      <c r="HOT45" s="57"/>
      <c r="HOU45" s="57"/>
      <c r="HOV45" s="57"/>
      <c r="HOW45" s="57"/>
      <c r="HOX45" s="57"/>
      <c r="HOY45" s="57"/>
      <c r="HOZ45" s="57"/>
      <c r="HPA45" s="57"/>
      <c r="HPB45" s="57"/>
      <c r="HPC45" s="57"/>
      <c r="HPD45" s="57"/>
      <c r="HPE45" s="57"/>
      <c r="HPF45" s="57"/>
      <c r="HPG45" s="57"/>
      <c r="HPH45" s="57"/>
      <c r="HPI45" s="57"/>
      <c r="HPJ45" s="57"/>
      <c r="HPK45" s="57"/>
      <c r="HPL45" s="57"/>
      <c r="HPM45" s="57"/>
      <c r="HPN45" s="57"/>
      <c r="HPO45" s="57"/>
      <c r="HPP45" s="57"/>
      <c r="HPQ45" s="57"/>
      <c r="HPR45" s="57"/>
      <c r="HPS45" s="57"/>
      <c r="HPT45" s="57"/>
      <c r="HPU45" s="57"/>
      <c r="HPV45" s="57"/>
      <c r="HPW45" s="57"/>
      <c r="HPX45" s="57"/>
      <c r="HPY45" s="57"/>
      <c r="HPZ45" s="57"/>
      <c r="HQA45" s="57"/>
      <c r="HQB45" s="57"/>
      <c r="HQC45" s="57"/>
      <c r="HQD45" s="57"/>
      <c r="HQE45" s="57"/>
      <c r="HQF45" s="57"/>
      <c r="HQG45" s="57"/>
      <c r="HQH45" s="57"/>
      <c r="HQI45" s="57"/>
      <c r="HQJ45" s="57"/>
      <c r="HQK45" s="57"/>
      <c r="HQL45" s="57"/>
      <c r="HQM45" s="57"/>
      <c r="HQN45" s="57"/>
      <c r="HQO45" s="57"/>
      <c r="HQP45" s="57"/>
      <c r="HQQ45" s="57"/>
      <c r="HQR45" s="57"/>
      <c r="HQS45" s="57"/>
      <c r="HQT45" s="57"/>
      <c r="HQU45" s="57"/>
      <c r="HQV45" s="57"/>
      <c r="HQW45" s="57"/>
      <c r="HQX45" s="57"/>
      <c r="HQY45" s="57"/>
      <c r="HQZ45" s="57"/>
      <c r="HRA45" s="57"/>
      <c r="HRB45" s="57"/>
      <c r="HRC45" s="57"/>
      <c r="HRD45" s="57"/>
      <c r="HRE45" s="57"/>
      <c r="HRF45" s="57"/>
      <c r="HRG45" s="57"/>
      <c r="HRH45" s="57"/>
      <c r="HRI45" s="57"/>
      <c r="HRJ45" s="57"/>
      <c r="HRK45" s="57"/>
      <c r="HRL45" s="57"/>
      <c r="HRM45" s="57"/>
      <c r="HRN45" s="57"/>
      <c r="HRO45" s="57"/>
      <c r="HRP45" s="57"/>
      <c r="HRQ45" s="57"/>
      <c r="HRR45" s="57"/>
      <c r="HRS45" s="57"/>
      <c r="HRT45" s="57"/>
      <c r="HRU45" s="57"/>
      <c r="HRV45" s="57"/>
      <c r="HRW45" s="57"/>
      <c r="HRX45" s="57"/>
      <c r="HRY45" s="57"/>
      <c r="HRZ45" s="57"/>
      <c r="HSA45" s="57"/>
      <c r="HSB45" s="57"/>
      <c r="HSC45" s="57"/>
      <c r="HSD45" s="57"/>
      <c r="HSE45" s="57"/>
      <c r="HSF45" s="57"/>
      <c r="HSG45" s="57"/>
      <c r="HSH45" s="57"/>
      <c r="HSI45" s="57"/>
      <c r="HSJ45" s="57"/>
      <c r="HSK45" s="57"/>
      <c r="HSL45" s="57"/>
      <c r="HSM45" s="57"/>
      <c r="HSN45" s="57"/>
      <c r="HSO45" s="57"/>
      <c r="HSP45" s="57"/>
      <c r="HSQ45" s="57"/>
      <c r="HSR45" s="57"/>
      <c r="HSS45" s="57"/>
      <c r="HST45" s="57"/>
      <c r="HSU45" s="57"/>
      <c r="HSV45" s="57"/>
      <c r="HSW45" s="57"/>
      <c r="HSX45" s="57"/>
      <c r="HSY45" s="57"/>
      <c r="HSZ45" s="57"/>
      <c r="HTA45" s="57"/>
      <c r="HTB45" s="57"/>
      <c r="HTC45" s="57"/>
      <c r="HTD45" s="57"/>
      <c r="HTE45" s="57"/>
      <c r="HTF45" s="57"/>
      <c r="HTG45" s="57"/>
      <c r="HTH45" s="57"/>
      <c r="HTI45" s="57"/>
      <c r="HTJ45" s="57"/>
      <c r="HTK45" s="57"/>
      <c r="HTL45" s="57"/>
      <c r="HTM45" s="57"/>
      <c r="HTN45" s="57"/>
      <c r="HTO45" s="57"/>
      <c r="HTP45" s="57"/>
      <c r="HTQ45" s="57"/>
      <c r="HTR45" s="57"/>
      <c r="HTS45" s="57"/>
      <c r="HTT45" s="57"/>
      <c r="HTU45" s="57"/>
      <c r="HTV45" s="57"/>
      <c r="HTW45" s="57"/>
      <c r="HTX45" s="57"/>
      <c r="HTY45" s="57"/>
      <c r="HTZ45" s="57"/>
      <c r="HUA45" s="57"/>
      <c r="HUB45" s="57"/>
      <c r="HUC45" s="57"/>
      <c r="HUD45" s="57"/>
      <c r="HUE45" s="57"/>
      <c r="HUF45" s="57"/>
      <c r="HUG45" s="57"/>
      <c r="HUH45" s="57"/>
      <c r="HUI45" s="57"/>
      <c r="HUJ45" s="57"/>
      <c r="HUK45" s="57"/>
      <c r="HUL45" s="57"/>
      <c r="HUM45" s="57"/>
      <c r="HUN45" s="57"/>
      <c r="HUO45" s="57"/>
      <c r="HUP45" s="57"/>
      <c r="HUQ45" s="57"/>
      <c r="HUR45" s="57"/>
      <c r="HUS45" s="57"/>
      <c r="HUT45" s="57"/>
      <c r="HUU45" s="57"/>
      <c r="HUV45" s="57"/>
      <c r="HUW45" s="57"/>
      <c r="HUX45" s="57"/>
      <c r="HUY45" s="57"/>
      <c r="HUZ45" s="57"/>
      <c r="HVA45" s="57"/>
      <c r="HVB45" s="57"/>
      <c r="HVC45" s="57"/>
      <c r="HVD45" s="57"/>
      <c r="HVE45" s="57"/>
      <c r="HVF45" s="57"/>
      <c r="HVG45" s="57"/>
      <c r="HVH45" s="57"/>
      <c r="HVI45" s="57"/>
      <c r="HVJ45" s="57"/>
      <c r="HVK45" s="57"/>
      <c r="HVL45" s="57"/>
      <c r="HVM45" s="57"/>
      <c r="HVN45" s="57"/>
      <c r="HVO45" s="57"/>
      <c r="HVP45" s="57"/>
      <c r="HVQ45" s="57"/>
      <c r="HVR45" s="57"/>
      <c r="HVS45" s="57"/>
      <c r="HVT45" s="57"/>
      <c r="HVU45" s="57"/>
      <c r="HVV45" s="57"/>
      <c r="HVW45" s="57"/>
      <c r="HVX45" s="57"/>
      <c r="HVY45" s="57"/>
      <c r="HVZ45" s="57"/>
      <c r="HWA45" s="57"/>
      <c r="HWB45" s="57"/>
      <c r="HWC45" s="57"/>
      <c r="HWD45" s="57"/>
      <c r="HWE45" s="57"/>
      <c r="HWF45" s="57"/>
      <c r="HWG45" s="57"/>
      <c r="HWH45" s="57"/>
      <c r="HWI45" s="57"/>
      <c r="HWJ45" s="57"/>
      <c r="HWK45" s="57"/>
      <c r="HWL45" s="57"/>
      <c r="HWM45" s="57"/>
      <c r="HWN45" s="57"/>
      <c r="HWO45" s="57"/>
      <c r="HWP45" s="57"/>
      <c r="HWQ45" s="57"/>
      <c r="HWR45" s="57"/>
      <c r="HWS45" s="57"/>
      <c r="HWT45" s="57"/>
      <c r="HWU45" s="57"/>
      <c r="HWV45" s="57"/>
      <c r="HWW45" s="57"/>
      <c r="HWX45" s="57"/>
      <c r="HWY45" s="57"/>
      <c r="HWZ45" s="57"/>
      <c r="HXA45" s="57"/>
      <c r="HXB45" s="57"/>
      <c r="HXC45" s="57"/>
      <c r="HXD45" s="57"/>
      <c r="HXE45" s="57"/>
      <c r="HXF45" s="57"/>
      <c r="HXG45" s="57"/>
      <c r="HXH45" s="57"/>
      <c r="HXI45" s="57"/>
      <c r="HXJ45" s="57"/>
      <c r="HXK45" s="57"/>
      <c r="HXL45" s="57"/>
      <c r="HXM45" s="57"/>
      <c r="HXN45" s="57"/>
      <c r="HXO45" s="57"/>
      <c r="HXP45" s="57"/>
      <c r="HXQ45" s="57"/>
      <c r="HXR45" s="57"/>
      <c r="HXS45" s="57"/>
      <c r="HXT45" s="57"/>
      <c r="HXU45" s="57"/>
      <c r="HXV45" s="57"/>
      <c r="HXW45" s="57"/>
      <c r="HXX45" s="57"/>
      <c r="HXY45" s="57"/>
      <c r="HXZ45" s="57"/>
      <c r="HYA45" s="57"/>
      <c r="HYB45" s="57"/>
      <c r="HYC45" s="57"/>
      <c r="HYD45" s="57"/>
      <c r="HYE45" s="57"/>
      <c r="HYF45" s="57"/>
      <c r="HYG45" s="57"/>
      <c r="HYH45" s="57"/>
      <c r="HYI45" s="57"/>
      <c r="HYJ45" s="57"/>
      <c r="HYK45" s="57"/>
      <c r="HYL45" s="57"/>
      <c r="HYM45" s="57"/>
      <c r="HYN45" s="57"/>
      <c r="HYO45" s="57"/>
      <c r="HYP45" s="57"/>
      <c r="HYQ45" s="57"/>
      <c r="HYR45" s="57"/>
      <c r="HYS45" s="57"/>
      <c r="HYT45" s="57"/>
      <c r="HYU45" s="57"/>
      <c r="HYV45" s="57"/>
      <c r="HYW45" s="57"/>
      <c r="HYX45" s="57"/>
      <c r="HYY45" s="57"/>
      <c r="HYZ45" s="57"/>
      <c r="HZA45" s="57"/>
      <c r="HZB45" s="57"/>
      <c r="HZC45" s="57"/>
      <c r="HZD45" s="57"/>
      <c r="HZE45" s="57"/>
      <c r="HZF45" s="57"/>
      <c r="HZG45" s="57"/>
      <c r="HZH45" s="57"/>
      <c r="HZI45" s="57"/>
      <c r="HZJ45" s="57"/>
      <c r="HZK45" s="57"/>
      <c r="HZL45" s="57"/>
      <c r="HZM45" s="57"/>
      <c r="HZN45" s="57"/>
      <c r="HZO45" s="57"/>
      <c r="HZP45" s="57"/>
      <c r="HZQ45" s="57"/>
      <c r="HZR45" s="57"/>
      <c r="HZS45" s="57"/>
      <c r="HZT45" s="57"/>
      <c r="HZU45" s="57"/>
      <c r="HZV45" s="57"/>
      <c r="HZW45" s="57"/>
      <c r="HZX45" s="57"/>
      <c r="HZY45" s="57"/>
      <c r="HZZ45" s="57"/>
      <c r="IAA45" s="57"/>
      <c r="IAB45" s="57"/>
      <c r="IAC45" s="57"/>
      <c r="IAD45" s="57"/>
      <c r="IAE45" s="57"/>
      <c r="IAF45" s="57"/>
      <c r="IAG45" s="57"/>
      <c r="IAH45" s="57"/>
      <c r="IAI45" s="57"/>
      <c r="IAJ45" s="57"/>
      <c r="IAK45" s="57"/>
      <c r="IAL45" s="57"/>
      <c r="IAM45" s="57"/>
      <c r="IAN45" s="57"/>
      <c r="IAO45" s="57"/>
      <c r="IAP45" s="57"/>
      <c r="IAQ45" s="57"/>
      <c r="IAR45" s="57"/>
      <c r="IAS45" s="57"/>
      <c r="IAT45" s="57"/>
      <c r="IAU45" s="57"/>
      <c r="IAV45" s="57"/>
      <c r="IAW45" s="57"/>
      <c r="IAX45" s="57"/>
      <c r="IAY45" s="57"/>
      <c r="IAZ45" s="57"/>
      <c r="IBA45" s="57"/>
      <c r="IBB45" s="57"/>
      <c r="IBC45" s="57"/>
      <c r="IBD45" s="57"/>
      <c r="IBE45" s="57"/>
      <c r="IBF45" s="57"/>
      <c r="IBG45" s="57"/>
      <c r="IBH45" s="57"/>
      <c r="IBI45" s="57"/>
      <c r="IBJ45" s="57"/>
      <c r="IBK45" s="57"/>
      <c r="IBL45" s="57"/>
      <c r="IBM45" s="57"/>
      <c r="IBN45" s="57"/>
      <c r="IBO45" s="57"/>
      <c r="IBP45" s="57"/>
      <c r="IBQ45" s="57"/>
      <c r="IBR45" s="57"/>
      <c r="IBS45" s="57"/>
      <c r="IBT45" s="57"/>
      <c r="IBU45" s="57"/>
      <c r="IBV45" s="57"/>
      <c r="IBW45" s="57"/>
      <c r="IBX45" s="57"/>
      <c r="IBY45" s="57"/>
      <c r="IBZ45" s="57"/>
      <c r="ICA45" s="57"/>
      <c r="ICB45" s="57"/>
      <c r="ICC45" s="57"/>
      <c r="ICD45" s="57"/>
      <c r="ICE45" s="57"/>
      <c r="ICF45" s="57"/>
      <c r="ICG45" s="57"/>
      <c r="ICH45" s="57"/>
      <c r="ICI45" s="57"/>
      <c r="ICJ45" s="57"/>
      <c r="ICK45" s="57"/>
      <c r="ICL45" s="57"/>
      <c r="ICM45" s="57"/>
      <c r="ICN45" s="57"/>
      <c r="ICO45" s="57"/>
      <c r="ICP45" s="57"/>
      <c r="ICQ45" s="57"/>
      <c r="ICR45" s="57"/>
      <c r="ICS45" s="57"/>
      <c r="ICT45" s="57"/>
      <c r="ICU45" s="57"/>
      <c r="ICV45" s="57"/>
      <c r="ICW45" s="57"/>
      <c r="ICX45" s="57"/>
      <c r="ICY45" s="57"/>
      <c r="ICZ45" s="57"/>
      <c r="IDA45" s="57"/>
      <c r="IDB45" s="57"/>
      <c r="IDC45" s="57"/>
      <c r="IDD45" s="57"/>
      <c r="IDE45" s="57"/>
      <c r="IDF45" s="57"/>
      <c r="IDG45" s="57"/>
      <c r="IDH45" s="57"/>
      <c r="IDI45" s="57"/>
      <c r="IDJ45" s="57"/>
      <c r="IDK45" s="57"/>
      <c r="IDL45" s="57"/>
      <c r="IDM45" s="57"/>
      <c r="IDN45" s="57"/>
      <c r="IDO45" s="57"/>
      <c r="IDP45" s="57"/>
      <c r="IDQ45" s="57"/>
      <c r="IDR45" s="57"/>
      <c r="IDS45" s="57"/>
      <c r="IDT45" s="57"/>
      <c r="IDU45" s="57"/>
      <c r="IDV45" s="57"/>
      <c r="IDW45" s="57"/>
      <c r="IDX45" s="57"/>
      <c r="IDY45" s="57"/>
      <c r="IDZ45" s="57"/>
      <c r="IEA45" s="57"/>
      <c r="IEB45" s="57"/>
      <c r="IEC45" s="57"/>
      <c r="IED45" s="57"/>
      <c r="IEE45" s="57"/>
      <c r="IEF45" s="57"/>
      <c r="IEG45" s="57"/>
      <c r="IEH45" s="57"/>
      <c r="IEI45" s="57"/>
      <c r="IEJ45" s="57"/>
      <c r="IEK45" s="57"/>
      <c r="IEL45" s="57"/>
      <c r="IEM45" s="57"/>
      <c r="IEN45" s="57"/>
      <c r="IEO45" s="57"/>
      <c r="IEP45" s="57"/>
      <c r="IEQ45" s="57"/>
      <c r="IER45" s="57"/>
      <c r="IES45" s="57"/>
      <c r="IET45" s="57"/>
      <c r="IEU45" s="57"/>
      <c r="IEV45" s="57"/>
      <c r="IEW45" s="57"/>
      <c r="IEX45" s="57"/>
      <c r="IEY45" s="57"/>
      <c r="IEZ45" s="57"/>
      <c r="IFA45" s="57"/>
      <c r="IFB45" s="57"/>
      <c r="IFC45" s="57"/>
      <c r="IFD45" s="57"/>
      <c r="IFE45" s="57"/>
      <c r="IFF45" s="57"/>
      <c r="IFG45" s="57"/>
      <c r="IFH45" s="57"/>
      <c r="IFI45" s="57"/>
      <c r="IFJ45" s="57"/>
      <c r="IFK45" s="57"/>
      <c r="IFL45" s="57"/>
      <c r="IFM45" s="57"/>
      <c r="IFN45" s="57"/>
      <c r="IFO45" s="57"/>
      <c r="IFP45" s="57"/>
      <c r="IFQ45" s="57"/>
      <c r="IFR45" s="57"/>
      <c r="IFS45" s="57"/>
      <c r="IFT45" s="57"/>
      <c r="IFU45" s="57"/>
      <c r="IFV45" s="57"/>
      <c r="IFW45" s="57"/>
      <c r="IFX45" s="57"/>
      <c r="IFY45" s="57"/>
      <c r="IFZ45" s="57"/>
      <c r="IGA45" s="57"/>
      <c r="IGB45" s="57"/>
      <c r="IGC45" s="57"/>
      <c r="IGD45" s="57"/>
      <c r="IGE45" s="57"/>
      <c r="IGF45" s="57"/>
      <c r="IGG45" s="57"/>
      <c r="IGH45" s="57"/>
      <c r="IGI45" s="57"/>
      <c r="IGJ45" s="57"/>
      <c r="IGK45" s="57"/>
      <c r="IGL45" s="57"/>
      <c r="IGM45" s="57"/>
      <c r="IGN45" s="57"/>
      <c r="IGO45" s="57"/>
      <c r="IGP45" s="57"/>
      <c r="IGQ45" s="57"/>
      <c r="IGR45" s="57"/>
      <c r="IGS45" s="57"/>
      <c r="IGT45" s="57"/>
      <c r="IGU45" s="57"/>
      <c r="IGV45" s="57"/>
      <c r="IGW45" s="57"/>
      <c r="IGX45" s="57"/>
      <c r="IGY45" s="57"/>
      <c r="IGZ45" s="57"/>
      <c r="IHA45" s="57"/>
      <c r="IHB45" s="57"/>
      <c r="IHC45" s="57"/>
      <c r="IHD45" s="57"/>
      <c r="IHE45" s="57"/>
      <c r="IHF45" s="57"/>
      <c r="IHG45" s="57"/>
      <c r="IHH45" s="57"/>
      <c r="IHI45" s="57"/>
      <c r="IHJ45" s="57"/>
      <c r="IHK45" s="57"/>
      <c r="IHL45" s="57"/>
      <c r="IHM45" s="57"/>
      <c r="IHN45" s="57"/>
      <c r="IHO45" s="57"/>
      <c r="IHP45" s="57"/>
      <c r="IHQ45" s="57"/>
      <c r="IHR45" s="57"/>
      <c r="IHS45" s="57"/>
      <c r="IHT45" s="57"/>
      <c r="IHU45" s="57"/>
      <c r="IHV45" s="57"/>
      <c r="IHW45" s="57"/>
      <c r="IHX45" s="57"/>
      <c r="IHY45" s="57"/>
      <c r="IHZ45" s="57"/>
      <c r="IIA45" s="57"/>
      <c r="IIB45" s="57"/>
      <c r="IIC45" s="57"/>
      <c r="IID45" s="57"/>
      <c r="IIE45" s="57"/>
      <c r="IIF45" s="57"/>
      <c r="IIG45" s="57"/>
      <c r="IIH45" s="57"/>
      <c r="III45" s="57"/>
      <c r="IIJ45" s="57"/>
      <c r="IIK45" s="57"/>
      <c r="IIL45" s="57"/>
      <c r="IIM45" s="57"/>
      <c r="IIN45" s="57"/>
      <c r="IIO45" s="57"/>
      <c r="IIP45" s="57"/>
      <c r="IIQ45" s="57"/>
      <c r="IIR45" s="57"/>
      <c r="IIS45" s="57"/>
      <c r="IIT45" s="57"/>
      <c r="IIU45" s="57"/>
      <c r="IIV45" s="57"/>
      <c r="IIW45" s="57"/>
      <c r="IIX45" s="57"/>
      <c r="IIY45" s="57"/>
      <c r="IIZ45" s="57"/>
      <c r="IJA45" s="57"/>
      <c r="IJB45" s="57"/>
      <c r="IJC45" s="57"/>
      <c r="IJD45" s="57"/>
      <c r="IJE45" s="57"/>
      <c r="IJF45" s="57"/>
      <c r="IJG45" s="57"/>
      <c r="IJH45" s="57"/>
      <c r="IJI45" s="57"/>
      <c r="IJJ45" s="57"/>
      <c r="IJK45" s="57"/>
      <c r="IJL45" s="57"/>
      <c r="IJM45" s="57"/>
      <c r="IJN45" s="57"/>
      <c r="IJO45" s="57"/>
      <c r="IJP45" s="57"/>
      <c r="IJQ45" s="57"/>
      <c r="IJR45" s="57"/>
      <c r="IJS45" s="57"/>
      <c r="IJT45" s="57"/>
      <c r="IJU45" s="57"/>
      <c r="IJV45" s="57"/>
      <c r="IJW45" s="57"/>
      <c r="IJX45" s="57"/>
      <c r="IJY45" s="57"/>
      <c r="IJZ45" s="57"/>
      <c r="IKA45" s="57"/>
      <c r="IKB45" s="57"/>
      <c r="IKC45" s="57"/>
      <c r="IKD45" s="57"/>
      <c r="IKE45" s="57"/>
      <c r="IKF45" s="57"/>
      <c r="IKG45" s="57"/>
      <c r="IKH45" s="57"/>
      <c r="IKI45" s="57"/>
      <c r="IKJ45" s="57"/>
      <c r="IKK45" s="57"/>
      <c r="IKL45" s="57"/>
      <c r="IKM45" s="57"/>
      <c r="IKN45" s="57"/>
      <c r="IKO45" s="57"/>
      <c r="IKP45" s="57"/>
      <c r="IKQ45" s="57"/>
      <c r="IKR45" s="57"/>
      <c r="IKS45" s="57"/>
      <c r="IKT45" s="57"/>
      <c r="IKU45" s="57"/>
      <c r="IKV45" s="57"/>
      <c r="IKW45" s="57"/>
      <c r="IKX45" s="57"/>
      <c r="IKY45" s="57"/>
      <c r="IKZ45" s="57"/>
      <c r="ILA45" s="57"/>
      <c r="ILB45" s="57"/>
      <c r="ILC45" s="57"/>
      <c r="ILD45" s="57"/>
      <c r="ILE45" s="57"/>
      <c r="ILF45" s="57"/>
      <c r="ILG45" s="57"/>
      <c r="ILH45" s="57"/>
      <c r="ILI45" s="57"/>
      <c r="ILJ45" s="57"/>
      <c r="ILK45" s="57"/>
      <c r="ILL45" s="57"/>
      <c r="ILM45" s="57"/>
      <c r="ILN45" s="57"/>
      <c r="ILO45" s="57"/>
      <c r="ILP45" s="57"/>
      <c r="ILQ45" s="57"/>
      <c r="ILR45" s="57"/>
      <c r="ILS45" s="57"/>
      <c r="ILT45" s="57"/>
      <c r="ILU45" s="57"/>
      <c r="ILV45" s="57"/>
      <c r="ILW45" s="57"/>
      <c r="ILX45" s="57"/>
      <c r="ILY45" s="57"/>
      <c r="ILZ45" s="57"/>
      <c r="IMA45" s="57"/>
      <c r="IMB45" s="57"/>
      <c r="IMC45" s="57"/>
      <c r="IMD45" s="57"/>
      <c r="IME45" s="57"/>
      <c r="IMF45" s="57"/>
      <c r="IMG45" s="57"/>
      <c r="IMH45" s="57"/>
      <c r="IMI45" s="57"/>
      <c r="IMJ45" s="57"/>
      <c r="IMK45" s="57"/>
      <c r="IML45" s="57"/>
      <c r="IMM45" s="57"/>
      <c r="IMN45" s="57"/>
      <c r="IMO45" s="57"/>
      <c r="IMP45" s="57"/>
      <c r="IMQ45" s="57"/>
      <c r="IMR45" s="57"/>
      <c r="IMS45" s="57"/>
      <c r="IMT45" s="57"/>
      <c r="IMU45" s="57"/>
      <c r="IMV45" s="57"/>
      <c r="IMW45" s="57"/>
      <c r="IMX45" s="57"/>
      <c r="IMY45" s="57"/>
      <c r="IMZ45" s="57"/>
      <c r="INA45" s="57"/>
      <c r="INB45" s="57"/>
      <c r="INC45" s="57"/>
      <c r="IND45" s="57"/>
      <c r="INE45" s="57"/>
      <c r="INF45" s="57"/>
      <c r="ING45" s="57"/>
      <c r="INH45" s="57"/>
      <c r="INI45" s="57"/>
      <c r="INJ45" s="57"/>
      <c r="INK45" s="57"/>
      <c r="INL45" s="57"/>
      <c r="INM45" s="57"/>
      <c r="INN45" s="57"/>
      <c r="INO45" s="57"/>
      <c r="INP45" s="57"/>
      <c r="INQ45" s="57"/>
      <c r="INR45" s="57"/>
      <c r="INS45" s="57"/>
      <c r="INT45" s="57"/>
      <c r="INU45" s="57"/>
      <c r="INV45" s="57"/>
      <c r="INW45" s="57"/>
      <c r="INX45" s="57"/>
      <c r="INY45" s="57"/>
      <c r="INZ45" s="57"/>
      <c r="IOA45" s="57"/>
      <c r="IOB45" s="57"/>
      <c r="IOC45" s="57"/>
      <c r="IOD45" s="57"/>
      <c r="IOE45" s="57"/>
      <c r="IOF45" s="57"/>
      <c r="IOG45" s="57"/>
      <c r="IOH45" s="57"/>
      <c r="IOI45" s="57"/>
      <c r="IOJ45" s="57"/>
      <c r="IOK45" s="57"/>
      <c r="IOL45" s="57"/>
      <c r="IOM45" s="57"/>
      <c r="ION45" s="57"/>
      <c r="IOO45" s="57"/>
      <c r="IOP45" s="57"/>
      <c r="IOQ45" s="57"/>
      <c r="IOR45" s="57"/>
      <c r="IOS45" s="57"/>
      <c r="IOT45" s="57"/>
      <c r="IOU45" s="57"/>
      <c r="IOV45" s="57"/>
      <c r="IOW45" s="57"/>
      <c r="IOX45" s="57"/>
      <c r="IOY45" s="57"/>
      <c r="IOZ45" s="57"/>
      <c r="IPA45" s="57"/>
      <c r="IPB45" s="57"/>
      <c r="IPC45" s="57"/>
      <c r="IPD45" s="57"/>
      <c r="IPE45" s="57"/>
      <c r="IPF45" s="57"/>
      <c r="IPG45" s="57"/>
      <c r="IPH45" s="57"/>
      <c r="IPI45" s="57"/>
      <c r="IPJ45" s="57"/>
      <c r="IPK45" s="57"/>
      <c r="IPL45" s="57"/>
      <c r="IPM45" s="57"/>
      <c r="IPN45" s="57"/>
      <c r="IPO45" s="57"/>
      <c r="IPP45" s="57"/>
      <c r="IPQ45" s="57"/>
      <c r="IPR45" s="57"/>
      <c r="IPS45" s="57"/>
      <c r="IPT45" s="57"/>
      <c r="IPU45" s="57"/>
      <c r="IPV45" s="57"/>
      <c r="IPW45" s="57"/>
      <c r="IPX45" s="57"/>
      <c r="IPY45" s="57"/>
      <c r="IPZ45" s="57"/>
      <c r="IQA45" s="57"/>
      <c r="IQB45" s="57"/>
      <c r="IQC45" s="57"/>
      <c r="IQD45" s="57"/>
      <c r="IQE45" s="57"/>
      <c r="IQF45" s="57"/>
      <c r="IQG45" s="57"/>
      <c r="IQH45" s="57"/>
      <c r="IQI45" s="57"/>
      <c r="IQJ45" s="57"/>
      <c r="IQK45" s="57"/>
      <c r="IQL45" s="57"/>
      <c r="IQM45" s="57"/>
      <c r="IQN45" s="57"/>
      <c r="IQO45" s="57"/>
      <c r="IQP45" s="57"/>
      <c r="IQQ45" s="57"/>
      <c r="IQR45" s="57"/>
      <c r="IQS45" s="57"/>
      <c r="IQT45" s="57"/>
      <c r="IQU45" s="57"/>
      <c r="IQV45" s="57"/>
      <c r="IQW45" s="57"/>
      <c r="IQX45" s="57"/>
      <c r="IQY45" s="57"/>
      <c r="IQZ45" s="57"/>
      <c r="IRA45" s="57"/>
      <c r="IRB45" s="57"/>
      <c r="IRC45" s="57"/>
      <c r="IRD45" s="57"/>
      <c r="IRE45" s="57"/>
      <c r="IRF45" s="57"/>
      <c r="IRG45" s="57"/>
      <c r="IRH45" s="57"/>
      <c r="IRI45" s="57"/>
      <c r="IRJ45" s="57"/>
      <c r="IRK45" s="57"/>
      <c r="IRL45" s="57"/>
      <c r="IRM45" s="57"/>
      <c r="IRN45" s="57"/>
      <c r="IRO45" s="57"/>
      <c r="IRP45" s="57"/>
      <c r="IRQ45" s="57"/>
      <c r="IRR45" s="57"/>
      <c r="IRS45" s="57"/>
      <c r="IRT45" s="57"/>
      <c r="IRU45" s="57"/>
      <c r="IRV45" s="57"/>
      <c r="IRW45" s="57"/>
      <c r="IRX45" s="57"/>
      <c r="IRY45" s="57"/>
      <c r="IRZ45" s="57"/>
      <c r="ISA45" s="57"/>
      <c r="ISB45" s="57"/>
      <c r="ISC45" s="57"/>
      <c r="ISD45" s="57"/>
      <c r="ISE45" s="57"/>
      <c r="ISF45" s="57"/>
      <c r="ISG45" s="57"/>
      <c r="ISH45" s="57"/>
      <c r="ISI45" s="57"/>
      <c r="ISJ45" s="57"/>
      <c r="ISK45" s="57"/>
      <c r="ISL45" s="57"/>
      <c r="ISM45" s="57"/>
      <c r="ISN45" s="57"/>
      <c r="ISO45" s="57"/>
      <c r="ISP45" s="57"/>
      <c r="ISQ45" s="57"/>
      <c r="ISR45" s="57"/>
      <c r="ISS45" s="57"/>
      <c r="IST45" s="57"/>
      <c r="ISU45" s="57"/>
      <c r="ISV45" s="57"/>
      <c r="ISW45" s="57"/>
      <c r="ISX45" s="57"/>
      <c r="ISY45" s="57"/>
      <c r="ISZ45" s="57"/>
      <c r="ITA45" s="57"/>
      <c r="ITB45" s="57"/>
      <c r="ITC45" s="57"/>
      <c r="ITD45" s="57"/>
      <c r="ITE45" s="57"/>
      <c r="ITF45" s="57"/>
      <c r="ITG45" s="57"/>
      <c r="ITH45" s="57"/>
      <c r="ITI45" s="57"/>
      <c r="ITJ45" s="57"/>
      <c r="ITK45" s="57"/>
      <c r="ITL45" s="57"/>
      <c r="ITM45" s="57"/>
      <c r="ITN45" s="57"/>
      <c r="ITO45" s="57"/>
      <c r="ITP45" s="57"/>
      <c r="ITQ45" s="57"/>
      <c r="ITR45" s="57"/>
      <c r="ITS45" s="57"/>
      <c r="ITT45" s="57"/>
      <c r="ITU45" s="57"/>
      <c r="ITV45" s="57"/>
      <c r="ITW45" s="57"/>
      <c r="ITX45" s="57"/>
      <c r="ITY45" s="57"/>
      <c r="ITZ45" s="57"/>
      <c r="IUA45" s="57"/>
      <c r="IUB45" s="57"/>
      <c r="IUC45" s="57"/>
      <c r="IUD45" s="57"/>
      <c r="IUE45" s="57"/>
      <c r="IUF45" s="57"/>
      <c r="IUG45" s="57"/>
      <c r="IUH45" s="57"/>
      <c r="IUI45" s="57"/>
      <c r="IUJ45" s="57"/>
      <c r="IUK45" s="57"/>
      <c r="IUL45" s="57"/>
      <c r="IUM45" s="57"/>
      <c r="IUN45" s="57"/>
      <c r="IUO45" s="57"/>
      <c r="IUP45" s="57"/>
      <c r="IUQ45" s="57"/>
      <c r="IUR45" s="57"/>
      <c r="IUS45" s="57"/>
      <c r="IUT45" s="57"/>
      <c r="IUU45" s="57"/>
      <c r="IUV45" s="57"/>
      <c r="IUW45" s="57"/>
      <c r="IUX45" s="57"/>
      <c r="IUY45" s="57"/>
      <c r="IUZ45" s="57"/>
      <c r="IVA45" s="57"/>
      <c r="IVB45" s="57"/>
      <c r="IVC45" s="57"/>
      <c r="IVD45" s="57"/>
      <c r="IVE45" s="57"/>
      <c r="IVF45" s="57"/>
      <c r="IVG45" s="57"/>
      <c r="IVH45" s="57"/>
      <c r="IVI45" s="57"/>
      <c r="IVJ45" s="57"/>
      <c r="IVK45" s="57"/>
      <c r="IVL45" s="57"/>
      <c r="IVM45" s="57"/>
      <c r="IVN45" s="57"/>
      <c r="IVO45" s="57"/>
      <c r="IVP45" s="57"/>
      <c r="IVQ45" s="57"/>
      <c r="IVR45" s="57"/>
      <c r="IVS45" s="57"/>
      <c r="IVT45" s="57"/>
      <c r="IVU45" s="57"/>
      <c r="IVV45" s="57"/>
      <c r="IVW45" s="57"/>
      <c r="IVX45" s="57"/>
      <c r="IVY45" s="57"/>
      <c r="IVZ45" s="57"/>
      <c r="IWA45" s="57"/>
      <c r="IWB45" s="57"/>
      <c r="IWC45" s="57"/>
      <c r="IWD45" s="57"/>
      <c r="IWE45" s="57"/>
      <c r="IWF45" s="57"/>
      <c r="IWG45" s="57"/>
      <c r="IWH45" s="57"/>
      <c r="IWI45" s="57"/>
      <c r="IWJ45" s="57"/>
      <c r="IWK45" s="57"/>
      <c r="IWL45" s="57"/>
      <c r="IWM45" s="57"/>
      <c r="IWN45" s="57"/>
      <c r="IWO45" s="57"/>
      <c r="IWP45" s="57"/>
      <c r="IWQ45" s="57"/>
      <c r="IWR45" s="57"/>
      <c r="IWS45" s="57"/>
      <c r="IWT45" s="57"/>
      <c r="IWU45" s="57"/>
      <c r="IWV45" s="57"/>
      <c r="IWW45" s="57"/>
      <c r="IWX45" s="57"/>
      <c r="IWY45" s="57"/>
      <c r="IWZ45" s="57"/>
      <c r="IXA45" s="57"/>
      <c r="IXB45" s="57"/>
      <c r="IXC45" s="57"/>
      <c r="IXD45" s="57"/>
      <c r="IXE45" s="57"/>
      <c r="IXF45" s="57"/>
      <c r="IXG45" s="57"/>
      <c r="IXH45" s="57"/>
      <c r="IXI45" s="57"/>
      <c r="IXJ45" s="57"/>
      <c r="IXK45" s="57"/>
      <c r="IXL45" s="57"/>
      <c r="IXM45" s="57"/>
      <c r="IXN45" s="57"/>
      <c r="IXO45" s="57"/>
      <c r="IXP45" s="57"/>
      <c r="IXQ45" s="57"/>
      <c r="IXR45" s="57"/>
      <c r="IXS45" s="57"/>
      <c r="IXT45" s="57"/>
      <c r="IXU45" s="57"/>
      <c r="IXV45" s="57"/>
      <c r="IXW45" s="57"/>
      <c r="IXX45" s="57"/>
      <c r="IXY45" s="57"/>
      <c r="IXZ45" s="57"/>
      <c r="IYA45" s="57"/>
      <c r="IYB45" s="57"/>
      <c r="IYC45" s="57"/>
      <c r="IYD45" s="57"/>
      <c r="IYE45" s="57"/>
      <c r="IYF45" s="57"/>
      <c r="IYG45" s="57"/>
      <c r="IYH45" s="57"/>
      <c r="IYI45" s="57"/>
      <c r="IYJ45" s="57"/>
      <c r="IYK45" s="57"/>
      <c r="IYL45" s="57"/>
      <c r="IYM45" s="57"/>
      <c r="IYN45" s="57"/>
      <c r="IYO45" s="57"/>
      <c r="IYP45" s="57"/>
      <c r="IYQ45" s="57"/>
      <c r="IYR45" s="57"/>
      <c r="IYS45" s="57"/>
      <c r="IYT45" s="57"/>
      <c r="IYU45" s="57"/>
      <c r="IYV45" s="57"/>
      <c r="IYW45" s="57"/>
      <c r="IYX45" s="57"/>
      <c r="IYY45" s="57"/>
      <c r="IYZ45" s="57"/>
      <c r="IZA45" s="57"/>
      <c r="IZB45" s="57"/>
      <c r="IZC45" s="57"/>
      <c r="IZD45" s="57"/>
      <c r="IZE45" s="57"/>
      <c r="IZF45" s="57"/>
      <c r="IZG45" s="57"/>
      <c r="IZH45" s="57"/>
      <c r="IZI45" s="57"/>
      <c r="IZJ45" s="57"/>
      <c r="IZK45" s="57"/>
      <c r="IZL45" s="57"/>
      <c r="IZM45" s="57"/>
      <c r="IZN45" s="57"/>
      <c r="IZO45" s="57"/>
      <c r="IZP45" s="57"/>
      <c r="IZQ45" s="57"/>
      <c r="IZR45" s="57"/>
      <c r="IZS45" s="57"/>
      <c r="IZT45" s="57"/>
      <c r="IZU45" s="57"/>
      <c r="IZV45" s="57"/>
      <c r="IZW45" s="57"/>
      <c r="IZX45" s="57"/>
      <c r="IZY45" s="57"/>
      <c r="IZZ45" s="57"/>
      <c r="JAA45" s="57"/>
      <c r="JAB45" s="57"/>
      <c r="JAC45" s="57"/>
      <c r="JAD45" s="57"/>
      <c r="JAE45" s="57"/>
      <c r="JAF45" s="57"/>
      <c r="JAG45" s="57"/>
      <c r="JAH45" s="57"/>
      <c r="JAI45" s="57"/>
      <c r="JAJ45" s="57"/>
      <c r="JAK45" s="57"/>
      <c r="JAL45" s="57"/>
      <c r="JAM45" s="57"/>
      <c r="JAN45" s="57"/>
      <c r="JAO45" s="57"/>
      <c r="JAP45" s="57"/>
      <c r="JAQ45" s="57"/>
      <c r="JAR45" s="57"/>
      <c r="JAS45" s="57"/>
      <c r="JAT45" s="57"/>
      <c r="JAU45" s="57"/>
      <c r="JAV45" s="57"/>
      <c r="JAW45" s="57"/>
      <c r="JAX45" s="57"/>
      <c r="JAY45" s="57"/>
      <c r="JAZ45" s="57"/>
      <c r="JBA45" s="57"/>
      <c r="JBB45" s="57"/>
      <c r="JBC45" s="57"/>
      <c r="JBD45" s="57"/>
      <c r="JBE45" s="57"/>
      <c r="JBF45" s="57"/>
      <c r="JBG45" s="57"/>
      <c r="JBH45" s="57"/>
      <c r="JBI45" s="57"/>
      <c r="JBJ45" s="57"/>
      <c r="JBK45" s="57"/>
      <c r="JBL45" s="57"/>
      <c r="JBM45" s="57"/>
      <c r="JBN45" s="57"/>
      <c r="JBO45" s="57"/>
      <c r="JBP45" s="57"/>
      <c r="JBQ45" s="57"/>
      <c r="JBR45" s="57"/>
      <c r="JBS45" s="57"/>
      <c r="JBT45" s="57"/>
      <c r="JBU45" s="57"/>
      <c r="JBV45" s="57"/>
      <c r="JBW45" s="57"/>
      <c r="JBX45" s="57"/>
      <c r="JBY45" s="57"/>
      <c r="JBZ45" s="57"/>
      <c r="JCA45" s="57"/>
      <c r="JCB45" s="57"/>
      <c r="JCC45" s="57"/>
      <c r="JCD45" s="57"/>
      <c r="JCE45" s="57"/>
      <c r="JCF45" s="57"/>
      <c r="JCG45" s="57"/>
      <c r="JCH45" s="57"/>
      <c r="JCI45" s="57"/>
      <c r="JCJ45" s="57"/>
      <c r="JCK45" s="57"/>
      <c r="JCL45" s="57"/>
      <c r="JCM45" s="57"/>
      <c r="JCN45" s="57"/>
      <c r="JCO45" s="57"/>
      <c r="JCP45" s="57"/>
      <c r="JCQ45" s="57"/>
      <c r="JCR45" s="57"/>
      <c r="JCS45" s="57"/>
      <c r="JCT45" s="57"/>
      <c r="JCU45" s="57"/>
      <c r="JCV45" s="57"/>
      <c r="JCW45" s="57"/>
      <c r="JCX45" s="57"/>
      <c r="JCY45" s="57"/>
      <c r="JCZ45" s="57"/>
      <c r="JDA45" s="57"/>
      <c r="JDB45" s="57"/>
      <c r="JDC45" s="57"/>
      <c r="JDD45" s="57"/>
      <c r="JDE45" s="57"/>
      <c r="JDF45" s="57"/>
      <c r="JDG45" s="57"/>
      <c r="JDH45" s="57"/>
      <c r="JDI45" s="57"/>
      <c r="JDJ45" s="57"/>
      <c r="JDK45" s="57"/>
      <c r="JDL45" s="57"/>
      <c r="JDM45" s="57"/>
      <c r="JDN45" s="57"/>
      <c r="JDO45" s="57"/>
      <c r="JDP45" s="57"/>
      <c r="JDQ45" s="57"/>
      <c r="JDR45" s="57"/>
      <c r="JDS45" s="57"/>
      <c r="JDT45" s="57"/>
      <c r="JDU45" s="57"/>
      <c r="JDV45" s="57"/>
      <c r="JDW45" s="57"/>
      <c r="JDX45" s="57"/>
      <c r="JDY45" s="57"/>
      <c r="JDZ45" s="57"/>
      <c r="JEA45" s="57"/>
      <c r="JEB45" s="57"/>
      <c r="JEC45" s="57"/>
      <c r="JED45" s="57"/>
      <c r="JEE45" s="57"/>
      <c r="JEF45" s="57"/>
      <c r="JEG45" s="57"/>
      <c r="JEH45" s="57"/>
      <c r="JEI45" s="57"/>
      <c r="JEJ45" s="57"/>
      <c r="JEK45" s="57"/>
      <c r="JEL45" s="57"/>
      <c r="JEM45" s="57"/>
      <c r="JEN45" s="57"/>
      <c r="JEO45" s="57"/>
      <c r="JEP45" s="57"/>
      <c r="JEQ45" s="57"/>
      <c r="JER45" s="57"/>
      <c r="JES45" s="57"/>
      <c r="JET45" s="57"/>
      <c r="JEU45" s="57"/>
      <c r="JEV45" s="57"/>
      <c r="JEW45" s="57"/>
      <c r="JEX45" s="57"/>
      <c r="JEY45" s="57"/>
      <c r="JEZ45" s="57"/>
      <c r="JFA45" s="57"/>
      <c r="JFB45" s="57"/>
      <c r="JFC45" s="57"/>
      <c r="JFD45" s="57"/>
      <c r="JFE45" s="57"/>
      <c r="JFF45" s="57"/>
      <c r="JFG45" s="57"/>
      <c r="JFH45" s="57"/>
      <c r="JFI45" s="57"/>
      <c r="JFJ45" s="57"/>
      <c r="JFK45" s="57"/>
      <c r="JFL45" s="57"/>
      <c r="JFM45" s="57"/>
      <c r="JFN45" s="57"/>
      <c r="JFO45" s="57"/>
      <c r="JFP45" s="57"/>
      <c r="JFQ45" s="57"/>
      <c r="JFR45" s="57"/>
      <c r="JFS45" s="57"/>
      <c r="JFT45" s="57"/>
      <c r="JFU45" s="57"/>
      <c r="JFV45" s="57"/>
      <c r="JFW45" s="57"/>
      <c r="JFX45" s="57"/>
      <c r="JFY45" s="57"/>
      <c r="JFZ45" s="57"/>
      <c r="JGA45" s="57"/>
      <c r="JGB45" s="57"/>
      <c r="JGC45" s="57"/>
      <c r="JGD45" s="57"/>
      <c r="JGE45" s="57"/>
      <c r="JGF45" s="57"/>
      <c r="JGG45" s="57"/>
      <c r="JGH45" s="57"/>
      <c r="JGI45" s="57"/>
      <c r="JGJ45" s="57"/>
      <c r="JGK45" s="57"/>
      <c r="JGL45" s="57"/>
      <c r="JGM45" s="57"/>
      <c r="JGN45" s="57"/>
      <c r="JGO45" s="57"/>
      <c r="JGP45" s="57"/>
      <c r="JGQ45" s="57"/>
      <c r="JGR45" s="57"/>
      <c r="JGS45" s="57"/>
      <c r="JGT45" s="57"/>
      <c r="JGU45" s="57"/>
      <c r="JGV45" s="57"/>
      <c r="JGW45" s="57"/>
      <c r="JGX45" s="57"/>
      <c r="JGY45" s="57"/>
      <c r="JGZ45" s="57"/>
      <c r="JHA45" s="57"/>
      <c r="JHB45" s="57"/>
      <c r="JHC45" s="57"/>
      <c r="JHD45" s="57"/>
      <c r="JHE45" s="57"/>
      <c r="JHF45" s="57"/>
      <c r="JHG45" s="57"/>
      <c r="JHH45" s="57"/>
      <c r="JHI45" s="57"/>
      <c r="JHJ45" s="57"/>
      <c r="JHK45" s="57"/>
      <c r="JHL45" s="57"/>
      <c r="JHM45" s="57"/>
      <c r="JHN45" s="57"/>
      <c r="JHO45" s="57"/>
      <c r="JHP45" s="57"/>
      <c r="JHQ45" s="57"/>
      <c r="JHR45" s="57"/>
      <c r="JHS45" s="57"/>
      <c r="JHT45" s="57"/>
      <c r="JHU45" s="57"/>
      <c r="JHV45" s="57"/>
      <c r="JHW45" s="57"/>
      <c r="JHX45" s="57"/>
      <c r="JHY45" s="57"/>
      <c r="JHZ45" s="57"/>
      <c r="JIA45" s="57"/>
      <c r="JIB45" s="57"/>
      <c r="JIC45" s="57"/>
      <c r="JID45" s="57"/>
      <c r="JIE45" s="57"/>
      <c r="JIF45" s="57"/>
      <c r="JIG45" s="57"/>
      <c r="JIH45" s="57"/>
      <c r="JII45" s="57"/>
      <c r="JIJ45" s="57"/>
      <c r="JIK45" s="57"/>
      <c r="JIL45" s="57"/>
      <c r="JIM45" s="57"/>
      <c r="JIN45" s="57"/>
      <c r="JIO45" s="57"/>
      <c r="JIP45" s="57"/>
      <c r="JIQ45" s="57"/>
      <c r="JIR45" s="57"/>
      <c r="JIS45" s="57"/>
      <c r="JIT45" s="57"/>
      <c r="JIU45" s="57"/>
      <c r="JIV45" s="57"/>
      <c r="JIW45" s="57"/>
      <c r="JIX45" s="57"/>
      <c r="JIY45" s="57"/>
      <c r="JIZ45" s="57"/>
      <c r="JJA45" s="57"/>
      <c r="JJB45" s="57"/>
      <c r="JJC45" s="57"/>
      <c r="JJD45" s="57"/>
      <c r="JJE45" s="57"/>
      <c r="JJF45" s="57"/>
      <c r="JJG45" s="57"/>
      <c r="JJH45" s="57"/>
      <c r="JJI45" s="57"/>
      <c r="JJJ45" s="57"/>
      <c r="JJK45" s="57"/>
      <c r="JJL45" s="57"/>
      <c r="JJM45" s="57"/>
      <c r="JJN45" s="57"/>
      <c r="JJO45" s="57"/>
      <c r="JJP45" s="57"/>
      <c r="JJQ45" s="57"/>
      <c r="JJR45" s="57"/>
      <c r="JJS45" s="57"/>
      <c r="JJT45" s="57"/>
      <c r="JJU45" s="57"/>
      <c r="JJV45" s="57"/>
      <c r="JJW45" s="57"/>
      <c r="JJX45" s="57"/>
      <c r="JJY45" s="57"/>
      <c r="JJZ45" s="57"/>
      <c r="JKA45" s="57"/>
      <c r="JKB45" s="57"/>
      <c r="JKC45" s="57"/>
      <c r="JKD45" s="57"/>
      <c r="JKE45" s="57"/>
      <c r="JKF45" s="57"/>
      <c r="JKG45" s="57"/>
      <c r="JKH45" s="57"/>
      <c r="JKI45" s="57"/>
      <c r="JKJ45" s="57"/>
      <c r="JKK45" s="57"/>
      <c r="JKL45" s="57"/>
      <c r="JKM45" s="57"/>
      <c r="JKN45" s="57"/>
      <c r="JKO45" s="57"/>
      <c r="JKP45" s="57"/>
      <c r="JKQ45" s="57"/>
      <c r="JKR45" s="57"/>
      <c r="JKS45" s="57"/>
      <c r="JKT45" s="57"/>
      <c r="JKU45" s="57"/>
      <c r="JKV45" s="57"/>
      <c r="JKW45" s="57"/>
      <c r="JKX45" s="57"/>
      <c r="JKY45" s="57"/>
      <c r="JKZ45" s="57"/>
      <c r="JLA45" s="57"/>
      <c r="JLB45" s="57"/>
      <c r="JLC45" s="57"/>
      <c r="JLD45" s="57"/>
      <c r="JLE45" s="57"/>
      <c r="JLF45" s="57"/>
      <c r="JLG45" s="57"/>
      <c r="JLH45" s="57"/>
      <c r="JLI45" s="57"/>
      <c r="JLJ45" s="57"/>
      <c r="JLK45" s="57"/>
      <c r="JLL45" s="57"/>
      <c r="JLM45" s="57"/>
      <c r="JLN45" s="57"/>
      <c r="JLO45" s="57"/>
      <c r="JLP45" s="57"/>
      <c r="JLQ45" s="57"/>
      <c r="JLR45" s="57"/>
      <c r="JLS45" s="57"/>
      <c r="JLT45" s="57"/>
      <c r="JLU45" s="57"/>
      <c r="JLV45" s="57"/>
      <c r="JLW45" s="57"/>
      <c r="JLX45" s="57"/>
      <c r="JLY45" s="57"/>
      <c r="JLZ45" s="57"/>
      <c r="JMA45" s="57"/>
      <c r="JMB45" s="57"/>
      <c r="JMC45" s="57"/>
      <c r="JMD45" s="57"/>
      <c r="JME45" s="57"/>
      <c r="JMF45" s="57"/>
      <c r="JMG45" s="57"/>
      <c r="JMH45" s="57"/>
      <c r="JMI45" s="57"/>
      <c r="JMJ45" s="57"/>
      <c r="JMK45" s="57"/>
      <c r="JML45" s="57"/>
      <c r="JMM45" s="57"/>
      <c r="JMN45" s="57"/>
      <c r="JMO45" s="57"/>
      <c r="JMP45" s="57"/>
      <c r="JMQ45" s="57"/>
      <c r="JMR45" s="57"/>
      <c r="JMS45" s="57"/>
      <c r="JMT45" s="57"/>
      <c r="JMU45" s="57"/>
      <c r="JMV45" s="57"/>
      <c r="JMW45" s="57"/>
      <c r="JMX45" s="57"/>
      <c r="JMY45" s="57"/>
      <c r="JMZ45" s="57"/>
      <c r="JNA45" s="57"/>
      <c r="JNB45" s="57"/>
      <c r="JNC45" s="57"/>
      <c r="JND45" s="57"/>
      <c r="JNE45" s="57"/>
      <c r="JNF45" s="57"/>
      <c r="JNG45" s="57"/>
      <c r="JNH45" s="57"/>
      <c r="JNI45" s="57"/>
      <c r="JNJ45" s="57"/>
      <c r="JNK45" s="57"/>
      <c r="JNL45" s="57"/>
      <c r="JNM45" s="57"/>
      <c r="JNN45" s="57"/>
      <c r="JNO45" s="57"/>
      <c r="JNP45" s="57"/>
      <c r="JNQ45" s="57"/>
      <c r="JNR45" s="57"/>
      <c r="JNS45" s="57"/>
      <c r="JNT45" s="57"/>
      <c r="JNU45" s="57"/>
      <c r="JNV45" s="57"/>
      <c r="JNW45" s="57"/>
      <c r="JNX45" s="57"/>
      <c r="JNY45" s="57"/>
      <c r="JNZ45" s="57"/>
      <c r="JOA45" s="57"/>
      <c r="JOB45" s="57"/>
      <c r="JOC45" s="57"/>
      <c r="JOD45" s="57"/>
      <c r="JOE45" s="57"/>
      <c r="JOF45" s="57"/>
      <c r="JOG45" s="57"/>
      <c r="JOH45" s="57"/>
      <c r="JOI45" s="57"/>
      <c r="JOJ45" s="57"/>
      <c r="JOK45" s="57"/>
      <c r="JOL45" s="57"/>
      <c r="JOM45" s="57"/>
      <c r="JON45" s="57"/>
      <c r="JOO45" s="57"/>
      <c r="JOP45" s="57"/>
      <c r="JOQ45" s="57"/>
      <c r="JOR45" s="57"/>
      <c r="JOS45" s="57"/>
      <c r="JOT45" s="57"/>
      <c r="JOU45" s="57"/>
      <c r="JOV45" s="57"/>
      <c r="JOW45" s="57"/>
      <c r="JOX45" s="57"/>
      <c r="JOY45" s="57"/>
      <c r="JOZ45" s="57"/>
      <c r="JPA45" s="57"/>
      <c r="JPB45" s="57"/>
      <c r="JPC45" s="57"/>
      <c r="JPD45" s="57"/>
      <c r="JPE45" s="57"/>
      <c r="JPF45" s="57"/>
      <c r="JPG45" s="57"/>
      <c r="JPH45" s="57"/>
      <c r="JPI45" s="57"/>
      <c r="JPJ45" s="57"/>
      <c r="JPK45" s="57"/>
      <c r="JPL45" s="57"/>
      <c r="JPM45" s="57"/>
      <c r="JPN45" s="57"/>
      <c r="JPO45" s="57"/>
      <c r="JPP45" s="57"/>
      <c r="JPQ45" s="57"/>
      <c r="JPR45" s="57"/>
      <c r="JPS45" s="57"/>
      <c r="JPT45" s="57"/>
      <c r="JPU45" s="57"/>
      <c r="JPV45" s="57"/>
      <c r="JPW45" s="57"/>
      <c r="JPX45" s="57"/>
      <c r="JPY45" s="57"/>
      <c r="JPZ45" s="57"/>
      <c r="JQA45" s="57"/>
      <c r="JQB45" s="57"/>
      <c r="JQC45" s="57"/>
      <c r="JQD45" s="57"/>
      <c r="JQE45" s="57"/>
      <c r="JQF45" s="57"/>
      <c r="JQG45" s="57"/>
      <c r="JQH45" s="57"/>
      <c r="JQI45" s="57"/>
      <c r="JQJ45" s="57"/>
      <c r="JQK45" s="57"/>
      <c r="JQL45" s="57"/>
      <c r="JQM45" s="57"/>
      <c r="JQN45" s="57"/>
      <c r="JQO45" s="57"/>
      <c r="JQP45" s="57"/>
      <c r="JQQ45" s="57"/>
      <c r="JQR45" s="57"/>
      <c r="JQS45" s="57"/>
      <c r="JQT45" s="57"/>
      <c r="JQU45" s="57"/>
      <c r="JQV45" s="57"/>
      <c r="JQW45" s="57"/>
      <c r="JQX45" s="57"/>
      <c r="JQY45" s="57"/>
      <c r="JQZ45" s="57"/>
      <c r="JRA45" s="57"/>
      <c r="JRB45" s="57"/>
      <c r="JRC45" s="57"/>
      <c r="JRD45" s="57"/>
      <c r="JRE45" s="57"/>
      <c r="JRF45" s="57"/>
      <c r="JRG45" s="57"/>
      <c r="JRH45" s="57"/>
      <c r="JRI45" s="57"/>
      <c r="JRJ45" s="57"/>
      <c r="JRK45" s="57"/>
      <c r="JRL45" s="57"/>
      <c r="JRM45" s="57"/>
      <c r="JRN45" s="57"/>
      <c r="JRO45" s="57"/>
      <c r="JRP45" s="57"/>
      <c r="JRQ45" s="57"/>
      <c r="JRR45" s="57"/>
      <c r="JRS45" s="57"/>
      <c r="JRT45" s="57"/>
      <c r="JRU45" s="57"/>
      <c r="JRV45" s="57"/>
      <c r="JRW45" s="57"/>
      <c r="JRX45" s="57"/>
      <c r="JRY45" s="57"/>
      <c r="JRZ45" s="57"/>
      <c r="JSA45" s="57"/>
      <c r="JSB45" s="57"/>
      <c r="JSC45" s="57"/>
      <c r="JSD45" s="57"/>
      <c r="JSE45" s="57"/>
      <c r="JSF45" s="57"/>
      <c r="JSG45" s="57"/>
      <c r="JSH45" s="57"/>
      <c r="JSI45" s="57"/>
      <c r="JSJ45" s="57"/>
      <c r="JSK45" s="57"/>
      <c r="JSL45" s="57"/>
      <c r="JSM45" s="57"/>
      <c r="JSN45" s="57"/>
      <c r="JSO45" s="57"/>
      <c r="JSP45" s="57"/>
      <c r="JSQ45" s="57"/>
      <c r="JSR45" s="57"/>
      <c r="JSS45" s="57"/>
      <c r="JST45" s="57"/>
      <c r="JSU45" s="57"/>
      <c r="JSV45" s="57"/>
      <c r="JSW45" s="57"/>
      <c r="JSX45" s="57"/>
      <c r="JSY45" s="57"/>
      <c r="JSZ45" s="57"/>
      <c r="JTA45" s="57"/>
      <c r="JTB45" s="57"/>
      <c r="JTC45" s="57"/>
      <c r="JTD45" s="57"/>
      <c r="JTE45" s="57"/>
      <c r="JTF45" s="57"/>
      <c r="JTG45" s="57"/>
      <c r="JTH45" s="57"/>
      <c r="JTI45" s="57"/>
      <c r="JTJ45" s="57"/>
      <c r="JTK45" s="57"/>
      <c r="JTL45" s="57"/>
      <c r="JTM45" s="57"/>
      <c r="JTN45" s="57"/>
      <c r="JTO45" s="57"/>
      <c r="JTP45" s="57"/>
      <c r="JTQ45" s="57"/>
      <c r="JTR45" s="57"/>
      <c r="JTS45" s="57"/>
      <c r="JTT45" s="57"/>
      <c r="JTU45" s="57"/>
      <c r="JTV45" s="57"/>
      <c r="JTW45" s="57"/>
      <c r="JTX45" s="57"/>
      <c r="JTY45" s="57"/>
      <c r="JTZ45" s="57"/>
      <c r="JUA45" s="57"/>
      <c r="JUB45" s="57"/>
      <c r="JUC45" s="57"/>
      <c r="JUD45" s="57"/>
      <c r="JUE45" s="57"/>
      <c r="JUF45" s="57"/>
      <c r="JUG45" s="57"/>
      <c r="JUH45" s="57"/>
      <c r="JUI45" s="57"/>
      <c r="JUJ45" s="57"/>
      <c r="JUK45" s="57"/>
      <c r="JUL45" s="57"/>
      <c r="JUM45" s="57"/>
      <c r="JUN45" s="57"/>
      <c r="JUO45" s="57"/>
      <c r="JUP45" s="57"/>
      <c r="JUQ45" s="57"/>
      <c r="JUR45" s="57"/>
      <c r="JUS45" s="57"/>
      <c r="JUT45" s="57"/>
      <c r="JUU45" s="57"/>
      <c r="JUV45" s="57"/>
      <c r="JUW45" s="57"/>
      <c r="JUX45" s="57"/>
      <c r="JUY45" s="57"/>
      <c r="JUZ45" s="57"/>
      <c r="JVA45" s="57"/>
      <c r="JVB45" s="57"/>
      <c r="JVC45" s="57"/>
      <c r="JVD45" s="57"/>
      <c r="JVE45" s="57"/>
      <c r="JVF45" s="57"/>
      <c r="JVG45" s="57"/>
      <c r="JVH45" s="57"/>
      <c r="JVI45" s="57"/>
      <c r="JVJ45" s="57"/>
      <c r="JVK45" s="57"/>
      <c r="JVL45" s="57"/>
      <c r="JVM45" s="57"/>
      <c r="JVN45" s="57"/>
      <c r="JVO45" s="57"/>
      <c r="JVP45" s="57"/>
      <c r="JVQ45" s="57"/>
      <c r="JVR45" s="57"/>
      <c r="JVS45" s="57"/>
      <c r="JVT45" s="57"/>
      <c r="JVU45" s="57"/>
      <c r="JVV45" s="57"/>
      <c r="JVW45" s="57"/>
      <c r="JVX45" s="57"/>
      <c r="JVY45" s="57"/>
      <c r="JVZ45" s="57"/>
      <c r="JWA45" s="57"/>
      <c r="JWB45" s="57"/>
      <c r="JWC45" s="57"/>
      <c r="JWD45" s="57"/>
      <c r="JWE45" s="57"/>
      <c r="JWF45" s="57"/>
      <c r="JWG45" s="57"/>
      <c r="JWH45" s="57"/>
      <c r="JWI45" s="57"/>
      <c r="JWJ45" s="57"/>
      <c r="JWK45" s="57"/>
      <c r="JWL45" s="57"/>
      <c r="JWM45" s="57"/>
      <c r="JWN45" s="57"/>
      <c r="JWO45" s="57"/>
      <c r="JWP45" s="57"/>
      <c r="JWQ45" s="57"/>
      <c r="JWR45" s="57"/>
      <c r="JWS45" s="57"/>
      <c r="JWT45" s="57"/>
      <c r="JWU45" s="57"/>
      <c r="JWV45" s="57"/>
      <c r="JWW45" s="57"/>
      <c r="JWX45" s="57"/>
      <c r="JWY45" s="57"/>
      <c r="JWZ45" s="57"/>
      <c r="JXA45" s="57"/>
      <c r="JXB45" s="57"/>
      <c r="JXC45" s="57"/>
      <c r="JXD45" s="57"/>
      <c r="JXE45" s="57"/>
      <c r="JXF45" s="57"/>
      <c r="JXG45" s="57"/>
      <c r="JXH45" s="57"/>
      <c r="JXI45" s="57"/>
      <c r="JXJ45" s="57"/>
      <c r="JXK45" s="57"/>
      <c r="JXL45" s="57"/>
      <c r="JXM45" s="57"/>
      <c r="JXN45" s="57"/>
      <c r="JXO45" s="57"/>
      <c r="JXP45" s="57"/>
      <c r="JXQ45" s="57"/>
      <c r="JXR45" s="57"/>
      <c r="JXS45" s="57"/>
      <c r="JXT45" s="57"/>
      <c r="JXU45" s="57"/>
      <c r="JXV45" s="57"/>
      <c r="JXW45" s="57"/>
      <c r="JXX45" s="57"/>
      <c r="JXY45" s="57"/>
      <c r="JXZ45" s="57"/>
      <c r="JYA45" s="57"/>
      <c r="JYB45" s="57"/>
      <c r="JYC45" s="57"/>
      <c r="JYD45" s="57"/>
      <c r="JYE45" s="57"/>
      <c r="JYF45" s="57"/>
      <c r="JYG45" s="57"/>
      <c r="JYH45" s="57"/>
      <c r="JYI45" s="57"/>
      <c r="JYJ45" s="57"/>
      <c r="JYK45" s="57"/>
      <c r="JYL45" s="57"/>
      <c r="JYM45" s="57"/>
      <c r="JYN45" s="57"/>
      <c r="JYO45" s="57"/>
      <c r="JYP45" s="57"/>
      <c r="JYQ45" s="57"/>
      <c r="JYR45" s="57"/>
      <c r="JYS45" s="57"/>
      <c r="JYT45" s="57"/>
      <c r="JYU45" s="57"/>
      <c r="JYV45" s="57"/>
      <c r="JYW45" s="57"/>
      <c r="JYX45" s="57"/>
      <c r="JYY45" s="57"/>
      <c r="JYZ45" s="57"/>
      <c r="JZA45" s="57"/>
      <c r="JZB45" s="57"/>
      <c r="JZC45" s="57"/>
      <c r="JZD45" s="57"/>
      <c r="JZE45" s="57"/>
      <c r="JZF45" s="57"/>
      <c r="JZG45" s="57"/>
      <c r="JZH45" s="57"/>
      <c r="JZI45" s="57"/>
      <c r="JZJ45" s="57"/>
      <c r="JZK45" s="57"/>
      <c r="JZL45" s="57"/>
      <c r="JZM45" s="57"/>
      <c r="JZN45" s="57"/>
      <c r="JZO45" s="57"/>
      <c r="JZP45" s="57"/>
      <c r="JZQ45" s="57"/>
      <c r="JZR45" s="57"/>
      <c r="JZS45" s="57"/>
      <c r="JZT45" s="57"/>
      <c r="JZU45" s="57"/>
      <c r="JZV45" s="57"/>
      <c r="JZW45" s="57"/>
      <c r="JZX45" s="57"/>
      <c r="JZY45" s="57"/>
      <c r="JZZ45" s="57"/>
      <c r="KAA45" s="57"/>
      <c r="KAB45" s="57"/>
      <c r="KAC45" s="57"/>
      <c r="KAD45" s="57"/>
      <c r="KAE45" s="57"/>
      <c r="KAF45" s="57"/>
      <c r="KAG45" s="57"/>
      <c r="KAH45" s="57"/>
      <c r="KAI45" s="57"/>
      <c r="KAJ45" s="57"/>
      <c r="KAK45" s="57"/>
      <c r="KAL45" s="57"/>
      <c r="KAM45" s="57"/>
      <c r="KAN45" s="57"/>
      <c r="KAO45" s="57"/>
      <c r="KAP45" s="57"/>
      <c r="KAQ45" s="57"/>
      <c r="KAR45" s="57"/>
      <c r="KAS45" s="57"/>
      <c r="KAT45" s="57"/>
      <c r="KAU45" s="57"/>
      <c r="KAV45" s="57"/>
      <c r="KAW45" s="57"/>
      <c r="KAX45" s="57"/>
      <c r="KAY45" s="57"/>
      <c r="KAZ45" s="57"/>
      <c r="KBA45" s="57"/>
      <c r="KBB45" s="57"/>
      <c r="KBC45" s="57"/>
      <c r="KBD45" s="57"/>
      <c r="KBE45" s="57"/>
      <c r="KBF45" s="57"/>
      <c r="KBG45" s="57"/>
      <c r="KBH45" s="57"/>
      <c r="KBI45" s="57"/>
      <c r="KBJ45" s="57"/>
      <c r="KBK45" s="57"/>
      <c r="KBL45" s="57"/>
      <c r="KBM45" s="57"/>
      <c r="KBN45" s="57"/>
      <c r="KBO45" s="57"/>
      <c r="KBP45" s="57"/>
      <c r="KBQ45" s="57"/>
      <c r="KBR45" s="57"/>
      <c r="KBS45" s="57"/>
      <c r="KBT45" s="57"/>
      <c r="KBU45" s="57"/>
      <c r="KBV45" s="57"/>
      <c r="KBW45" s="57"/>
      <c r="KBX45" s="57"/>
      <c r="KBY45" s="57"/>
      <c r="KBZ45" s="57"/>
      <c r="KCA45" s="57"/>
      <c r="KCB45" s="57"/>
      <c r="KCC45" s="57"/>
      <c r="KCD45" s="57"/>
      <c r="KCE45" s="57"/>
      <c r="KCF45" s="57"/>
      <c r="KCG45" s="57"/>
      <c r="KCH45" s="57"/>
      <c r="KCI45" s="57"/>
      <c r="KCJ45" s="57"/>
      <c r="KCK45" s="57"/>
      <c r="KCL45" s="57"/>
      <c r="KCM45" s="57"/>
      <c r="KCN45" s="57"/>
      <c r="KCO45" s="57"/>
      <c r="KCP45" s="57"/>
      <c r="KCQ45" s="57"/>
      <c r="KCR45" s="57"/>
      <c r="KCS45" s="57"/>
      <c r="KCT45" s="57"/>
      <c r="KCU45" s="57"/>
      <c r="KCV45" s="57"/>
      <c r="KCW45" s="57"/>
      <c r="KCX45" s="57"/>
      <c r="KCY45" s="57"/>
      <c r="KCZ45" s="57"/>
      <c r="KDA45" s="57"/>
      <c r="KDB45" s="57"/>
      <c r="KDC45" s="57"/>
      <c r="KDD45" s="57"/>
      <c r="KDE45" s="57"/>
      <c r="KDF45" s="57"/>
      <c r="KDG45" s="57"/>
      <c r="KDH45" s="57"/>
      <c r="KDI45" s="57"/>
      <c r="KDJ45" s="57"/>
      <c r="KDK45" s="57"/>
      <c r="KDL45" s="57"/>
      <c r="KDM45" s="57"/>
      <c r="KDN45" s="57"/>
      <c r="KDO45" s="57"/>
      <c r="KDP45" s="57"/>
      <c r="KDQ45" s="57"/>
      <c r="KDR45" s="57"/>
      <c r="KDS45" s="57"/>
      <c r="KDT45" s="57"/>
      <c r="KDU45" s="57"/>
      <c r="KDV45" s="57"/>
      <c r="KDW45" s="57"/>
      <c r="KDX45" s="57"/>
      <c r="KDY45" s="57"/>
      <c r="KDZ45" s="57"/>
      <c r="KEA45" s="57"/>
      <c r="KEB45" s="57"/>
      <c r="KEC45" s="57"/>
      <c r="KED45" s="57"/>
      <c r="KEE45" s="57"/>
      <c r="KEF45" s="57"/>
      <c r="KEG45" s="57"/>
      <c r="KEH45" s="57"/>
      <c r="KEI45" s="57"/>
      <c r="KEJ45" s="57"/>
      <c r="KEK45" s="57"/>
      <c r="KEL45" s="57"/>
      <c r="KEM45" s="57"/>
      <c r="KEN45" s="57"/>
      <c r="KEO45" s="57"/>
      <c r="KEP45" s="57"/>
      <c r="KEQ45" s="57"/>
      <c r="KER45" s="57"/>
      <c r="KES45" s="57"/>
      <c r="KET45" s="57"/>
      <c r="KEU45" s="57"/>
      <c r="KEV45" s="57"/>
      <c r="KEW45" s="57"/>
      <c r="KEX45" s="57"/>
      <c r="KEY45" s="57"/>
      <c r="KEZ45" s="57"/>
      <c r="KFA45" s="57"/>
      <c r="KFB45" s="57"/>
      <c r="KFC45" s="57"/>
      <c r="KFD45" s="57"/>
      <c r="KFE45" s="57"/>
      <c r="KFF45" s="57"/>
      <c r="KFG45" s="57"/>
      <c r="KFH45" s="57"/>
      <c r="KFI45" s="57"/>
      <c r="KFJ45" s="57"/>
      <c r="KFK45" s="57"/>
      <c r="KFL45" s="57"/>
      <c r="KFM45" s="57"/>
      <c r="KFN45" s="57"/>
      <c r="KFO45" s="57"/>
      <c r="KFP45" s="57"/>
      <c r="KFQ45" s="57"/>
      <c r="KFR45" s="57"/>
      <c r="KFS45" s="57"/>
      <c r="KFT45" s="57"/>
      <c r="KFU45" s="57"/>
      <c r="KFV45" s="57"/>
      <c r="KFW45" s="57"/>
      <c r="KFX45" s="57"/>
      <c r="KFY45" s="57"/>
      <c r="KFZ45" s="57"/>
      <c r="KGA45" s="57"/>
      <c r="KGB45" s="57"/>
      <c r="KGC45" s="57"/>
      <c r="KGD45" s="57"/>
      <c r="KGE45" s="57"/>
      <c r="KGF45" s="57"/>
      <c r="KGG45" s="57"/>
      <c r="KGH45" s="57"/>
      <c r="KGI45" s="57"/>
      <c r="KGJ45" s="57"/>
      <c r="KGK45" s="57"/>
      <c r="KGL45" s="57"/>
      <c r="KGM45" s="57"/>
      <c r="KGN45" s="57"/>
      <c r="KGO45" s="57"/>
      <c r="KGP45" s="57"/>
      <c r="KGQ45" s="57"/>
      <c r="KGR45" s="57"/>
      <c r="KGS45" s="57"/>
      <c r="KGT45" s="57"/>
      <c r="KGU45" s="57"/>
      <c r="KGV45" s="57"/>
      <c r="KGW45" s="57"/>
      <c r="KGX45" s="57"/>
      <c r="KGY45" s="57"/>
      <c r="KGZ45" s="57"/>
      <c r="KHA45" s="57"/>
      <c r="KHB45" s="57"/>
      <c r="KHC45" s="57"/>
      <c r="KHD45" s="57"/>
      <c r="KHE45" s="57"/>
      <c r="KHF45" s="57"/>
      <c r="KHG45" s="57"/>
      <c r="KHH45" s="57"/>
      <c r="KHI45" s="57"/>
      <c r="KHJ45" s="57"/>
      <c r="KHK45" s="57"/>
      <c r="KHL45" s="57"/>
      <c r="KHM45" s="57"/>
      <c r="KHN45" s="57"/>
      <c r="KHO45" s="57"/>
      <c r="KHP45" s="57"/>
      <c r="KHQ45" s="57"/>
      <c r="KHR45" s="57"/>
      <c r="KHS45" s="57"/>
      <c r="KHT45" s="57"/>
      <c r="KHU45" s="57"/>
      <c r="KHV45" s="57"/>
      <c r="KHW45" s="57"/>
      <c r="KHX45" s="57"/>
      <c r="KHY45" s="57"/>
      <c r="KHZ45" s="57"/>
      <c r="KIA45" s="57"/>
      <c r="KIB45" s="57"/>
      <c r="KIC45" s="57"/>
      <c r="KID45" s="57"/>
      <c r="KIE45" s="57"/>
      <c r="KIF45" s="57"/>
      <c r="KIG45" s="57"/>
      <c r="KIH45" s="57"/>
      <c r="KII45" s="57"/>
      <c r="KIJ45" s="57"/>
      <c r="KIK45" s="57"/>
      <c r="KIL45" s="57"/>
      <c r="KIM45" s="57"/>
      <c r="KIN45" s="57"/>
      <c r="KIO45" s="57"/>
      <c r="KIP45" s="57"/>
      <c r="KIQ45" s="57"/>
      <c r="KIR45" s="57"/>
      <c r="KIS45" s="57"/>
      <c r="KIT45" s="57"/>
      <c r="KIU45" s="57"/>
      <c r="KIV45" s="57"/>
      <c r="KIW45" s="57"/>
      <c r="KIX45" s="57"/>
      <c r="KIY45" s="57"/>
      <c r="KIZ45" s="57"/>
      <c r="KJA45" s="57"/>
      <c r="KJB45" s="57"/>
      <c r="KJC45" s="57"/>
      <c r="KJD45" s="57"/>
      <c r="KJE45" s="57"/>
      <c r="KJF45" s="57"/>
      <c r="KJG45" s="57"/>
      <c r="KJH45" s="57"/>
      <c r="KJI45" s="57"/>
      <c r="KJJ45" s="57"/>
      <c r="KJK45" s="57"/>
      <c r="KJL45" s="57"/>
      <c r="KJM45" s="57"/>
      <c r="KJN45" s="57"/>
      <c r="KJO45" s="57"/>
      <c r="KJP45" s="57"/>
      <c r="KJQ45" s="57"/>
      <c r="KJR45" s="57"/>
      <c r="KJS45" s="57"/>
      <c r="KJT45" s="57"/>
      <c r="KJU45" s="57"/>
      <c r="KJV45" s="57"/>
      <c r="KJW45" s="57"/>
      <c r="KJX45" s="57"/>
      <c r="KJY45" s="57"/>
      <c r="KJZ45" s="57"/>
      <c r="KKA45" s="57"/>
      <c r="KKB45" s="57"/>
      <c r="KKC45" s="57"/>
      <c r="KKD45" s="57"/>
      <c r="KKE45" s="57"/>
      <c r="KKF45" s="57"/>
      <c r="KKG45" s="57"/>
      <c r="KKH45" s="57"/>
      <c r="KKI45" s="57"/>
      <c r="KKJ45" s="57"/>
      <c r="KKK45" s="57"/>
      <c r="KKL45" s="57"/>
      <c r="KKM45" s="57"/>
      <c r="KKN45" s="57"/>
      <c r="KKO45" s="57"/>
      <c r="KKP45" s="57"/>
      <c r="KKQ45" s="57"/>
      <c r="KKR45" s="57"/>
      <c r="KKS45" s="57"/>
      <c r="KKT45" s="57"/>
      <c r="KKU45" s="57"/>
      <c r="KKV45" s="57"/>
      <c r="KKW45" s="57"/>
      <c r="KKX45" s="57"/>
      <c r="KKY45" s="57"/>
      <c r="KKZ45" s="57"/>
      <c r="KLA45" s="57"/>
      <c r="KLB45" s="57"/>
      <c r="KLC45" s="57"/>
      <c r="KLD45" s="57"/>
      <c r="KLE45" s="57"/>
      <c r="KLF45" s="57"/>
      <c r="KLG45" s="57"/>
      <c r="KLH45" s="57"/>
      <c r="KLI45" s="57"/>
      <c r="KLJ45" s="57"/>
      <c r="KLK45" s="57"/>
      <c r="KLL45" s="57"/>
      <c r="KLM45" s="57"/>
      <c r="KLN45" s="57"/>
      <c r="KLO45" s="57"/>
      <c r="KLP45" s="57"/>
      <c r="KLQ45" s="57"/>
      <c r="KLR45" s="57"/>
      <c r="KLS45" s="57"/>
      <c r="KLT45" s="57"/>
      <c r="KLU45" s="57"/>
      <c r="KLV45" s="57"/>
      <c r="KLW45" s="57"/>
      <c r="KLX45" s="57"/>
      <c r="KLY45" s="57"/>
      <c r="KLZ45" s="57"/>
      <c r="KMA45" s="57"/>
      <c r="KMB45" s="57"/>
      <c r="KMC45" s="57"/>
      <c r="KMD45" s="57"/>
      <c r="KME45" s="57"/>
      <c r="KMF45" s="57"/>
      <c r="KMG45" s="57"/>
      <c r="KMH45" s="57"/>
      <c r="KMI45" s="57"/>
      <c r="KMJ45" s="57"/>
      <c r="KMK45" s="57"/>
      <c r="KML45" s="57"/>
      <c r="KMM45" s="57"/>
      <c r="KMN45" s="57"/>
      <c r="KMO45" s="57"/>
      <c r="KMP45" s="57"/>
      <c r="KMQ45" s="57"/>
      <c r="KMR45" s="57"/>
      <c r="KMS45" s="57"/>
      <c r="KMT45" s="57"/>
      <c r="KMU45" s="57"/>
      <c r="KMV45" s="57"/>
      <c r="KMW45" s="57"/>
      <c r="KMX45" s="57"/>
      <c r="KMY45" s="57"/>
      <c r="KMZ45" s="57"/>
      <c r="KNA45" s="57"/>
      <c r="KNB45" s="57"/>
      <c r="KNC45" s="57"/>
      <c r="KND45" s="57"/>
      <c r="KNE45" s="57"/>
      <c r="KNF45" s="57"/>
      <c r="KNG45" s="57"/>
      <c r="KNH45" s="57"/>
      <c r="KNI45" s="57"/>
      <c r="KNJ45" s="57"/>
      <c r="KNK45" s="57"/>
      <c r="KNL45" s="57"/>
      <c r="KNM45" s="57"/>
      <c r="KNN45" s="57"/>
      <c r="KNO45" s="57"/>
      <c r="KNP45" s="57"/>
      <c r="KNQ45" s="57"/>
      <c r="KNR45" s="57"/>
      <c r="KNS45" s="57"/>
      <c r="KNT45" s="57"/>
      <c r="KNU45" s="57"/>
      <c r="KNV45" s="57"/>
      <c r="KNW45" s="57"/>
      <c r="KNX45" s="57"/>
      <c r="KNY45" s="57"/>
      <c r="KNZ45" s="57"/>
      <c r="KOA45" s="57"/>
      <c r="KOB45" s="57"/>
      <c r="KOC45" s="57"/>
      <c r="KOD45" s="57"/>
      <c r="KOE45" s="57"/>
      <c r="KOF45" s="57"/>
      <c r="KOG45" s="57"/>
      <c r="KOH45" s="57"/>
      <c r="KOI45" s="57"/>
      <c r="KOJ45" s="57"/>
      <c r="KOK45" s="57"/>
      <c r="KOL45" s="57"/>
      <c r="KOM45" s="57"/>
      <c r="KON45" s="57"/>
      <c r="KOO45" s="57"/>
      <c r="KOP45" s="57"/>
      <c r="KOQ45" s="57"/>
      <c r="KOR45" s="57"/>
      <c r="KOS45" s="57"/>
      <c r="KOT45" s="57"/>
      <c r="KOU45" s="57"/>
      <c r="KOV45" s="57"/>
      <c r="KOW45" s="57"/>
      <c r="KOX45" s="57"/>
      <c r="KOY45" s="57"/>
      <c r="KOZ45" s="57"/>
      <c r="KPA45" s="57"/>
      <c r="KPB45" s="57"/>
      <c r="KPC45" s="57"/>
      <c r="KPD45" s="57"/>
      <c r="KPE45" s="57"/>
      <c r="KPF45" s="57"/>
      <c r="KPG45" s="57"/>
      <c r="KPH45" s="57"/>
      <c r="KPI45" s="57"/>
      <c r="KPJ45" s="57"/>
      <c r="KPK45" s="57"/>
      <c r="KPL45" s="57"/>
      <c r="KPM45" s="57"/>
      <c r="KPN45" s="57"/>
      <c r="KPO45" s="57"/>
      <c r="KPP45" s="57"/>
      <c r="KPQ45" s="57"/>
      <c r="KPR45" s="57"/>
      <c r="KPS45" s="57"/>
      <c r="KPT45" s="57"/>
      <c r="KPU45" s="57"/>
      <c r="KPV45" s="57"/>
      <c r="KPW45" s="57"/>
      <c r="KPX45" s="57"/>
      <c r="KPY45" s="57"/>
      <c r="KPZ45" s="57"/>
      <c r="KQA45" s="57"/>
      <c r="KQB45" s="57"/>
      <c r="KQC45" s="57"/>
      <c r="KQD45" s="57"/>
      <c r="KQE45" s="57"/>
      <c r="KQF45" s="57"/>
      <c r="KQG45" s="57"/>
      <c r="KQH45" s="57"/>
      <c r="KQI45" s="57"/>
      <c r="KQJ45" s="57"/>
      <c r="KQK45" s="57"/>
      <c r="KQL45" s="57"/>
      <c r="KQM45" s="57"/>
      <c r="KQN45" s="57"/>
      <c r="KQO45" s="57"/>
      <c r="KQP45" s="57"/>
      <c r="KQQ45" s="57"/>
      <c r="KQR45" s="57"/>
      <c r="KQS45" s="57"/>
      <c r="KQT45" s="57"/>
      <c r="KQU45" s="57"/>
      <c r="KQV45" s="57"/>
      <c r="KQW45" s="57"/>
      <c r="KQX45" s="57"/>
      <c r="KQY45" s="57"/>
      <c r="KQZ45" s="57"/>
      <c r="KRA45" s="57"/>
      <c r="KRB45" s="57"/>
      <c r="KRC45" s="57"/>
      <c r="KRD45" s="57"/>
      <c r="KRE45" s="57"/>
      <c r="KRF45" s="57"/>
      <c r="KRG45" s="57"/>
      <c r="KRH45" s="57"/>
      <c r="KRI45" s="57"/>
      <c r="KRJ45" s="57"/>
      <c r="KRK45" s="57"/>
      <c r="KRL45" s="57"/>
      <c r="KRM45" s="57"/>
      <c r="KRN45" s="57"/>
      <c r="KRO45" s="57"/>
      <c r="KRP45" s="57"/>
      <c r="KRQ45" s="57"/>
      <c r="KRR45" s="57"/>
      <c r="KRS45" s="57"/>
      <c r="KRT45" s="57"/>
      <c r="KRU45" s="57"/>
      <c r="KRV45" s="57"/>
      <c r="KRW45" s="57"/>
      <c r="KRX45" s="57"/>
      <c r="KRY45" s="57"/>
      <c r="KRZ45" s="57"/>
      <c r="KSA45" s="57"/>
      <c r="KSB45" s="57"/>
      <c r="KSC45" s="57"/>
      <c r="KSD45" s="57"/>
      <c r="KSE45" s="57"/>
      <c r="KSF45" s="57"/>
      <c r="KSG45" s="57"/>
      <c r="KSH45" s="57"/>
      <c r="KSI45" s="57"/>
      <c r="KSJ45" s="57"/>
      <c r="KSK45" s="57"/>
      <c r="KSL45" s="57"/>
      <c r="KSM45" s="57"/>
      <c r="KSN45" s="57"/>
      <c r="KSO45" s="57"/>
      <c r="KSP45" s="57"/>
      <c r="KSQ45" s="57"/>
      <c r="KSR45" s="57"/>
      <c r="KSS45" s="57"/>
      <c r="KST45" s="57"/>
      <c r="KSU45" s="57"/>
      <c r="KSV45" s="57"/>
      <c r="KSW45" s="57"/>
      <c r="KSX45" s="57"/>
      <c r="KSY45" s="57"/>
      <c r="KSZ45" s="57"/>
      <c r="KTA45" s="57"/>
      <c r="KTB45" s="57"/>
      <c r="KTC45" s="57"/>
      <c r="KTD45" s="57"/>
      <c r="KTE45" s="57"/>
      <c r="KTF45" s="57"/>
      <c r="KTG45" s="57"/>
      <c r="KTH45" s="57"/>
      <c r="KTI45" s="57"/>
      <c r="KTJ45" s="57"/>
      <c r="KTK45" s="57"/>
      <c r="KTL45" s="57"/>
      <c r="KTM45" s="57"/>
      <c r="KTN45" s="57"/>
      <c r="KTO45" s="57"/>
      <c r="KTP45" s="57"/>
      <c r="KTQ45" s="57"/>
      <c r="KTR45" s="57"/>
      <c r="KTS45" s="57"/>
      <c r="KTT45" s="57"/>
      <c r="KTU45" s="57"/>
      <c r="KTV45" s="57"/>
      <c r="KTW45" s="57"/>
      <c r="KTX45" s="57"/>
      <c r="KTY45" s="57"/>
      <c r="KTZ45" s="57"/>
      <c r="KUA45" s="57"/>
      <c r="KUB45" s="57"/>
      <c r="KUC45" s="57"/>
      <c r="KUD45" s="57"/>
      <c r="KUE45" s="57"/>
      <c r="KUF45" s="57"/>
      <c r="KUG45" s="57"/>
      <c r="KUH45" s="57"/>
      <c r="KUI45" s="57"/>
      <c r="KUJ45" s="57"/>
      <c r="KUK45" s="57"/>
      <c r="KUL45" s="57"/>
      <c r="KUM45" s="57"/>
      <c r="KUN45" s="57"/>
      <c r="KUO45" s="57"/>
      <c r="KUP45" s="57"/>
      <c r="KUQ45" s="57"/>
      <c r="KUR45" s="57"/>
      <c r="KUS45" s="57"/>
      <c r="KUT45" s="57"/>
      <c r="KUU45" s="57"/>
      <c r="KUV45" s="57"/>
      <c r="KUW45" s="57"/>
      <c r="KUX45" s="57"/>
      <c r="KUY45" s="57"/>
      <c r="KUZ45" s="57"/>
      <c r="KVA45" s="57"/>
      <c r="KVB45" s="57"/>
      <c r="KVC45" s="57"/>
      <c r="KVD45" s="57"/>
      <c r="KVE45" s="57"/>
      <c r="KVF45" s="57"/>
      <c r="KVG45" s="57"/>
      <c r="KVH45" s="57"/>
      <c r="KVI45" s="57"/>
      <c r="KVJ45" s="57"/>
      <c r="KVK45" s="57"/>
      <c r="KVL45" s="57"/>
      <c r="KVM45" s="57"/>
      <c r="KVN45" s="57"/>
      <c r="KVO45" s="57"/>
      <c r="KVP45" s="57"/>
      <c r="KVQ45" s="57"/>
      <c r="KVR45" s="57"/>
      <c r="KVS45" s="57"/>
      <c r="KVT45" s="57"/>
      <c r="KVU45" s="57"/>
      <c r="KVV45" s="57"/>
      <c r="KVW45" s="57"/>
      <c r="KVX45" s="57"/>
      <c r="KVY45" s="57"/>
      <c r="KVZ45" s="57"/>
      <c r="KWA45" s="57"/>
      <c r="KWB45" s="57"/>
      <c r="KWC45" s="57"/>
      <c r="KWD45" s="57"/>
      <c r="KWE45" s="57"/>
      <c r="KWF45" s="57"/>
      <c r="KWG45" s="57"/>
      <c r="KWH45" s="57"/>
      <c r="KWI45" s="57"/>
      <c r="KWJ45" s="57"/>
      <c r="KWK45" s="57"/>
      <c r="KWL45" s="57"/>
      <c r="KWM45" s="57"/>
      <c r="KWN45" s="57"/>
      <c r="KWO45" s="57"/>
      <c r="KWP45" s="57"/>
      <c r="KWQ45" s="57"/>
      <c r="KWR45" s="57"/>
      <c r="KWS45" s="57"/>
      <c r="KWT45" s="57"/>
      <c r="KWU45" s="57"/>
      <c r="KWV45" s="57"/>
      <c r="KWW45" s="57"/>
      <c r="KWX45" s="57"/>
      <c r="KWY45" s="57"/>
      <c r="KWZ45" s="57"/>
      <c r="KXA45" s="57"/>
      <c r="KXB45" s="57"/>
      <c r="KXC45" s="57"/>
      <c r="KXD45" s="57"/>
      <c r="KXE45" s="57"/>
      <c r="KXF45" s="57"/>
      <c r="KXG45" s="57"/>
      <c r="KXH45" s="57"/>
      <c r="KXI45" s="57"/>
      <c r="KXJ45" s="57"/>
      <c r="KXK45" s="57"/>
      <c r="KXL45" s="57"/>
      <c r="KXM45" s="57"/>
      <c r="KXN45" s="57"/>
      <c r="KXO45" s="57"/>
      <c r="KXP45" s="57"/>
      <c r="KXQ45" s="57"/>
      <c r="KXR45" s="57"/>
      <c r="KXS45" s="57"/>
      <c r="KXT45" s="57"/>
      <c r="KXU45" s="57"/>
      <c r="KXV45" s="57"/>
      <c r="KXW45" s="57"/>
      <c r="KXX45" s="57"/>
      <c r="KXY45" s="57"/>
      <c r="KXZ45" s="57"/>
      <c r="KYA45" s="57"/>
      <c r="KYB45" s="57"/>
      <c r="KYC45" s="57"/>
      <c r="KYD45" s="57"/>
      <c r="KYE45" s="57"/>
      <c r="KYF45" s="57"/>
      <c r="KYG45" s="57"/>
      <c r="KYH45" s="57"/>
      <c r="KYI45" s="57"/>
      <c r="KYJ45" s="57"/>
      <c r="KYK45" s="57"/>
      <c r="KYL45" s="57"/>
      <c r="KYM45" s="57"/>
      <c r="KYN45" s="57"/>
      <c r="KYO45" s="57"/>
      <c r="KYP45" s="57"/>
      <c r="KYQ45" s="57"/>
      <c r="KYR45" s="57"/>
      <c r="KYS45" s="57"/>
      <c r="KYT45" s="57"/>
      <c r="KYU45" s="57"/>
      <c r="KYV45" s="57"/>
      <c r="KYW45" s="57"/>
      <c r="KYX45" s="57"/>
      <c r="KYY45" s="57"/>
      <c r="KYZ45" s="57"/>
      <c r="KZA45" s="57"/>
      <c r="KZB45" s="57"/>
      <c r="KZC45" s="57"/>
      <c r="KZD45" s="57"/>
      <c r="KZE45" s="57"/>
      <c r="KZF45" s="57"/>
      <c r="KZG45" s="57"/>
      <c r="KZH45" s="57"/>
      <c r="KZI45" s="57"/>
      <c r="KZJ45" s="57"/>
      <c r="KZK45" s="57"/>
      <c r="KZL45" s="57"/>
      <c r="KZM45" s="57"/>
      <c r="KZN45" s="57"/>
      <c r="KZO45" s="57"/>
      <c r="KZP45" s="57"/>
      <c r="KZQ45" s="57"/>
      <c r="KZR45" s="57"/>
      <c r="KZS45" s="57"/>
      <c r="KZT45" s="57"/>
      <c r="KZU45" s="57"/>
      <c r="KZV45" s="57"/>
      <c r="KZW45" s="57"/>
      <c r="KZX45" s="57"/>
      <c r="KZY45" s="57"/>
      <c r="KZZ45" s="57"/>
      <c r="LAA45" s="57"/>
      <c r="LAB45" s="57"/>
      <c r="LAC45" s="57"/>
      <c r="LAD45" s="57"/>
      <c r="LAE45" s="57"/>
      <c r="LAF45" s="57"/>
      <c r="LAG45" s="57"/>
      <c r="LAH45" s="57"/>
      <c r="LAI45" s="57"/>
      <c r="LAJ45" s="57"/>
      <c r="LAK45" s="57"/>
      <c r="LAL45" s="57"/>
      <c r="LAM45" s="57"/>
      <c r="LAN45" s="57"/>
      <c r="LAO45" s="57"/>
      <c r="LAP45" s="57"/>
      <c r="LAQ45" s="57"/>
      <c r="LAR45" s="57"/>
      <c r="LAS45" s="57"/>
      <c r="LAT45" s="57"/>
      <c r="LAU45" s="57"/>
      <c r="LAV45" s="57"/>
      <c r="LAW45" s="57"/>
      <c r="LAX45" s="57"/>
      <c r="LAY45" s="57"/>
      <c r="LAZ45" s="57"/>
      <c r="LBA45" s="57"/>
      <c r="LBB45" s="57"/>
      <c r="LBC45" s="57"/>
      <c r="LBD45" s="57"/>
      <c r="LBE45" s="57"/>
      <c r="LBF45" s="57"/>
      <c r="LBG45" s="57"/>
      <c r="LBH45" s="57"/>
      <c r="LBI45" s="57"/>
      <c r="LBJ45" s="57"/>
      <c r="LBK45" s="57"/>
      <c r="LBL45" s="57"/>
      <c r="LBM45" s="57"/>
      <c r="LBN45" s="57"/>
      <c r="LBO45" s="57"/>
      <c r="LBP45" s="57"/>
      <c r="LBQ45" s="57"/>
      <c r="LBR45" s="57"/>
      <c r="LBS45" s="57"/>
      <c r="LBT45" s="57"/>
      <c r="LBU45" s="57"/>
      <c r="LBV45" s="57"/>
      <c r="LBW45" s="57"/>
      <c r="LBX45" s="57"/>
      <c r="LBY45" s="57"/>
      <c r="LBZ45" s="57"/>
      <c r="LCA45" s="57"/>
      <c r="LCB45" s="57"/>
      <c r="LCC45" s="57"/>
      <c r="LCD45" s="57"/>
      <c r="LCE45" s="57"/>
      <c r="LCF45" s="57"/>
      <c r="LCG45" s="57"/>
      <c r="LCH45" s="57"/>
      <c r="LCI45" s="57"/>
      <c r="LCJ45" s="57"/>
      <c r="LCK45" s="57"/>
      <c r="LCL45" s="57"/>
      <c r="LCM45" s="57"/>
      <c r="LCN45" s="57"/>
      <c r="LCO45" s="57"/>
      <c r="LCP45" s="57"/>
      <c r="LCQ45" s="57"/>
      <c r="LCR45" s="57"/>
      <c r="LCS45" s="57"/>
      <c r="LCT45" s="57"/>
      <c r="LCU45" s="57"/>
      <c r="LCV45" s="57"/>
      <c r="LCW45" s="57"/>
      <c r="LCX45" s="57"/>
      <c r="LCY45" s="57"/>
      <c r="LCZ45" s="57"/>
      <c r="LDA45" s="57"/>
      <c r="LDB45" s="57"/>
      <c r="LDC45" s="57"/>
      <c r="LDD45" s="57"/>
      <c r="LDE45" s="57"/>
      <c r="LDF45" s="57"/>
      <c r="LDG45" s="57"/>
      <c r="LDH45" s="57"/>
      <c r="LDI45" s="57"/>
      <c r="LDJ45" s="57"/>
      <c r="LDK45" s="57"/>
      <c r="LDL45" s="57"/>
      <c r="LDM45" s="57"/>
      <c r="LDN45" s="57"/>
      <c r="LDO45" s="57"/>
      <c r="LDP45" s="57"/>
      <c r="LDQ45" s="57"/>
      <c r="LDR45" s="57"/>
      <c r="LDS45" s="57"/>
      <c r="LDT45" s="57"/>
      <c r="LDU45" s="57"/>
      <c r="LDV45" s="57"/>
      <c r="LDW45" s="57"/>
      <c r="LDX45" s="57"/>
      <c r="LDY45" s="57"/>
      <c r="LDZ45" s="57"/>
      <c r="LEA45" s="57"/>
      <c r="LEB45" s="57"/>
      <c r="LEC45" s="57"/>
      <c r="LED45" s="57"/>
      <c r="LEE45" s="57"/>
      <c r="LEF45" s="57"/>
      <c r="LEG45" s="57"/>
      <c r="LEH45" s="57"/>
      <c r="LEI45" s="57"/>
      <c r="LEJ45" s="57"/>
      <c r="LEK45" s="57"/>
      <c r="LEL45" s="57"/>
      <c r="LEM45" s="57"/>
      <c r="LEN45" s="57"/>
      <c r="LEO45" s="57"/>
      <c r="LEP45" s="57"/>
      <c r="LEQ45" s="57"/>
      <c r="LER45" s="57"/>
      <c r="LES45" s="57"/>
      <c r="LET45" s="57"/>
      <c r="LEU45" s="57"/>
      <c r="LEV45" s="57"/>
      <c r="LEW45" s="57"/>
      <c r="LEX45" s="57"/>
      <c r="LEY45" s="57"/>
      <c r="LEZ45" s="57"/>
      <c r="LFA45" s="57"/>
      <c r="LFB45" s="57"/>
      <c r="LFC45" s="57"/>
      <c r="LFD45" s="57"/>
      <c r="LFE45" s="57"/>
      <c r="LFF45" s="57"/>
      <c r="LFG45" s="57"/>
      <c r="LFH45" s="57"/>
      <c r="LFI45" s="57"/>
      <c r="LFJ45" s="57"/>
      <c r="LFK45" s="57"/>
      <c r="LFL45" s="57"/>
      <c r="LFM45" s="57"/>
      <c r="LFN45" s="57"/>
      <c r="LFO45" s="57"/>
      <c r="LFP45" s="57"/>
      <c r="LFQ45" s="57"/>
      <c r="LFR45" s="57"/>
      <c r="LFS45" s="57"/>
      <c r="LFT45" s="57"/>
      <c r="LFU45" s="57"/>
      <c r="LFV45" s="57"/>
      <c r="LFW45" s="57"/>
      <c r="LFX45" s="57"/>
      <c r="LFY45" s="57"/>
      <c r="LFZ45" s="57"/>
      <c r="LGA45" s="57"/>
      <c r="LGB45" s="57"/>
      <c r="LGC45" s="57"/>
      <c r="LGD45" s="57"/>
      <c r="LGE45" s="57"/>
      <c r="LGF45" s="57"/>
      <c r="LGG45" s="57"/>
      <c r="LGH45" s="57"/>
      <c r="LGI45" s="57"/>
      <c r="LGJ45" s="57"/>
      <c r="LGK45" s="57"/>
      <c r="LGL45" s="57"/>
      <c r="LGM45" s="57"/>
      <c r="LGN45" s="57"/>
      <c r="LGO45" s="57"/>
      <c r="LGP45" s="57"/>
      <c r="LGQ45" s="57"/>
      <c r="LGR45" s="57"/>
      <c r="LGS45" s="57"/>
      <c r="LGT45" s="57"/>
      <c r="LGU45" s="57"/>
      <c r="LGV45" s="57"/>
      <c r="LGW45" s="57"/>
      <c r="LGX45" s="57"/>
      <c r="LGY45" s="57"/>
      <c r="LGZ45" s="57"/>
      <c r="LHA45" s="57"/>
      <c r="LHB45" s="57"/>
      <c r="LHC45" s="57"/>
      <c r="LHD45" s="57"/>
      <c r="LHE45" s="57"/>
      <c r="LHF45" s="57"/>
      <c r="LHG45" s="57"/>
      <c r="LHH45" s="57"/>
      <c r="LHI45" s="57"/>
      <c r="LHJ45" s="57"/>
      <c r="LHK45" s="57"/>
      <c r="LHL45" s="57"/>
      <c r="LHM45" s="57"/>
      <c r="LHN45" s="57"/>
      <c r="LHO45" s="57"/>
      <c r="LHP45" s="57"/>
      <c r="LHQ45" s="57"/>
      <c r="LHR45" s="57"/>
      <c r="LHS45" s="57"/>
      <c r="LHT45" s="57"/>
      <c r="LHU45" s="57"/>
      <c r="LHV45" s="57"/>
      <c r="LHW45" s="57"/>
      <c r="LHX45" s="57"/>
      <c r="LHY45" s="57"/>
      <c r="LHZ45" s="57"/>
      <c r="LIA45" s="57"/>
      <c r="LIB45" s="57"/>
      <c r="LIC45" s="57"/>
      <c r="LID45" s="57"/>
      <c r="LIE45" s="57"/>
      <c r="LIF45" s="57"/>
      <c r="LIG45" s="57"/>
      <c r="LIH45" s="57"/>
      <c r="LII45" s="57"/>
      <c r="LIJ45" s="57"/>
      <c r="LIK45" s="57"/>
      <c r="LIL45" s="57"/>
      <c r="LIM45" s="57"/>
      <c r="LIN45" s="57"/>
      <c r="LIO45" s="57"/>
      <c r="LIP45" s="57"/>
      <c r="LIQ45" s="57"/>
      <c r="LIR45" s="57"/>
      <c r="LIS45" s="57"/>
      <c r="LIT45" s="57"/>
      <c r="LIU45" s="57"/>
      <c r="LIV45" s="57"/>
      <c r="LIW45" s="57"/>
      <c r="LIX45" s="57"/>
      <c r="LIY45" s="57"/>
      <c r="LIZ45" s="57"/>
      <c r="LJA45" s="57"/>
      <c r="LJB45" s="57"/>
      <c r="LJC45" s="57"/>
      <c r="LJD45" s="57"/>
      <c r="LJE45" s="57"/>
      <c r="LJF45" s="57"/>
      <c r="LJG45" s="57"/>
      <c r="LJH45" s="57"/>
      <c r="LJI45" s="57"/>
      <c r="LJJ45" s="57"/>
      <c r="LJK45" s="57"/>
      <c r="LJL45" s="57"/>
      <c r="LJM45" s="57"/>
      <c r="LJN45" s="57"/>
      <c r="LJO45" s="57"/>
      <c r="LJP45" s="57"/>
      <c r="LJQ45" s="57"/>
      <c r="LJR45" s="57"/>
      <c r="LJS45" s="57"/>
      <c r="LJT45" s="57"/>
      <c r="LJU45" s="57"/>
      <c r="LJV45" s="57"/>
      <c r="LJW45" s="57"/>
      <c r="LJX45" s="57"/>
      <c r="LJY45" s="57"/>
      <c r="LJZ45" s="57"/>
      <c r="LKA45" s="57"/>
      <c r="LKB45" s="57"/>
      <c r="LKC45" s="57"/>
      <c r="LKD45" s="57"/>
      <c r="LKE45" s="57"/>
      <c r="LKF45" s="57"/>
      <c r="LKG45" s="57"/>
      <c r="LKH45" s="57"/>
      <c r="LKI45" s="57"/>
      <c r="LKJ45" s="57"/>
      <c r="LKK45" s="57"/>
      <c r="LKL45" s="57"/>
      <c r="LKM45" s="57"/>
      <c r="LKN45" s="57"/>
      <c r="LKO45" s="57"/>
      <c r="LKP45" s="57"/>
      <c r="LKQ45" s="57"/>
      <c r="LKR45" s="57"/>
      <c r="LKS45" s="57"/>
      <c r="LKT45" s="57"/>
      <c r="LKU45" s="57"/>
      <c r="LKV45" s="57"/>
      <c r="LKW45" s="57"/>
      <c r="LKX45" s="57"/>
      <c r="LKY45" s="57"/>
      <c r="LKZ45" s="57"/>
      <c r="LLA45" s="57"/>
      <c r="LLB45" s="57"/>
      <c r="LLC45" s="57"/>
      <c r="LLD45" s="57"/>
      <c r="LLE45" s="57"/>
      <c r="LLF45" s="57"/>
      <c r="LLG45" s="57"/>
      <c r="LLH45" s="57"/>
      <c r="LLI45" s="57"/>
      <c r="LLJ45" s="57"/>
      <c r="LLK45" s="57"/>
      <c r="LLL45" s="57"/>
      <c r="LLM45" s="57"/>
      <c r="LLN45" s="57"/>
      <c r="LLO45" s="57"/>
      <c r="LLP45" s="57"/>
      <c r="LLQ45" s="57"/>
      <c r="LLR45" s="57"/>
      <c r="LLS45" s="57"/>
      <c r="LLT45" s="57"/>
      <c r="LLU45" s="57"/>
      <c r="LLV45" s="57"/>
      <c r="LLW45" s="57"/>
      <c r="LLX45" s="57"/>
      <c r="LLY45" s="57"/>
      <c r="LLZ45" s="57"/>
      <c r="LMA45" s="57"/>
      <c r="LMB45" s="57"/>
      <c r="LMC45" s="57"/>
      <c r="LMD45" s="57"/>
      <c r="LME45" s="57"/>
      <c r="LMF45" s="57"/>
      <c r="LMG45" s="57"/>
      <c r="LMH45" s="57"/>
      <c r="LMI45" s="57"/>
      <c r="LMJ45" s="57"/>
      <c r="LMK45" s="57"/>
      <c r="LML45" s="57"/>
      <c r="LMM45" s="57"/>
      <c r="LMN45" s="57"/>
      <c r="LMO45" s="57"/>
      <c r="LMP45" s="57"/>
      <c r="LMQ45" s="57"/>
      <c r="LMR45" s="57"/>
      <c r="LMS45" s="57"/>
      <c r="LMT45" s="57"/>
      <c r="LMU45" s="57"/>
      <c r="LMV45" s="57"/>
      <c r="LMW45" s="57"/>
      <c r="LMX45" s="57"/>
      <c r="LMY45" s="57"/>
      <c r="LMZ45" s="57"/>
      <c r="LNA45" s="57"/>
      <c r="LNB45" s="57"/>
      <c r="LNC45" s="57"/>
      <c r="LND45" s="57"/>
      <c r="LNE45" s="57"/>
      <c r="LNF45" s="57"/>
      <c r="LNG45" s="57"/>
      <c r="LNH45" s="57"/>
      <c r="LNI45" s="57"/>
      <c r="LNJ45" s="57"/>
      <c r="LNK45" s="57"/>
      <c r="LNL45" s="57"/>
      <c r="LNM45" s="57"/>
      <c r="LNN45" s="57"/>
      <c r="LNO45" s="57"/>
      <c r="LNP45" s="57"/>
      <c r="LNQ45" s="57"/>
      <c r="LNR45" s="57"/>
      <c r="LNS45" s="57"/>
      <c r="LNT45" s="57"/>
      <c r="LNU45" s="57"/>
      <c r="LNV45" s="57"/>
      <c r="LNW45" s="57"/>
      <c r="LNX45" s="57"/>
      <c r="LNY45" s="57"/>
      <c r="LNZ45" s="57"/>
      <c r="LOA45" s="57"/>
      <c r="LOB45" s="57"/>
      <c r="LOC45" s="57"/>
      <c r="LOD45" s="57"/>
      <c r="LOE45" s="57"/>
      <c r="LOF45" s="57"/>
      <c r="LOG45" s="57"/>
      <c r="LOH45" s="57"/>
      <c r="LOI45" s="57"/>
      <c r="LOJ45" s="57"/>
      <c r="LOK45" s="57"/>
      <c r="LOL45" s="57"/>
      <c r="LOM45" s="57"/>
      <c r="LON45" s="57"/>
      <c r="LOO45" s="57"/>
      <c r="LOP45" s="57"/>
      <c r="LOQ45" s="57"/>
      <c r="LOR45" s="57"/>
      <c r="LOS45" s="57"/>
      <c r="LOT45" s="57"/>
      <c r="LOU45" s="57"/>
      <c r="LOV45" s="57"/>
      <c r="LOW45" s="57"/>
      <c r="LOX45" s="57"/>
      <c r="LOY45" s="57"/>
      <c r="LOZ45" s="57"/>
      <c r="LPA45" s="57"/>
      <c r="LPB45" s="57"/>
      <c r="LPC45" s="57"/>
      <c r="LPD45" s="57"/>
      <c r="LPE45" s="57"/>
      <c r="LPF45" s="57"/>
      <c r="LPG45" s="57"/>
      <c r="LPH45" s="57"/>
      <c r="LPI45" s="57"/>
      <c r="LPJ45" s="57"/>
      <c r="LPK45" s="57"/>
      <c r="LPL45" s="57"/>
      <c r="LPM45" s="57"/>
      <c r="LPN45" s="57"/>
      <c r="LPO45" s="57"/>
      <c r="LPP45" s="57"/>
      <c r="LPQ45" s="57"/>
      <c r="LPR45" s="57"/>
      <c r="LPS45" s="57"/>
      <c r="LPT45" s="57"/>
      <c r="LPU45" s="57"/>
      <c r="LPV45" s="57"/>
      <c r="LPW45" s="57"/>
      <c r="LPX45" s="57"/>
      <c r="LPY45" s="57"/>
      <c r="LPZ45" s="57"/>
      <c r="LQA45" s="57"/>
      <c r="LQB45" s="57"/>
      <c r="LQC45" s="57"/>
      <c r="LQD45" s="57"/>
      <c r="LQE45" s="57"/>
      <c r="LQF45" s="57"/>
      <c r="LQG45" s="57"/>
      <c r="LQH45" s="57"/>
      <c r="LQI45" s="57"/>
      <c r="LQJ45" s="57"/>
      <c r="LQK45" s="57"/>
      <c r="LQL45" s="57"/>
      <c r="LQM45" s="57"/>
      <c r="LQN45" s="57"/>
      <c r="LQO45" s="57"/>
      <c r="LQP45" s="57"/>
      <c r="LQQ45" s="57"/>
      <c r="LQR45" s="57"/>
      <c r="LQS45" s="57"/>
      <c r="LQT45" s="57"/>
      <c r="LQU45" s="57"/>
      <c r="LQV45" s="57"/>
      <c r="LQW45" s="57"/>
      <c r="LQX45" s="57"/>
      <c r="LQY45" s="57"/>
      <c r="LQZ45" s="57"/>
      <c r="LRA45" s="57"/>
      <c r="LRB45" s="57"/>
      <c r="LRC45" s="57"/>
      <c r="LRD45" s="57"/>
      <c r="LRE45" s="57"/>
      <c r="LRF45" s="57"/>
      <c r="LRG45" s="57"/>
      <c r="LRH45" s="57"/>
      <c r="LRI45" s="57"/>
      <c r="LRJ45" s="57"/>
      <c r="LRK45" s="57"/>
      <c r="LRL45" s="57"/>
      <c r="LRM45" s="57"/>
      <c r="LRN45" s="57"/>
      <c r="LRO45" s="57"/>
      <c r="LRP45" s="57"/>
      <c r="LRQ45" s="57"/>
      <c r="LRR45" s="57"/>
      <c r="LRS45" s="57"/>
      <c r="LRT45" s="57"/>
      <c r="LRU45" s="57"/>
      <c r="LRV45" s="57"/>
      <c r="LRW45" s="57"/>
      <c r="LRX45" s="57"/>
      <c r="LRY45" s="57"/>
      <c r="LRZ45" s="57"/>
      <c r="LSA45" s="57"/>
      <c r="LSB45" s="57"/>
      <c r="LSC45" s="57"/>
      <c r="LSD45" s="57"/>
      <c r="LSE45" s="57"/>
      <c r="LSF45" s="57"/>
      <c r="LSG45" s="57"/>
      <c r="LSH45" s="57"/>
      <c r="LSI45" s="57"/>
      <c r="LSJ45" s="57"/>
      <c r="LSK45" s="57"/>
      <c r="LSL45" s="57"/>
      <c r="LSM45" s="57"/>
      <c r="LSN45" s="57"/>
      <c r="LSO45" s="57"/>
      <c r="LSP45" s="57"/>
      <c r="LSQ45" s="57"/>
      <c r="LSR45" s="57"/>
      <c r="LSS45" s="57"/>
      <c r="LST45" s="57"/>
      <c r="LSU45" s="57"/>
      <c r="LSV45" s="57"/>
      <c r="LSW45" s="57"/>
      <c r="LSX45" s="57"/>
      <c r="LSY45" s="57"/>
      <c r="LSZ45" s="57"/>
      <c r="LTA45" s="57"/>
      <c r="LTB45" s="57"/>
      <c r="LTC45" s="57"/>
      <c r="LTD45" s="57"/>
      <c r="LTE45" s="57"/>
      <c r="LTF45" s="57"/>
      <c r="LTG45" s="57"/>
      <c r="LTH45" s="57"/>
      <c r="LTI45" s="57"/>
      <c r="LTJ45" s="57"/>
      <c r="LTK45" s="57"/>
      <c r="LTL45" s="57"/>
      <c r="LTM45" s="57"/>
      <c r="LTN45" s="57"/>
      <c r="LTO45" s="57"/>
      <c r="LTP45" s="57"/>
      <c r="LTQ45" s="57"/>
      <c r="LTR45" s="57"/>
      <c r="LTS45" s="57"/>
      <c r="LTT45" s="57"/>
      <c r="LTU45" s="57"/>
      <c r="LTV45" s="57"/>
      <c r="LTW45" s="57"/>
      <c r="LTX45" s="57"/>
      <c r="LTY45" s="57"/>
      <c r="LTZ45" s="57"/>
      <c r="LUA45" s="57"/>
      <c r="LUB45" s="57"/>
      <c r="LUC45" s="57"/>
      <c r="LUD45" s="57"/>
      <c r="LUE45" s="57"/>
      <c r="LUF45" s="57"/>
      <c r="LUG45" s="57"/>
      <c r="LUH45" s="57"/>
      <c r="LUI45" s="57"/>
      <c r="LUJ45" s="57"/>
      <c r="LUK45" s="57"/>
      <c r="LUL45" s="57"/>
      <c r="LUM45" s="57"/>
      <c r="LUN45" s="57"/>
      <c r="LUO45" s="57"/>
      <c r="LUP45" s="57"/>
      <c r="LUQ45" s="57"/>
      <c r="LUR45" s="57"/>
      <c r="LUS45" s="57"/>
      <c r="LUT45" s="57"/>
      <c r="LUU45" s="57"/>
      <c r="LUV45" s="57"/>
      <c r="LUW45" s="57"/>
      <c r="LUX45" s="57"/>
      <c r="LUY45" s="57"/>
      <c r="LUZ45" s="57"/>
      <c r="LVA45" s="57"/>
      <c r="LVB45" s="57"/>
      <c r="LVC45" s="57"/>
      <c r="LVD45" s="57"/>
      <c r="LVE45" s="57"/>
      <c r="LVF45" s="57"/>
      <c r="LVG45" s="57"/>
      <c r="LVH45" s="57"/>
      <c r="LVI45" s="57"/>
      <c r="LVJ45" s="57"/>
      <c r="LVK45" s="57"/>
      <c r="LVL45" s="57"/>
      <c r="LVM45" s="57"/>
      <c r="LVN45" s="57"/>
      <c r="LVO45" s="57"/>
      <c r="LVP45" s="57"/>
      <c r="LVQ45" s="57"/>
      <c r="LVR45" s="57"/>
      <c r="LVS45" s="57"/>
      <c r="LVT45" s="57"/>
      <c r="LVU45" s="57"/>
      <c r="LVV45" s="57"/>
      <c r="LVW45" s="57"/>
      <c r="LVX45" s="57"/>
      <c r="LVY45" s="57"/>
      <c r="LVZ45" s="57"/>
      <c r="LWA45" s="57"/>
      <c r="LWB45" s="57"/>
      <c r="LWC45" s="57"/>
      <c r="LWD45" s="57"/>
      <c r="LWE45" s="57"/>
      <c r="LWF45" s="57"/>
      <c r="LWG45" s="57"/>
      <c r="LWH45" s="57"/>
      <c r="LWI45" s="57"/>
      <c r="LWJ45" s="57"/>
      <c r="LWK45" s="57"/>
      <c r="LWL45" s="57"/>
      <c r="LWM45" s="57"/>
      <c r="LWN45" s="57"/>
      <c r="LWO45" s="57"/>
      <c r="LWP45" s="57"/>
      <c r="LWQ45" s="57"/>
      <c r="LWR45" s="57"/>
      <c r="LWS45" s="57"/>
      <c r="LWT45" s="57"/>
      <c r="LWU45" s="57"/>
      <c r="LWV45" s="57"/>
      <c r="LWW45" s="57"/>
      <c r="LWX45" s="57"/>
      <c r="LWY45" s="57"/>
      <c r="LWZ45" s="57"/>
      <c r="LXA45" s="57"/>
      <c r="LXB45" s="57"/>
      <c r="LXC45" s="57"/>
      <c r="LXD45" s="57"/>
      <c r="LXE45" s="57"/>
      <c r="LXF45" s="57"/>
      <c r="LXG45" s="57"/>
      <c r="LXH45" s="57"/>
      <c r="LXI45" s="57"/>
      <c r="LXJ45" s="57"/>
      <c r="LXK45" s="57"/>
      <c r="LXL45" s="57"/>
      <c r="LXM45" s="57"/>
      <c r="LXN45" s="57"/>
      <c r="LXO45" s="57"/>
      <c r="LXP45" s="57"/>
      <c r="LXQ45" s="57"/>
      <c r="LXR45" s="57"/>
      <c r="LXS45" s="57"/>
      <c r="LXT45" s="57"/>
      <c r="LXU45" s="57"/>
      <c r="LXV45" s="57"/>
      <c r="LXW45" s="57"/>
      <c r="LXX45" s="57"/>
      <c r="LXY45" s="57"/>
      <c r="LXZ45" s="57"/>
      <c r="LYA45" s="57"/>
      <c r="LYB45" s="57"/>
      <c r="LYC45" s="57"/>
      <c r="LYD45" s="57"/>
      <c r="LYE45" s="57"/>
      <c r="LYF45" s="57"/>
      <c r="LYG45" s="57"/>
      <c r="LYH45" s="57"/>
      <c r="LYI45" s="57"/>
      <c r="LYJ45" s="57"/>
      <c r="LYK45" s="57"/>
      <c r="LYL45" s="57"/>
      <c r="LYM45" s="57"/>
      <c r="LYN45" s="57"/>
      <c r="LYO45" s="57"/>
      <c r="LYP45" s="57"/>
      <c r="LYQ45" s="57"/>
      <c r="LYR45" s="57"/>
      <c r="LYS45" s="57"/>
      <c r="LYT45" s="57"/>
      <c r="LYU45" s="57"/>
      <c r="LYV45" s="57"/>
      <c r="LYW45" s="57"/>
      <c r="LYX45" s="57"/>
      <c r="LYY45" s="57"/>
      <c r="LYZ45" s="57"/>
      <c r="LZA45" s="57"/>
      <c r="LZB45" s="57"/>
      <c r="LZC45" s="57"/>
      <c r="LZD45" s="57"/>
      <c r="LZE45" s="57"/>
      <c r="LZF45" s="57"/>
      <c r="LZG45" s="57"/>
      <c r="LZH45" s="57"/>
      <c r="LZI45" s="57"/>
      <c r="LZJ45" s="57"/>
      <c r="LZK45" s="57"/>
      <c r="LZL45" s="57"/>
      <c r="LZM45" s="57"/>
      <c r="LZN45" s="57"/>
      <c r="LZO45" s="57"/>
      <c r="LZP45" s="57"/>
      <c r="LZQ45" s="57"/>
      <c r="LZR45" s="57"/>
      <c r="LZS45" s="57"/>
      <c r="LZT45" s="57"/>
      <c r="LZU45" s="57"/>
      <c r="LZV45" s="57"/>
      <c r="LZW45" s="57"/>
      <c r="LZX45" s="57"/>
      <c r="LZY45" s="57"/>
      <c r="LZZ45" s="57"/>
      <c r="MAA45" s="57"/>
      <c r="MAB45" s="57"/>
      <c r="MAC45" s="57"/>
      <c r="MAD45" s="57"/>
      <c r="MAE45" s="57"/>
      <c r="MAF45" s="57"/>
      <c r="MAG45" s="57"/>
      <c r="MAH45" s="57"/>
      <c r="MAI45" s="57"/>
      <c r="MAJ45" s="57"/>
      <c r="MAK45" s="57"/>
      <c r="MAL45" s="57"/>
      <c r="MAM45" s="57"/>
      <c r="MAN45" s="57"/>
      <c r="MAO45" s="57"/>
      <c r="MAP45" s="57"/>
      <c r="MAQ45" s="57"/>
      <c r="MAR45" s="57"/>
      <c r="MAS45" s="57"/>
      <c r="MAT45" s="57"/>
      <c r="MAU45" s="57"/>
      <c r="MAV45" s="57"/>
      <c r="MAW45" s="57"/>
      <c r="MAX45" s="57"/>
      <c r="MAY45" s="57"/>
      <c r="MAZ45" s="57"/>
      <c r="MBA45" s="57"/>
      <c r="MBB45" s="57"/>
      <c r="MBC45" s="57"/>
      <c r="MBD45" s="57"/>
      <c r="MBE45" s="57"/>
      <c r="MBF45" s="57"/>
      <c r="MBG45" s="57"/>
      <c r="MBH45" s="57"/>
      <c r="MBI45" s="57"/>
      <c r="MBJ45" s="57"/>
      <c r="MBK45" s="57"/>
      <c r="MBL45" s="57"/>
      <c r="MBM45" s="57"/>
      <c r="MBN45" s="57"/>
      <c r="MBO45" s="57"/>
      <c r="MBP45" s="57"/>
      <c r="MBQ45" s="57"/>
      <c r="MBR45" s="57"/>
      <c r="MBS45" s="57"/>
      <c r="MBT45" s="57"/>
      <c r="MBU45" s="57"/>
      <c r="MBV45" s="57"/>
      <c r="MBW45" s="57"/>
      <c r="MBX45" s="57"/>
      <c r="MBY45" s="57"/>
      <c r="MBZ45" s="57"/>
      <c r="MCA45" s="57"/>
      <c r="MCB45" s="57"/>
      <c r="MCC45" s="57"/>
      <c r="MCD45" s="57"/>
      <c r="MCE45" s="57"/>
      <c r="MCF45" s="57"/>
      <c r="MCG45" s="57"/>
      <c r="MCH45" s="57"/>
      <c r="MCI45" s="57"/>
      <c r="MCJ45" s="57"/>
      <c r="MCK45" s="57"/>
      <c r="MCL45" s="57"/>
      <c r="MCM45" s="57"/>
      <c r="MCN45" s="57"/>
      <c r="MCO45" s="57"/>
      <c r="MCP45" s="57"/>
      <c r="MCQ45" s="57"/>
      <c r="MCR45" s="57"/>
      <c r="MCS45" s="57"/>
      <c r="MCT45" s="57"/>
      <c r="MCU45" s="57"/>
      <c r="MCV45" s="57"/>
      <c r="MCW45" s="57"/>
      <c r="MCX45" s="57"/>
      <c r="MCY45" s="57"/>
      <c r="MCZ45" s="57"/>
      <c r="MDA45" s="57"/>
      <c r="MDB45" s="57"/>
      <c r="MDC45" s="57"/>
      <c r="MDD45" s="57"/>
      <c r="MDE45" s="57"/>
      <c r="MDF45" s="57"/>
      <c r="MDG45" s="57"/>
      <c r="MDH45" s="57"/>
      <c r="MDI45" s="57"/>
      <c r="MDJ45" s="57"/>
      <c r="MDK45" s="57"/>
      <c r="MDL45" s="57"/>
      <c r="MDM45" s="57"/>
      <c r="MDN45" s="57"/>
      <c r="MDO45" s="57"/>
      <c r="MDP45" s="57"/>
      <c r="MDQ45" s="57"/>
      <c r="MDR45" s="57"/>
      <c r="MDS45" s="57"/>
      <c r="MDT45" s="57"/>
      <c r="MDU45" s="57"/>
      <c r="MDV45" s="57"/>
      <c r="MDW45" s="57"/>
      <c r="MDX45" s="57"/>
      <c r="MDY45" s="57"/>
      <c r="MDZ45" s="57"/>
      <c r="MEA45" s="57"/>
      <c r="MEB45" s="57"/>
      <c r="MEC45" s="57"/>
      <c r="MED45" s="57"/>
      <c r="MEE45" s="57"/>
      <c r="MEF45" s="57"/>
      <c r="MEG45" s="57"/>
      <c r="MEH45" s="57"/>
      <c r="MEI45" s="57"/>
      <c r="MEJ45" s="57"/>
      <c r="MEK45" s="57"/>
      <c r="MEL45" s="57"/>
      <c r="MEM45" s="57"/>
      <c r="MEN45" s="57"/>
      <c r="MEO45" s="57"/>
      <c r="MEP45" s="57"/>
      <c r="MEQ45" s="57"/>
      <c r="MER45" s="57"/>
      <c r="MES45" s="57"/>
      <c r="MET45" s="57"/>
      <c r="MEU45" s="57"/>
      <c r="MEV45" s="57"/>
      <c r="MEW45" s="57"/>
      <c r="MEX45" s="57"/>
      <c r="MEY45" s="57"/>
      <c r="MEZ45" s="57"/>
      <c r="MFA45" s="57"/>
      <c r="MFB45" s="57"/>
      <c r="MFC45" s="57"/>
      <c r="MFD45" s="57"/>
      <c r="MFE45" s="57"/>
      <c r="MFF45" s="57"/>
      <c r="MFG45" s="57"/>
      <c r="MFH45" s="57"/>
      <c r="MFI45" s="57"/>
      <c r="MFJ45" s="57"/>
      <c r="MFK45" s="57"/>
      <c r="MFL45" s="57"/>
      <c r="MFM45" s="57"/>
      <c r="MFN45" s="57"/>
      <c r="MFO45" s="57"/>
      <c r="MFP45" s="57"/>
      <c r="MFQ45" s="57"/>
      <c r="MFR45" s="57"/>
      <c r="MFS45" s="57"/>
      <c r="MFT45" s="57"/>
      <c r="MFU45" s="57"/>
      <c r="MFV45" s="57"/>
      <c r="MFW45" s="57"/>
      <c r="MFX45" s="57"/>
      <c r="MFY45" s="57"/>
      <c r="MFZ45" s="57"/>
      <c r="MGA45" s="57"/>
      <c r="MGB45" s="57"/>
      <c r="MGC45" s="57"/>
      <c r="MGD45" s="57"/>
      <c r="MGE45" s="57"/>
      <c r="MGF45" s="57"/>
      <c r="MGG45" s="57"/>
      <c r="MGH45" s="57"/>
      <c r="MGI45" s="57"/>
      <c r="MGJ45" s="57"/>
      <c r="MGK45" s="57"/>
      <c r="MGL45" s="57"/>
      <c r="MGM45" s="57"/>
      <c r="MGN45" s="57"/>
      <c r="MGO45" s="57"/>
      <c r="MGP45" s="57"/>
      <c r="MGQ45" s="57"/>
      <c r="MGR45" s="57"/>
      <c r="MGS45" s="57"/>
      <c r="MGT45" s="57"/>
      <c r="MGU45" s="57"/>
      <c r="MGV45" s="57"/>
      <c r="MGW45" s="57"/>
      <c r="MGX45" s="57"/>
      <c r="MGY45" s="57"/>
      <c r="MGZ45" s="57"/>
      <c r="MHA45" s="57"/>
      <c r="MHB45" s="57"/>
      <c r="MHC45" s="57"/>
      <c r="MHD45" s="57"/>
      <c r="MHE45" s="57"/>
      <c r="MHF45" s="57"/>
      <c r="MHG45" s="57"/>
      <c r="MHH45" s="57"/>
      <c r="MHI45" s="57"/>
      <c r="MHJ45" s="57"/>
      <c r="MHK45" s="57"/>
      <c r="MHL45" s="57"/>
      <c r="MHM45" s="57"/>
      <c r="MHN45" s="57"/>
      <c r="MHO45" s="57"/>
      <c r="MHP45" s="57"/>
      <c r="MHQ45" s="57"/>
      <c r="MHR45" s="57"/>
      <c r="MHS45" s="57"/>
      <c r="MHT45" s="57"/>
      <c r="MHU45" s="57"/>
      <c r="MHV45" s="57"/>
      <c r="MHW45" s="57"/>
      <c r="MHX45" s="57"/>
      <c r="MHY45" s="57"/>
      <c r="MHZ45" s="57"/>
      <c r="MIA45" s="57"/>
      <c r="MIB45" s="57"/>
      <c r="MIC45" s="57"/>
      <c r="MID45" s="57"/>
      <c r="MIE45" s="57"/>
      <c r="MIF45" s="57"/>
      <c r="MIG45" s="57"/>
      <c r="MIH45" s="57"/>
      <c r="MII45" s="57"/>
      <c r="MIJ45" s="57"/>
      <c r="MIK45" s="57"/>
      <c r="MIL45" s="57"/>
      <c r="MIM45" s="57"/>
      <c r="MIN45" s="57"/>
      <c r="MIO45" s="57"/>
      <c r="MIP45" s="57"/>
      <c r="MIQ45" s="57"/>
      <c r="MIR45" s="57"/>
      <c r="MIS45" s="57"/>
      <c r="MIT45" s="57"/>
      <c r="MIU45" s="57"/>
      <c r="MIV45" s="57"/>
      <c r="MIW45" s="57"/>
      <c r="MIX45" s="57"/>
      <c r="MIY45" s="57"/>
      <c r="MIZ45" s="57"/>
      <c r="MJA45" s="57"/>
      <c r="MJB45" s="57"/>
      <c r="MJC45" s="57"/>
      <c r="MJD45" s="57"/>
      <c r="MJE45" s="57"/>
      <c r="MJF45" s="57"/>
      <c r="MJG45" s="57"/>
      <c r="MJH45" s="57"/>
      <c r="MJI45" s="57"/>
      <c r="MJJ45" s="57"/>
      <c r="MJK45" s="57"/>
      <c r="MJL45" s="57"/>
      <c r="MJM45" s="57"/>
      <c r="MJN45" s="57"/>
      <c r="MJO45" s="57"/>
      <c r="MJP45" s="57"/>
      <c r="MJQ45" s="57"/>
      <c r="MJR45" s="57"/>
      <c r="MJS45" s="57"/>
      <c r="MJT45" s="57"/>
      <c r="MJU45" s="57"/>
      <c r="MJV45" s="57"/>
      <c r="MJW45" s="57"/>
      <c r="MJX45" s="57"/>
      <c r="MJY45" s="57"/>
      <c r="MJZ45" s="57"/>
      <c r="MKA45" s="57"/>
      <c r="MKB45" s="57"/>
      <c r="MKC45" s="57"/>
      <c r="MKD45" s="57"/>
      <c r="MKE45" s="57"/>
      <c r="MKF45" s="57"/>
      <c r="MKG45" s="57"/>
      <c r="MKH45" s="57"/>
      <c r="MKI45" s="57"/>
      <c r="MKJ45" s="57"/>
      <c r="MKK45" s="57"/>
      <c r="MKL45" s="57"/>
      <c r="MKM45" s="57"/>
      <c r="MKN45" s="57"/>
      <c r="MKO45" s="57"/>
      <c r="MKP45" s="57"/>
      <c r="MKQ45" s="57"/>
      <c r="MKR45" s="57"/>
      <c r="MKS45" s="57"/>
      <c r="MKT45" s="57"/>
      <c r="MKU45" s="57"/>
      <c r="MKV45" s="57"/>
      <c r="MKW45" s="57"/>
      <c r="MKX45" s="57"/>
      <c r="MKY45" s="57"/>
      <c r="MKZ45" s="57"/>
      <c r="MLA45" s="57"/>
      <c r="MLB45" s="57"/>
      <c r="MLC45" s="57"/>
      <c r="MLD45" s="57"/>
      <c r="MLE45" s="57"/>
      <c r="MLF45" s="57"/>
      <c r="MLG45" s="57"/>
      <c r="MLH45" s="57"/>
      <c r="MLI45" s="57"/>
      <c r="MLJ45" s="57"/>
      <c r="MLK45" s="57"/>
      <c r="MLL45" s="57"/>
      <c r="MLM45" s="57"/>
      <c r="MLN45" s="57"/>
      <c r="MLO45" s="57"/>
      <c r="MLP45" s="57"/>
      <c r="MLQ45" s="57"/>
      <c r="MLR45" s="57"/>
      <c r="MLS45" s="57"/>
      <c r="MLT45" s="57"/>
      <c r="MLU45" s="57"/>
      <c r="MLV45" s="57"/>
      <c r="MLW45" s="57"/>
      <c r="MLX45" s="57"/>
      <c r="MLY45" s="57"/>
      <c r="MLZ45" s="57"/>
      <c r="MMA45" s="57"/>
      <c r="MMB45" s="57"/>
      <c r="MMC45" s="57"/>
      <c r="MMD45" s="57"/>
      <c r="MME45" s="57"/>
      <c r="MMF45" s="57"/>
      <c r="MMG45" s="57"/>
      <c r="MMH45" s="57"/>
      <c r="MMI45" s="57"/>
      <c r="MMJ45" s="57"/>
      <c r="MMK45" s="57"/>
      <c r="MML45" s="57"/>
      <c r="MMM45" s="57"/>
      <c r="MMN45" s="57"/>
      <c r="MMO45" s="57"/>
      <c r="MMP45" s="57"/>
      <c r="MMQ45" s="57"/>
      <c r="MMR45" s="57"/>
      <c r="MMS45" s="57"/>
      <c r="MMT45" s="57"/>
      <c r="MMU45" s="57"/>
      <c r="MMV45" s="57"/>
      <c r="MMW45" s="57"/>
      <c r="MMX45" s="57"/>
      <c r="MMY45" s="57"/>
      <c r="MMZ45" s="57"/>
      <c r="MNA45" s="57"/>
      <c r="MNB45" s="57"/>
      <c r="MNC45" s="57"/>
      <c r="MND45" s="57"/>
      <c r="MNE45" s="57"/>
      <c r="MNF45" s="57"/>
      <c r="MNG45" s="57"/>
      <c r="MNH45" s="57"/>
      <c r="MNI45" s="57"/>
      <c r="MNJ45" s="57"/>
      <c r="MNK45" s="57"/>
      <c r="MNL45" s="57"/>
      <c r="MNM45" s="57"/>
      <c r="MNN45" s="57"/>
      <c r="MNO45" s="57"/>
      <c r="MNP45" s="57"/>
      <c r="MNQ45" s="57"/>
      <c r="MNR45" s="57"/>
      <c r="MNS45" s="57"/>
      <c r="MNT45" s="57"/>
      <c r="MNU45" s="57"/>
      <c r="MNV45" s="57"/>
      <c r="MNW45" s="57"/>
      <c r="MNX45" s="57"/>
      <c r="MNY45" s="57"/>
      <c r="MNZ45" s="57"/>
      <c r="MOA45" s="57"/>
      <c r="MOB45" s="57"/>
      <c r="MOC45" s="57"/>
      <c r="MOD45" s="57"/>
      <c r="MOE45" s="57"/>
      <c r="MOF45" s="57"/>
      <c r="MOG45" s="57"/>
      <c r="MOH45" s="57"/>
      <c r="MOI45" s="57"/>
      <c r="MOJ45" s="57"/>
      <c r="MOK45" s="57"/>
      <c r="MOL45" s="57"/>
      <c r="MOM45" s="57"/>
      <c r="MON45" s="57"/>
      <c r="MOO45" s="57"/>
      <c r="MOP45" s="57"/>
      <c r="MOQ45" s="57"/>
      <c r="MOR45" s="57"/>
      <c r="MOS45" s="57"/>
      <c r="MOT45" s="57"/>
      <c r="MOU45" s="57"/>
      <c r="MOV45" s="57"/>
      <c r="MOW45" s="57"/>
      <c r="MOX45" s="57"/>
      <c r="MOY45" s="57"/>
      <c r="MOZ45" s="57"/>
      <c r="MPA45" s="57"/>
      <c r="MPB45" s="57"/>
      <c r="MPC45" s="57"/>
      <c r="MPD45" s="57"/>
      <c r="MPE45" s="57"/>
      <c r="MPF45" s="57"/>
      <c r="MPG45" s="57"/>
      <c r="MPH45" s="57"/>
      <c r="MPI45" s="57"/>
      <c r="MPJ45" s="57"/>
      <c r="MPK45" s="57"/>
      <c r="MPL45" s="57"/>
      <c r="MPM45" s="57"/>
      <c r="MPN45" s="57"/>
      <c r="MPO45" s="57"/>
      <c r="MPP45" s="57"/>
      <c r="MPQ45" s="57"/>
      <c r="MPR45" s="57"/>
      <c r="MPS45" s="57"/>
      <c r="MPT45" s="57"/>
      <c r="MPU45" s="57"/>
      <c r="MPV45" s="57"/>
      <c r="MPW45" s="57"/>
      <c r="MPX45" s="57"/>
      <c r="MPY45" s="57"/>
      <c r="MPZ45" s="57"/>
      <c r="MQA45" s="57"/>
      <c r="MQB45" s="57"/>
      <c r="MQC45" s="57"/>
      <c r="MQD45" s="57"/>
      <c r="MQE45" s="57"/>
      <c r="MQF45" s="57"/>
      <c r="MQG45" s="57"/>
      <c r="MQH45" s="57"/>
      <c r="MQI45" s="57"/>
      <c r="MQJ45" s="57"/>
      <c r="MQK45" s="57"/>
      <c r="MQL45" s="57"/>
      <c r="MQM45" s="57"/>
      <c r="MQN45" s="57"/>
      <c r="MQO45" s="57"/>
      <c r="MQP45" s="57"/>
      <c r="MQQ45" s="57"/>
      <c r="MQR45" s="57"/>
      <c r="MQS45" s="57"/>
      <c r="MQT45" s="57"/>
      <c r="MQU45" s="57"/>
      <c r="MQV45" s="57"/>
      <c r="MQW45" s="57"/>
      <c r="MQX45" s="57"/>
      <c r="MQY45" s="57"/>
      <c r="MQZ45" s="57"/>
      <c r="MRA45" s="57"/>
      <c r="MRB45" s="57"/>
      <c r="MRC45" s="57"/>
      <c r="MRD45" s="57"/>
      <c r="MRE45" s="57"/>
      <c r="MRF45" s="57"/>
      <c r="MRG45" s="57"/>
      <c r="MRH45" s="57"/>
      <c r="MRI45" s="57"/>
      <c r="MRJ45" s="57"/>
      <c r="MRK45" s="57"/>
      <c r="MRL45" s="57"/>
      <c r="MRM45" s="57"/>
      <c r="MRN45" s="57"/>
      <c r="MRO45" s="57"/>
      <c r="MRP45" s="57"/>
      <c r="MRQ45" s="57"/>
      <c r="MRR45" s="57"/>
      <c r="MRS45" s="57"/>
      <c r="MRT45" s="57"/>
      <c r="MRU45" s="57"/>
      <c r="MRV45" s="57"/>
      <c r="MRW45" s="57"/>
      <c r="MRX45" s="57"/>
      <c r="MRY45" s="57"/>
      <c r="MRZ45" s="57"/>
      <c r="MSA45" s="57"/>
      <c r="MSB45" s="57"/>
      <c r="MSC45" s="57"/>
      <c r="MSD45" s="57"/>
      <c r="MSE45" s="57"/>
      <c r="MSF45" s="57"/>
      <c r="MSG45" s="57"/>
      <c r="MSH45" s="57"/>
      <c r="MSI45" s="57"/>
      <c r="MSJ45" s="57"/>
      <c r="MSK45" s="57"/>
      <c r="MSL45" s="57"/>
      <c r="MSM45" s="57"/>
      <c r="MSN45" s="57"/>
      <c r="MSO45" s="57"/>
      <c r="MSP45" s="57"/>
      <c r="MSQ45" s="57"/>
      <c r="MSR45" s="57"/>
      <c r="MSS45" s="57"/>
      <c r="MST45" s="57"/>
      <c r="MSU45" s="57"/>
      <c r="MSV45" s="57"/>
      <c r="MSW45" s="57"/>
      <c r="MSX45" s="57"/>
      <c r="MSY45" s="57"/>
      <c r="MSZ45" s="57"/>
      <c r="MTA45" s="57"/>
      <c r="MTB45" s="57"/>
      <c r="MTC45" s="57"/>
      <c r="MTD45" s="57"/>
      <c r="MTE45" s="57"/>
      <c r="MTF45" s="57"/>
      <c r="MTG45" s="57"/>
      <c r="MTH45" s="57"/>
      <c r="MTI45" s="57"/>
      <c r="MTJ45" s="57"/>
      <c r="MTK45" s="57"/>
      <c r="MTL45" s="57"/>
      <c r="MTM45" s="57"/>
      <c r="MTN45" s="57"/>
      <c r="MTO45" s="57"/>
      <c r="MTP45" s="57"/>
      <c r="MTQ45" s="57"/>
      <c r="MTR45" s="57"/>
      <c r="MTS45" s="57"/>
      <c r="MTT45" s="57"/>
      <c r="MTU45" s="57"/>
      <c r="MTV45" s="57"/>
      <c r="MTW45" s="57"/>
      <c r="MTX45" s="57"/>
      <c r="MTY45" s="57"/>
      <c r="MTZ45" s="57"/>
      <c r="MUA45" s="57"/>
      <c r="MUB45" s="57"/>
      <c r="MUC45" s="57"/>
      <c r="MUD45" s="57"/>
      <c r="MUE45" s="57"/>
      <c r="MUF45" s="57"/>
      <c r="MUG45" s="57"/>
      <c r="MUH45" s="57"/>
      <c r="MUI45" s="57"/>
      <c r="MUJ45" s="57"/>
      <c r="MUK45" s="57"/>
      <c r="MUL45" s="57"/>
      <c r="MUM45" s="57"/>
      <c r="MUN45" s="57"/>
      <c r="MUO45" s="57"/>
      <c r="MUP45" s="57"/>
      <c r="MUQ45" s="57"/>
      <c r="MUR45" s="57"/>
      <c r="MUS45" s="57"/>
      <c r="MUT45" s="57"/>
      <c r="MUU45" s="57"/>
      <c r="MUV45" s="57"/>
      <c r="MUW45" s="57"/>
      <c r="MUX45" s="57"/>
      <c r="MUY45" s="57"/>
      <c r="MUZ45" s="57"/>
      <c r="MVA45" s="57"/>
      <c r="MVB45" s="57"/>
      <c r="MVC45" s="57"/>
      <c r="MVD45" s="57"/>
      <c r="MVE45" s="57"/>
      <c r="MVF45" s="57"/>
      <c r="MVG45" s="57"/>
      <c r="MVH45" s="57"/>
      <c r="MVI45" s="57"/>
      <c r="MVJ45" s="57"/>
      <c r="MVK45" s="57"/>
      <c r="MVL45" s="57"/>
      <c r="MVM45" s="57"/>
      <c r="MVN45" s="57"/>
      <c r="MVO45" s="57"/>
      <c r="MVP45" s="57"/>
      <c r="MVQ45" s="57"/>
      <c r="MVR45" s="57"/>
      <c r="MVS45" s="57"/>
      <c r="MVT45" s="57"/>
      <c r="MVU45" s="57"/>
      <c r="MVV45" s="57"/>
      <c r="MVW45" s="57"/>
      <c r="MVX45" s="57"/>
      <c r="MVY45" s="57"/>
      <c r="MVZ45" s="57"/>
      <c r="MWA45" s="57"/>
      <c r="MWB45" s="57"/>
      <c r="MWC45" s="57"/>
      <c r="MWD45" s="57"/>
      <c r="MWE45" s="57"/>
      <c r="MWF45" s="57"/>
      <c r="MWG45" s="57"/>
      <c r="MWH45" s="57"/>
      <c r="MWI45" s="57"/>
      <c r="MWJ45" s="57"/>
      <c r="MWK45" s="57"/>
      <c r="MWL45" s="57"/>
      <c r="MWM45" s="57"/>
      <c r="MWN45" s="57"/>
      <c r="MWO45" s="57"/>
      <c r="MWP45" s="57"/>
      <c r="MWQ45" s="57"/>
      <c r="MWR45" s="57"/>
      <c r="MWS45" s="57"/>
      <c r="MWT45" s="57"/>
      <c r="MWU45" s="57"/>
      <c r="MWV45" s="57"/>
      <c r="MWW45" s="57"/>
      <c r="MWX45" s="57"/>
      <c r="MWY45" s="57"/>
      <c r="MWZ45" s="57"/>
      <c r="MXA45" s="57"/>
      <c r="MXB45" s="57"/>
      <c r="MXC45" s="57"/>
      <c r="MXD45" s="57"/>
      <c r="MXE45" s="57"/>
      <c r="MXF45" s="57"/>
      <c r="MXG45" s="57"/>
      <c r="MXH45" s="57"/>
      <c r="MXI45" s="57"/>
      <c r="MXJ45" s="57"/>
      <c r="MXK45" s="57"/>
      <c r="MXL45" s="57"/>
      <c r="MXM45" s="57"/>
      <c r="MXN45" s="57"/>
      <c r="MXO45" s="57"/>
      <c r="MXP45" s="57"/>
      <c r="MXQ45" s="57"/>
      <c r="MXR45" s="57"/>
      <c r="MXS45" s="57"/>
      <c r="MXT45" s="57"/>
      <c r="MXU45" s="57"/>
      <c r="MXV45" s="57"/>
      <c r="MXW45" s="57"/>
      <c r="MXX45" s="57"/>
      <c r="MXY45" s="57"/>
      <c r="MXZ45" s="57"/>
      <c r="MYA45" s="57"/>
      <c r="MYB45" s="57"/>
      <c r="MYC45" s="57"/>
      <c r="MYD45" s="57"/>
      <c r="MYE45" s="57"/>
      <c r="MYF45" s="57"/>
      <c r="MYG45" s="57"/>
      <c r="MYH45" s="57"/>
      <c r="MYI45" s="57"/>
      <c r="MYJ45" s="57"/>
      <c r="MYK45" s="57"/>
      <c r="MYL45" s="57"/>
      <c r="MYM45" s="57"/>
      <c r="MYN45" s="57"/>
      <c r="MYO45" s="57"/>
      <c r="MYP45" s="57"/>
      <c r="MYQ45" s="57"/>
      <c r="MYR45" s="57"/>
      <c r="MYS45" s="57"/>
      <c r="MYT45" s="57"/>
      <c r="MYU45" s="57"/>
      <c r="MYV45" s="57"/>
      <c r="MYW45" s="57"/>
      <c r="MYX45" s="57"/>
      <c r="MYY45" s="57"/>
      <c r="MYZ45" s="57"/>
      <c r="MZA45" s="57"/>
      <c r="MZB45" s="57"/>
      <c r="MZC45" s="57"/>
      <c r="MZD45" s="57"/>
      <c r="MZE45" s="57"/>
      <c r="MZF45" s="57"/>
      <c r="MZG45" s="57"/>
      <c r="MZH45" s="57"/>
      <c r="MZI45" s="57"/>
      <c r="MZJ45" s="57"/>
      <c r="MZK45" s="57"/>
      <c r="MZL45" s="57"/>
      <c r="MZM45" s="57"/>
      <c r="MZN45" s="57"/>
      <c r="MZO45" s="57"/>
      <c r="MZP45" s="57"/>
      <c r="MZQ45" s="57"/>
      <c r="MZR45" s="57"/>
      <c r="MZS45" s="57"/>
      <c r="MZT45" s="57"/>
      <c r="MZU45" s="57"/>
      <c r="MZV45" s="57"/>
      <c r="MZW45" s="57"/>
      <c r="MZX45" s="57"/>
      <c r="MZY45" s="57"/>
      <c r="MZZ45" s="57"/>
      <c r="NAA45" s="57"/>
      <c r="NAB45" s="57"/>
      <c r="NAC45" s="57"/>
      <c r="NAD45" s="57"/>
      <c r="NAE45" s="57"/>
      <c r="NAF45" s="57"/>
      <c r="NAG45" s="57"/>
      <c r="NAH45" s="57"/>
      <c r="NAI45" s="57"/>
      <c r="NAJ45" s="57"/>
      <c r="NAK45" s="57"/>
      <c r="NAL45" s="57"/>
      <c r="NAM45" s="57"/>
      <c r="NAN45" s="57"/>
      <c r="NAO45" s="57"/>
      <c r="NAP45" s="57"/>
      <c r="NAQ45" s="57"/>
      <c r="NAR45" s="57"/>
      <c r="NAS45" s="57"/>
      <c r="NAT45" s="57"/>
      <c r="NAU45" s="57"/>
      <c r="NAV45" s="57"/>
      <c r="NAW45" s="57"/>
      <c r="NAX45" s="57"/>
      <c r="NAY45" s="57"/>
      <c r="NAZ45" s="57"/>
      <c r="NBA45" s="57"/>
      <c r="NBB45" s="57"/>
      <c r="NBC45" s="57"/>
      <c r="NBD45" s="57"/>
      <c r="NBE45" s="57"/>
      <c r="NBF45" s="57"/>
      <c r="NBG45" s="57"/>
      <c r="NBH45" s="57"/>
      <c r="NBI45" s="57"/>
      <c r="NBJ45" s="57"/>
      <c r="NBK45" s="57"/>
      <c r="NBL45" s="57"/>
      <c r="NBM45" s="57"/>
      <c r="NBN45" s="57"/>
      <c r="NBO45" s="57"/>
      <c r="NBP45" s="57"/>
      <c r="NBQ45" s="57"/>
      <c r="NBR45" s="57"/>
      <c r="NBS45" s="57"/>
      <c r="NBT45" s="57"/>
      <c r="NBU45" s="57"/>
      <c r="NBV45" s="57"/>
      <c r="NBW45" s="57"/>
      <c r="NBX45" s="57"/>
      <c r="NBY45" s="57"/>
      <c r="NBZ45" s="57"/>
      <c r="NCA45" s="57"/>
      <c r="NCB45" s="57"/>
      <c r="NCC45" s="57"/>
      <c r="NCD45" s="57"/>
      <c r="NCE45" s="57"/>
      <c r="NCF45" s="57"/>
      <c r="NCG45" s="57"/>
      <c r="NCH45" s="57"/>
      <c r="NCI45" s="57"/>
      <c r="NCJ45" s="57"/>
      <c r="NCK45" s="57"/>
      <c r="NCL45" s="57"/>
      <c r="NCM45" s="57"/>
      <c r="NCN45" s="57"/>
      <c r="NCO45" s="57"/>
      <c r="NCP45" s="57"/>
      <c r="NCQ45" s="57"/>
      <c r="NCR45" s="57"/>
      <c r="NCS45" s="57"/>
      <c r="NCT45" s="57"/>
      <c r="NCU45" s="57"/>
      <c r="NCV45" s="57"/>
      <c r="NCW45" s="57"/>
      <c r="NCX45" s="57"/>
      <c r="NCY45" s="57"/>
      <c r="NCZ45" s="57"/>
      <c r="NDA45" s="57"/>
      <c r="NDB45" s="57"/>
      <c r="NDC45" s="57"/>
      <c r="NDD45" s="57"/>
      <c r="NDE45" s="57"/>
      <c r="NDF45" s="57"/>
      <c r="NDG45" s="57"/>
      <c r="NDH45" s="57"/>
      <c r="NDI45" s="57"/>
      <c r="NDJ45" s="57"/>
      <c r="NDK45" s="57"/>
      <c r="NDL45" s="57"/>
      <c r="NDM45" s="57"/>
      <c r="NDN45" s="57"/>
      <c r="NDO45" s="57"/>
      <c r="NDP45" s="57"/>
      <c r="NDQ45" s="57"/>
      <c r="NDR45" s="57"/>
      <c r="NDS45" s="57"/>
      <c r="NDT45" s="57"/>
      <c r="NDU45" s="57"/>
      <c r="NDV45" s="57"/>
      <c r="NDW45" s="57"/>
      <c r="NDX45" s="57"/>
      <c r="NDY45" s="57"/>
      <c r="NDZ45" s="57"/>
      <c r="NEA45" s="57"/>
      <c r="NEB45" s="57"/>
      <c r="NEC45" s="57"/>
      <c r="NED45" s="57"/>
      <c r="NEE45" s="57"/>
      <c r="NEF45" s="57"/>
      <c r="NEG45" s="57"/>
      <c r="NEH45" s="57"/>
      <c r="NEI45" s="57"/>
      <c r="NEJ45" s="57"/>
      <c r="NEK45" s="57"/>
      <c r="NEL45" s="57"/>
      <c r="NEM45" s="57"/>
      <c r="NEN45" s="57"/>
      <c r="NEO45" s="57"/>
      <c r="NEP45" s="57"/>
      <c r="NEQ45" s="57"/>
      <c r="NER45" s="57"/>
      <c r="NES45" s="57"/>
      <c r="NET45" s="57"/>
      <c r="NEU45" s="57"/>
      <c r="NEV45" s="57"/>
      <c r="NEW45" s="57"/>
      <c r="NEX45" s="57"/>
      <c r="NEY45" s="57"/>
      <c r="NEZ45" s="57"/>
      <c r="NFA45" s="57"/>
      <c r="NFB45" s="57"/>
      <c r="NFC45" s="57"/>
      <c r="NFD45" s="57"/>
      <c r="NFE45" s="57"/>
      <c r="NFF45" s="57"/>
      <c r="NFG45" s="57"/>
      <c r="NFH45" s="57"/>
      <c r="NFI45" s="57"/>
      <c r="NFJ45" s="57"/>
      <c r="NFK45" s="57"/>
      <c r="NFL45" s="57"/>
      <c r="NFM45" s="57"/>
      <c r="NFN45" s="57"/>
      <c r="NFO45" s="57"/>
      <c r="NFP45" s="57"/>
      <c r="NFQ45" s="57"/>
      <c r="NFR45" s="57"/>
      <c r="NFS45" s="57"/>
      <c r="NFT45" s="57"/>
      <c r="NFU45" s="57"/>
      <c r="NFV45" s="57"/>
      <c r="NFW45" s="57"/>
      <c r="NFX45" s="57"/>
      <c r="NFY45" s="57"/>
      <c r="NFZ45" s="57"/>
      <c r="NGA45" s="57"/>
      <c r="NGB45" s="57"/>
      <c r="NGC45" s="57"/>
      <c r="NGD45" s="57"/>
      <c r="NGE45" s="57"/>
      <c r="NGF45" s="57"/>
      <c r="NGG45" s="57"/>
      <c r="NGH45" s="57"/>
      <c r="NGI45" s="57"/>
      <c r="NGJ45" s="57"/>
      <c r="NGK45" s="57"/>
      <c r="NGL45" s="57"/>
      <c r="NGM45" s="57"/>
      <c r="NGN45" s="57"/>
      <c r="NGO45" s="57"/>
      <c r="NGP45" s="57"/>
      <c r="NGQ45" s="57"/>
      <c r="NGR45" s="57"/>
      <c r="NGS45" s="57"/>
      <c r="NGT45" s="57"/>
      <c r="NGU45" s="57"/>
      <c r="NGV45" s="57"/>
      <c r="NGW45" s="57"/>
      <c r="NGX45" s="57"/>
      <c r="NGY45" s="57"/>
      <c r="NGZ45" s="57"/>
      <c r="NHA45" s="57"/>
      <c r="NHB45" s="57"/>
      <c r="NHC45" s="57"/>
      <c r="NHD45" s="57"/>
      <c r="NHE45" s="57"/>
      <c r="NHF45" s="57"/>
      <c r="NHG45" s="57"/>
      <c r="NHH45" s="57"/>
      <c r="NHI45" s="57"/>
      <c r="NHJ45" s="57"/>
      <c r="NHK45" s="57"/>
      <c r="NHL45" s="57"/>
      <c r="NHM45" s="57"/>
      <c r="NHN45" s="57"/>
      <c r="NHO45" s="57"/>
      <c r="NHP45" s="57"/>
      <c r="NHQ45" s="57"/>
      <c r="NHR45" s="57"/>
      <c r="NHS45" s="57"/>
      <c r="NHT45" s="57"/>
      <c r="NHU45" s="57"/>
      <c r="NHV45" s="57"/>
      <c r="NHW45" s="57"/>
      <c r="NHX45" s="57"/>
      <c r="NHY45" s="57"/>
      <c r="NHZ45" s="57"/>
      <c r="NIA45" s="57"/>
      <c r="NIB45" s="57"/>
      <c r="NIC45" s="57"/>
      <c r="NID45" s="57"/>
      <c r="NIE45" s="57"/>
      <c r="NIF45" s="57"/>
      <c r="NIG45" s="57"/>
      <c r="NIH45" s="57"/>
      <c r="NII45" s="57"/>
      <c r="NIJ45" s="57"/>
      <c r="NIK45" s="57"/>
      <c r="NIL45" s="57"/>
      <c r="NIM45" s="57"/>
      <c r="NIN45" s="57"/>
      <c r="NIO45" s="57"/>
      <c r="NIP45" s="57"/>
      <c r="NIQ45" s="57"/>
      <c r="NIR45" s="57"/>
      <c r="NIS45" s="57"/>
      <c r="NIT45" s="57"/>
      <c r="NIU45" s="57"/>
      <c r="NIV45" s="57"/>
      <c r="NIW45" s="57"/>
      <c r="NIX45" s="57"/>
      <c r="NIY45" s="57"/>
      <c r="NIZ45" s="57"/>
      <c r="NJA45" s="57"/>
      <c r="NJB45" s="57"/>
      <c r="NJC45" s="57"/>
      <c r="NJD45" s="57"/>
      <c r="NJE45" s="57"/>
      <c r="NJF45" s="57"/>
      <c r="NJG45" s="57"/>
      <c r="NJH45" s="57"/>
      <c r="NJI45" s="57"/>
      <c r="NJJ45" s="57"/>
      <c r="NJK45" s="57"/>
      <c r="NJL45" s="57"/>
      <c r="NJM45" s="57"/>
      <c r="NJN45" s="57"/>
      <c r="NJO45" s="57"/>
      <c r="NJP45" s="57"/>
      <c r="NJQ45" s="57"/>
      <c r="NJR45" s="57"/>
      <c r="NJS45" s="57"/>
      <c r="NJT45" s="57"/>
      <c r="NJU45" s="57"/>
      <c r="NJV45" s="57"/>
      <c r="NJW45" s="57"/>
      <c r="NJX45" s="57"/>
      <c r="NJY45" s="57"/>
      <c r="NJZ45" s="57"/>
      <c r="NKA45" s="57"/>
      <c r="NKB45" s="57"/>
      <c r="NKC45" s="57"/>
      <c r="NKD45" s="57"/>
      <c r="NKE45" s="57"/>
      <c r="NKF45" s="57"/>
      <c r="NKG45" s="57"/>
      <c r="NKH45" s="57"/>
      <c r="NKI45" s="57"/>
      <c r="NKJ45" s="57"/>
      <c r="NKK45" s="57"/>
      <c r="NKL45" s="57"/>
      <c r="NKM45" s="57"/>
      <c r="NKN45" s="57"/>
      <c r="NKO45" s="57"/>
      <c r="NKP45" s="57"/>
      <c r="NKQ45" s="57"/>
      <c r="NKR45" s="57"/>
      <c r="NKS45" s="57"/>
      <c r="NKT45" s="57"/>
      <c r="NKU45" s="57"/>
      <c r="NKV45" s="57"/>
      <c r="NKW45" s="57"/>
      <c r="NKX45" s="57"/>
      <c r="NKY45" s="57"/>
      <c r="NKZ45" s="57"/>
      <c r="NLA45" s="57"/>
      <c r="NLB45" s="57"/>
      <c r="NLC45" s="57"/>
      <c r="NLD45" s="57"/>
      <c r="NLE45" s="57"/>
      <c r="NLF45" s="57"/>
      <c r="NLG45" s="57"/>
      <c r="NLH45" s="57"/>
      <c r="NLI45" s="57"/>
      <c r="NLJ45" s="57"/>
      <c r="NLK45" s="57"/>
      <c r="NLL45" s="57"/>
      <c r="NLM45" s="57"/>
      <c r="NLN45" s="57"/>
      <c r="NLO45" s="57"/>
      <c r="NLP45" s="57"/>
      <c r="NLQ45" s="57"/>
      <c r="NLR45" s="57"/>
      <c r="NLS45" s="57"/>
      <c r="NLT45" s="57"/>
      <c r="NLU45" s="57"/>
      <c r="NLV45" s="57"/>
      <c r="NLW45" s="57"/>
      <c r="NLX45" s="57"/>
      <c r="NLY45" s="57"/>
      <c r="NLZ45" s="57"/>
      <c r="NMA45" s="57"/>
      <c r="NMB45" s="57"/>
      <c r="NMC45" s="57"/>
      <c r="NMD45" s="57"/>
      <c r="NME45" s="57"/>
      <c r="NMF45" s="57"/>
      <c r="NMG45" s="57"/>
      <c r="NMH45" s="57"/>
      <c r="NMI45" s="57"/>
      <c r="NMJ45" s="57"/>
      <c r="NMK45" s="57"/>
      <c r="NML45" s="57"/>
      <c r="NMM45" s="57"/>
      <c r="NMN45" s="57"/>
      <c r="NMO45" s="57"/>
      <c r="NMP45" s="57"/>
      <c r="NMQ45" s="57"/>
      <c r="NMR45" s="57"/>
      <c r="NMS45" s="57"/>
      <c r="NMT45" s="57"/>
      <c r="NMU45" s="57"/>
      <c r="NMV45" s="57"/>
      <c r="NMW45" s="57"/>
      <c r="NMX45" s="57"/>
      <c r="NMY45" s="57"/>
      <c r="NMZ45" s="57"/>
      <c r="NNA45" s="57"/>
      <c r="NNB45" s="57"/>
      <c r="NNC45" s="57"/>
      <c r="NND45" s="57"/>
      <c r="NNE45" s="57"/>
      <c r="NNF45" s="57"/>
      <c r="NNG45" s="57"/>
      <c r="NNH45" s="57"/>
      <c r="NNI45" s="57"/>
      <c r="NNJ45" s="57"/>
      <c r="NNK45" s="57"/>
      <c r="NNL45" s="57"/>
      <c r="NNM45" s="57"/>
      <c r="NNN45" s="57"/>
      <c r="NNO45" s="57"/>
      <c r="NNP45" s="57"/>
      <c r="NNQ45" s="57"/>
      <c r="NNR45" s="57"/>
      <c r="NNS45" s="57"/>
      <c r="NNT45" s="57"/>
      <c r="NNU45" s="57"/>
      <c r="NNV45" s="57"/>
      <c r="NNW45" s="57"/>
      <c r="NNX45" s="57"/>
      <c r="NNY45" s="57"/>
      <c r="NNZ45" s="57"/>
      <c r="NOA45" s="57"/>
      <c r="NOB45" s="57"/>
      <c r="NOC45" s="57"/>
      <c r="NOD45" s="57"/>
      <c r="NOE45" s="57"/>
      <c r="NOF45" s="57"/>
      <c r="NOG45" s="57"/>
      <c r="NOH45" s="57"/>
      <c r="NOI45" s="57"/>
      <c r="NOJ45" s="57"/>
      <c r="NOK45" s="57"/>
      <c r="NOL45" s="57"/>
      <c r="NOM45" s="57"/>
      <c r="NON45" s="57"/>
      <c r="NOO45" s="57"/>
      <c r="NOP45" s="57"/>
      <c r="NOQ45" s="57"/>
      <c r="NOR45" s="57"/>
      <c r="NOS45" s="57"/>
      <c r="NOT45" s="57"/>
      <c r="NOU45" s="57"/>
      <c r="NOV45" s="57"/>
      <c r="NOW45" s="57"/>
      <c r="NOX45" s="57"/>
      <c r="NOY45" s="57"/>
      <c r="NOZ45" s="57"/>
      <c r="NPA45" s="57"/>
      <c r="NPB45" s="57"/>
      <c r="NPC45" s="57"/>
      <c r="NPD45" s="57"/>
      <c r="NPE45" s="57"/>
      <c r="NPF45" s="57"/>
      <c r="NPG45" s="57"/>
      <c r="NPH45" s="57"/>
      <c r="NPI45" s="57"/>
      <c r="NPJ45" s="57"/>
      <c r="NPK45" s="57"/>
      <c r="NPL45" s="57"/>
      <c r="NPM45" s="57"/>
      <c r="NPN45" s="57"/>
      <c r="NPO45" s="57"/>
      <c r="NPP45" s="57"/>
      <c r="NPQ45" s="57"/>
      <c r="NPR45" s="57"/>
      <c r="NPS45" s="57"/>
      <c r="NPT45" s="57"/>
      <c r="NPU45" s="57"/>
      <c r="NPV45" s="57"/>
      <c r="NPW45" s="57"/>
      <c r="NPX45" s="57"/>
      <c r="NPY45" s="57"/>
      <c r="NPZ45" s="57"/>
      <c r="NQA45" s="57"/>
      <c r="NQB45" s="57"/>
      <c r="NQC45" s="57"/>
      <c r="NQD45" s="57"/>
      <c r="NQE45" s="57"/>
      <c r="NQF45" s="57"/>
      <c r="NQG45" s="57"/>
      <c r="NQH45" s="57"/>
      <c r="NQI45" s="57"/>
      <c r="NQJ45" s="57"/>
      <c r="NQK45" s="57"/>
      <c r="NQL45" s="57"/>
      <c r="NQM45" s="57"/>
      <c r="NQN45" s="57"/>
      <c r="NQO45" s="57"/>
      <c r="NQP45" s="57"/>
      <c r="NQQ45" s="57"/>
      <c r="NQR45" s="57"/>
      <c r="NQS45" s="57"/>
      <c r="NQT45" s="57"/>
      <c r="NQU45" s="57"/>
      <c r="NQV45" s="57"/>
      <c r="NQW45" s="57"/>
      <c r="NQX45" s="57"/>
      <c r="NQY45" s="57"/>
      <c r="NQZ45" s="57"/>
      <c r="NRA45" s="57"/>
      <c r="NRB45" s="57"/>
      <c r="NRC45" s="57"/>
      <c r="NRD45" s="57"/>
      <c r="NRE45" s="57"/>
      <c r="NRF45" s="57"/>
      <c r="NRG45" s="57"/>
      <c r="NRH45" s="57"/>
      <c r="NRI45" s="57"/>
      <c r="NRJ45" s="57"/>
      <c r="NRK45" s="57"/>
      <c r="NRL45" s="57"/>
      <c r="NRM45" s="57"/>
      <c r="NRN45" s="57"/>
      <c r="NRO45" s="57"/>
      <c r="NRP45" s="57"/>
      <c r="NRQ45" s="57"/>
      <c r="NRR45" s="57"/>
      <c r="NRS45" s="57"/>
      <c r="NRT45" s="57"/>
      <c r="NRU45" s="57"/>
      <c r="NRV45" s="57"/>
      <c r="NRW45" s="57"/>
      <c r="NRX45" s="57"/>
      <c r="NRY45" s="57"/>
      <c r="NRZ45" s="57"/>
      <c r="NSA45" s="57"/>
      <c r="NSB45" s="57"/>
      <c r="NSC45" s="57"/>
      <c r="NSD45" s="57"/>
      <c r="NSE45" s="57"/>
      <c r="NSF45" s="57"/>
      <c r="NSG45" s="57"/>
      <c r="NSH45" s="57"/>
      <c r="NSI45" s="57"/>
      <c r="NSJ45" s="57"/>
      <c r="NSK45" s="57"/>
      <c r="NSL45" s="57"/>
      <c r="NSM45" s="57"/>
      <c r="NSN45" s="57"/>
      <c r="NSO45" s="57"/>
      <c r="NSP45" s="57"/>
      <c r="NSQ45" s="57"/>
      <c r="NSR45" s="57"/>
      <c r="NSS45" s="57"/>
      <c r="NST45" s="57"/>
      <c r="NSU45" s="57"/>
      <c r="NSV45" s="57"/>
      <c r="NSW45" s="57"/>
      <c r="NSX45" s="57"/>
      <c r="NSY45" s="57"/>
      <c r="NSZ45" s="57"/>
      <c r="NTA45" s="57"/>
      <c r="NTB45" s="57"/>
      <c r="NTC45" s="57"/>
      <c r="NTD45" s="57"/>
      <c r="NTE45" s="57"/>
      <c r="NTF45" s="57"/>
      <c r="NTG45" s="57"/>
      <c r="NTH45" s="57"/>
      <c r="NTI45" s="57"/>
      <c r="NTJ45" s="57"/>
      <c r="NTK45" s="57"/>
      <c r="NTL45" s="57"/>
      <c r="NTM45" s="57"/>
      <c r="NTN45" s="57"/>
      <c r="NTO45" s="57"/>
      <c r="NTP45" s="57"/>
      <c r="NTQ45" s="57"/>
      <c r="NTR45" s="57"/>
      <c r="NTS45" s="57"/>
      <c r="NTT45" s="57"/>
      <c r="NTU45" s="57"/>
      <c r="NTV45" s="57"/>
      <c r="NTW45" s="57"/>
      <c r="NTX45" s="57"/>
      <c r="NTY45" s="57"/>
      <c r="NTZ45" s="57"/>
      <c r="NUA45" s="57"/>
      <c r="NUB45" s="57"/>
      <c r="NUC45" s="57"/>
      <c r="NUD45" s="57"/>
      <c r="NUE45" s="57"/>
      <c r="NUF45" s="57"/>
      <c r="NUG45" s="57"/>
      <c r="NUH45" s="57"/>
      <c r="NUI45" s="57"/>
      <c r="NUJ45" s="57"/>
      <c r="NUK45" s="57"/>
      <c r="NUL45" s="57"/>
      <c r="NUM45" s="57"/>
      <c r="NUN45" s="57"/>
      <c r="NUO45" s="57"/>
      <c r="NUP45" s="57"/>
      <c r="NUQ45" s="57"/>
      <c r="NUR45" s="57"/>
      <c r="NUS45" s="57"/>
      <c r="NUT45" s="57"/>
      <c r="NUU45" s="57"/>
      <c r="NUV45" s="57"/>
      <c r="NUW45" s="57"/>
      <c r="NUX45" s="57"/>
      <c r="NUY45" s="57"/>
      <c r="NUZ45" s="57"/>
      <c r="NVA45" s="57"/>
      <c r="NVB45" s="57"/>
      <c r="NVC45" s="57"/>
      <c r="NVD45" s="57"/>
      <c r="NVE45" s="57"/>
      <c r="NVF45" s="57"/>
      <c r="NVG45" s="57"/>
      <c r="NVH45" s="57"/>
      <c r="NVI45" s="57"/>
      <c r="NVJ45" s="57"/>
      <c r="NVK45" s="57"/>
      <c r="NVL45" s="57"/>
      <c r="NVM45" s="57"/>
      <c r="NVN45" s="57"/>
      <c r="NVO45" s="57"/>
      <c r="NVP45" s="57"/>
      <c r="NVQ45" s="57"/>
      <c r="NVR45" s="57"/>
      <c r="NVS45" s="57"/>
      <c r="NVT45" s="57"/>
      <c r="NVU45" s="57"/>
      <c r="NVV45" s="57"/>
      <c r="NVW45" s="57"/>
      <c r="NVX45" s="57"/>
      <c r="NVY45" s="57"/>
      <c r="NVZ45" s="57"/>
      <c r="NWA45" s="57"/>
      <c r="NWB45" s="57"/>
      <c r="NWC45" s="57"/>
      <c r="NWD45" s="57"/>
      <c r="NWE45" s="57"/>
      <c r="NWF45" s="57"/>
      <c r="NWG45" s="57"/>
      <c r="NWH45" s="57"/>
      <c r="NWI45" s="57"/>
      <c r="NWJ45" s="57"/>
      <c r="NWK45" s="57"/>
      <c r="NWL45" s="57"/>
      <c r="NWM45" s="57"/>
      <c r="NWN45" s="57"/>
      <c r="NWO45" s="57"/>
      <c r="NWP45" s="57"/>
      <c r="NWQ45" s="57"/>
      <c r="NWR45" s="57"/>
      <c r="NWS45" s="57"/>
      <c r="NWT45" s="57"/>
      <c r="NWU45" s="57"/>
      <c r="NWV45" s="57"/>
      <c r="NWW45" s="57"/>
      <c r="NWX45" s="57"/>
      <c r="NWY45" s="57"/>
      <c r="NWZ45" s="57"/>
      <c r="NXA45" s="57"/>
      <c r="NXB45" s="57"/>
      <c r="NXC45" s="57"/>
      <c r="NXD45" s="57"/>
      <c r="NXE45" s="57"/>
      <c r="NXF45" s="57"/>
      <c r="NXG45" s="57"/>
      <c r="NXH45" s="57"/>
      <c r="NXI45" s="57"/>
      <c r="NXJ45" s="57"/>
      <c r="NXK45" s="57"/>
      <c r="NXL45" s="57"/>
      <c r="NXM45" s="57"/>
      <c r="NXN45" s="57"/>
      <c r="NXO45" s="57"/>
      <c r="NXP45" s="57"/>
      <c r="NXQ45" s="57"/>
      <c r="NXR45" s="57"/>
      <c r="NXS45" s="57"/>
      <c r="NXT45" s="57"/>
      <c r="NXU45" s="57"/>
      <c r="NXV45" s="57"/>
      <c r="NXW45" s="57"/>
      <c r="NXX45" s="57"/>
      <c r="NXY45" s="57"/>
      <c r="NXZ45" s="57"/>
      <c r="NYA45" s="57"/>
      <c r="NYB45" s="57"/>
      <c r="NYC45" s="57"/>
      <c r="NYD45" s="57"/>
      <c r="NYE45" s="57"/>
      <c r="NYF45" s="57"/>
      <c r="NYG45" s="57"/>
      <c r="NYH45" s="57"/>
      <c r="NYI45" s="57"/>
      <c r="NYJ45" s="57"/>
      <c r="NYK45" s="57"/>
      <c r="NYL45" s="57"/>
      <c r="NYM45" s="57"/>
      <c r="NYN45" s="57"/>
      <c r="NYO45" s="57"/>
      <c r="NYP45" s="57"/>
      <c r="NYQ45" s="57"/>
      <c r="NYR45" s="57"/>
      <c r="NYS45" s="57"/>
      <c r="NYT45" s="57"/>
      <c r="NYU45" s="57"/>
      <c r="NYV45" s="57"/>
      <c r="NYW45" s="57"/>
      <c r="NYX45" s="57"/>
      <c r="NYY45" s="57"/>
      <c r="NYZ45" s="57"/>
      <c r="NZA45" s="57"/>
      <c r="NZB45" s="57"/>
      <c r="NZC45" s="57"/>
      <c r="NZD45" s="57"/>
      <c r="NZE45" s="57"/>
      <c r="NZF45" s="57"/>
      <c r="NZG45" s="57"/>
      <c r="NZH45" s="57"/>
      <c r="NZI45" s="57"/>
      <c r="NZJ45" s="57"/>
      <c r="NZK45" s="57"/>
      <c r="NZL45" s="57"/>
      <c r="NZM45" s="57"/>
      <c r="NZN45" s="57"/>
      <c r="NZO45" s="57"/>
      <c r="NZP45" s="57"/>
      <c r="NZQ45" s="57"/>
      <c r="NZR45" s="57"/>
      <c r="NZS45" s="57"/>
      <c r="NZT45" s="57"/>
      <c r="NZU45" s="57"/>
      <c r="NZV45" s="57"/>
      <c r="NZW45" s="57"/>
      <c r="NZX45" s="57"/>
      <c r="NZY45" s="57"/>
      <c r="NZZ45" s="57"/>
      <c r="OAA45" s="57"/>
      <c r="OAB45" s="57"/>
      <c r="OAC45" s="57"/>
      <c r="OAD45" s="57"/>
      <c r="OAE45" s="57"/>
      <c r="OAF45" s="57"/>
      <c r="OAG45" s="57"/>
      <c r="OAH45" s="57"/>
      <c r="OAI45" s="57"/>
      <c r="OAJ45" s="57"/>
      <c r="OAK45" s="57"/>
      <c r="OAL45" s="57"/>
      <c r="OAM45" s="57"/>
      <c r="OAN45" s="57"/>
      <c r="OAO45" s="57"/>
      <c r="OAP45" s="57"/>
      <c r="OAQ45" s="57"/>
      <c r="OAR45" s="57"/>
      <c r="OAS45" s="57"/>
      <c r="OAT45" s="57"/>
      <c r="OAU45" s="57"/>
      <c r="OAV45" s="57"/>
      <c r="OAW45" s="57"/>
      <c r="OAX45" s="57"/>
      <c r="OAY45" s="57"/>
      <c r="OAZ45" s="57"/>
      <c r="OBA45" s="57"/>
      <c r="OBB45" s="57"/>
      <c r="OBC45" s="57"/>
      <c r="OBD45" s="57"/>
      <c r="OBE45" s="57"/>
      <c r="OBF45" s="57"/>
      <c r="OBG45" s="57"/>
      <c r="OBH45" s="57"/>
      <c r="OBI45" s="57"/>
      <c r="OBJ45" s="57"/>
      <c r="OBK45" s="57"/>
      <c r="OBL45" s="57"/>
      <c r="OBM45" s="57"/>
      <c r="OBN45" s="57"/>
      <c r="OBO45" s="57"/>
      <c r="OBP45" s="57"/>
      <c r="OBQ45" s="57"/>
      <c r="OBR45" s="57"/>
      <c r="OBS45" s="57"/>
      <c r="OBT45" s="57"/>
      <c r="OBU45" s="57"/>
      <c r="OBV45" s="57"/>
      <c r="OBW45" s="57"/>
      <c r="OBX45" s="57"/>
      <c r="OBY45" s="57"/>
      <c r="OBZ45" s="57"/>
      <c r="OCA45" s="57"/>
      <c r="OCB45" s="57"/>
      <c r="OCC45" s="57"/>
      <c r="OCD45" s="57"/>
      <c r="OCE45" s="57"/>
      <c r="OCF45" s="57"/>
      <c r="OCG45" s="57"/>
      <c r="OCH45" s="57"/>
      <c r="OCI45" s="57"/>
      <c r="OCJ45" s="57"/>
      <c r="OCK45" s="57"/>
      <c r="OCL45" s="57"/>
      <c r="OCM45" s="57"/>
      <c r="OCN45" s="57"/>
      <c r="OCO45" s="57"/>
      <c r="OCP45" s="57"/>
      <c r="OCQ45" s="57"/>
      <c r="OCR45" s="57"/>
      <c r="OCS45" s="57"/>
      <c r="OCT45" s="57"/>
      <c r="OCU45" s="57"/>
      <c r="OCV45" s="57"/>
      <c r="OCW45" s="57"/>
      <c r="OCX45" s="57"/>
      <c r="OCY45" s="57"/>
      <c r="OCZ45" s="57"/>
      <c r="ODA45" s="57"/>
      <c r="ODB45" s="57"/>
      <c r="ODC45" s="57"/>
      <c r="ODD45" s="57"/>
      <c r="ODE45" s="57"/>
      <c r="ODF45" s="57"/>
      <c r="ODG45" s="57"/>
      <c r="ODH45" s="57"/>
      <c r="ODI45" s="57"/>
      <c r="ODJ45" s="57"/>
      <c r="ODK45" s="57"/>
      <c r="ODL45" s="57"/>
      <c r="ODM45" s="57"/>
      <c r="ODN45" s="57"/>
      <c r="ODO45" s="57"/>
      <c r="ODP45" s="57"/>
      <c r="ODQ45" s="57"/>
      <c r="ODR45" s="57"/>
      <c r="ODS45" s="57"/>
      <c r="ODT45" s="57"/>
      <c r="ODU45" s="57"/>
      <c r="ODV45" s="57"/>
      <c r="ODW45" s="57"/>
      <c r="ODX45" s="57"/>
      <c r="ODY45" s="57"/>
      <c r="ODZ45" s="57"/>
      <c r="OEA45" s="57"/>
      <c r="OEB45" s="57"/>
      <c r="OEC45" s="57"/>
      <c r="OED45" s="57"/>
      <c r="OEE45" s="57"/>
      <c r="OEF45" s="57"/>
      <c r="OEG45" s="57"/>
      <c r="OEH45" s="57"/>
      <c r="OEI45" s="57"/>
      <c r="OEJ45" s="57"/>
      <c r="OEK45" s="57"/>
      <c r="OEL45" s="57"/>
      <c r="OEM45" s="57"/>
      <c r="OEN45" s="57"/>
      <c r="OEO45" s="57"/>
      <c r="OEP45" s="57"/>
      <c r="OEQ45" s="57"/>
      <c r="OER45" s="57"/>
      <c r="OES45" s="57"/>
      <c r="OET45" s="57"/>
      <c r="OEU45" s="57"/>
      <c r="OEV45" s="57"/>
      <c r="OEW45" s="57"/>
      <c r="OEX45" s="57"/>
      <c r="OEY45" s="57"/>
      <c r="OEZ45" s="57"/>
      <c r="OFA45" s="57"/>
      <c r="OFB45" s="57"/>
      <c r="OFC45" s="57"/>
      <c r="OFD45" s="57"/>
      <c r="OFE45" s="57"/>
      <c r="OFF45" s="57"/>
      <c r="OFG45" s="57"/>
      <c r="OFH45" s="57"/>
      <c r="OFI45" s="57"/>
      <c r="OFJ45" s="57"/>
      <c r="OFK45" s="57"/>
      <c r="OFL45" s="57"/>
      <c r="OFM45" s="57"/>
      <c r="OFN45" s="57"/>
      <c r="OFO45" s="57"/>
      <c r="OFP45" s="57"/>
      <c r="OFQ45" s="57"/>
      <c r="OFR45" s="57"/>
      <c r="OFS45" s="57"/>
      <c r="OFT45" s="57"/>
      <c r="OFU45" s="57"/>
      <c r="OFV45" s="57"/>
      <c r="OFW45" s="57"/>
      <c r="OFX45" s="57"/>
      <c r="OFY45" s="57"/>
      <c r="OFZ45" s="57"/>
      <c r="OGA45" s="57"/>
      <c r="OGB45" s="57"/>
      <c r="OGC45" s="57"/>
      <c r="OGD45" s="57"/>
      <c r="OGE45" s="57"/>
      <c r="OGF45" s="57"/>
      <c r="OGG45" s="57"/>
      <c r="OGH45" s="57"/>
      <c r="OGI45" s="57"/>
      <c r="OGJ45" s="57"/>
      <c r="OGK45" s="57"/>
      <c r="OGL45" s="57"/>
      <c r="OGM45" s="57"/>
      <c r="OGN45" s="57"/>
      <c r="OGO45" s="57"/>
      <c r="OGP45" s="57"/>
      <c r="OGQ45" s="57"/>
      <c r="OGR45" s="57"/>
      <c r="OGS45" s="57"/>
      <c r="OGT45" s="57"/>
      <c r="OGU45" s="57"/>
      <c r="OGV45" s="57"/>
      <c r="OGW45" s="57"/>
      <c r="OGX45" s="57"/>
      <c r="OGY45" s="57"/>
      <c r="OGZ45" s="57"/>
      <c r="OHA45" s="57"/>
      <c r="OHB45" s="57"/>
      <c r="OHC45" s="57"/>
      <c r="OHD45" s="57"/>
      <c r="OHE45" s="57"/>
      <c r="OHF45" s="57"/>
      <c r="OHG45" s="57"/>
      <c r="OHH45" s="57"/>
      <c r="OHI45" s="57"/>
      <c r="OHJ45" s="57"/>
      <c r="OHK45" s="57"/>
      <c r="OHL45" s="57"/>
      <c r="OHM45" s="57"/>
      <c r="OHN45" s="57"/>
      <c r="OHO45" s="57"/>
      <c r="OHP45" s="57"/>
      <c r="OHQ45" s="57"/>
      <c r="OHR45" s="57"/>
      <c r="OHS45" s="57"/>
      <c r="OHT45" s="57"/>
      <c r="OHU45" s="57"/>
      <c r="OHV45" s="57"/>
      <c r="OHW45" s="57"/>
      <c r="OHX45" s="57"/>
      <c r="OHY45" s="57"/>
      <c r="OHZ45" s="57"/>
      <c r="OIA45" s="57"/>
      <c r="OIB45" s="57"/>
      <c r="OIC45" s="57"/>
      <c r="OID45" s="57"/>
      <c r="OIE45" s="57"/>
      <c r="OIF45" s="57"/>
      <c r="OIG45" s="57"/>
      <c r="OIH45" s="57"/>
      <c r="OII45" s="57"/>
      <c r="OIJ45" s="57"/>
      <c r="OIK45" s="57"/>
      <c r="OIL45" s="57"/>
      <c r="OIM45" s="57"/>
      <c r="OIN45" s="57"/>
      <c r="OIO45" s="57"/>
      <c r="OIP45" s="57"/>
      <c r="OIQ45" s="57"/>
      <c r="OIR45" s="57"/>
      <c r="OIS45" s="57"/>
      <c r="OIT45" s="57"/>
      <c r="OIU45" s="57"/>
      <c r="OIV45" s="57"/>
      <c r="OIW45" s="57"/>
      <c r="OIX45" s="57"/>
      <c r="OIY45" s="57"/>
      <c r="OIZ45" s="57"/>
      <c r="OJA45" s="57"/>
      <c r="OJB45" s="57"/>
      <c r="OJC45" s="57"/>
      <c r="OJD45" s="57"/>
      <c r="OJE45" s="57"/>
      <c r="OJF45" s="57"/>
      <c r="OJG45" s="57"/>
      <c r="OJH45" s="57"/>
      <c r="OJI45" s="57"/>
      <c r="OJJ45" s="57"/>
      <c r="OJK45" s="57"/>
      <c r="OJL45" s="57"/>
      <c r="OJM45" s="57"/>
      <c r="OJN45" s="57"/>
      <c r="OJO45" s="57"/>
      <c r="OJP45" s="57"/>
      <c r="OJQ45" s="57"/>
      <c r="OJR45" s="57"/>
      <c r="OJS45" s="57"/>
      <c r="OJT45" s="57"/>
      <c r="OJU45" s="57"/>
      <c r="OJV45" s="57"/>
      <c r="OJW45" s="57"/>
      <c r="OJX45" s="57"/>
      <c r="OJY45" s="57"/>
      <c r="OJZ45" s="57"/>
      <c r="OKA45" s="57"/>
      <c r="OKB45" s="57"/>
      <c r="OKC45" s="57"/>
      <c r="OKD45" s="57"/>
      <c r="OKE45" s="57"/>
      <c r="OKF45" s="57"/>
      <c r="OKG45" s="57"/>
      <c r="OKH45" s="57"/>
      <c r="OKI45" s="57"/>
      <c r="OKJ45" s="57"/>
      <c r="OKK45" s="57"/>
      <c r="OKL45" s="57"/>
      <c r="OKM45" s="57"/>
      <c r="OKN45" s="57"/>
      <c r="OKO45" s="57"/>
      <c r="OKP45" s="57"/>
      <c r="OKQ45" s="57"/>
      <c r="OKR45" s="57"/>
      <c r="OKS45" s="57"/>
      <c r="OKT45" s="57"/>
      <c r="OKU45" s="57"/>
      <c r="OKV45" s="57"/>
      <c r="OKW45" s="57"/>
      <c r="OKX45" s="57"/>
      <c r="OKY45" s="57"/>
      <c r="OKZ45" s="57"/>
      <c r="OLA45" s="57"/>
      <c r="OLB45" s="57"/>
      <c r="OLC45" s="57"/>
      <c r="OLD45" s="57"/>
      <c r="OLE45" s="57"/>
      <c r="OLF45" s="57"/>
      <c r="OLG45" s="57"/>
      <c r="OLH45" s="57"/>
      <c r="OLI45" s="57"/>
      <c r="OLJ45" s="57"/>
      <c r="OLK45" s="57"/>
      <c r="OLL45" s="57"/>
      <c r="OLM45" s="57"/>
      <c r="OLN45" s="57"/>
      <c r="OLO45" s="57"/>
      <c r="OLP45" s="57"/>
      <c r="OLQ45" s="57"/>
      <c r="OLR45" s="57"/>
      <c r="OLS45" s="57"/>
      <c r="OLT45" s="57"/>
      <c r="OLU45" s="57"/>
      <c r="OLV45" s="57"/>
      <c r="OLW45" s="57"/>
      <c r="OLX45" s="57"/>
      <c r="OLY45" s="57"/>
      <c r="OLZ45" s="57"/>
      <c r="OMA45" s="57"/>
      <c r="OMB45" s="57"/>
      <c r="OMC45" s="57"/>
      <c r="OMD45" s="57"/>
      <c r="OME45" s="57"/>
      <c r="OMF45" s="57"/>
      <c r="OMG45" s="57"/>
      <c r="OMH45" s="57"/>
      <c r="OMI45" s="57"/>
      <c r="OMJ45" s="57"/>
      <c r="OMK45" s="57"/>
      <c r="OML45" s="57"/>
      <c r="OMM45" s="57"/>
      <c r="OMN45" s="57"/>
      <c r="OMO45" s="57"/>
      <c r="OMP45" s="57"/>
      <c r="OMQ45" s="57"/>
      <c r="OMR45" s="57"/>
      <c r="OMS45" s="57"/>
      <c r="OMT45" s="57"/>
      <c r="OMU45" s="57"/>
      <c r="OMV45" s="57"/>
      <c r="OMW45" s="57"/>
      <c r="OMX45" s="57"/>
      <c r="OMY45" s="57"/>
      <c r="OMZ45" s="57"/>
      <c r="ONA45" s="57"/>
      <c r="ONB45" s="57"/>
      <c r="ONC45" s="57"/>
      <c r="OND45" s="57"/>
      <c r="ONE45" s="57"/>
      <c r="ONF45" s="57"/>
      <c r="ONG45" s="57"/>
      <c r="ONH45" s="57"/>
      <c r="ONI45" s="57"/>
      <c r="ONJ45" s="57"/>
      <c r="ONK45" s="57"/>
      <c r="ONL45" s="57"/>
      <c r="ONM45" s="57"/>
      <c r="ONN45" s="57"/>
      <c r="ONO45" s="57"/>
      <c r="ONP45" s="57"/>
      <c r="ONQ45" s="57"/>
      <c r="ONR45" s="57"/>
      <c r="ONS45" s="57"/>
      <c r="ONT45" s="57"/>
      <c r="ONU45" s="57"/>
      <c r="ONV45" s="57"/>
      <c r="ONW45" s="57"/>
      <c r="ONX45" s="57"/>
      <c r="ONY45" s="57"/>
      <c r="ONZ45" s="57"/>
      <c r="OOA45" s="57"/>
      <c r="OOB45" s="57"/>
      <c r="OOC45" s="57"/>
      <c r="OOD45" s="57"/>
      <c r="OOE45" s="57"/>
      <c r="OOF45" s="57"/>
      <c r="OOG45" s="57"/>
      <c r="OOH45" s="57"/>
      <c r="OOI45" s="57"/>
      <c r="OOJ45" s="57"/>
      <c r="OOK45" s="57"/>
      <c r="OOL45" s="57"/>
      <c r="OOM45" s="57"/>
      <c r="OON45" s="57"/>
      <c r="OOO45" s="57"/>
      <c r="OOP45" s="57"/>
      <c r="OOQ45" s="57"/>
      <c r="OOR45" s="57"/>
      <c r="OOS45" s="57"/>
      <c r="OOT45" s="57"/>
      <c r="OOU45" s="57"/>
      <c r="OOV45" s="57"/>
      <c r="OOW45" s="57"/>
      <c r="OOX45" s="57"/>
      <c r="OOY45" s="57"/>
      <c r="OOZ45" s="57"/>
      <c r="OPA45" s="57"/>
      <c r="OPB45" s="57"/>
      <c r="OPC45" s="57"/>
      <c r="OPD45" s="57"/>
      <c r="OPE45" s="57"/>
      <c r="OPF45" s="57"/>
      <c r="OPG45" s="57"/>
      <c r="OPH45" s="57"/>
      <c r="OPI45" s="57"/>
      <c r="OPJ45" s="57"/>
      <c r="OPK45" s="57"/>
      <c r="OPL45" s="57"/>
      <c r="OPM45" s="57"/>
      <c r="OPN45" s="57"/>
      <c r="OPO45" s="57"/>
      <c r="OPP45" s="57"/>
      <c r="OPQ45" s="57"/>
      <c r="OPR45" s="57"/>
      <c r="OPS45" s="57"/>
      <c r="OPT45" s="57"/>
      <c r="OPU45" s="57"/>
      <c r="OPV45" s="57"/>
      <c r="OPW45" s="57"/>
      <c r="OPX45" s="57"/>
      <c r="OPY45" s="57"/>
      <c r="OPZ45" s="57"/>
      <c r="OQA45" s="57"/>
      <c r="OQB45" s="57"/>
      <c r="OQC45" s="57"/>
      <c r="OQD45" s="57"/>
      <c r="OQE45" s="57"/>
      <c r="OQF45" s="57"/>
      <c r="OQG45" s="57"/>
      <c r="OQH45" s="57"/>
      <c r="OQI45" s="57"/>
      <c r="OQJ45" s="57"/>
      <c r="OQK45" s="57"/>
      <c r="OQL45" s="57"/>
      <c r="OQM45" s="57"/>
      <c r="OQN45" s="57"/>
      <c r="OQO45" s="57"/>
      <c r="OQP45" s="57"/>
      <c r="OQQ45" s="57"/>
      <c r="OQR45" s="57"/>
      <c r="OQS45" s="57"/>
      <c r="OQT45" s="57"/>
      <c r="OQU45" s="57"/>
      <c r="OQV45" s="57"/>
      <c r="OQW45" s="57"/>
      <c r="OQX45" s="57"/>
      <c r="OQY45" s="57"/>
      <c r="OQZ45" s="57"/>
      <c r="ORA45" s="57"/>
      <c r="ORB45" s="57"/>
      <c r="ORC45" s="57"/>
      <c r="ORD45" s="57"/>
      <c r="ORE45" s="57"/>
      <c r="ORF45" s="57"/>
      <c r="ORG45" s="57"/>
      <c r="ORH45" s="57"/>
      <c r="ORI45" s="57"/>
      <c r="ORJ45" s="57"/>
      <c r="ORK45" s="57"/>
      <c r="ORL45" s="57"/>
      <c r="ORM45" s="57"/>
      <c r="ORN45" s="57"/>
      <c r="ORO45" s="57"/>
      <c r="ORP45" s="57"/>
      <c r="ORQ45" s="57"/>
      <c r="ORR45" s="57"/>
      <c r="ORS45" s="57"/>
      <c r="ORT45" s="57"/>
      <c r="ORU45" s="57"/>
      <c r="ORV45" s="57"/>
      <c r="ORW45" s="57"/>
      <c r="ORX45" s="57"/>
      <c r="ORY45" s="57"/>
      <c r="ORZ45" s="57"/>
      <c r="OSA45" s="57"/>
      <c r="OSB45" s="57"/>
      <c r="OSC45" s="57"/>
      <c r="OSD45" s="57"/>
      <c r="OSE45" s="57"/>
      <c r="OSF45" s="57"/>
      <c r="OSG45" s="57"/>
      <c r="OSH45" s="57"/>
      <c r="OSI45" s="57"/>
      <c r="OSJ45" s="57"/>
      <c r="OSK45" s="57"/>
      <c r="OSL45" s="57"/>
      <c r="OSM45" s="57"/>
      <c r="OSN45" s="57"/>
      <c r="OSO45" s="57"/>
      <c r="OSP45" s="57"/>
      <c r="OSQ45" s="57"/>
      <c r="OSR45" s="57"/>
      <c r="OSS45" s="57"/>
      <c r="OST45" s="57"/>
      <c r="OSU45" s="57"/>
      <c r="OSV45" s="57"/>
      <c r="OSW45" s="57"/>
      <c r="OSX45" s="57"/>
      <c r="OSY45" s="57"/>
      <c r="OSZ45" s="57"/>
      <c r="OTA45" s="57"/>
      <c r="OTB45" s="57"/>
      <c r="OTC45" s="57"/>
      <c r="OTD45" s="57"/>
      <c r="OTE45" s="57"/>
      <c r="OTF45" s="57"/>
      <c r="OTG45" s="57"/>
      <c r="OTH45" s="57"/>
      <c r="OTI45" s="57"/>
      <c r="OTJ45" s="57"/>
      <c r="OTK45" s="57"/>
      <c r="OTL45" s="57"/>
      <c r="OTM45" s="57"/>
      <c r="OTN45" s="57"/>
      <c r="OTO45" s="57"/>
      <c r="OTP45" s="57"/>
      <c r="OTQ45" s="57"/>
      <c r="OTR45" s="57"/>
      <c r="OTS45" s="57"/>
      <c r="OTT45" s="57"/>
      <c r="OTU45" s="57"/>
      <c r="OTV45" s="57"/>
      <c r="OTW45" s="57"/>
      <c r="OTX45" s="57"/>
      <c r="OTY45" s="57"/>
      <c r="OTZ45" s="57"/>
      <c r="OUA45" s="57"/>
      <c r="OUB45" s="57"/>
      <c r="OUC45" s="57"/>
      <c r="OUD45" s="57"/>
      <c r="OUE45" s="57"/>
      <c r="OUF45" s="57"/>
      <c r="OUG45" s="57"/>
      <c r="OUH45" s="57"/>
      <c r="OUI45" s="57"/>
      <c r="OUJ45" s="57"/>
      <c r="OUK45" s="57"/>
      <c r="OUL45" s="57"/>
      <c r="OUM45" s="57"/>
      <c r="OUN45" s="57"/>
      <c r="OUO45" s="57"/>
      <c r="OUP45" s="57"/>
      <c r="OUQ45" s="57"/>
      <c r="OUR45" s="57"/>
      <c r="OUS45" s="57"/>
      <c r="OUT45" s="57"/>
      <c r="OUU45" s="57"/>
      <c r="OUV45" s="57"/>
      <c r="OUW45" s="57"/>
      <c r="OUX45" s="57"/>
      <c r="OUY45" s="57"/>
      <c r="OUZ45" s="57"/>
      <c r="OVA45" s="57"/>
      <c r="OVB45" s="57"/>
      <c r="OVC45" s="57"/>
      <c r="OVD45" s="57"/>
      <c r="OVE45" s="57"/>
      <c r="OVF45" s="57"/>
      <c r="OVG45" s="57"/>
      <c r="OVH45" s="57"/>
      <c r="OVI45" s="57"/>
      <c r="OVJ45" s="57"/>
      <c r="OVK45" s="57"/>
      <c r="OVL45" s="57"/>
      <c r="OVM45" s="57"/>
      <c r="OVN45" s="57"/>
      <c r="OVO45" s="57"/>
      <c r="OVP45" s="57"/>
      <c r="OVQ45" s="57"/>
      <c r="OVR45" s="57"/>
      <c r="OVS45" s="57"/>
      <c r="OVT45" s="57"/>
      <c r="OVU45" s="57"/>
      <c r="OVV45" s="57"/>
      <c r="OVW45" s="57"/>
      <c r="OVX45" s="57"/>
      <c r="OVY45" s="57"/>
      <c r="OVZ45" s="57"/>
      <c r="OWA45" s="57"/>
      <c r="OWB45" s="57"/>
      <c r="OWC45" s="57"/>
      <c r="OWD45" s="57"/>
      <c r="OWE45" s="57"/>
      <c r="OWF45" s="57"/>
      <c r="OWG45" s="57"/>
      <c r="OWH45" s="57"/>
      <c r="OWI45" s="57"/>
      <c r="OWJ45" s="57"/>
      <c r="OWK45" s="57"/>
      <c r="OWL45" s="57"/>
      <c r="OWM45" s="57"/>
      <c r="OWN45" s="57"/>
      <c r="OWO45" s="57"/>
      <c r="OWP45" s="57"/>
      <c r="OWQ45" s="57"/>
      <c r="OWR45" s="57"/>
      <c r="OWS45" s="57"/>
      <c r="OWT45" s="57"/>
      <c r="OWU45" s="57"/>
      <c r="OWV45" s="57"/>
      <c r="OWW45" s="57"/>
      <c r="OWX45" s="57"/>
      <c r="OWY45" s="57"/>
      <c r="OWZ45" s="57"/>
      <c r="OXA45" s="57"/>
      <c r="OXB45" s="57"/>
      <c r="OXC45" s="57"/>
      <c r="OXD45" s="57"/>
      <c r="OXE45" s="57"/>
      <c r="OXF45" s="57"/>
      <c r="OXG45" s="57"/>
      <c r="OXH45" s="57"/>
      <c r="OXI45" s="57"/>
      <c r="OXJ45" s="57"/>
      <c r="OXK45" s="57"/>
      <c r="OXL45" s="57"/>
      <c r="OXM45" s="57"/>
      <c r="OXN45" s="57"/>
      <c r="OXO45" s="57"/>
      <c r="OXP45" s="57"/>
      <c r="OXQ45" s="57"/>
      <c r="OXR45" s="57"/>
      <c r="OXS45" s="57"/>
      <c r="OXT45" s="57"/>
      <c r="OXU45" s="57"/>
      <c r="OXV45" s="57"/>
      <c r="OXW45" s="57"/>
      <c r="OXX45" s="57"/>
      <c r="OXY45" s="57"/>
      <c r="OXZ45" s="57"/>
      <c r="OYA45" s="57"/>
      <c r="OYB45" s="57"/>
      <c r="OYC45" s="57"/>
      <c r="OYD45" s="57"/>
      <c r="OYE45" s="57"/>
      <c r="OYF45" s="57"/>
      <c r="OYG45" s="57"/>
      <c r="OYH45" s="57"/>
      <c r="OYI45" s="57"/>
      <c r="OYJ45" s="57"/>
      <c r="OYK45" s="57"/>
      <c r="OYL45" s="57"/>
      <c r="OYM45" s="57"/>
      <c r="OYN45" s="57"/>
      <c r="OYO45" s="57"/>
      <c r="OYP45" s="57"/>
      <c r="OYQ45" s="57"/>
      <c r="OYR45" s="57"/>
      <c r="OYS45" s="57"/>
      <c r="OYT45" s="57"/>
      <c r="OYU45" s="57"/>
      <c r="OYV45" s="57"/>
      <c r="OYW45" s="57"/>
      <c r="OYX45" s="57"/>
      <c r="OYY45" s="57"/>
      <c r="OYZ45" s="57"/>
      <c r="OZA45" s="57"/>
      <c r="OZB45" s="57"/>
      <c r="OZC45" s="57"/>
      <c r="OZD45" s="57"/>
      <c r="OZE45" s="57"/>
      <c r="OZF45" s="57"/>
      <c r="OZG45" s="57"/>
      <c r="OZH45" s="57"/>
      <c r="OZI45" s="57"/>
      <c r="OZJ45" s="57"/>
      <c r="OZK45" s="57"/>
      <c r="OZL45" s="57"/>
      <c r="OZM45" s="57"/>
      <c r="OZN45" s="57"/>
      <c r="OZO45" s="57"/>
      <c r="OZP45" s="57"/>
      <c r="OZQ45" s="57"/>
      <c r="OZR45" s="57"/>
      <c r="OZS45" s="57"/>
      <c r="OZT45" s="57"/>
      <c r="OZU45" s="57"/>
      <c r="OZV45" s="57"/>
      <c r="OZW45" s="57"/>
      <c r="OZX45" s="57"/>
      <c r="OZY45" s="57"/>
      <c r="OZZ45" s="57"/>
      <c r="PAA45" s="57"/>
      <c r="PAB45" s="57"/>
      <c r="PAC45" s="57"/>
      <c r="PAD45" s="57"/>
      <c r="PAE45" s="57"/>
      <c r="PAF45" s="57"/>
      <c r="PAG45" s="57"/>
      <c r="PAH45" s="57"/>
      <c r="PAI45" s="57"/>
      <c r="PAJ45" s="57"/>
      <c r="PAK45" s="57"/>
      <c r="PAL45" s="57"/>
      <c r="PAM45" s="57"/>
      <c r="PAN45" s="57"/>
      <c r="PAO45" s="57"/>
      <c r="PAP45" s="57"/>
      <c r="PAQ45" s="57"/>
      <c r="PAR45" s="57"/>
      <c r="PAS45" s="57"/>
      <c r="PAT45" s="57"/>
      <c r="PAU45" s="57"/>
      <c r="PAV45" s="57"/>
      <c r="PAW45" s="57"/>
      <c r="PAX45" s="57"/>
      <c r="PAY45" s="57"/>
      <c r="PAZ45" s="57"/>
      <c r="PBA45" s="57"/>
      <c r="PBB45" s="57"/>
      <c r="PBC45" s="57"/>
      <c r="PBD45" s="57"/>
      <c r="PBE45" s="57"/>
      <c r="PBF45" s="57"/>
      <c r="PBG45" s="57"/>
      <c r="PBH45" s="57"/>
      <c r="PBI45" s="57"/>
      <c r="PBJ45" s="57"/>
      <c r="PBK45" s="57"/>
      <c r="PBL45" s="57"/>
      <c r="PBM45" s="57"/>
      <c r="PBN45" s="57"/>
      <c r="PBO45" s="57"/>
      <c r="PBP45" s="57"/>
      <c r="PBQ45" s="57"/>
      <c r="PBR45" s="57"/>
      <c r="PBS45" s="57"/>
      <c r="PBT45" s="57"/>
      <c r="PBU45" s="57"/>
      <c r="PBV45" s="57"/>
      <c r="PBW45" s="57"/>
      <c r="PBX45" s="57"/>
      <c r="PBY45" s="57"/>
      <c r="PBZ45" s="57"/>
      <c r="PCA45" s="57"/>
      <c r="PCB45" s="57"/>
      <c r="PCC45" s="57"/>
      <c r="PCD45" s="57"/>
      <c r="PCE45" s="57"/>
      <c r="PCF45" s="57"/>
      <c r="PCG45" s="57"/>
      <c r="PCH45" s="57"/>
      <c r="PCI45" s="57"/>
      <c r="PCJ45" s="57"/>
      <c r="PCK45" s="57"/>
      <c r="PCL45" s="57"/>
      <c r="PCM45" s="57"/>
      <c r="PCN45" s="57"/>
      <c r="PCO45" s="57"/>
      <c r="PCP45" s="57"/>
      <c r="PCQ45" s="57"/>
      <c r="PCR45" s="57"/>
      <c r="PCS45" s="57"/>
      <c r="PCT45" s="57"/>
      <c r="PCU45" s="57"/>
      <c r="PCV45" s="57"/>
      <c r="PCW45" s="57"/>
      <c r="PCX45" s="57"/>
      <c r="PCY45" s="57"/>
      <c r="PCZ45" s="57"/>
      <c r="PDA45" s="57"/>
      <c r="PDB45" s="57"/>
      <c r="PDC45" s="57"/>
      <c r="PDD45" s="57"/>
      <c r="PDE45" s="57"/>
      <c r="PDF45" s="57"/>
      <c r="PDG45" s="57"/>
      <c r="PDH45" s="57"/>
      <c r="PDI45" s="57"/>
      <c r="PDJ45" s="57"/>
      <c r="PDK45" s="57"/>
      <c r="PDL45" s="57"/>
      <c r="PDM45" s="57"/>
      <c r="PDN45" s="57"/>
      <c r="PDO45" s="57"/>
      <c r="PDP45" s="57"/>
      <c r="PDQ45" s="57"/>
      <c r="PDR45" s="57"/>
      <c r="PDS45" s="57"/>
      <c r="PDT45" s="57"/>
      <c r="PDU45" s="57"/>
      <c r="PDV45" s="57"/>
      <c r="PDW45" s="57"/>
      <c r="PDX45" s="57"/>
      <c r="PDY45" s="57"/>
      <c r="PDZ45" s="57"/>
      <c r="PEA45" s="57"/>
      <c r="PEB45" s="57"/>
      <c r="PEC45" s="57"/>
      <c r="PED45" s="57"/>
      <c r="PEE45" s="57"/>
      <c r="PEF45" s="57"/>
      <c r="PEG45" s="57"/>
      <c r="PEH45" s="57"/>
      <c r="PEI45" s="57"/>
      <c r="PEJ45" s="57"/>
      <c r="PEK45" s="57"/>
      <c r="PEL45" s="57"/>
      <c r="PEM45" s="57"/>
      <c r="PEN45" s="57"/>
      <c r="PEO45" s="57"/>
      <c r="PEP45" s="57"/>
      <c r="PEQ45" s="57"/>
      <c r="PER45" s="57"/>
      <c r="PES45" s="57"/>
      <c r="PET45" s="57"/>
      <c r="PEU45" s="57"/>
      <c r="PEV45" s="57"/>
      <c r="PEW45" s="57"/>
      <c r="PEX45" s="57"/>
      <c r="PEY45" s="57"/>
      <c r="PEZ45" s="57"/>
      <c r="PFA45" s="57"/>
      <c r="PFB45" s="57"/>
      <c r="PFC45" s="57"/>
      <c r="PFD45" s="57"/>
      <c r="PFE45" s="57"/>
      <c r="PFF45" s="57"/>
      <c r="PFG45" s="57"/>
      <c r="PFH45" s="57"/>
      <c r="PFI45" s="57"/>
      <c r="PFJ45" s="57"/>
      <c r="PFK45" s="57"/>
      <c r="PFL45" s="57"/>
      <c r="PFM45" s="57"/>
      <c r="PFN45" s="57"/>
      <c r="PFO45" s="57"/>
      <c r="PFP45" s="57"/>
      <c r="PFQ45" s="57"/>
      <c r="PFR45" s="57"/>
      <c r="PFS45" s="57"/>
      <c r="PFT45" s="57"/>
      <c r="PFU45" s="57"/>
      <c r="PFV45" s="57"/>
      <c r="PFW45" s="57"/>
      <c r="PFX45" s="57"/>
      <c r="PFY45" s="57"/>
      <c r="PFZ45" s="57"/>
      <c r="PGA45" s="57"/>
      <c r="PGB45" s="57"/>
      <c r="PGC45" s="57"/>
      <c r="PGD45" s="57"/>
      <c r="PGE45" s="57"/>
      <c r="PGF45" s="57"/>
      <c r="PGG45" s="57"/>
      <c r="PGH45" s="57"/>
      <c r="PGI45" s="57"/>
      <c r="PGJ45" s="57"/>
      <c r="PGK45" s="57"/>
      <c r="PGL45" s="57"/>
      <c r="PGM45" s="57"/>
      <c r="PGN45" s="57"/>
      <c r="PGO45" s="57"/>
      <c r="PGP45" s="57"/>
      <c r="PGQ45" s="57"/>
      <c r="PGR45" s="57"/>
      <c r="PGS45" s="57"/>
      <c r="PGT45" s="57"/>
      <c r="PGU45" s="57"/>
      <c r="PGV45" s="57"/>
      <c r="PGW45" s="57"/>
      <c r="PGX45" s="57"/>
      <c r="PGY45" s="57"/>
      <c r="PGZ45" s="57"/>
      <c r="PHA45" s="57"/>
      <c r="PHB45" s="57"/>
      <c r="PHC45" s="57"/>
      <c r="PHD45" s="57"/>
      <c r="PHE45" s="57"/>
      <c r="PHF45" s="57"/>
      <c r="PHG45" s="57"/>
      <c r="PHH45" s="57"/>
      <c r="PHI45" s="57"/>
      <c r="PHJ45" s="57"/>
      <c r="PHK45" s="57"/>
      <c r="PHL45" s="57"/>
      <c r="PHM45" s="57"/>
      <c r="PHN45" s="57"/>
      <c r="PHO45" s="57"/>
      <c r="PHP45" s="57"/>
      <c r="PHQ45" s="57"/>
      <c r="PHR45" s="57"/>
      <c r="PHS45" s="57"/>
      <c r="PHT45" s="57"/>
      <c r="PHU45" s="57"/>
      <c r="PHV45" s="57"/>
      <c r="PHW45" s="57"/>
      <c r="PHX45" s="57"/>
      <c r="PHY45" s="57"/>
      <c r="PHZ45" s="57"/>
      <c r="PIA45" s="57"/>
      <c r="PIB45" s="57"/>
      <c r="PIC45" s="57"/>
      <c r="PID45" s="57"/>
      <c r="PIE45" s="57"/>
      <c r="PIF45" s="57"/>
      <c r="PIG45" s="57"/>
      <c r="PIH45" s="57"/>
      <c r="PII45" s="57"/>
      <c r="PIJ45" s="57"/>
      <c r="PIK45" s="57"/>
      <c r="PIL45" s="57"/>
      <c r="PIM45" s="57"/>
      <c r="PIN45" s="57"/>
      <c r="PIO45" s="57"/>
      <c r="PIP45" s="57"/>
      <c r="PIQ45" s="57"/>
      <c r="PIR45" s="57"/>
      <c r="PIS45" s="57"/>
      <c r="PIT45" s="57"/>
      <c r="PIU45" s="57"/>
      <c r="PIV45" s="57"/>
      <c r="PIW45" s="57"/>
      <c r="PIX45" s="57"/>
      <c r="PIY45" s="57"/>
      <c r="PIZ45" s="57"/>
      <c r="PJA45" s="57"/>
      <c r="PJB45" s="57"/>
      <c r="PJC45" s="57"/>
      <c r="PJD45" s="57"/>
      <c r="PJE45" s="57"/>
      <c r="PJF45" s="57"/>
      <c r="PJG45" s="57"/>
      <c r="PJH45" s="57"/>
      <c r="PJI45" s="57"/>
      <c r="PJJ45" s="57"/>
      <c r="PJK45" s="57"/>
      <c r="PJL45" s="57"/>
      <c r="PJM45" s="57"/>
      <c r="PJN45" s="57"/>
      <c r="PJO45" s="57"/>
      <c r="PJP45" s="57"/>
      <c r="PJQ45" s="57"/>
      <c r="PJR45" s="57"/>
      <c r="PJS45" s="57"/>
      <c r="PJT45" s="57"/>
      <c r="PJU45" s="57"/>
      <c r="PJV45" s="57"/>
      <c r="PJW45" s="57"/>
      <c r="PJX45" s="57"/>
      <c r="PJY45" s="57"/>
      <c r="PJZ45" s="57"/>
      <c r="PKA45" s="57"/>
      <c r="PKB45" s="57"/>
      <c r="PKC45" s="57"/>
      <c r="PKD45" s="57"/>
      <c r="PKE45" s="57"/>
      <c r="PKF45" s="57"/>
      <c r="PKG45" s="57"/>
      <c r="PKH45" s="57"/>
      <c r="PKI45" s="57"/>
      <c r="PKJ45" s="57"/>
      <c r="PKK45" s="57"/>
      <c r="PKL45" s="57"/>
      <c r="PKM45" s="57"/>
      <c r="PKN45" s="57"/>
      <c r="PKO45" s="57"/>
      <c r="PKP45" s="57"/>
      <c r="PKQ45" s="57"/>
      <c r="PKR45" s="57"/>
      <c r="PKS45" s="57"/>
      <c r="PKT45" s="57"/>
      <c r="PKU45" s="57"/>
      <c r="PKV45" s="57"/>
      <c r="PKW45" s="57"/>
      <c r="PKX45" s="57"/>
      <c r="PKY45" s="57"/>
      <c r="PKZ45" s="57"/>
      <c r="PLA45" s="57"/>
      <c r="PLB45" s="57"/>
      <c r="PLC45" s="57"/>
      <c r="PLD45" s="57"/>
      <c r="PLE45" s="57"/>
      <c r="PLF45" s="57"/>
      <c r="PLG45" s="57"/>
      <c r="PLH45" s="57"/>
      <c r="PLI45" s="57"/>
      <c r="PLJ45" s="57"/>
      <c r="PLK45" s="57"/>
      <c r="PLL45" s="57"/>
      <c r="PLM45" s="57"/>
      <c r="PLN45" s="57"/>
      <c r="PLO45" s="57"/>
      <c r="PLP45" s="57"/>
      <c r="PLQ45" s="57"/>
      <c r="PLR45" s="57"/>
      <c r="PLS45" s="57"/>
      <c r="PLT45" s="57"/>
      <c r="PLU45" s="57"/>
      <c r="PLV45" s="57"/>
      <c r="PLW45" s="57"/>
      <c r="PLX45" s="57"/>
      <c r="PLY45" s="57"/>
      <c r="PLZ45" s="57"/>
      <c r="PMA45" s="57"/>
      <c r="PMB45" s="57"/>
      <c r="PMC45" s="57"/>
      <c r="PMD45" s="57"/>
      <c r="PME45" s="57"/>
      <c r="PMF45" s="57"/>
      <c r="PMG45" s="57"/>
      <c r="PMH45" s="57"/>
      <c r="PMI45" s="57"/>
      <c r="PMJ45" s="57"/>
      <c r="PMK45" s="57"/>
      <c r="PML45" s="57"/>
      <c r="PMM45" s="57"/>
      <c r="PMN45" s="57"/>
      <c r="PMO45" s="57"/>
      <c r="PMP45" s="57"/>
      <c r="PMQ45" s="57"/>
      <c r="PMR45" s="57"/>
      <c r="PMS45" s="57"/>
      <c r="PMT45" s="57"/>
      <c r="PMU45" s="57"/>
      <c r="PMV45" s="57"/>
      <c r="PMW45" s="57"/>
      <c r="PMX45" s="57"/>
      <c r="PMY45" s="57"/>
      <c r="PMZ45" s="57"/>
      <c r="PNA45" s="57"/>
      <c r="PNB45" s="57"/>
      <c r="PNC45" s="57"/>
      <c r="PND45" s="57"/>
      <c r="PNE45" s="57"/>
      <c r="PNF45" s="57"/>
      <c r="PNG45" s="57"/>
      <c r="PNH45" s="57"/>
      <c r="PNI45" s="57"/>
      <c r="PNJ45" s="57"/>
      <c r="PNK45" s="57"/>
      <c r="PNL45" s="57"/>
      <c r="PNM45" s="57"/>
      <c r="PNN45" s="57"/>
      <c r="PNO45" s="57"/>
      <c r="PNP45" s="57"/>
      <c r="PNQ45" s="57"/>
      <c r="PNR45" s="57"/>
      <c r="PNS45" s="57"/>
      <c r="PNT45" s="57"/>
      <c r="PNU45" s="57"/>
      <c r="PNV45" s="57"/>
      <c r="PNW45" s="57"/>
      <c r="PNX45" s="57"/>
      <c r="PNY45" s="57"/>
      <c r="PNZ45" s="57"/>
      <c r="POA45" s="57"/>
      <c r="POB45" s="57"/>
      <c r="POC45" s="57"/>
      <c r="POD45" s="57"/>
      <c r="POE45" s="57"/>
      <c r="POF45" s="57"/>
      <c r="POG45" s="57"/>
      <c r="POH45" s="57"/>
      <c r="POI45" s="57"/>
      <c r="POJ45" s="57"/>
      <c r="POK45" s="57"/>
      <c r="POL45" s="57"/>
      <c r="POM45" s="57"/>
      <c r="PON45" s="57"/>
      <c r="POO45" s="57"/>
      <c r="POP45" s="57"/>
      <c r="POQ45" s="57"/>
      <c r="POR45" s="57"/>
      <c r="POS45" s="57"/>
      <c r="POT45" s="57"/>
      <c r="POU45" s="57"/>
      <c r="POV45" s="57"/>
      <c r="POW45" s="57"/>
      <c r="POX45" s="57"/>
      <c r="POY45" s="57"/>
      <c r="POZ45" s="57"/>
      <c r="PPA45" s="57"/>
      <c r="PPB45" s="57"/>
      <c r="PPC45" s="57"/>
      <c r="PPD45" s="57"/>
      <c r="PPE45" s="57"/>
      <c r="PPF45" s="57"/>
      <c r="PPG45" s="57"/>
      <c r="PPH45" s="57"/>
      <c r="PPI45" s="57"/>
      <c r="PPJ45" s="57"/>
      <c r="PPK45" s="57"/>
      <c r="PPL45" s="57"/>
      <c r="PPM45" s="57"/>
      <c r="PPN45" s="57"/>
      <c r="PPO45" s="57"/>
      <c r="PPP45" s="57"/>
      <c r="PPQ45" s="57"/>
      <c r="PPR45" s="57"/>
      <c r="PPS45" s="57"/>
      <c r="PPT45" s="57"/>
      <c r="PPU45" s="57"/>
      <c r="PPV45" s="57"/>
      <c r="PPW45" s="57"/>
      <c r="PPX45" s="57"/>
      <c r="PPY45" s="57"/>
      <c r="PPZ45" s="57"/>
      <c r="PQA45" s="57"/>
      <c r="PQB45" s="57"/>
      <c r="PQC45" s="57"/>
      <c r="PQD45" s="57"/>
      <c r="PQE45" s="57"/>
      <c r="PQF45" s="57"/>
      <c r="PQG45" s="57"/>
      <c r="PQH45" s="57"/>
      <c r="PQI45" s="57"/>
      <c r="PQJ45" s="57"/>
      <c r="PQK45" s="57"/>
      <c r="PQL45" s="57"/>
      <c r="PQM45" s="57"/>
      <c r="PQN45" s="57"/>
      <c r="PQO45" s="57"/>
      <c r="PQP45" s="57"/>
      <c r="PQQ45" s="57"/>
      <c r="PQR45" s="57"/>
      <c r="PQS45" s="57"/>
      <c r="PQT45" s="57"/>
      <c r="PQU45" s="57"/>
      <c r="PQV45" s="57"/>
      <c r="PQW45" s="57"/>
      <c r="PQX45" s="57"/>
      <c r="PQY45" s="57"/>
      <c r="PQZ45" s="57"/>
      <c r="PRA45" s="57"/>
      <c r="PRB45" s="57"/>
      <c r="PRC45" s="57"/>
      <c r="PRD45" s="57"/>
      <c r="PRE45" s="57"/>
      <c r="PRF45" s="57"/>
      <c r="PRG45" s="57"/>
      <c r="PRH45" s="57"/>
      <c r="PRI45" s="57"/>
      <c r="PRJ45" s="57"/>
      <c r="PRK45" s="57"/>
      <c r="PRL45" s="57"/>
      <c r="PRM45" s="57"/>
      <c r="PRN45" s="57"/>
      <c r="PRO45" s="57"/>
      <c r="PRP45" s="57"/>
      <c r="PRQ45" s="57"/>
      <c r="PRR45" s="57"/>
      <c r="PRS45" s="57"/>
      <c r="PRT45" s="57"/>
      <c r="PRU45" s="57"/>
      <c r="PRV45" s="57"/>
      <c r="PRW45" s="57"/>
      <c r="PRX45" s="57"/>
      <c r="PRY45" s="57"/>
      <c r="PRZ45" s="57"/>
      <c r="PSA45" s="57"/>
      <c r="PSB45" s="57"/>
      <c r="PSC45" s="57"/>
      <c r="PSD45" s="57"/>
      <c r="PSE45" s="57"/>
      <c r="PSF45" s="57"/>
      <c r="PSG45" s="57"/>
      <c r="PSH45" s="57"/>
      <c r="PSI45" s="57"/>
      <c r="PSJ45" s="57"/>
      <c r="PSK45" s="57"/>
      <c r="PSL45" s="57"/>
      <c r="PSM45" s="57"/>
      <c r="PSN45" s="57"/>
      <c r="PSO45" s="57"/>
      <c r="PSP45" s="57"/>
      <c r="PSQ45" s="57"/>
      <c r="PSR45" s="57"/>
      <c r="PSS45" s="57"/>
      <c r="PST45" s="57"/>
      <c r="PSU45" s="57"/>
      <c r="PSV45" s="57"/>
      <c r="PSW45" s="57"/>
      <c r="PSX45" s="57"/>
      <c r="PSY45" s="57"/>
      <c r="PSZ45" s="57"/>
      <c r="PTA45" s="57"/>
      <c r="PTB45" s="57"/>
      <c r="PTC45" s="57"/>
      <c r="PTD45" s="57"/>
      <c r="PTE45" s="57"/>
      <c r="PTF45" s="57"/>
      <c r="PTG45" s="57"/>
      <c r="PTH45" s="57"/>
      <c r="PTI45" s="57"/>
      <c r="PTJ45" s="57"/>
      <c r="PTK45" s="57"/>
      <c r="PTL45" s="57"/>
      <c r="PTM45" s="57"/>
      <c r="PTN45" s="57"/>
      <c r="PTO45" s="57"/>
      <c r="PTP45" s="57"/>
      <c r="PTQ45" s="57"/>
      <c r="PTR45" s="57"/>
      <c r="PTS45" s="57"/>
      <c r="PTT45" s="57"/>
      <c r="PTU45" s="57"/>
      <c r="PTV45" s="57"/>
      <c r="PTW45" s="57"/>
      <c r="PTX45" s="57"/>
      <c r="PTY45" s="57"/>
      <c r="PTZ45" s="57"/>
      <c r="PUA45" s="57"/>
      <c r="PUB45" s="57"/>
      <c r="PUC45" s="57"/>
      <c r="PUD45" s="57"/>
      <c r="PUE45" s="57"/>
      <c r="PUF45" s="57"/>
      <c r="PUG45" s="57"/>
      <c r="PUH45" s="57"/>
      <c r="PUI45" s="57"/>
      <c r="PUJ45" s="57"/>
      <c r="PUK45" s="57"/>
      <c r="PUL45" s="57"/>
      <c r="PUM45" s="57"/>
      <c r="PUN45" s="57"/>
      <c r="PUO45" s="57"/>
      <c r="PUP45" s="57"/>
      <c r="PUQ45" s="57"/>
      <c r="PUR45" s="57"/>
      <c r="PUS45" s="57"/>
      <c r="PUT45" s="57"/>
      <c r="PUU45" s="57"/>
      <c r="PUV45" s="57"/>
      <c r="PUW45" s="57"/>
      <c r="PUX45" s="57"/>
      <c r="PUY45" s="57"/>
      <c r="PUZ45" s="57"/>
      <c r="PVA45" s="57"/>
      <c r="PVB45" s="57"/>
      <c r="PVC45" s="57"/>
      <c r="PVD45" s="57"/>
      <c r="PVE45" s="57"/>
      <c r="PVF45" s="57"/>
      <c r="PVG45" s="57"/>
      <c r="PVH45" s="57"/>
      <c r="PVI45" s="57"/>
      <c r="PVJ45" s="57"/>
      <c r="PVK45" s="57"/>
      <c r="PVL45" s="57"/>
      <c r="PVM45" s="57"/>
      <c r="PVN45" s="57"/>
      <c r="PVO45" s="57"/>
      <c r="PVP45" s="57"/>
      <c r="PVQ45" s="57"/>
      <c r="PVR45" s="57"/>
      <c r="PVS45" s="57"/>
      <c r="PVT45" s="57"/>
      <c r="PVU45" s="57"/>
      <c r="PVV45" s="57"/>
      <c r="PVW45" s="57"/>
      <c r="PVX45" s="57"/>
      <c r="PVY45" s="57"/>
      <c r="PVZ45" s="57"/>
      <c r="PWA45" s="57"/>
      <c r="PWB45" s="57"/>
      <c r="PWC45" s="57"/>
      <c r="PWD45" s="57"/>
      <c r="PWE45" s="57"/>
      <c r="PWF45" s="57"/>
      <c r="PWG45" s="57"/>
      <c r="PWH45" s="57"/>
      <c r="PWI45" s="57"/>
      <c r="PWJ45" s="57"/>
      <c r="PWK45" s="57"/>
      <c r="PWL45" s="57"/>
      <c r="PWM45" s="57"/>
      <c r="PWN45" s="57"/>
      <c r="PWO45" s="57"/>
      <c r="PWP45" s="57"/>
      <c r="PWQ45" s="57"/>
      <c r="PWR45" s="57"/>
      <c r="PWS45" s="57"/>
      <c r="PWT45" s="57"/>
      <c r="PWU45" s="57"/>
      <c r="PWV45" s="57"/>
      <c r="PWW45" s="57"/>
      <c r="PWX45" s="57"/>
      <c r="PWY45" s="57"/>
      <c r="PWZ45" s="57"/>
      <c r="PXA45" s="57"/>
      <c r="PXB45" s="57"/>
      <c r="PXC45" s="57"/>
      <c r="PXD45" s="57"/>
      <c r="PXE45" s="57"/>
      <c r="PXF45" s="57"/>
      <c r="PXG45" s="57"/>
      <c r="PXH45" s="57"/>
      <c r="PXI45" s="57"/>
      <c r="PXJ45" s="57"/>
      <c r="PXK45" s="57"/>
      <c r="PXL45" s="57"/>
      <c r="PXM45" s="57"/>
      <c r="PXN45" s="57"/>
      <c r="PXO45" s="57"/>
      <c r="PXP45" s="57"/>
      <c r="PXQ45" s="57"/>
      <c r="PXR45" s="57"/>
      <c r="PXS45" s="57"/>
      <c r="PXT45" s="57"/>
      <c r="PXU45" s="57"/>
      <c r="PXV45" s="57"/>
      <c r="PXW45" s="57"/>
      <c r="PXX45" s="57"/>
      <c r="PXY45" s="57"/>
      <c r="PXZ45" s="57"/>
      <c r="PYA45" s="57"/>
      <c r="PYB45" s="57"/>
      <c r="PYC45" s="57"/>
      <c r="PYD45" s="57"/>
      <c r="PYE45" s="57"/>
      <c r="PYF45" s="57"/>
      <c r="PYG45" s="57"/>
      <c r="PYH45" s="57"/>
      <c r="PYI45" s="57"/>
      <c r="PYJ45" s="57"/>
      <c r="PYK45" s="57"/>
      <c r="PYL45" s="57"/>
      <c r="PYM45" s="57"/>
      <c r="PYN45" s="57"/>
      <c r="PYO45" s="57"/>
      <c r="PYP45" s="57"/>
      <c r="PYQ45" s="57"/>
      <c r="PYR45" s="57"/>
      <c r="PYS45" s="57"/>
      <c r="PYT45" s="57"/>
      <c r="PYU45" s="57"/>
      <c r="PYV45" s="57"/>
      <c r="PYW45" s="57"/>
      <c r="PYX45" s="57"/>
      <c r="PYY45" s="57"/>
      <c r="PYZ45" s="57"/>
      <c r="PZA45" s="57"/>
      <c r="PZB45" s="57"/>
      <c r="PZC45" s="57"/>
      <c r="PZD45" s="57"/>
      <c r="PZE45" s="57"/>
      <c r="PZF45" s="57"/>
      <c r="PZG45" s="57"/>
      <c r="PZH45" s="57"/>
      <c r="PZI45" s="57"/>
      <c r="PZJ45" s="57"/>
      <c r="PZK45" s="57"/>
      <c r="PZL45" s="57"/>
      <c r="PZM45" s="57"/>
      <c r="PZN45" s="57"/>
      <c r="PZO45" s="57"/>
      <c r="PZP45" s="57"/>
      <c r="PZQ45" s="57"/>
      <c r="PZR45" s="57"/>
      <c r="PZS45" s="57"/>
      <c r="PZT45" s="57"/>
      <c r="PZU45" s="57"/>
      <c r="PZV45" s="57"/>
      <c r="PZW45" s="57"/>
      <c r="PZX45" s="57"/>
      <c r="PZY45" s="57"/>
      <c r="PZZ45" s="57"/>
      <c r="QAA45" s="57"/>
      <c r="QAB45" s="57"/>
      <c r="QAC45" s="57"/>
      <c r="QAD45" s="57"/>
      <c r="QAE45" s="57"/>
      <c r="QAF45" s="57"/>
      <c r="QAG45" s="57"/>
      <c r="QAH45" s="57"/>
      <c r="QAI45" s="57"/>
      <c r="QAJ45" s="57"/>
      <c r="QAK45" s="57"/>
      <c r="QAL45" s="57"/>
      <c r="QAM45" s="57"/>
      <c r="QAN45" s="57"/>
      <c r="QAO45" s="57"/>
      <c r="QAP45" s="57"/>
      <c r="QAQ45" s="57"/>
      <c r="QAR45" s="57"/>
      <c r="QAS45" s="57"/>
      <c r="QAT45" s="57"/>
      <c r="QAU45" s="57"/>
      <c r="QAV45" s="57"/>
      <c r="QAW45" s="57"/>
      <c r="QAX45" s="57"/>
      <c r="QAY45" s="57"/>
      <c r="QAZ45" s="57"/>
      <c r="QBA45" s="57"/>
      <c r="QBB45" s="57"/>
      <c r="QBC45" s="57"/>
      <c r="QBD45" s="57"/>
      <c r="QBE45" s="57"/>
      <c r="QBF45" s="57"/>
      <c r="QBG45" s="57"/>
      <c r="QBH45" s="57"/>
      <c r="QBI45" s="57"/>
      <c r="QBJ45" s="57"/>
      <c r="QBK45" s="57"/>
      <c r="QBL45" s="57"/>
      <c r="QBM45" s="57"/>
      <c r="QBN45" s="57"/>
      <c r="QBO45" s="57"/>
      <c r="QBP45" s="57"/>
      <c r="QBQ45" s="57"/>
      <c r="QBR45" s="57"/>
      <c r="QBS45" s="57"/>
      <c r="QBT45" s="57"/>
      <c r="QBU45" s="57"/>
      <c r="QBV45" s="57"/>
      <c r="QBW45" s="57"/>
      <c r="QBX45" s="57"/>
      <c r="QBY45" s="57"/>
      <c r="QBZ45" s="57"/>
      <c r="QCA45" s="57"/>
      <c r="QCB45" s="57"/>
      <c r="QCC45" s="57"/>
      <c r="QCD45" s="57"/>
      <c r="QCE45" s="57"/>
      <c r="QCF45" s="57"/>
      <c r="QCG45" s="57"/>
      <c r="QCH45" s="57"/>
      <c r="QCI45" s="57"/>
      <c r="QCJ45" s="57"/>
      <c r="QCK45" s="57"/>
      <c r="QCL45" s="57"/>
      <c r="QCM45" s="57"/>
      <c r="QCN45" s="57"/>
      <c r="QCO45" s="57"/>
      <c r="QCP45" s="57"/>
      <c r="QCQ45" s="57"/>
      <c r="QCR45" s="57"/>
      <c r="QCS45" s="57"/>
      <c r="QCT45" s="57"/>
      <c r="QCU45" s="57"/>
      <c r="QCV45" s="57"/>
      <c r="QCW45" s="57"/>
      <c r="QCX45" s="57"/>
      <c r="QCY45" s="57"/>
      <c r="QCZ45" s="57"/>
      <c r="QDA45" s="57"/>
      <c r="QDB45" s="57"/>
      <c r="QDC45" s="57"/>
      <c r="QDD45" s="57"/>
      <c r="QDE45" s="57"/>
      <c r="QDF45" s="57"/>
      <c r="QDG45" s="57"/>
      <c r="QDH45" s="57"/>
      <c r="QDI45" s="57"/>
      <c r="QDJ45" s="57"/>
      <c r="QDK45" s="57"/>
      <c r="QDL45" s="57"/>
      <c r="QDM45" s="57"/>
      <c r="QDN45" s="57"/>
      <c r="QDO45" s="57"/>
      <c r="QDP45" s="57"/>
      <c r="QDQ45" s="57"/>
      <c r="QDR45" s="57"/>
      <c r="QDS45" s="57"/>
      <c r="QDT45" s="57"/>
      <c r="QDU45" s="57"/>
      <c r="QDV45" s="57"/>
      <c r="QDW45" s="57"/>
      <c r="QDX45" s="57"/>
      <c r="QDY45" s="57"/>
      <c r="QDZ45" s="57"/>
      <c r="QEA45" s="57"/>
      <c r="QEB45" s="57"/>
      <c r="QEC45" s="57"/>
      <c r="QED45" s="57"/>
      <c r="QEE45" s="57"/>
      <c r="QEF45" s="57"/>
      <c r="QEG45" s="57"/>
      <c r="QEH45" s="57"/>
      <c r="QEI45" s="57"/>
      <c r="QEJ45" s="57"/>
      <c r="QEK45" s="57"/>
      <c r="QEL45" s="57"/>
      <c r="QEM45" s="57"/>
      <c r="QEN45" s="57"/>
      <c r="QEO45" s="57"/>
      <c r="QEP45" s="57"/>
      <c r="QEQ45" s="57"/>
      <c r="QER45" s="57"/>
      <c r="QES45" s="57"/>
      <c r="QET45" s="57"/>
      <c r="QEU45" s="57"/>
      <c r="QEV45" s="57"/>
      <c r="QEW45" s="57"/>
      <c r="QEX45" s="57"/>
      <c r="QEY45" s="57"/>
      <c r="QEZ45" s="57"/>
      <c r="QFA45" s="57"/>
      <c r="QFB45" s="57"/>
      <c r="QFC45" s="57"/>
      <c r="QFD45" s="57"/>
      <c r="QFE45" s="57"/>
      <c r="QFF45" s="57"/>
      <c r="QFG45" s="57"/>
      <c r="QFH45" s="57"/>
      <c r="QFI45" s="57"/>
      <c r="QFJ45" s="57"/>
      <c r="QFK45" s="57"/>
      <c r="QFL45" s="57"/>
      <c r="QFM45" s="57"/>
      <c r="QFN45" s="57"/>
      <c r="QFO45" s="57"/>
      <c r="QFP45" s="57"/>
      <c r="QFQ45" s="57"/>
      <c r="QFR45" s="57"/>
      <c r="QFS45" s="57"/>
      <c r="QFT45" s="57"/>
      <c r="QFU45" s="57"/>
      <c r="QFV45" s="57"/>
      <c r="QFW45" s="57"/>
      <c r="QFX45" s="57"/>
      <c r="QFY45" s="57"/>
      <c r="QFZ45" s="57"/>
      <c r="QGA45" s="57"/>
      <c r="QGB45" s="57"/>
      <c r="QGC45" s="57"/>
      <c r="QGD45" s="57"/>
      <c r="QGE45" s="57"/>
      <c r="QGF45" s="57"/>
      <c r="QGG45" s="57"/>
      <c r="QGH45" s="57"/>
      <c r="QGI45" s="57"/>
      <c r="QGJ45" s="57"/>
      <c r="QGK45" s="57"/>
      <c r="QGL45" s="57"/>
      <c r="QGM45" s="57"/>
      <c r="QGN45" s="57"/>
      <c r="QGO45" s="57"/>
      <c r="QGP45" s="57"/>
      <c r="QGQ45" s="57"/>
      <c r="QGR45" s="57"/>
      <c r="QGS45" s="57"/>
      <c r="QGT45" s="57"/>
      <c r="QGU45" s="57"/>
      <c r="QGV45" s="57"/>
      <c r="QGW45" s="57"/>
      <c r="QGX45" s="57"/>
      <c r="QGY45" s="57"/>
      <c r="QGZ45" s="57"/>
      <c r="QHA45" s="57"/>
      <c r="QHB45" s="57"/>
      <c r="QHC45" s="57"/>
      <c r="QHD45" s="57"/>
      <c r="QHE45" s="57"/>
      <c r="QHF45" s="57"/>
      <c r="QHG45" s="57"/>
      <c r="QHH45" s="57"/>
      <c r="QHI45" s="57"/>
      <c r="QHJ45" s="57"/>
      <c r="QHK45" s="57"/>
      <c r="QHL45" s="57"/>
      <c r="QHM45" s="57"/>
      <c r="QHN45" s="57"/>
      <c r="QHO45" s="57"/>
      <c r="QHP45" s="57"/>
      <c r="QHQ45" s="57"/>
      <c r="QHR45" s="57"/>
      <c r="QHS45" s="57"/>
      <c r="QHT45" s="57"/>
      <c r="QHU45" s="57"/>
      <c r="QHV45" s="57"/>
      <c r="QHW45" s="57"/>
      <c r="QHX45" s="57"/>
      <c r="QHY45" s="57"/>
      <c r="QHZ45" s="57"/>
      <c r="QIA45" s="57"/>
      <c r="QIB45" s="57"/>
      <c r="QIC45" s="57"/>
      <c r="QID45" s="57"/>
      <c r="QIE45" s="57"/>
      <c r="QIF45" s="57"/>
      <c r="QIG45" s="57"/>
      <c r="QIH45" s="57"/>
      <c r="QII45" s="57"/>
      <c r="QIJ45" s="57"/>
      <c r="QIK45" s="57"/>
      <c r="QIL45" s="57"/>
      <c r="QIM45" s="57"/>
      <c r="QIN45" s="57"/>
      <c r="QIO45" s="57"/>
      <c r="QIP45" s="57"/>
      <c r="QIQ45" s="57"/>
      <c r="QIR45" s="57"/>
      <c r="QIS45" s="57"/>
      <c r="QIT45" s="57"/>
      <c r="QIU45" s="57"/>
      <c r="QIV45" s="57"/>
      <c r="QIW45" s="57"/>
      <c r="QIX45" s="57"/>
      <c r="QIY45" s="57"/>
      <c r="QIZ45" s="57"/>
      <c r="QJA45" s="57"/>
      <c r="QJB45" s="57"/>
      <c r="QJC45" s="57"/>
      <c r="QJD45" s="57"/>
      <c r="QJE45" s="57"/>
      <c r="QJF45" s="57"/>
      <c r="QJG45" s="57"/>
      <c r="QJH45" s="57"/>
      <c r="QJI45" s="57"/>
      <c r="QJJ45" s="57"/>
      <c r="QJK45" s="57"/>
      <c r="QJL45" s="57"/>
      <c r="QJM45" s="57"/>
      <c r="QJN45" s="57"/>
      <c r="QJO45" s="57"/>
      <c r="QJP45" s="57"/>
      <c r="QJQ45" s="57"/>
      <c r="QJR45" s="57"/>
      <c r="QJS45" s="57"/>
      <c r="QJT45" s="57"/>
      <c r="QJU45" s="57"/>
      <c r="QJV45" s="57"/>
      <c r="QJW45" s="57"/>
      <c r="QJX45" s="57"/>
      <c r="QJY45" s="57"/>
      <c r="QJZ45" s="57"/>
      <c r="QKA45" s="57"/>
      <c r="QKB45" s="57"/>
      <c r="QKC45" s="57"/>
      <c r="QKD45" s="57"/>
      <c r="QKE45" s="57"/>
      <c r="QKF45" s="57"/>
      <c r="QKG45" s="57"/>
      <c r="QKH45" s="57"/>
      <c r="QKI45" s="57"/>
      <c r="QKJ45" s="57"/>
      <c r="QKK45" s="57"/>
      <c r="QKL45" s="57"/>
      <c r="QKM45" s="57"/>
      <c r="QKN45" s="57"/>
      <c r="QKO45" s="57"/>
      <c r="QKP45" s="57"/>
      <c r="QKQ45" s="57"/>
      <c r="QKR45" s="57"/>
      <c r="QKS45" s="57"/>
      <c r="QKT45" s="57"/>
      <c r="QKU45" s="57"/>
      <c r="QKV45" s="57"/>
      <c r="QKW45" s="57"/>
      <c r="QKX45" s="57"/>
      <c r="QKY45" s="57"/>
      <c r="QKZ45" s="57"/>
      <c r="QLA45" s="57"/>
      <c r="QLB45" s="57"/>
      <c r="QLC45" s="57"/>
      <c r="QLD45" s="57"/>
      <c r="QLE45" s="57"/>
      <c r="QLF45" s="57"/>
      <c r="QLG45" s="57"/>
      <c r="QLH45" s="57"/>
      <c r="QLI45" s="57"/>
      <c r="QLJ45" s="57"/>
      <c r="QLK45" s="57"/>
      <c r="QLL45" s="57"/>
      <c r="QLM45" s="57"/>
      <c r="QLN45" s="57"/>
      <c r="QLO45" s="57"/>
      <c r="QLP45" s="57"/>
      <c r="QLQ45" s="57"/>
      <c r="QLR45" s="57"/>
      <c r="QLS45" s="57"/>
      <c r="QLT45" s="57"/>
      <c r="QLU45" s="57"/>
      <c r="QLV45" s="57"/>
      <c r="QLW45" s="57"/>
      <c r="QLX45" s="57"/>
      <c r="QLY45" s="57"/>
      <c r="QLZ45" s="57"/>
      <c r="QMA45" s="57"/>
      <c r="QMB45" s="57"/>
      <c r="QMC45" s="57"/>
      <c r="QMD45" s="57"/>
      <c r="QME45" s="57"/>
      <c r="QMF45" s="57"/>
      <c r="QMG45" s="57"/>
      <c r="QMH45" s="57"/>
      <c r="QMI45" s="57"/>
      <c r="QMJ45" s="57"/>
      <c r="QMK45" s="57"/>
      <c r="QML45" s="57"/>
      <c r="QMM45" s="57"/>
      <c r="QMN45" s="57"/>
      <c r="QMO45" s="57"/>
      <c r="QMP45" s="57"/>
      <c r="QMQ45" s="57"/>
      <c r="QMR45" s="57"/>
      <c r="QMS45" s="57"/>
      <c r="QMT45" s="57"/>
      <c r="QMU45" s="57"/>
      <c r="QMV45" s="57"/>
      <c r="QMW45" s="57"/>
      <c r="QMX45" s="57"/>
      <c r="QMY45" s="57"/>
      <c r="QMZ45" s="57"/>
      <c r="QNA45" s="57"/>
      <c r="QNB45" s="57"/>
      <c r="QNC45" s="57"/>
      <c r="QND45" s="57"/>
      <c r="QNE45" s="57"/>
      <c r="QNF45" s="57"/>
      <c r="QNG45" s="57"/>
      <c r="QNH45" s="57"/>
      <c r="QNI45" s="57"/>
      <c r="QNJ45" s="57"/>
      <c r="QNK45" s="57"/>
      <c r="QNL45" s="57"/>
      <c r="QNM45" s="57"/>
      <c r="QNN45" s="57"/>
      <c r="QNO45" s="57"/>
      <c r="QNP45" s="57"/>
      <c r="QNQ45" s="57"/>
      <c r="QNR45" s="57"/>
      <c r="QNS45" s="57"/>
      <c r="QNT45" s="57"/>
      <c r="QNU45" s="57"/>
      <c r="QNV45" s="57"/>
      <c r="QNW45" s="57"/>
      <c r="QNX45" s="57"/>
      <c r="QNY45" s="57"/>
      <c r="QNZ45" s="57"/>
      <c r="QOA45" s="57"/>
      <c r="QOB45" s="57"/>
      <c r="QOC45" s="57"/>
      <c r="QOD45" s="57"/>
      <c r="QOE45" s="57"/>
      <c r="QOF45" s="57"/>
      <c r="QOG45" s="57"/>
      <c r="QOH45" s="57"/>
      <c r="QOI45" s="57"/>
      <c r="QOJ45" s="57"/>
      <c r="QOK45" s="57"/>
      <c r="QOL45" s="57"/>
      <c r="QOM45" s="57"/>
      <c r="QON45" s="57"/>
      <c r="QOO45" s="57"/>
      <c r="QOP45" s="57"/>
      <c r="QOQ45" s="57"/>
      <c r="QOR45" s="57"/>
      <c r="QOS45" s="57"/>
      <c r="QOT45" s="57"/>
      <c r="QOU45" s="57"/>
      <c r="QOV45" s="57"/>
      <c r="QOW45" s="57"/>
      <c r="QOX45" s="57"/>
      <c r="QOY45" s="57"/>
      <c r="QOZ45" s="57"/>
      <c r="QPA45" s="57"/>
      <c r="QPB45" s="57"/>
      <c r="QPC45" s="57"/>
      <c r="QPD45" s="57"/>
      <c r="QPE45" s="57"/>
      <c r="QPF45" s="57"/>
      <c r="QPG45" s="57"/>
      <c r="QPH45" s="57"/>
      <c r="QPI45" s="57"/>
      <c r="QPJ45" s="57"/>
      <c r="QPK45" s="57"/>
      <c r="QPL45" s="57"/>
      <c r="QPM45" s="57"/>
      <c r="QPN45" s="57"/>
      <c r="QPO45" s="57"/>
      <c r="QPP45" s="57"/>
      <c r="QPQ45" s="57"/>
      <c r="QPR45" s="57"/>
      <c r="QPS45" s="57"/>
      <c r="QPT45" s="57"/>
      <c r="QPU45" s="57"/>
      <c r="QPV45" s="57"/>
      <c r="QPW45" s="57"/>
      <c r="QPX45" s="57"/>
      <c r="QPY45" s="57"/>
      <c r="QPZ45" s="57"/>
      <c r="QQA45" s="57"/>
      <c r="QQB45" s="57"/>
      <c r="QQC45" s="57"/>
      <c r="QQD45" s="57"/>
      <c r="QQE45" s="57"/>
      <c r="QQF45" s="57"/>
      <c r="QQG45" s="57"/>
      <c r="QQH45" s="57"/>
      <c r="QQI45" s="57"/>
      <c r="QQJ45" s="57"/>
      <c r="QQK45" s="57"/>
      <c r="QQL45" s="57"/>
      <c r="QQM45" s="57"/>
      <c r="QQN45" s="57"/>
      <c r="QQO45" s="57"/>
      <c r="QQP45" s="57"/>
      <c r="QQQ45" s="57"/>
      <c r="QQR45" s="57"/>
      <c r="QQS45" s="57"/>
      <c r="QQT45" s="57"/>
      <c r="QQU45" s="57"/>
      <c r="QQV45" s="57"/>
      <c r="QQW45" s="57"/>
      <c r="QQX45" s="57"/>
      <c r="QQY45" s="57"/>
      <c r="QQZ45" s="57"/>
      <c r="QRA45" s="57"/>
      <c r="QRB45" s="57"/>
      <c r="QRC45" s="57"/>
      <c r="QRD45" s="57"/>
      <c r="QRE45" s="57"/>
      <c r="QRF45" s="57"/>
      <c r="QRG45" s="57"/>
      <c r="QRH45" s="57"/>
      <c r="QRI45" s="57"/>
      <c r="QRJ45" s="57"/>
      <c r="QRK45" s="57"/>
      <c r="QRL45" s="57"/>
      <c r="QRM45" s="57"/>
      <c r="QRN45" s="57"/>
      <c r="QRO45" s="57"/>
      <c r="QRP45" s="57"/>
      <c r="QRQ45" s="57"/>
      <c r="QRR45" s="57"/>
      <c r="QRS45" s="57"/>
      <c r="QRT45" s="57"/>
      <c r="QRU45" s="57"/>
      <c r="QRV45" s="57"/>
      <c r="QRW45" s="57"/>
      <c r="QRX45" s="57"/>
      <c r="QRY45" s="57"/>
      <c r="QRZ45" s="57"/>
      <c r="QSA45" s="57"/>
      <c r="QSB45" s="57"/>
      <c r="QSC45" s="57"/>
      <c r="QSD45" s="57"/>
      <c r="QSE45" s="57"/>
      <c r="QSF45" s="57"/>
      <c r="QSG45" s="57"/>
      <c r="QSH45" s="57"/>
      <c r="QSI45" s="57"/>
      <c r="QSJ45" s="57"/>
      <c r="QSK45" s="57"/>
      <c r="QSL45" s="57"/>
      <c r="QSM45" s="57"/>
      <c r="QSN45" s="57"/>
      <c r="QSO45" s="57"/>
      <c r="QSP45" s="57"/>
      <c r="QSQ45" s="57"/>
      <c r="QSR45" s="57"/>
      <c r="QSS45" s="57"/>
      <c r="QST45" s="57"/>
      <c r="QSU45" s="57"/>
      <c r="QSV45" s="57"/>
      <c r="QSW45" s="57"/>
      <c r="QSX45" s="57"/>
      <c r="QSY45" s="57"/>
      <c r="QSZ45" s="57"/>
      <c r="QTA45" s="57"/>
      <c r="QTB45" s="57"/>
      <c r="QTC45" s="57"/>
      <c r="QTD45" s="57"/>
      <c r="QTE45" s="57"/>
      <c r="QTF45" s="57"/>
      <c r="QTG45" s="57"/>
      <c r="QTH45" s="57"/>
      <c r="QTI45" s="57"/>
      <c r="QTJ45" s="57"/>
      <c r="QTK45" s="57"/>
      <c r="QTL45" s="57"/>
      <c r="QTM45" s="57"/>
      <c r="QTN45" s="57"/>
      <c r="QTO45" s="57"/>
      <c r="QTP45" s="57"/>
      <c r="QTQ45" s="57"/>
      <c r="QTR45" s="57"/>
      <c r="QTS45" s="57"/>
      <c r="QTT45" s="57"/>
      <c r="QTU45" s="57"/>
      <c r="QTV45" s="57"/>
      <c r="QTW45" s="57"/>
      <c r="QTX45" s="57"/>
      <c r="QTY45" s="57"/>
      <c r="QTZ45" s="57"/>
      <c r="QUA45" s="57"/>
      <c r="QUB45" s="57"/>
      <c r="QUC45" s="57"/>
      <c r="QUD45" s="57"/>
      <c r="QUE45" s="57"/>
      <c r="QUF45" s="57"/>
      <c r="QUG45" s="57"/>
      <c r="QUH45" s="57"/>
      <c r="QUI45" s="57"/>
      <c r="QUJ45" s="57"/>
      <c r="QUK45" s="57"/>
      <c r="QUL45" s="57"/>
      <c r="QUM45" s="57"/>
      <c r="QUN45" s="57"/>
      <c r="QUO45" s="57"/>
      <c r="QUP45" s="57"/>
      <c r="QUQ45" s="57"/>
      <c r="QUR45" s="57"/>
      <c r="QUS45" s="57"/>
      <c r="QUT45" s="57"/>
      <c r="QUU45" s="57"/>
      <c r="QUV45" s="57"/>
      <c r="QUW45" s="57"/>
      <c r="QUX45" s="57"/>
      <c r="QUY45" s="57"/>
      <c r="QUZ45" s="57"/>
      <c r="QVA45" s="57"/>
      <c r="QVB45" s="57"/>
      <c r="QVC45" s="57"/>
      <c r="QVD45" s="57"/>
      <c r="QVE45" s="57"/>
      <c r="QVF45" s="57"/>
      <c r="QVG45" s="57"/>
      <c r="QVH45" s="57"/>
      <c r="QVI45" s="57"/>
      <c r="QVJ45" s="57"/>
      <c r="QVK45" s="57"/>
      <c r="QVL45" s="57"/>
      <c r="QVM45" s="57"/>
      <c r="QVN45" s="57"/>
      <c r="QVO45" s="57"/>
      <c r="QVP45" s="57"/>
      <c r="QVQ45" s="57"/>
      <c r="QVR45" s="57"/>
      <c r="QVS45" s="57"/>
      <c r="QVT45" s="57"/>
      <c r="QVU45" s="57"/>
      <c r="QVV45" s="57"/>
      <c r="QVW45" s="57"/>
      <c r="QVX45" s="57"/>
      <c r="QVY45" s="57"/>
      <c r="QVZ45" s="57"/>
      <c r="QWA45" s="57"/>
      <c r="QWB45" s="57"/>
      <c r="QWC45" s="57"/>
      <c r="QWD45" s="57"/>
      <c r="QWE45" s="57"/>
      <c r="QWF45" s="57"/>
      <c r="QWG45" s="57"/>
      <c r="QWH45" s="57"/>
      <c r="QWI45" s="57"/>
      <c r="QWJ45" s="57"/>
      <c r="QWK45" s="57"/>
      <c r="QWL45" s="57"/>
      <c r="QWM45" s="57"/>
      <c r="QWN45" s="57"/>
      <c r="QWO45" s="57"/>
      <c r="QWP45" s="57"/>
      <c r="QWQ45" s="57"/>
      <c r="QWR45" s="57"/>
      <c r="QWS45" s="57"/>
      <c r="QWT45" s="57"/>
      <c r="QWU45" s="57"/>
      <c r="QWV45" s="57"/>
      <c r="QWW45" s="57"/>
      <c r="QWX45" s="57"/>
      <c r="QWY45" s="57"/>
      <c r="QWZ45" s="57"/>
      <c r="QXA45" s="57"/>
      <c r="QXB45" s="57"/>
      <c r="QXC45" s="57"/>
      <c r="QXD45" s="57"/>
      <c r="QXE45" s="57"/>
      <c r="QXF45" s="57"/>
      <c r="QXG45" s="57"/>
      <c r="QXH45" s="57"/>
      <c r="QXI45" s="57"/>
      <c r="QXJ45" s="57"/>
      <c r="QXK45" s="57"/>
      <c r="QXL45" s="57"/>
      <c r="QXM45" s="57"/>
      <c r="QXN45" s="57"/>
      <c r="QXO45" s="57"/>
      <c r="QXP45" s="57"/>
      <c r="QXQ45" s="57"/>
      <c r="QXR45" s="57"/>
      <c r="QXS45" s="57"/>
      <c r="QXT45" s="57"/>
      <c r="QXU45" s="57"/>
      <c r="QXV45" s="57"/>
      <c r="QXW45" s="57"/>
      <c r="QXX45" s="57"/>
      <c r="QXY45" s="57"/>
      <c r="QXZ45" s="57"/>
      <c r="QYA45" s="57"/>
      <c r="QYB45" s="57"/>
      <c r="QYC45" s="57"/>
      <c r="QYD45" s="57"/>
      <c r="QYE45" s="57"/>
      <c r="QYF45" s="57"/>
      <c r="QYG45" s="57"/>
      <c r="QYH45" s="57"/>
      <c r="QYI45" s="57"/>
      <c r="QYJ45" s="57"/>
      <c r="QYK45" s="57"/>
      <c r="QYL45" s="57"/>
      <c r="QYM45" s="57"/>
      <c r="QYN45" s="57"/>
      <c r="QYO45" s="57"/>
      <c r="QYP45" s="57"/>
      <c r="QYQ45" s="57"/>
      <c r="QYR45" s="57"/>
      <c r="QYS45" s="57"/>
      <c r="QYT45" s="57"/>
      <c r="QYU45" s="57"/>
      <c r="QYV45" s="57"/>
      <c r="QYW45" s="57"/>
      <c r="QYX45" s="57"/>
      <c r="QYY45" s="57"/>
      <c r="QYZ45" s="57"/>
      <c r="QZA45" s="57"/>
      <c r="QZB45" s="57"/>
      <c r="QZC45" s="57"/>
      <c r="QZD45" s="57"/>
      <c r="QZE45" s="57"/>
      <c r="QZF45" s="57"/>
      <c r="QZG45" s="57"/>
      <c r="QZH45" s="57"/>
      <c r="QZI45" s="57"/>
      <c r="QZJ45" s="57"/>
      <c r="QZK45" s="57"/>
      <c r="QZL45" s="57"/>
      <c r="QZM45" s="57"/>
      <c r="QZN45" s="57"/>
      <c r="QZO45" s="57"/>
      <c r="QZP45" s="57"/>
      <c r="QZQ45" s="57"/>
      <c r="QZR45" s="57"/>
      <c r="QZS45" s="57"/>
      <c r="QZT45" s="57"/>
      <c r="QZU45" s="57"/>
      <c r="QZV45" s="57"/>
      <c r="QZW45" s="57"/>
      <c r="QZX45" s="57"/>
      <c r="QZY45" s="57"/>
      <c r="QZZ45" s="57"/>
      <c r="RAA45" s="57"/>
      <c r="RAB45" s="57"/>
      <c r="RAC45" s="57"/>
      <c r="RAD45" s="57"/>
      <c r="RAE45" s="57"/>
      <c r="RAF45" s="57"/>
      <c r="RAG45" s="57"/>
      <c r="RAH45" s="57"/>
      <c r="RAI45" s="57"/>
      <c r="RAJ45" s="57"/>
      <c r="RAK45" s="57"/>
      <c r="RAL45" s="57"/>
      <c r="RAM45" s="57"/>
      <c r="RAN45" s="57"/>
      <c r="RAO45" s="57"/>
      <c r="RAP45" s="57"/>
      <c r="RAQ45" s="57"/>
      <c r="RAR45" s="57"/>
      <c r="RAS45" s="57"/>
      <c r="RAT45" s="57"/>
      <c r="RAU45" s="57"/>
      <c r="RAV45" s="57"/>
      <c r="RAW45" s="57"/>
      <c r="RAX45" s="57"/>
      <c r="RAY45" s="57"/>
      <c r="RAZ45" s="57"/>
      <c r="RBA45" s="57"/>
      <c r="RBB45" s="57"/>
      <c r="RBC45" s="57"/>
      <c r="RBD45" s="57"/>
      <c r="RBE45" s="57"/>
      <c r="RBF45" s="57"/>
      <c r="RBG45" s="57"/>
      <c r="RBH45" s="57"/>
      <c r="RBI45" s="57"/>
      <c r="RBJ45" s="57"/>
      <c r="RBK45" s="57"/>
      <c r="RBL45" s="57"/>
      <c r="RBM45" s="57"/>
      <c r="RBN45" s="57"/>
      <c r="RBO45" s="57"/>
      <c r="RBP45" s="57"/>
      <c r="RBQ45" s="57"/>
      <c r="RBR45" s="57"/>
      <c r="RBS45" s="57"/>
      <c r="RBT45" s="57"/>
      <c r="RBU45" s="57"/>
      <c r="RBV45" s="57"/>
      <c r="RBW45" s="57"/>
      <c r="RBX45" s="57"/>
      <c r="RBY45" s="57"/>
      <c r="RBZ45" s="57"/>
      <c r="RCA45" s="57"/>
      <c r="RCB45" s="57"/>
      <c r="RCC45" s="57"/>
      <c r="RCD45" s="57"/>
      <c r="RCE45" s="57"/>
      <c r="RCF45" s="57"/>
      <c r="RCG45" s="57"/>
      <c r="RCH45" s="57"/>
      <c r="RCI45" s="57"/>
      <c r="RCJ45" s="57"/>
      <c r="RCK45" s="57"/>
      <c r="RCL45" s="57"/>
      <c r="RCM45" s="57"/>
      <c r="RCN45" s="57"/>
      <c r="RCO45" s="57"/>
      <c r="RCP45" s="57"/>
      <c r="RCQ45" s="57"/>
      <c r="RCR45" s="57"/>
      <c r="RCS45" s="57"/>
      <c r="RCT45" s="57"/>
      <c r="RCU45" s="57"/>
      <c r="RCV45" s="57"/>
      <c r="RCW45" s="57"/>
      <c r="RCX45" s="57"/>
      <c r="RCY45" s="57"/>
      <c r="RCZ45" s="57"/>
      <c r="RDA45" s="57"/>
      <c r="RDB45" s="57"/>
      <c r="RDC45" s="57"/>
      <c r="RDD45" s="57"/>
      <c r="RDE45" s="57"/>
      <c r="RDF45" s="57"/>
      <c r="RDG45" s="57"/>
      <c r="RDH45" s="57"/>
      <c r="RDI45" s="57"/>
      <c r="RDJ45" s="57"/>
      <c r="RDK45" s="57"/>
      <c r="RDL45" s="57"/>
      <c r="RDM45" s="57"/>
      <c r="RDN45" s="57"/>
      <c r="RDO45" s="57"/>
      <c r="RDP45" s="57"/>
      <c r="RDQ45" s="57"/>
      <c r="RDR45" s="57"/>
      <c r="RDS45" s="57"/>
      <c r="RDT45" s="57"/>
      <c r="RDU45" s="57"/>
      <c r="RDV45" s="57"/>
      <c r="RDW45" s="57"/>
      <c r="RDX45" s="57"/>
      <c r="RDY45" s="57"/>
      <c r="RDZ45" s="57"/>
      <c r="REA45" s="57"/>
      <c r="REB45" s="57"/>
      <c r="REC45" s="57"/>
      <c r="RED45" s="57"/>
      <c r="REE45" s="57"/>
      <c r="REF45" s="57"/>
      <c r="REG45" s="57"/>
      <c r="REH45" s="57"/>
      <c r="REI45" s="57"/>
      <c r="REJ45" s="57"/>
      <c r="REK45" s="57"/>
      <c r="REL45" s="57"/>
      <c r="REM45" s="57"/>
      <c r="REN45" s="57"/>
      <c r="REO45" s="57"/>
      <c r="REP45" s="57"/>
      <c r="REQ45" s="57"/>
      <c r="RER45" s="57"/>
      <c r="RES45" s="57"/>
      <c r="RET45" s="57"/>
      <c r="REU45" s="57"/>
      <c r="REV45" s="57"/>
      <c r="REW45" s="57"/>
      <c r="REX45" s="57"/>
      <c r="REY45" s="57"/>
      <c r="REZ45" s="57"/>
      <c r="RFA45" s="57"/>
      <c r="RFB45" s="57"/>
      <c r="RFC45" s="57"/>
      <c r="RFD45" s="57"/>
      <c r="RFE45" s="57"/>
      <c r="RFF45" s="57"/>
      <c r="RFG45" s="57"/>
      <c r="RFH45" s="57"/>
      <c r="RFI45" s="57"/>
      <c r="RFJ45" s="57"/>
      <c r="RFK45" s="57"/>
      <c r="RFL45" s="57"/>
      <c r="RFM45" s="57"/>
      <c r="RFN45" s="57"/>
      <c r="RFO45" s="57"/>
      <c r="RFP45" s="57"/>
      <c r="RFQ45" s="57"/>
      <c r="RFR45" s="57"/>
      <c r="RFS45" s="57"/>
      <c r="RFT45" s="57"/>
      <c r="RFU45" s="57"/>
      <c r="RFV45" s="57"/>
      <c r="RFW45" s="57"/>
      <c r="RFX45" s="57"/>
      <c r="RFY45" s="57"/>
      <c r="RFZ45" s="57"/>
      <c r="RGA45" s="57"/>
      <c r="RGB45" s="57"/>
      <c r="RGC45" s="57"/>
      <c r="RGD45" s="57"/>
      <c r="RGE45" s="57"/>
      <c r="RGF45" s="57"/>
      <c r="RGG45" s="57"/>
      <c r="RGH45" s="57"/>
      <c r="RGI45" s="57"/>
      <c r="RGJ45" s="57"/>
      <c r="RGK45" s="57"/>
      <c r="RGL45" s="57"/>
      <c r="RGM45" s="57"/>
      <c r="RGN45" s="57"/>
      <c r="RGO45" s="57"/>
      <c r="RGP45" s="57"/>
      <c r="RGQ45" s="57"/>
      <c r="RGR45" s="57"/>
      <c r="RGS45" s="57"/>
      <c r="RGT45" s="57"/>
      <c r="RGU45" s="57"/>
      <c r="RGV45" s="57"/>
      <c r="RGW45" s="57"/>
      <c r="RGX45" s="57"/>
      <c r="RGY45" s="57"/>
      <c r="RGZ45" s="57"/>
      <c r="RHA45" s="57"/>
      <c r="RHB45" s="57"/>
      <c r="RHC45" s="57"/>
      <c r="RHD45" s="57"/>
      <c r="RHE45" s="57"/>
      <c r="RHF45" s="57"/>
      <c r="RHG45" s="57"/>
      <c r="RHH45" s="57"/>
      <c r="RHI45" s="57"/>
      <c r="RHJ45" s="57"/>
      <c r="RHK45" s="57"/>
      <c r="RHL45" s="57"/>
      <c r="RHM45" s="57"/>
      <c r="RHN45" s="57"/>
      <c r="RHO45" s="57"/>
      <c r="RHP45" s="57"/>
      <c r="RHQ45" s="57"/>
      <c r="RHR45" s="57"/>
      <c r="RHS45" s="57"/>
      <c r="RHT45" s="57"/>
      <c r="RHU45" s="57"/>
      <c r="RHV45" s="57"/>
      <c r="RHW45" s="57"/>
      <c r="RHX45" s="57"/>
      <c r="RHY45" s="57"/>
      <c r="RHZ45" s="57"/>
      <c r="RIA45" s="57"/>
      <c r="RIB45" s="57"/>
      <c r="RIC45" s="57"/>
      <c r="RID45" s="57"/>
      <c r="RIE45" s="57"/>
      <c r="RIF45" s="57"/>
      <c r="RIG45" s="57"/>
      <c r="RIH45" s="57"/>
      <c r="RII45" s="57"/>
      <c r="RIJ45" s="57"/>
      <c r="RIK45" s="57"/>
      <c r="RIL45" s="57"/>
      <c r="RIM45" s="57"/>
      <c r="RIN45" s="57"/>
      <c r="RIO45" s="57"/>
      <c r="RIP45" s="57"/>
      <c r="RIQ45" s="57"/>
      <c r="RIR45" s="57"/>
      <c r="RIS45" s="57"/>
      <c r="RIT45" s="57"/>
      <c r="RIU45" s="57"/>
      <c r="RIV45" s="57"/>
      <c r="RIW45" s="57"/>
      <c r="RIX45" s="57"/>
      <c r="RIY45" s="57"/>
      <c r="RIZ45" s="57"/>
      <c r="RJA45" s="57"/>
      <c r="RJB45" s="57"/>
      <c r="RJC45" s="57"/>
      <c r="RJD45" s="57"/>
      <c r="RJE45" s="57"/>
      <c r="RJF45" s="57"/>
      <c r="RJG45" s="57"/>
      <c r="RJH45" s="57"/>
      <c r="RJI45" s="57"/>
      <c r="RJJ45" s="57"/>
      <c r="RJK45" s="57"/>
      <c r="RJL45" s="57"/>
      <c r="RJM45" s="57"/>
      <c r="RJN45" s="57"/>
      <c r="RJO45" s="57"/>
      <c r="RJP45" s="57"/>
      <c r="RJQ45" s="57"/>
      <c r="RJR45" s="57"/>
      <c r="RJS45" s="57"/>
      <c r="RJT45" s="57"/>
      <c r="RJU45" s="57"/>
      <c r="RJV45" s="57"/>
      <c r="RJW45" s="57"/>
      <c r="RJX45" s="57"/>
      <c r="RJY45" s="57"/>
      <c r="RJZ45" s="57"/>
      <c r="RKA45" s="57"/>
      <c r="RKB45" s="57"/>
      <c r="RKC45" s="57"/>
      <c r="RKD45" s="57"/>
      <c r="RKE45" s="57"/>
      <c r="RKF45" s="57"/>
      <c r="RKG45" s="57"/>
      <c r="RKH45" s="57"/>
      <c r="RKI45" s="57"/>
      <c r="RKJ45" s="57"/>
      <c r="RKK45" s="57"/>
      <c r="RKL45" s="57"/>
      <c r="RKM45" s="57"/>
      <c r="RKN45" s="57"/>
      <c r="RKO45" s="57"/>
      <c r="RKP45" s="57"/>
      <c r="RKQ45" s="57"/>
      <c r="RKR45" s="57"/>
      <c r="RKS45" s="57"/>
      <c r="RKT45" s="57"/>
      <c r="RKU45" s="57"/>
      <c r="RKV45" s="57"/>
      <c r="RKW45" s="57"/>
      <c r="RKX45" s="57"/>
      <c r="RKY45" s="57"/>
      <c r="RKZ45" s="57"/>
      <c r="RLA45" s="57"/>
      <c r="RLB45" s="57"/>
      <c r="RLC45" s="57"/>
      <c r="RLD45" s="57"/>
      <c r="RLE45" s="57"/>
      <c r="RLF45" s="57"/>
      <c r="RLG45" s="57"/>
      <c r="RLH45" s="57"/>
      <c r="RLI45" s="57"/>
      <c r="RLJ45" s="57"/>
      <c r="RLK45" s="57"/>
      <c r="RLL45" s="57"/>
      <c r="RLM45" s="57"/>
      <c r="RLN45" s="57"/>
      <c r="RLO45" s="57"/>
      <c r="RLP45" s="57"/>
      <c r="RLQ45" s="57"/>
      <c r="RLR45" s="57"/>
      <c r="RLS45" s="57"/>
      <c r="RLT45" s="57"/>
      <c r="RLU45" s="57"/>
      <c r="RLV45" s="57"/>
      <c r="RLW45" s="57"/>
      <c r="RLX45" s="57"/>
      <c r="RLY45" s="57"/>
      <c r="RLZ45" s="57"/>
      <c r="RMA45" s="57"/>
      <c r="RMB45" s="57"/>
      <c r="RMC45" s="57"/>
      <c r="RMD45" s="57"/>
      <c r="RME45" s="57"/>
      <c r="RMF45" s="57"/>
      <c r="RMG45" s="57"/>
      <c r="RMH45" s="57"/>
      <c r="RMI45" s="57"/>
      <c r="RMJ45" s="57"/>
      <c r="RMK45" s="57"/>
      <c r="RML45" s="57"/>
      <c r="RMM45" s="57"/>
      <c r="RMN45" s="57"/>
      <c r="RMO45" s="57"/>
      <c r="RMP45" s="57"/>
      <c r="RMQ45" s="57"/>
      <c r="RMR45" s="57"/>
      <c r="RMS45" s="57"/>
      <c r="RMT45" s="57"/>
      <c r="RMU45" s="57"/>
      <c r="RMV45" s="57"/>
      <c r="RMW45" s="57"/>
      <c r="RMX45" s="57"/>
      <c r="RMY45" s="57"/>
      <c r="RMZ45" s="57"/>
      <c r="RNA45" s="57"/>
      <c r="RNB45" s="57"/>
      <c r="RNC45" s="57"/>
      <c r="RND45" s="57"/>
      <c r="RNE45" s="57"/>
      <c r="RNF45" s="57"/>
      <c r="RNG45" s="57"/>
      <c r="RNH45" s="57"/>
      <c r="RNI45" s="57"/>
      <c r="RNJ45" s="57"/>
      <c r="RNK45" s="57"/>
      <c r="RNL45" s="57"/>
      <c r="RNM45" s="57"/>
      <c r="RNN45" s="57"/>
      <c r="RNO45" s="57"/>
      <c r="RNP45" s="57"/>
      <c r="RNQ45" s="57"/>
      <c r="RNR45" s="57"/>
      <c r="RNS45" s="57"/>
      <c r="RNT45" s="57"/>
      <c r="RNU45" s="57"/>
      <c r="RNV45" s="57"/>
      <c r="RNW45" s="57"/>
      <c r="RNX45" s="57"/>
      <c r="RNY45" s="57"/>
      <c r="RNZ45" s="57"/>
      <c r="ROA45" s="57"/>
      <c r="ROB45" s="57"/>
      <c r="ROC45" s="57"/>
      <c r="ROD45" s="57"/>
      <c r="ROE45" s="57"/>
      <c r="ROF45" s="57"/>
      <c r="ROG45" s="57"/>
      <c r="ROH45" s="57"/>
      <c r="ROI45" s="57"/>
      <c r="ROJ45" s="57"/>
      <c r="ROK45" s="57"/>
      <c r="ROL45" s="57"/>
      <c r="ROM45" s="57"/>
      <c r="RON45" s="57"/>
      <c r="ROO45" s="57"/>
      <c r="ROP45" s="57"/>
      <c r="ROQ45" s="57"/>
      <c r="ROR45" s="57"/>
      <c r="ROS45" s="57"/>
      <c r="ROT45" s="57"/>
      <c r="ROU45" s="57"/>
      <c r="ROV45" s="57"/>
      <c r="ROW45" s="57"/>
      <c r="ROX45" s="57"/>
      <c r="ROY45" s="57"/>
      <c r="ROZ45" s="57"/>
      <c r="RPA45" s="57"/>
      <c r="RPB45" s="57"/>
      <c r="RPC45" s="57"/>
      <c r="RPD45" s="57"/>
      <c r="RPE45" s="57"/>
      <c r="RPF45" s="57"/>
      <c r="RPG45" s="57"/>
      <c r="RPH45" s="57"/>
      <c r="RPI45" s="57"/>
      <c r="RPJ45" s="57"/>
      <c r="RPK45" s="57"/>
      <c r="RPL45" s="57"/>
      <c r="RPM45" s="57"/>
      <c r="RPN45" s="57"/>
      <c r="RPO45" s="57"/>
      <c r="RPP45" s="57"/>
      <c r="RPQ45" s="57"/>
      <c r="RPR45" s="57"/>
      <c r="RPS45" s="57"/>
      <c r="RPT45" s="57"/>
      <c r="RPU45" s="57"/>
      <c r="RPV45" s="57"/>
      <c r="RPW45" s="57"/>
      <c r="RPX45" s="57"/>
      <c r="RPY45" s="57"/>
      <c r="RPZ45" s="57"/>
      <c r="RQA45" s="57"/>
      <c r="RQB45" s="57"/>
      <c r="RQC45" s="57"/>
      <c r="RQD45" s="57"/>
      <c r="RQE45" s="57"/>
      <c r="RQF45" s="57"/>
      <c r="RQG45" s="57"/>
      <c r="RQH45" s="57"/>
      <c r="RQI45" s="57"/>
      <c r="RQJ45" s="57"/>
      <c r="RQK45" s="57"/>
      <c r="RQL45" s="57"/>
      <c r="RQM45" s="57"/>
      <c r="RQN45" s="57"/>
      <c r="RQO45" s="57"/>
      <c r="RQP45" s="57"/>
      <c r="RQQ45" s="57"/>
      <c r="RQR45" s="57"/>
      <c r="RQS45" s="57"/>
      <c r="RQT45" s="57"/>
      <c r="RQU45" s="57"/>
      <c r="RQV45" s="57"/>
      <c r="RQW45" s="57"/>
      <c r="RQX45" s="57"/>
      <c r="RQY45" s="57"/>
      <c r="RQZ45" s="57"/>
      <c r="RRA45" s="57"/>
      <c r="RRB45" s="57"/>
      <c r="RRC45" s="57"/>
      <c r="RRD45" s="57"/>
      <c r="RRE45" s="57"/>
      <c r="RRF45" s="57"/>
      <c r="RRG45" s="57"/>
      <c r="RRH45" s="57"/>
      <c r="RRI45" s="57"/>
      <c r="RRJ45" s="57"/>
      <c r="RRK45" s="57"/>
      <c r="RRL45" s="57"/>
      <c r="RRM45" s="57"/>
      <c r="RRN45" s="57"/>
      <c r="RRO45" s="57"/>
      <c r="RRP45" s="57"/>
      <c r="RRQ45" s="57"/>
      <c r="RRR45" s="57"/>
      <c r="RRS45" s="57"/>
      <c r="RRT45" s="57"/>
      <c r="RRU45" s="57"/>
      <c r="RRV45" s="57"/>
      <c r="RRW45" s="57"/>
      <c r="RRX45" s="57"/>
      <c r="RRY45" s="57"/>
      <c r="RRZ45" s="57"/>
      <c r="RSA45" s="57"/>
      <c r="RSB45" s="57"/>
      <c r="RSC45" s="57"/>
      <c r="RSD45" s="57"/>
      <c r="RSE45" s="57"/>
      <c r="RSF45" s="57"/>
      <c r="RSG45" s="57"/>
      <c r="RSH45" s="57"/>
      <c r="RSI45" s="57"/>
      <c r="RSJ45" s="57"/>
      <c r="RSK45" s="57"/>
      <c r="RSL45" s="57"/>
      <c r="RSM45" s="57"/>
      <c r="RSN45" s="57"/>
      <c r="RSO45" s="57"/>
      <c r="RSP45" s="57"/>
      <c r="RSQ45" s="57"/>
      <c r="RSR45" s="57"/>
      <c r="RSS45" s="57"/>
      <c r="RST45" s="57"/>
      <c r="RSU45" s="57"/>
      <c r="RSV45" s="57"/>
      <c r="RSW45" s="57"/>
      <c r="RSX45" s="57"/>
      <c r="RSY45" s="57"/>
      <c r="RSZ45" s="57"/>
      <c r="RTA45" s="57"/>
      <c r="RTB45" s="57"/>
      <c r="RTC45" s="57"/>
      <c r="RTD45" s="57"/>
      <c r="RTE45" s="57"/>
      <c r="RTF45" s="57"/>
      <c r="RTG45" s="57"/>
      <c r="RTH45" s="57"/>
      <c r="RTI45" s="57"/>
      <c r="RTJ45" s="57"/>
      <c r="RTK45" s="57"/>
      <c r="RTL45" s="57"/>
      <c r="RTM45" s="57"/>
      <c r="RTN45" s="57"/>
      <c r="RTO45" s="57"/>
      <c r="RTP45" s="57"/>
      <c r="RTQ45" s="57"/>
      <c r="RTR45" s="57"/>
      <c r="RTS45" s="57"/>
      <c r="RTT45" s="57"/>
      <c r="RTU45" s="57"/>
      <c r="RTV45" s="57"/>
      <c r="RTW45" s="57"/>
      <c r="RTX45" s="57"/>
      <c r="RTY45" s="57"/>
      <c r="RTZ45" s="57"/>
      <c r="RUA45" s="57"/>
      <c r="RUB45" s="57"/>
      <c r="RUC45" s="57"/>
      <c r="RUD45" s="57"/>
      <c r="RUE45" s="57"/>
      <c r="RUF45" s="57"/>
      <c r="RUG45" s="57"/>
      <c r="RUH45" s="57"/>
      <c r="RUI45" s="57"/>
      <c r="RUJ45" s="57"/>
      <c r="RUK45" s="57"/>
      <c r="RUL45" s="57"/>
      <c r="RUM45" s="57"/>
      <c r="RUN45" s="57"/>
      <c r="RUO45" s="57"/>
      <c r="RUP45" s="57"/>
      <c r="RUQ45" s="57"/>
      <c r="RUR45" s="57"/>
      <c r="RUS45" s="57"/>
      <c r="RUT45" s="57"/>
      <c r="RUU45" s="57"/>
      <c r="RUV45" s="57"/>
      <c r="RUW45" s="57"/>
      <c r="RUX45" s="57"/>
      <c r="RUY45" s="57"/>
      <c r="RUZ45" s="57"/>
      <c r="RVA45" s="57"/>
      <c r="RVB45" s="57"/>
      <c r="RVC45" s="57"/>
      <c r="RVD45" s="57"/>
      <c r="RVE45" s="57"/>
      <c r="RVF45" s="57"/>
      <c r="RVG45" s="57"/>
      <c r="RVH45" s="57"/>
      <c r="RVI45" s="57"/>
      <c r="RVJ45" s="57"/>
      <c r="RVK45" s="57"/>
      <c r="RVL45" s="57"/>
      <c r="RVM45" s="57"/>
      <c r="RVN45" s="57"/>
      <c r="RVO45" s="57"/>
      <c r="RVP45" s="57"/>
      <c r="RVQ45" s="57"/>
      <c r="RVR45" s="57"/>
      <c r="RVS45" s="57"/>
      <c r="RVT45" s="57"/>
      <c r="RVU45" s="57"/>
      <c r="RVV45" s="57"/>
      <c r="RVW45" s="57"/>
      <c r="RVX45" s="57"/>
      <c r="RVY45" s="57"/>
      <c r="RVZ45" s="57"/>
      <c r="RWA45" s="57"/>
      <c r="RWB45" s="57"/>
      <c r="RWC45" s="57"/>
      <c r="RWD45" s="57"/>
      <c r="RWE45" s="57"/>
      <c r="RWF45" s="57"/>
      <c r="RWG45" s="57"/>
      <c r="RWH45" s="57"/>
      <c r="RWI45" s="57"/>
      <c r="RWJ45" s="57"/>
      <c r="RWK45" s="57"/>
      <c r="RWL45" s="57"/>
      <c r="RWM45" s="57"/>
      <c r="RWN45" s="57"/>
      <c r="RWO45" s="57"/>
      <c r="RWP45" s="57"/>
      <c r="RWQ45" s="57"/>
      <c r="RWR45" s="57"/>
      <c r="RWS45" s="57"/>
      <c r="RWT45" s="57"/>
      <c r="RWU45" s="57"/>
      <c r="RWV45" s="57"/>
      <c r="RWW45" s="57"/>
      <c r="RWX45" s="57"/>
      <c r="RWY45" s="57"/>
      <c r="RWZ45" s="57"/>
      <c r="RXA45" s="57"/>
      <c r="RXB45" s="57"/>
      <c r="RXC45" s="57"/>
      <c r="RXD45" s="57"/>
      <c r="RXE45" s="57"/>
      <c r="RXF45" s="57"/>
      <c r="RXG45" s="57"/>
      <c r="RXH45" s="57"/>
      <c r="RXI45" s="57"/>
      <c r="RXJ45" s="57"/>
      <c r="RXK45" s="57"/>
      <c r="RXL45" s="57"/>
      <c r="RXM45" s="57"/>
      <c r="RXN45" s="57"/>
      <c r="RXO45" s="57"/>
      <c r="RXP45" s="57"/>
      <c r="RXQ45" s="57"/>
      <c r="RXR45" s="57"/>
      <c r="RXS45" s="57"/>
      <c r="RXT45" s="57"/>
      <c r="RXU45" s="57"/>
      <c r="RXV45" s="57"/>
      <c r="RXW45" s="57"/>
      <c r="RXX45" s="57"/>
      <c r="RXY45" s="57"/>
      <c r="RXZ45" s="57"/>
      <c r="RYA45" s="57"/>
      <c r="RYB45" s="57"/>
      <c r="RYC45" s="57"/>
      <c r="RYD45" s="57"/>
      <c r="RYE45" s="57"/>
      <c r="RYF45" s="57"/>
      <c r="RYG45" s="57"/>
      <c r="RYH45" s="57"/>
      <c r="RYI45" s="57"/>
      <c r="RYJ45" s="57"/>
      <c r="RYK45" s="57"/>
      <c r="RYL45" s="57"/>
      <c r="RYM45" s="57"/>
      <c r="RYN45" s="57"/>
      <c r="RYO45" s="57"/>
      <c r="RYP45" s="57"/>
      <c r="RYQ45" s="57"/>
      <c r="RYR45" s="57"/>
      <c r="RYS45" s="57"/>
      <c r="RYT45" s="57"/>
      <c r="RYU45" s="57"/>
      <c r="RYV45" s="57"/>
      <c r="RYW45" s="57"/>
      <c r="RYX45" s="57"/>
      <c r="RYY45" s="57"/>
      <c r="RYZ45" s="57"/>
      <c r="RZA45" s="57"/>
      <c r="RZB45" s="57"/>
      <c r="RZC45" s="57"/>
      <c r="RZD45" s="57"/>
      <c r="RZE45" s="57"/>
      <c r="RZF45" s="57"/>
      <c r="RZG45" s="57"/>
      <c r="RZH45" s="57"/>
      <c r="RZI45" s="57"/>
      <c r="RZJ45" s="57"/>
      <c r="RZK45" s="57"/>
      <c r="RZL45" s="57"/>
      <c r="RZM45" s="57"/>
      <c r="RZN45" s="57"/>
      <c r="RZO45" s="57"/>
      <c r="RZP45" s="57"/>
      <c r="RZQ45" s="57"/>
      <c r="RZR45" s="57"/>
      <c r="RZS45" s="57"/>
      <c r="RZT45" s="57"/>
      <c r="RZU45" s="57"/>
      <c r="RZV45" s="57"/>
      <c r="RZW45" s="57"/>
      <c r="RZX45" s="57"/>
      <c r="RZY45" s="57"/>
      <c r="RZZ45" s="57"/>
      <c r="SAA45" s="57"/>
      <c r="SAB45" s="57"/>
      <c r="SAC45" s="57"/>
      <c r="SAD45" s="57"/>
      <c r="SAE45" s="57"/>
      <c r="SAF45" s="57"/>
      <c r="SAG45" s="57"/>
      <c r="SAH45" s="57"/>
      <c r="SAI45" s="57"/>
      <c r="SAJ45" s="57"/>
      <c r="SAK45" s="57"/>
      <c r="SAL45" s="57"/>
      <c r="SAM45" s="57"/>
      <c r="SAN45" s="57"/>
      <c r="SAO45" s="57"/>
      <c r="SAP45" s="57"/>
      <c r="SAQ45" s="57"/>
      <c r="SAR45" s="57"/>
      <c r="SAS45" s="57"/>
      <c r="SAT45" s="57"/>
      <c r="SAU45" s="57"/>
      <c r="SAV45" s="57"/>
      <c r="SAW45" s="57"/>
      <c r="SAX45" s="57"/>
      <c r="SAY45" s="57"/>
      <c r="SAZ45" s="57"/>
      <c r="SBA45" s="57"/>
      <c r="SBB45" s="57"/>
      <c r="SBC45" s="57"/>
      <c r="SBD45" s="57"/>
      <c r="SBE45" s="57"/>
      <c r="SBF45" s="57"/>
      <c r="SBG45" s="57"/>
      <c r="SBH45" s="57"/>
      <c r="SBI45" s="57"/>
      <c r="SBJ45" s="57"/>
      <c r="SBK45" s="57"/>
      <c r="SBL45" s="57"/>
      <c r="SBM45" s="57"/>
      <c r="SBN45" s="57"/>
      <c r="SBO45" s="57"/>
      <c r="SBP45" s="57"/>
      <c r="SBQ45" s="57"/>
      <c r="SBR45" s="57"/>
      <c r="SBS45" s="57"/>
      <c r="SBT45" s="57"/>
      <c r="SBU45" s="57"/>
      <c r="SBV45" s="57"/>
      <c r="SBW45" s="57"/>
      <c r="SBX45" s="57"/>
      <c r="SBY45" s="57"/>
      <c r="SBZ45" s="57"/>
      <c r="SCA45" s="57"/>
      <c r="SCB45" s="57"/>
      <c r="SCC45" s="57"/>
      <c r="SCD45" s="57"/>
      <c r="SCE45" s="57"/>
      <c r="SCF45" s="57"/>
      <c r="SCG45" s="57"/>
      <c r="SCH45" s="57"/>
      <c r="SCI45" s="57"/>
      <c r="SCJ45" s="57"/>
      <c r="SCK45" s="57"/>
      <c r="SCL45" s="57"/>
      <c r="SCM45" s="57"/>
      <c r="SCN45" s="57"/>
      <c r="SCO45" s="57"/>
      <c r="SCP45" s="57"/>
      <c r="SCQ45" s="57"/>
      <c r="SCR45" s="57"/>
      <c r="SCS45" s="57"/>
      <c r="SCT45" s="57"/>
      <c r="SCU45" s="57"/>
      <c r="SCV45" s="57"/>
      <c r="SCW45" s="57"/>
      <c r="SCX45" s="57"/>
      <c r="SCY45" s="57"/>
      <c r="SCZ45" s="57"/>
      <c r="SDA45" s="57"/>
      <c r="SDB45" s="57"/>
      <c r="SDC45" s="57"/>
      <c r="SDD45" s="57"/>
      <c r="SDE45" s="57"/>
      <c r="SDF45" s="57"/>
      <c r="SDG45" s="57"/>
      <c r="SDH45" s="57"/>
      <c r="SDI45" s="57"/>
      <c r="SDJ45" s="57"/>
      <c r="SDK45" s="57"/>
      <c r="SDL45" s="57"/>
      <c r="SDM45" s="57"/>
      <c r="SDN45" s="57"/>
      <c r="SDO45" s="57"/>
      <c r="SDP45" s="57"/>
      <c r="SDQ45" s="57"/>
      <c r="SDR45" s="57"/>
      <c r="SDS45" s="57"/>
      <c r="SDT45" s="57"/>
      <c r="SDU45" s="57"/>
      <c r="SDV45" s="57"/>
      <c r="SDW45" s="57"/>
      <c r="SDX45" s="57"/>
      <c r="SDY45" s="57"/>
      <c r="SDZ45" s="57"/>
      <c r="SEA45" s="57"/>
      <c r="SEB45" s="57"/>
      <c r="SEC45" s="57"/>
      <c r="SED45" s="57"/>
      <c r="SEE45" s="57"/>
      <c r="SEF45" s="57"/>
      <c r="SEG45" s="57"/>
      <c r="SEH45" s="57"/>
      <c r="SEI45" s="57"/>
      <c r="SEJ45" s="57"/>
      <c r="SEK45" s="57"/>
      <c r="SEL45" s="57"/>
      <c r="SEM45" s="57"/>
      <c r="SEN45" s="57"/>
      <c r="SEO45" s="57"/>
      <c r="SEP45" s="57"/>
      <c r="SEQ45" s="57"/>
      <c r="SER45" s="57"/>
      <c r="SES45" s="57"/>
      <c r="SET45" s="57"/>
      <c r="SEU45" s="57"/>
      <c r="SEV45" s="57"/>
      <c r="SEW45" s="57"/>
      <c r="SEX45" s="57"/>
      <c r="SEY45" s="57"/>
      <c r="SEZ45" s="57"/>
      <c r="SFA45" s="57"/>
      <c r="SFB45" s="57"/>
      <c r="SFC45" s="57"/>
      <c r="SFD45" s="57"/>
      <c r="SFE45" s="57"/>
      <c r="SFF45" s="57"/>
      <c r="SFG45" s="57"/>
      <c r="SFH45" s="57"/>
      <c r="SFI45" s="57"/>
      <c r="SFJ45" s="57"/>
      <c r="SFK45" s="57"/>
      <c r="SFL45" s="57"/>
      <c r="SFM45" s="57"/>
      <c r="SFN45" s="57"/>
      <c r="SFO45" s="57"/>
      <c r="SFP45" s="57"/>
      <c r="SFQ45" s="57"/>
      <c r="SFR45" s="57"/>
      <c r="SFS45" s="57"/>
      <c r="SFT45" s="57"/>
      <c r="SFU45" s="57"/>
      <c r="SFV45" s="57"/>
      <c r="SFW45" s="57"/>
      <c r="SFX45" s="57"/>
      <c r="SFY45" s="57"/>
      <c r="SFZ45" s="57"/>
      <c r="SGA45" s="57"/>
      <c r="SGB45" s="57"/>
      <c r="SGC45" s="57"/>
      <c r="SGD45" s="57"/>
      <c r="SGE45" s="57"/>
      <c r="SGF45" s="57"/>
      <c r="SGG45" s="57"/>
      <c r="SGH45" s="57"/>
      <c r="SGI45" s="57"/>
      <c r="SGJ45" s="57"/>
      <c r="SGK45" s="57"/>
      <c r="SGL45" s="57"/>
      <c r="SGM45" s="57"/>
      <c r="SGN45" s="57"/>
      <c r="SGO45" s="57"/>
      <c r="SGP45" s="57"/>
      <c r="SGQ45" s="57"/>
      <c r="SGR45" s="57"/>
      <c r="SGS45" s="57"/>
      <c r="SGT45" s="57"/>
      <c r="SGU45" s="57"/>
      <c r="SGV45" s="57"/>
      <c r="SGW45" s="57"/>
      <c r="SGX45" s="57"/>
      <c r="SGY45" s="57"/>
      <c r="SGZ45" s="57"/>
      <c r="SHA45" s="57"/>
      <c r="SHB45" s="57"/>
      <c r="SHC45" s="57"/>
      <c r="SHD45" s="57"/>
      <c r="SHE45" s="57"/>
      <c r="SHF45" s="57"/>
      <c r="SHG45" s="57"/>
      <c r="SHH45" s="57"/>
      <c r="SHI45" s="57"/>
      <c r="SHJ45" s="57"/>
      <c r="SHK45" s="57"/>
      <c r="SHL45" s="57"/>
      <c r="SHM45" s="57"/>
      <c r="SHN45" s="57"/>
      <c r="SHO45" s="57"/>
      <c r="SHP45" s="57"/>
      <c r="SHQ45" s="57"/>
      <c r="SHR45" s="57"/>
      <c r="SHS45" s="57"/>
      <c r="SHT45" s="57"/>
      <c r="SHU45" s="57"/>
      <c r="SHV45" s="57"/>
      <c r="SHW45" s="57"/>
      <c r="SHX45" s="57"/>
      <c r="SHY45" s="57"/>
      <c r="SHZ45" s="57"/>
      <c r="SIA45" s="57"/>
      <c r="SIB45" s="57"/>
      <c r="SIC45" s="57"/>
      <c r="SID45" s="57"/>
      <c r="SIE45" s="57"/>
      <c r="SIF45" s="57"/>
      <c r="SIG45" s="57"/>
      <c r="SIH45" s="57"/>
      <c r="SII45" s="57"/>
      <c r="SIJ45" s="57"/>
      <c r="SIK45" s="57"/>
      <c r="SIL45" s="57"/>
      <c r="SIM45" s="57"/>
      <c r="SIN45" s="57"/>
      <c r="SIO45" s="57"/>
      <c r="SIP45" s="57"/>
      <c r="SIQ45" s="57"/>
      <c r="SIR45" s="57"/>
      <c r="SIS45" s="57"/>
      <c r="SIT45" s="57"/>
      <c r="SIU45" s="57"/>
      <c r="SIV45" s="57"/>
      <c r="SIW45" s="57"/>
      <c r="SIX45" s="57"/>
      <c r="SIY45" s="57"/>
      <c r="SIZ45" s="57"/>
      <c r="SJA45" s="57"/>
      <c r="SJB45" s="57"/>
      <c r="SJC45" s="57"/>
      <c r="SJD45" s="57"/>
      <c r="SJE45" s="57"/>
      <c r="SJF45" s="57"/>
      <c r="SJG45" s="57"/>
      <c r="SJH45" s="57"/>
      <c r="SJI45" s="57"/>
      <c r="SJJ45" s="57"/>
      <c r="SJK45" s="57"/>
      <c r="SJL45" s="57"/>
      <c r="SJM45" s="57"/>
      <c r="SJN45" s="57"/>
      <c r="SJO45" s="57"/>
      <c r="SJP45" s="57"/>
      <c r="SJQ45" s="57"/>
      <c r="SJR45" s="57"/>
      <c r="SJS45" s="57"/>
      <c r="SJT45" s="57"/>
      <c r="SJU45" s="57"/>
      <c r="SJV45" s="57"/>
      <c r="SJW45" s="57"/>
      <c r="SJX45" s="57"/>
      <c r="SJY45" s="57"/>
      <c r="SJZ45" s="57"/>
      <c r="SKA45" s="57"/>
      <c r="SKB45" s="57"/>
      <c r="SKC45" s="57"/>
      <c r="SKD45" s="57"/>
      <c r="SKE45" s="57"/>
      <c r="SKF45" s="57"/>
      <c r="SKG45" s="57"/>
      <c r="SKH45" s="57"/>
      <c r="SKI45" s="57"/>
      <c r="SKJ45" s="57"/>
      <c r="SKK45" s="57"/>
      <c r="SKL45" s="57"/>
      <c r="SKM45" s="57"/>
      <c r="SKN45" s="57"/>
      <c r="SKO45" s="57"/>
      <c r="SKP45" s="57"/>
      <c r="SKQ45" s="57"/>
      <c r="SKR45" s="57"/>
      <c r="SKS45" s="57"/>
      <c r="SKT45" s="57"/>
      <c r="SKU45" s="57"/>
      <c r="SKV45" s="57"/>
      <c r="SKW45" s="57"/>
      <c r="SKX45" s="57"/>
      <c r="SKY45" s="57"/>
      <c r="SKZ45" s="57"/>
      <c r="SLA45" s="57"/>
      <c r="SLB45" s="57"/>
      <c r="SLC45" s="57"/>
      <c r="SLD45" s="57"/>
      <c r="SLE45" s="57"/>
      <c r="SLF45" s="57"/>
      <c r="SLG45" s="57"/>
      <c r="SLH45" s="57"/>
      <c r="SLI45" s="57"/>
      <c r="SLJ45" s="57"/>
      <c r="SLK45" s="57"/>
      <c r="SLL45" s="57"/>
      <c r="SLM45" s="57"/>
      <c r="SLN45" s="57"/>
      <c r="SLO45" s="57"/>
      <c r="SLP45" s="57"/>
      <c r="SLQ45" s="57"/>
      <c r="SLR45" s="57"/>
      <c r="SLS45" s="57"/>
      <c r="SLT45" s="57"/>
      <c r="SLU45" s="57"/>
      <c r="SLV45" s="57"/>
      <c r="SLW45" s="57"/>
      <c r="SLX45" s="57"/>
      <c r="SLY45" s="57"/>
      <c r="SLZ45" s="57"/>
      <c r="SMA45" s="57"/>
      <c r="SMB45" s="57"/>
      <c r="SMC45" s="57"/>
      <c r="SMD45" s="57"/>
      <c r="SME45" s="57"/>
      <c r="SMF45" s="57"/>
      <c r="SMG45" s="57"/>
      <c r="SMH45" s="57"/>
      <c r="SMI45" s="57"/>
      <c r="SMJ45" s="57"/>
      <c r="SMK45" s="57"/>
      <c r="SML45" s="57"/>
      <c r="SMM45" s="57"/>
      <c r="SMN45" s="57"/>
      <c r="SMO45" s="57"/>
      <c r="SMP45" s="57"/>
      <c r="SMQ45" s="57"/>
      <c r="SMR45" s="57"/>
      <c r="SMS45" s="57"/>
      <c r="SMT45" s="57"/>
      <c r="SMU45" s="57"/>
      <c r="SMV45" s="57"/>
      <c r="SMW45" s="57"/>
      <c r="SMX45" s="57"/>
      <c r="SMY45" s="57"/>
      <c r="SMZ45" s="57"/>
      <c r="SNA45" s="57"/>
      <c r="SNB45" s="57"/>
      <c r="SNC45" s="57"/>
      <c r="SND45" s="57"/>
      <c r="SNE45" s="57"/>
      <c r="SNF45" s="57"/>
      <c r="SNG45" s="57"/>
      <c r="SNH45" s="57"/>
      <c r="SNI45" s="57"/>
      <c r="SNJ45" s="57"/>
      <c r="SNK45" s="57"/>
      <c r="SNL45" s="57"/>
      <c r="SNM45" s="57"/>
      <c r="SNN45" s="57"/>
      <c r="SNO45" s="57"/>
      <c r="SNP45" s="57"/>
      <c r="SNQ45" s="57"/>
      <c r="SNR45" s="57"/>
      <c r="SNS45" s="57"/>
      <c r="SNT45" s="57"/>
      <c r="SNU45" s="57"/>
      <c r="SNV45" s="57"/>
      <c r="SNW45" s="57"/>
      <c r="SNX45" s="57"/>
      <c r="SNY45" s="57"/>
      <c r="SNZ45" s="57"/>
      <c r="SOA45" s="57"/>
      <c r="SOB45" s="57"/>
      <c r="SOC45" s="57"/>
      <c r="SOD45" s="57"/>
      <c r="SOE45" s="57"/>
      <c r="SOF45" s="57"/>
      <c r="SOG45" s="57"/>
      <c r="SOH45" s="57"/>
      <c r="SOI45" s="57"/>
      <c r="SOJ45" s="57"/>
      <c r="SOK45" s="57"/>
      <c r="SOL45" s="57"/>
      <c r="SOM45" s="57"/>
      <c r="SON45" s="57"/>
      <c r="SOO45" s="57"/>
      <c r="SOP45" s="57"/>
      <c r="SOQ45" s="57"/>
      <c r="SOR45" s="57"/>
      <c r="SOS45" s="57"/>
      <c r="SOT45" s="57"/>
      <c r="SOU45" s="57"/>
      <c r="SOV45" s="57"/>
      <c r="SOW45" s="57"/>
      <c r="SOX45" s="57"/>
      <c r="SOY45" s="57"/>
      <c r="SOZ45" s="57"/>
      <c r="SPA45" s="57"/>
      <c r="SPB45" s="57"/>
      <c r="SPC45" s="57"/>
      <c r="SPD45" s="57"/>
      <c r="SPE45" s="57"/>
      <c r="SPF45" s="57"/>
      <c r="SPG45" s="57"/>
      <c r="SPH45" s="57"/>
      <c r="SPI45" s="57"/>
      <c r="SPJ45" s="57"/>
      <c r="SPK45" s="57"/>
      <c r="SPL45" s="57"/>
      <c r="SPM45" s="57"/>
      <c r="SPN45" s="57"/>
      <c r="SPO45" s="57"/>
      <c r="SPP45" s="57"/>
      <c r="SPQ45" s="57"/>
      <c r="SPR45" s="57"/>
      <c r="SPS45" s="57"/>
      <c r="SPT45" s="57"/>
      <c r="SPU45" s="57"/>
      <c r="SPV45" s="57"/>
      <c r="SPW45" s="57"/>
      <c r="SPX45" s="57"/>
      <c r="SPY45" s="57"/>
      <c r="SPZ45" s="57"/>
      <c r="SQA45" s="57"/>
      <c r="SQB45" s="57"/>
      <c r="SQC45" s="57"/>
      <c r="SQD45" s="57"/>
      <c r="SQE45" s="57"/>
      <c r="SQF45" s="57"/>
      <c r="SQG45" s="57"/>
      <c r="SQH45" s="57"/>
      <c r="SQI45" s="57"/>
      <c r="SQJ45" s="57"/>
      <c r="SQK45" s="57"/>
      <c r="SQL45" s="57"/>
      <c r="SQM45" s="57"/>
      <c r="SQN45" s="57"/>
      <c r="SQO45" s="57"/>
      <c r="SQP45" s="57"/>
      <c r="SQQ45" s="57"/>
      <c r="SQR45" s="57"/>
      <c r="SQS45" s="57"/>
      <c r="SQT45" s="57"/>
      <c r="SQU45" s="57"/>
      <c r="SQV45" s="57"/>
      <c r="SQW45" s="57"/>
      <c r="SQX45" s="57"/>
      <c r="SQY45" s="57"/>
      <c r="SQZ45" s="57"/>
      <c r="SRA45" s="57"/>
      <c r="SRB45" s="57"/>
      <c r="SRC45" s="57"/>
      <c r="SRD45" s="57"/>
      <c r="SRE45" s="57"/>
      <c r="SRF45" s="57"/>
      <c r="SRG45" s="57"/>
      <c r="SRH45" s="57"/>
      <c r="SRI45" s="57"/>
      <c r="SRJ45" s="57"/>
      <c r="SRK45" s="57"/>
      <c r="SRL45" s="57"/>
      <c r="SRM45" s="57"/>
      <c r="SRN45" s="57"/>
      <c r="SRO45" s="57"/>
      <c r="SRP45" s="57"/>
      <c r="SRQ45" s="57"/>
      <c r="SRR45" s="57"/>
      <c r="SRS45" s="57"/>
      <c r="SRT45" s="57"/>
      <c r="SRU45" s="57"/>
      <c r="SRV45" s="57"/>
      <c r="SRW45" s="57"/>
      <c r="SRX45" s="57"/>
      <c r="SRY45" s="57"/>
      <c r="SRZ45" s="57"/>
      <c r="SSA45" s="57"/>
      <c r="SSB45" s="57"/>
      <c r="SSC45" s="57"/>
      <c r="SSD45" s="57"/>
      <c r="SSE45" s="57"/>
      <c r="SSF45" s="57"/>
      <c r="SSG45" s="57"/>
      <c r="SSH45" s="57"/>
      <c r="SSI45" s="57"/>
      <c r="SSJ45" s="57"/>
      <c r="SSK45" s="57"/>
      <c r="SSL45" s="57"/>
      <c r="SSM45" s="57"/>
      <c r="SSN45" s="57"/>
      <c r="SSO45" s="57"/>
      <c r="SSP45" s="57"/>
      <c r="SSQ45" s="57"/>
      <c r="SSR45" s="57"/>
      <c r="SSS45" s="57"/>
      <c r="SST45" s="57"/>
      <c r="SSU45" s="57"/>
      <c r="SSV45" s="57"/>
      <c r="SSW45" s="57"/>
      <c r="SSX45" s="57"/>
      <c r="SSY45" s="57"/>
      <c r="SSZ45" s="57"/>
      <c r="STA45" s="57"/>
      <c r="STB45" s="57"/>
      <c r="STC45" s="57"/>
      <c r="STD45" s="57"/>
      <c r="STE45" s="57"/>
      <c r="STF45" s="57"/>
      <c r="STG45" s="57"/>
      <c r="STH45" s="57"/>
      <c r="STI45" s="57"/>
      <c r="STJ45" s="57"/>
      <c r="STK45" s="57"/>
      <c r="STL45" s="57"/>
      <c r="STM45" s="57"/>
      <c r="STN45" s="57"/>
      <c r="STO45" s="57"/>
      <c r="STP45" s="57"/>
      <c r="STQ45" s="57"/>
      <c r="STR45" s="57"/>
      <c r="STS45" s="57"/>
      <c r="STT45" s="57"/>
      <c r="STU45" s="57"/>
      <c r="STV45" s="57"/>
      <c r="STW45" s="57"/>
      <c r="STX45" s="57"/>
      <c r="STY45" s="57"/>
      <c r="STZ45" s="57"/>
      <c r="SUA45" s="57"/>
      <c r="SUB45" s="57"/>
      <c r="SUC45" s="57"/>
      <c r="SUD45" s="57"/>
      <c r="SUE45" s="57"/>
      <c r="SUF45" s="57"/>
      <c r="SUG45" s="57"/>
      <c r="SUH45" s="57"/>
      <c r="SUI45" s="57"/>
      <c r="SUJ45" s="57"/>
      <c r="SUK45" s="57"/>
      <c r="SUL45" s="57"/>
      <c r="SUM45" s="57"/>
      <c r="SUN45" s="57"/>
      <c r="SUO45" s="57"/>
      <c r="SUP45" s="57"/>
      <c r="SUQ45" s="57"/>
      <c r="SUR45" s="57"/>
      <c r="SUS45" s="57"/>
      <c r="SUT45" s="57"/>
      <c r="SUU45" s="57"/>
      <c r="SUV45" s="57"/>
      <c r="SUW45" s="57"/>
      <c r="SUX45" s="57"/>
      <c r="SUY45" s="57"/>
      <c r="SUZ45" s="57"/>
      <c r="SVA45" s="57"/>
      <c r="SVB45" s="57"/>
      <c r="SVC45" s="57"/>
      <c r="SVD45" s="57"/>
      <c r="SVE45" s="57"/>
      <c r="SVF45" s="57"/>
      <c r="SVG45" s="57"/>
      <c r="SVH45" s="57"/>
      <c r="SVI45" s="57"/>
      <c r="SVJ45" s="57"/>
      <c r="SVK45" s="57"/>
      <c r="SVL45" s="57"/>
      <c r="SVM45" s="57"/>
      <c r="SVN45" s="57"/>
      <c r="SVO45" s="57"/>
      <c r="SVP45" s="57"/>
      <c r="SVQ45" s="57"/>
      <c r="SVR45" s="57"/>
      <c r="SVS45" s="57"/>
      <c r="SVT45" s="57"/>
      <c r="SVU45" s="57"/>
      <c r="SVV45" s="57"/>
      <c r="SVW45" s="57"/>
      <c r="SVX45" s="57"/>
      <c r="SVY45" s="57"/>
      <c r="SVZ45" s="57"/>
      <c r="SWA45" s="57"/>
      <c r="SWB45" s="57"/>
      <c r="SWC45" s="57"/>
      <c r="SWD45" s="57"/>
      <c r="SWE45" s="57"/>
      <c r="SWF45" s="57"/>
      <c r="SWG45" s="57"/>
      <c r="SWH45" s="57"/>
      <c r="SWI45" s="57"/>
      <c r="SWJ45" s="57"/>
      <c r="SWK45" s="57"/>
      <c r="SWL45" s="57"/>
      <c r="SWM45" s="57"/>
      <c r="SWN45" s="57"/>
      <c r="SWO45" s="57"/>
      <c r="SWP45" s="57"/>
      <c r="SWQ45" s="57"/>
      <c r="SWR45" s="57"/>
      <c r="SWS45" s="57"/>
      <c r="SWT45" s="57"/>
      <c r="SWU45" s="57"/>
      <c r="SWV45" s="57"/>
      <c r="SWW45" s="57"/>
      <c r="SWX45" s="57"/>
      <c r="SWY45" s="57"/>
      <c r="SWZ45" s="57"/>
      <c r="SXA45" s="57"/>
      <c r="SXB45" s="57"/>
      <c r="SXC45" s="57"/>
      <c r="SXD45" s="57"/>
      <c r="SXE45" s="57"/>
      <c r="SXF45" s="57"/>
      <c r="SXG45" s="57"/>
      <c r="SXH45" s="57"/>
      <c r="SXI45" s="57"/>
      <c r="SXJ45" s="57"/>
      <c r="SXK45" s="57"/>
      <c r="SXL45" s="57"/>
      <c r="SXM45" s="57"/>
      <c r="SXN45" s="57"/>
      <c r="SXO45" s="57"/>
      <c r="SXP45" s="57"/>
      <c r="SXQ45" s="57"/>
      <c r="SXR45" s="57"/>
      <c r="SXS45" s="57"/>
      <c r="SXT45" s="57"/>
      <c r="SXU45" s="57"/>
      <c r="SXV45" s="57"/>
      <c r="SXW45" s="57"/>
      <c r="SXX45" s="57"/>
      <c r="SXY45" s="57"/>
      <c r="SXZ45" s="57"/>
      <c r="SYA45" s="57"/>
      <c r="SYB45" s="57"/>
      <c r="SYC45" s="57"/>
      <c r="SYD45" s="57"/>
      <c r="SYE45" s="57"/>
      <c r="SYF45" s="57"/>
      <c r="SYG45" s="57"/>
      <c r="SYH45" s="57"/>
      <c r="SYI45" s="57"/>
      <c r="SYJ45" s="57"/>
      <c r="SYK45" s="57"/>
      <c r="SYL45" s="57"/>
      <c r="SYM45" s="57"/>
      <c r="SYN45" s="57"/>
      <c r="SYO45" s="57"/>
      <c r="SYP45" s="57"/>
      <c r="SYQ45" s="57"/>
      <c r="SYR45" s="57"/>
      <c r="SYS45" s="57"/>
      <c r="SYT45" s="57"/>
      <c r="SYU45" s="57"/>
      <c r="SYV45" s="57"/>
      <c r="SYW45" s="57"/>
      <c r="SYX45" s="57"/>
      <c r="SYY45" s="57"/>
      <c r="SYZ45" s="57"/>
      <c r="SZA45" s="57"/>
      <c r="SZB45" s="57"/>
      <c r="SZC45" s="57"/>
      <c r="SZD45" s="57"/>
      <c r="SZE45" s="57"/>
      <c r="SZF45" s="57"/>
      <c r="SZG45" s="57"/>
      <c r="SZH45" s="57"/>
      <c r="SZI45" s="57"/>
      <c r="SZJ45" s="57"/>
      <c r="SZK45" s="57"/>
      <c r="SZL45" s="57"/>
      <c r="SZM45" s="57"/>
      <c r="SZN45" s="57"/>
      <c r="SZO45" s="57"/>
      <c r="SZP45" s="57"/>
      <c r="SZQ45" s="57"/>
      <c r="SZR45" s="57"/>
      <c r="SZS45" s="57"/>
      <c r="SZT45" s="57"/>
      <c r="SZU45" s="57"/>
      <c r="SZV45" s="57"/>
      <c r="SZW45" s="57"/>
      <c r="SZX45" s="57"/>
      <c r="SZY45" s="57"/>
      <c r="SZZ45" s="57"/>
      <c r="TAA45" s="57"/>
      <c r="TAB45" s="57"/>
      <c r="TAC45" s="57"/>
      <c r="TAD45" s="57"/>
      <c r="TAE45" s="57"/>
      <c r="TAF45" s="57"/>
      <c r="TAG45" s="57"/>
      <c r="TAH45" s="57"/>
      <c r="TAI45" s="57"/>
      <c r="TAJ45" s="57"/>
      <c r="TAK45" s="57"/>
      <c r="TAL45" s="57"/>
      <c r="TAM45" s="57"/>
      <c r="TAN45" s="57"/>
      <c r="TAO45" s="57"/>
      <c r="TAP45" s="57"/>
      <c r="TAQ45" s="57"/>
      <c r="TAR45" s="57"/>
      <c r="TAS45" s="57"/>
      <c r="TAT45" s="57"/>
      <c r="TAU45" s="57"/>
      <c r="TAV45" s="57"/>
      <c r="TAW45" s="57"/>
      <c r="TAX45" s="57"/>
      <c r="TAY45" s="57"/>
      <c r="TAZ45" s="57"/>
      <c r="TBA45" s="57"/>
      <c r="TBB45" s="57"/>
      <c r="TBC45" s="57"/>
      <c r="TBD45" s="57"/>
      <c r="TBE45" s="57"/>
      <c r="TBF45" s="57"/>
      <c r="TBG45" s="57"/>
      <c r="TBH45" s="57"/>
      <c r="TBI45" s="57"/>
      <c r="TBJ45" s="57"/>
      <c r="TBK45" s="57"/>
      <c r="TBL45" s="57"/>
      <c r="TBM45" s="57"/>
      <c r="TBN45" s="57"/>
      <c r="TBO45" s="57"/>
      <c r="TBP45" s="57"/>
      <c r="TBQ45" s="57"/>
      <c r="TBR45" s="57"/>
      <c r="TBS45" s="57"/>
      <c r="TBT45" s="57"/>
      <c r="TBU45" s="57"/>
      <c r="TBV45" s="57"/>
      <c r="TBW45" s="57"/>
      <c r="TBX45" s="57"/>
      <c r="TBY45" s="57"/>
      <c r="TBZ45" s="57"/>
      <c r="TCA45" s="57"/>
      <c r="TCB45" s="57"/>
      <c r="TCC45" s="57"/>
      <c r="TCD45" s="57"/>
      <c r="TCE45" s="57"/>
      <c r="TCF45" s="57"/>
      <c r="TCG45" s="57"/>
      <c r="TCH45" s="57"/>
      <c r="TCI45" s="57"/>
      <c r="TCJ45" s="57"/>
      <c r="TCK45" s="57"/>
      <c r="TCL45" s="57"/>
      <c r="TCM45" s="57"/>
      <c r="TCN45" s="57"/>
      <c r="TCO45" s="57"/>
      <c r="TCP45" s="57"/>
      <c r="TCQ45" s="57"/>
      <c r="TCR45" s="57"/>
      <c r="TCS45" s="57"/>
      <c r="TCT45" s="57"/>
      <c r="TCU45" s="57"/>
      <c r="TCV45" s="57"/>
      <c r="TCW45" s="57"/>
      <c r="TCX45" s="57"/>
      <c r="TCY45" s="57"/>
      <c r="TCZ45" s="57"/>
      <c r="TDA45" s="57"/>
      <c r="TDB45" s="57"/>
      <c r="TDC45" s="57"/>
      <c r="TDD45" s="57"/>
      <c r="TDE45" s="57"/>
      <c r="TDF45" s="57"/>
      <c r="TDG45" s="57"/>
      <c r="TDH45" s="57"/>
      <c r="TDI45" s="57"/>
      <c r="TDJ45" s="57"/>
      <c r="TDK45" s="57"/>
      <c r="TDL45" s="57"/>
      <c r="TDM45" s="57"/>
      <c r="TDN45" s="57"/>
      <c r="TDO45" s="57"/>
      <c r="TDP45" s="57"/>
      <c r="TDQ45" s="57"/>
      <c r="TDR45" s="57"/>
      <c r="TDS45" s="57"/>
      <c r="TDT45" s="57"/>
      <c r="TDU45" s="57"/>
      <c r="TDV45" s="57"/>
      <c r="TDW45" s="57"/>
      <c r="TDX45" s="57"/>
      <c r="TDY45" s="57"/>
      <c r="TDZ45" s="57"/>
      <c r="TEA45" s="57"/>
      <c r="TEB45" s="57"/>
      <c r="TEC45" s="57"/>
      <c r="TED45" s="57"/>
      <c r="TEE45" s="57"/>
      <c r="TEF45" s="57"/>
      <c r="TEG45" s="57"/>
      <c r="TEH45" s="57"/>
      <c r="TEI45" s="57"/>
      <c r="TEJ45" s="57"/>
      <c r="TEK45" s="57"/>
      <c r="TEL45" s="57"/>
      <c r="TEM45" s="57"/>
      <c r="TEN45" s="57"/>
      <c r="TEO45" s="57"/>
      <c r="TEP45" s="57"/>
      <c r="TEQ45" s="57"/>
      <c r="TER45" s="57"/>
      <c r="TES45" s="57"/>
      <c r="TET45" s="57"/>
      <c r="TEU45" s="57"/>
      <c r="TEV45" s="57"/>
      <c r="TEW45" s="57"/>
      <c r="TEX45" s="57"/>
      <c r="TEY45" s="57"/>
      <c r="TEZ45" s="57"/>
      <c r="TFA45" s="57"/>
      <c r="TFB45" s="57"/>
      <c r="TFC45" s="57"/>
      <c r="TFD45" s="57"/>
      <c r="TFE45" s="57"/>
      <c r="TFF45" s="57"/>
      <c r="TFG45" s="57"/>
      <c r="TFH45" s="57"/>
      <c r="TFI45" s="57"/>
      <c r="TFJ45" s="57"/>
      <c r="TFK45" s="57"/>
      <c r="TFL45" s="57"/>
      <c r="TFM45" s="57"/>
      <c r="TFN45" s="57"/>
      <c r="TFO45" s="57"/>
      <c r="TFP45" s="57"/>
      <c r="TFQ45" s="57"/>
      <c r="TFR45" s="57"/>
      <c r="TFS45" s="57"/>
      <c r="TFT45" s="57"/>
      <c r="TFU45" s="57"/>
      <c r="TFV45" s="57"/>
      <c r="TFW45" s="57"/>
      <c r="TFX45" s="57"/>
      <c r="TFY45" s="57"/>
      <c r="TFZ45" s="57"/>
      <c r="TGA45" s="57"/>
      <c r="TGB45" s="57"/>
      <c r="TGC45" s="57"/>
      <c r="TGD45" s="57"/>
      <c r="TGE45" s="57"/>
      <c r="TGF45" s="57"/>
      <c r="TGG45" s="57"/>
      <c r="TGH45" s="57"/>
      <c r="TGI45" s="57"/>
      <c r="TGJ45" s="57"/>
      <c r="TGK45" s="57"/>
      <c r="TGL45" s="57"/>
      <c r="TGM45" s="57"/>
      <c r="TGN45" s="57"/>
      <c r="TGO45" s="57"/>
      <c r="TGP45" s="57"/>
      <c r="TGQ45" s="57"/>
      <c r="TGR45" s="57"/>
      <c r="TGS45" s="57"/>
      <c r="TGT45" s="57"/>
      <c r="TGU45" s="57"/>
      <c r="TGV45" s="57"/>
      <c r="TGW45" s="57"/>
      <c r="TGX45" s="57"/>
      <c r="TGY45" s="57"/>
      <c r="TGZ45" s="57"/>
      <c r="THA45" s="57"/>
      <c r="THB45" s="57"/>
      <c r="THC45" s="57"/>
      <c r="THD45" s="57"/>
      <c r="THE45" s="57"/>
      <c r="THF45" s="57"/>
      <c r="THG45" s="57"/>
      <c r="THH45" s="57"/>
      <c r="THI45" s="57"/>
      <c r="THJ45" s="57"/>
      <c r="THK45" s="57"/>
      <c r="THL45" s="57"/>
      <c r="THM45" s="57"/>
      <c r="THN45" s="57"/>
      <c r="THO45" s="57"/>
      <c r="THP45" s="57"/>
      <c r="THQ45" s="57"/>
      <c r="THR45" s="57"/>
      <c r="THS45" s="57"/>
      <c r="THT45" s="57"/>
      <c r="THU45" s="57"/>
      <c r="THV45" s="57"/>
      <c r="THW45" s="57"/>
      <c r="THX45" s="57"/>
      <c r="THY45" s="57"/>
      <c r="THZ45" s="57"/>
      <c r="TIA45" s="57"/>
      <c r="TIB45" s="57"/>
      <c r="TIC45" s="57"/>
      <c r="TID45" s="57"/>
      <c r="TIE45" s="57"/>
      <c r="TIF45" s="57"/>
      <c r="TIG45" s="57"/>
      <c r="TIH45" s="57"/>
      <c r="TII45" s="57"/>
      <c r="TIJ45" s="57"/>
      <c r="TIK45" s="57"/>
      <c r="TIL45" s="57"/>
      <c r="TIM45" s="57"/>
      <c r="TIN45" s="57"/>
      <c r="TIO45" s="57"/>
      <c r="TIP45" s="57"/>
      <c r="TIQ45" s="57"/>
      <c r="TIR45" s="57"/>
      <c r="TIS45" s="57"/>
      <c r="TIT45" s="57"/>
      <c r="TIU45" s="57"/>
      <c r="TIV45" s="57"/>
      <c r="TIW45" s="57"/>
      <c r="TIX45" s="57"/>
      <c r="TIY45" s="57"/>
      <c r="TIZ45" s="57"/>
      <c r="TJA45" s="57"/>
      <c r="TJB45" s="57"/>
      <c r="TJC45" s="57"/>
      <c r="TJD45" s="57"/>
      <c r="TJE45" s="57"/>
      <c r="TJF45" s="57"/>
      <c r="TJG45" s="57"/>
      <c r="TJH45" s="57"/>
      <c r="TJI45" s="57"/>
      <c r="TJJ45" s="57"/>
      <c r="TJK45" s="57"/>
      <c r="TJL45" s="57"/>
      <c r="TJM45" s="57"/>
      <c r="TJN45" s="57"/>
      <c r="TJO45" s="57"/>
      <c r="TJP45" s="57"/>
      <c r="TJQ45" s="57"/>
      <c r="TJR45" s="57"/>
      <c r="TJS45" s="57"/>
      <c r="TJT45" s="57"/>
      <c r="TJU45" s="57"/>
      <c r="TJV45" s="57"/>
      <c r="TJW45" s="57"/>
      <c r="TJX45" s="57"/>
      <c r="TJY45" s="57"/>
      <c r="TJZ45" s="57"/>
      <c r="TKA45" s="57"/>
      <c r="TKB45" s="57"/>
      <c r="TKC45" s="57"/>
      <c r="TKD45" s="57"/>
      <c r="TKE45" s="57"/>
      <c r="TKF45" s="57"/>
      <c r="TKG45" s="57"/>
      <c r="TKH45" s="57"/>
      <c r="TKI45" s="57"/>
      <c r="TKJ45" s="57"/>
      <c r="TKK45" s="57"/>
      <c r="TKL45" s="57"/>
      <c r="TKM45" s="57"/>
      <c r="TKN45" s="57"/>
      <c r="TKO45" s="57"/>
      <c r="TKP45" s="57"/>
      <c r="TKQ45" s="57"/>
      <c r="TKR45" s="57"/>
      <c r="TKS45" s="57"/>
      <c r="TKT45" s="57"/>
      <c r="TKU45" s="57"/>
      <c r="TKV45" s="57"/>
      <c r="TKW45" s="57"/>
      <c r="TKX45" s="57"/>
      <c r="TKY45" s="57"/>
      <c r="TKZ45" s="57"/>
      <c r="TLA45" s="57"/>
      <c r="TLB45" s="57"/>
      <c r="TLC45" s="57"/>
      <c r="TLD45" s="57"/>
      <c r="TLE45" s="57"/>
      <c r="TLF45" s="57"/>
      <c r="TLG45" s="57"/>
      <c r="TLH45" s="57"/>
      <c r="TLI45" s="57"/>
      <c r="TLJ45" s="57"/>
      <c r="TLK45" s="57"/>
      <c r="TLL45" s="57"/>
      <c r="TLM45" s="57"/>
      <c r="TLN45" s="57"/>
      <c r="TLO45" s="57"/>
      <c r="TLP45" s="57"/>
      <c r="TLQ45" s="57"/>
      <c r="TLR45" s="57"/>
      <c r="TLS45" s="57"/>
      <c r="TLT45" s="57"/>
      <c r="TLU45" s="57"/>
      <c r="TLV45" s="57"/>
      <c r="TLW45" s="57"/>
      <c r="TLX45" s="57"/>
      <c r="TLY45" s="57"/>
      <c r="TLZ45" s="57"/>
      <c r="TMA45" s="57"/>
      <c r="TMB45" s="57"/>
      <c r="TMC45" s="57"/>
      <c r="TMD45" s="57"/>
      <c r="TME45" s="57"/>
      <c r="TMF45" s="57"/>
      <c r="TMG45" s="57"/>
      <c r="TMH45" s="57"/>
      <c r="TMI45" s="57"/>
      <c r="TMJ45" s="57"/>
      <c r="TMK45" s="57"/>
      <c r="TML45" s="57"/>
      <c r="TMM45" s="57"/>
      <c r="TMN45" s="57"/>
      <c r="TMO45" s="57"/>
      <c r="TMP45" s="57"/>
      <c r="TMQ45" s="57"/>
      <c r="TMR45" s="57"/>
      <c r="TMS45" s="57"/>
      <c r="TMT45" s="57"/>
      <c r="TMU45" s="57"/>
      <c r="TMV45" s="57"/>
      <c r="TMW45" s="57"/>
      <c r="TMX45" s="57"/>
      <c r="TMY45" s="57"/>
      <c r="TMZ45" s="57"/>
      <c r="TNA45" s="57"/>
      <c r="TNB45" s="57"/>
      <c r="TNC45" s="57"/>
      <c r="TND45" s="57"/>
      <c r="TNE45" s="57"/>
      <c r="TNF45" s="57"/>
      <c r="TNG45" s="57"/>
      <c r="TNH45" s="57"/>
      <c r="TNI45" s="57"/>
      <c r="TNJ45" s="57"/>
      <c r="TNK45" s="57"/>
      <c r="TNL45" s="57"/>
      <c r="TNM45" s="57"/>
      <c r="TNN45" s="57"/>
      <c r="TNO45" s="57"/>
      <c r="TNP45" s="57"/>
      <c r="TNQ45" s="57"/>
      <c r="TNR45" s="57"/>
      <c r="TNS45" s="57"/>
      <c r="TNT45" s="57"/>
      <c r="TNU45" s="57"/>
      <c r="TNV45" s="57"/>
      <c r="TNW45" s="57"/>
      <c r="TNX45" s="57"/>
      <c r="TNY45" s="57"/>
      <c r="TNZ45" s="57"/>
      <c r="TOA45" s="57"/>
      <c r="TOB45" s="57"/>
      <c r="TOC45" s="57"/>
      <c r="TOD45" s="57"/>
      <c r="TOE45" s="57"/>
      <c r="TOF45" s="57"/>
      <c r="TOG45" s="57"/>
      <c r="TOH45" s="57"/>
      <c r="TOI45" s="57"/>
      <c r="TOJ45" s="57"/>
      <c r="TOK45" s="57"/>
      <c r="TOL45" s="57"/>
      <c r="TOM45" s="57"/>
      <c r="TON45" s="57"/>
      <c r="TOO45" s="57"/>
      <c r="TOP45" s="57"/>
      <c r="TOQ45" s="57"/>
      <c r="TOR45" s="57"/>
      <c r="TOS45" s="57"/>
      <c r="TOT45" s="57"/>
      <c r="TOU45" s="57"/>
      <c r="TOV45" s="57"/>
      <c r="TOW45" s="57"/>
      <c r="TOX45" s="57"/>
      <c r="TOY45" s="57"/>
      <c r="TOZ45" s="57"/>
      <c r="TPA45" s="57"/>
      <c r="TPB45" s="57"/>
      <c r="TPC45" s="57"/>
      <c r="TPD45" s="57"/>
      <c r="TPE45" s="57"/>
      <c r="TPF45" s="57"/>
      <c r="TPG45" s="57"/>
      <c r="TPH45" s="57"/>
      <c r="TPI45" s="57"/>
      <c r="TPJ45" s="57"/>
      <c r="TPK45" s="57"/>
      <c r="TPL45" s="57"/>
      <c r="TPM45" s="57"/>
      <c r="TPN45" s="57"/>
      <c r="TPO45" s="57"/>
      <c r="TPP45" s="57"/>
      <c r="TPQ45" s="57"/>
      <c r="TPR45" s="57"/>
      <c r="TPS45" s="57"/>
      <c r="TPT45" s="57"/>
      <c r="TPU45" s="57"/>
      <c r="TPV45" s="57"/>
      <c r="TPW45" s="57"/>
      <c r="TPX45" s="57"/>
      <c r="TPY45" s="57"/>
      <c r="TPZ45" s="57"/>
      <c r="TQA45" s="57"/>
      <c r="TQB45" s="57"/>
      <c r="TQC45" s="57"/>
      <c r="TQD45" s="57"/>
      <c r="TQE45" s="57"/>
      <c r="TQF45" s="57"/>
      <c r="TQG45" s="57"/>
      <c r="TQH45" s="57"/>
      <c r="TQI45" s="57"/>
      <c r="TQJ45" s="57"/>
      <c r="TQK45" s="57"/>
      <c r="TQL45" s="57"/>
      <c r="TQM45" s="57"/>
      <c r="TQN45" s="57"/>
      <c r="TQO45" s="57"/>
      <c r="TQP45" s="57"/>
      <c r="TQQ45" s="57"/>
      <c r="TQR45" s="57"/>
      <c r="TQS45" s="57"/>
      <c r="TQT45" s="57"/>
      <c r="TQU45" s="57"/>
      <c r="TQV45" s="57"/>
      <c r="TQW45" s="57"/>
      <c r="TQX45" s="57"/>
      <c r="TQY45" s="57"/>
      <c r="TQZ45" s="57"/>
      <c r="TRA45" s="57"/>
      <c r="TRB45" s="57"/>
      <c r="TRC45" s="57"/>
      <c r="TRD45" s="57"/>
      <c r="TRE45" s="57"/>
      <c r="TRF45" s="57"/>
      <c r="TRG45" s="57"/>
      <c r="TRH45" s="57"/>
      <c r="TRI45" s="57"/>
      <c r="TRJ45" s="57"/>
      <c r="TRK45" s="57"/>
      <c r="TRL45" s="57"/>
      <c r="TRM45" s="57"/>
      <c r="TRN45" s="57"/>
      <c r="TRO45" s="57"/>
      <c r="TRP45" s="57"/>
      <c r="TRQ45" s="57"/>
      <c r="TRR45" s="57"/>
      <c r="TRS45" s="57"/>
      <c r="TRT45" s="57"/>
      <c r="TRU45" s="57"/>
      <c r="TRV45" s="57"/>
      <c r="TRW45" s="57"/>
      <c r="TRX45" s="57"/>
      <c r="TRY45" s="57"/>
      <c r="TRZ45" s="57"/>
      <c r="TSA45" s="57"/>
      <c r="TSB45" s="57"/>
      <c r="TSC45" s="57"/>
      <c r="TSD45" s="57"/>
      <c r="TSE45" s="57"/>
      <c r="TSF45" s="57"/>
      <c r="TSG45" s="57"/>
      <c r="TSH45" s="57"/>
      <c r="TSI45" s="57"/>
      <c r="TSJ45" s="57"/>
      <c r="TSK45" s="57"/>
      <c r="TSL45" s="57"/>
      <c r="TSM45" s="57"/>
      <c r="TSN45" s="57"/>
      <c r="TSO45" s="57"/>
      <c r="TSP45" s="57"/>
      <c r="TSQ45" s="57"/>
      <c r="TSR45" s="57"/>
      <c r="TSS45" s="57"/>
      <c r="TST45" s="57"/>
      <c r="TSU45" s="57"/>
      <c r="TSV45" s="57"/>
      <c r="TSW45" s="57"/>
      <c r="TSX45" s="57"/>
      <c r="TSY45" s="57"/>
      <c r="TSZ45" s="57"/>
      <c r="TTA45" s="57"/>
      <c r="TTB45" s="57"/>
      <c r="TTC45" s="57"/>
      <c r="TTD45" s="57"/>
      <c r="TTE45" s="57"/>
      <c r="TTF45" s="57"/>
      <c r="TTG45" s="57"/>
      <c r="TTH45" s="57"/>
      <c r="TTI45" s="57"/>
      <c r="TTJ45" s="57"/>
      <c r="TTK45" s="57"/>
      <c r="TTL45" s="57"/>
      <c r="TTM45" s="57"/>
      <c r="TTN45" s="57"/>
      <c r="TTO45" s="57"/>
      <c r="TTP45" s="57"/>
      <c r="TTQ45" s="57"/>
      <c r="TTR45" s="57"/>
      <c r="TTS45" s="57"/>
      <c r="TTT45" s="57"/>
      <c r="TTU45" s="57"/>
      <c r="TTV45" s="57"/>
      <c r="TTW45" s="57"/>
      <c r="TTX45" s="57"/>
      <c r="TTY45" s="57"/>
      <c r="TTZ45" s="57"/>
      <c r="TUA45" s="57"/>
      <c r="TUB45" s="57"/>
      <c r="TUC45" s="57"/>
      <c r="TUD45" s="57"/>
      <c r="TUE45" s="57"/>
      <c r="TUF45" s="57"/>
      <c r="TUG45" s="57"/>
      <c r="TUH45" s="57"/>
      <c r="TUI45" s="57"/>
      <c r="TUJ45" s="57"/>
      <c r="TUK45" s="57"/>
      <c r="TUL45" s="57"/>
      <c r="TUM45" s="57"/>
      <c r="TUN45" s="57"/>
      <c r="TUO45" s="57"/>
      <c r="TUP45" s="57"/>
      <c r="TUQ45" s="57"/>
      <c r="TUR45" s="57"/>
      <c r="TUS45" s="57"/>
      <c r="TUT45" s="57"/>
      <c r="TUU45" s="57"/>
      <c r="TUV45" s="57"/>
      <c r="TUW45" s="57"/>
      <c r="TUX45" s="57"/>
      <c r="TUY45" s="57"/>
      <c r="TUZ45" s="57"/>
      <c r="TVA45" s="57"/>
      <c r="TVB45" s="57"/>
      <c r="TVC45" s="57"/>
      <c r="TVD45" s="57"/>
      <c r="TVE45" s="57"/>
      <c r="TVF45" s="57"/>
      <c r="TVG45" s="57"/>
      <c r="TVH45" s="57"/>
      <c r="TVI45" s="57"/>
      <c r="TVJ45" s="57"/>
      <c r="TVK45" s="57"/>
      <c r="TVL45" s="57"/>
      <c r="TVM45" s="57"/>
      <c r="TVN45" s="57"/>
      <c r="TVO45" s="57"/>
      <c r="TVP45" s="57"/>
      <c r="TVQ45" s="57"/>
      <c r="TVR45" s="57"/>
      <c r="TVS45" s="57"/>
      <c r="TVT45" s="57"/>
      <c r="TVU45" s="57"/>
      <c r="TVV45" s="57"/>
      <c r="TVW45" s="57"/>
      <c r="TVX45" s="57"/>
      <c r="TVY45" s="57"/>
      <c r="TVZ45" s="57"/>
      <c r="TWA45" s="57"/>
      <c r="TWB45" s="57"/>
      <c r="TWC45" s="57"/>
      <c r="TWD45" s="57"/>
      <c r="TWE45" s="57"/>
      <c r="TWF45" s="57"/>
      <c r="TWG45" s="57"/>
      <c r="TWH45" s="57"/>
      <c r="TWI45" s="57"/>
      <c r="TWJ45" s="57"/>
      <c r="TWK45" s="57"/>
      <c r="TWL45" s="57"/>
      <c r="TWM45" s="57"/>
      <c r="TWN45" s="57"/>
      <c r="TWO45" s="57"/>
      <c r="TWP45" s="57"/>
      <c r="TWQ45" s="57"/>
      <c r="TWR45" s="57"/>
      <c r="TWS45" s="57"/>
      <c r="TWT45" s="57"/>
      <c r="TWU45" s="57"/>
      <c r="TWV45" s="57"/>
      <c r="TWW45" s="57"/>
      <c r="TWX45" s="57"/>
      <c r="TWY45" s="57"/>
      <c r="TWZ45" s="57"/>
      <c r="TXA45" s="57"/>
      <c r="TXB45" s="57"/>
      <c r="TXC45" s="57"/>
      <c r="TXD45" s="57"/>
      <c r="TXE45" s="57"/>
      <c r="TXF45" s="57"/>
      <c r="TXG45" s="57"/>
      <c r="TXH45" s="57"/>
      <c r="TXI45" s="57"/>
      <c r="TXJ45" s="57"/>
      <c r="TXK45" s="57"/>
      <c r="TXL45" s="57"/>
      <c r="TXM45" s="57"/>
      <c r="TXN45" s="57"/>
      <c r="TXO45" s="57"/>
      <c r="TXP45" s="57"/>
      <c r="TXQ45" s="57"/>
      <c r="TXR45" s="57"/>
      <c r="TXS45" s="57"/>
      <c r="TXT45" s="57"/>
      <c r="TXU45" s="57"/>
      <c r="TXV45" s="57"/>
      <c r="TXW45" s="57"/>
      <c r="TXX45" s="57"/>
      <c r="TXY45" s="57"/>
      <c r="TXZ45" s="57"/>
      <c r="TYA45" s="57"/>
      <c r="TYB45" s="57"/>
      <c r="TYC45" s="57"/>
      <c r="TYD45" s="57"/>
      <c r="TYE45" s="57"/>
      <c r="TYF45" s="57"/>
      <c r="TYG45" s="57"/>
      <c r="TYH45" s="57"/>
      <c r="TYI45" s="57"/>
      <c r="TYJ45" s="57"/>
      <c r="TYK45" s="57"/>
      <c r="TYL45" s="57"/>
      <c r="TYM45" s="57"/>
      <c r="TYN45" s="57"/>
      <c r="TYO45" s="57"/>
      <c r="TYP45" s="57"/>
      <c r="TYQ45" s="57"/>
      <c r="TYR45" s="57"/>
      <c r="TYS45" s="57"/>
      <c r="TYT45" s="57"/>
      <c r="TYU45" s="57"/>
      <c r="TYV45" s="57"/>
      <c r="TYW45" s="57"/>
      <c r="TYX45" s="57"/>
      <c r="TYY45" s="57"/>
      <c r="TYZ45" s="57"/>
      <c r="TZA45" s="57"/>
      <c r="TZB45" s="57"/>
      <c r="TZC45" s="57"/>
      <c r="TZD45" s="57"/>
      <c r="TZE45" s="57"/>
      <c r="TZF45" s="57"/>
      <c r="TZG45" s="57"/>
      <c r="TZH45" s="57"/>
      <c r="TZI45" s="57"/>
      <c r="TZJ45" s="57"/>
      <c r="TZK45" s="57"/>
      <c r="TZL45" s="57"/>
      <c r="TZM45" s="57"/>
      <c r="TZN45" s="57"/>
      <c r="TZO45" s="57"/>
      <c r="TZP45" s="57"/>
      <c r="TZQ45" s="57"/>
      <c r="TZR45" s="57"/>
      <c r="TZS45" s="57"/>
      <c r="TZT45" s="57"/>
      <c r="TZU45" s="57"/>
      <c r="TZV45" s="57"/>
      <c r="TZW45" s="57"/>
      <c r="TZX45" s="57"/>
      <c r="TZY45" s="57"/>
      <c r="TZZ45" s="57"/>
      <c r="UAA45" s="57"/>
      <c r="UAB45" s="57"/>
      <c r="UAC45" s="57"/>
      <c r="UAD45" s="57"/>
      <c r="UAE45" s="57"/>
      <c r="UAF45" s="57"/>
      <c r="UAG45" s="57"/>
      <c r="UAH45" s="57"/>
      <c r="UAI45" s="57"/>
      <c r="UAJ45" s="57"/>
      <c r="UAK45" s="57"/>
      <c r="UAL45" s="57"/>
      <c r="UAM45" s="57"/>
      <c r="UAN45" s="57"/>
      <c r="UAO45" s="57"/>
      <c r="UAP45" s="57"/>
      <c r="UAQ45" s="57"/>
      <c r="UAR45" s="57"/>
      <c r="UAS45" s="57"/>
      <c r="UAT45" s="57"/>
      <c r="UAU45" s="57"/>
      <c r="UAV45" s="57"/>
      <c r="UAW45" s="57"/>
      <c r="UAX45" s="57"/>
      <c r="UAY45" s="57"/>
      <c r="UAZ45" s="57"/>
      <c r="UBA45" s="57"/>
      <c r="UBB45" s="57"/>
      <c r="UBC45" s="57"/>
      <c r="UBD45" s="57"/>
      <c r="UBE45" s="57"/>
      <c r="UBF45" s="57"/>
      <c r="UBG45" s="57"/>
      <c r="UBH45" s="57"/>
      <c r="UBI45" s="57"/>
      <c r="UBJ45" s="57"/>
      <c r="UBK45" s="57"/>
      <c r="UBL45" s="57"/>
      <c r="UBM45" s="57"/>
      <c r="UBN45" s="57"/>
      <c r="UBO45" s="57"/>
      <c r="UBP45" s="57"/>
      <c r="UBQ45" s="57"/>
      <c r="UBR45" s="57"/>
      <c r="UBS45" s="57"/>
      <c r="UBT45" s="57"/>
      <c r="UBU45" s="57"/>
      <c r="UBV45" s="57"/>
      <c r="UBW45" s="57"/>
      <c r="UBX45" s="57"/>
      <c r="UBY45" s="57"/>
      <c r="UBZ45" s="57"/>
      <c r="UCA45" s="57"/>
      <c r="UCB45" s="57"/>
      <c r="UCC45" s="57"/>
      <c r="UCD45" s="57"/>
      <c r="UCE45" s="57"/>
      <c r="UCF45" s="57"/>
      <c r="UCG45" s="57"/>
      <c r="UCH45" s="57"/>
      <c r="UCI45" s="57"/>
      <c r="UCJ45" s="57"/>
      <c r="UCK45" s="57"/>
      <c r="UCL45" s="57"/>
      <c r="UCM45" s="57"/>
      <c r="UCN45" s="57"/>
      <c r="UCO45" s="57"/>
      <c r="UCP45" s="57"/>
      <c r="UCQ45" s="57"/>
      <c r="UCR45" s="57"/>
      <c r="UCS45" s="57"/>
      <c r="UCT45" s="57"/>
      <c r="UCU45" s="57"/>
      <c r="UCV45" s="57"/>
      <c r="UCW45" s="57"/>
      <c r="UCX45" s="57"/>
      <c r="UCY45" s="57"/>
      <c r="UCZ45" s="57"/>
      <c r="UDA45" s="57"/>
      <c r="UDB45" s="57"/>
      <c r="UDC45" s="57"/>
      <c r="UDD45" s="57"/>
      <c r="UDE45" s="57"/>
      <c r="UDF45" s="57"/>
      <c r="UDG45" s="57"/>
      <c r="UDH45" s="57"/>
      <c r="UDI45" s="57"/>
      <c r="UDJ45" s="57"/>
      <c r="UDK45" s="57"/>
      <c r="UDL45" s="57"/>
      <c r="UDM45" s="57"/>
      <c r="UDN45" s="57"/>
      <c r="UDO45" s="57"/>
      <c r="UDP45" s="57"/>
      <c r="UDQ45" s="57"/>
      <c r="UDR45" s="57"/>
      <c r="UDS45" s="57"/>
      <c r="UDT45" s="57"/>
      <c r="UDU45" s="57"/>
      <c r="UDV45" s="57"/>
      <c r="UDW45" s="57"/>
      <c r="UDX45" s="57"/>
      <c r="UDY45" s="57"/>
      <c r="UDZ45" s="57"/>
      <c r="UEA45" s="57"/>
      <c r="UEB45" s="57"/>
      <c r="UEC45" s="57"/>
      <c r="UED45" s="57"/>
      <c r="UEE45" s="57"/>
      <c r="UEF45" s="57"/>
      <c r="UEG45" s="57"/>
      <c r="UEH45" s="57"/>
      <c r="UEI45" s="57"/>
      <c r="UEJ45" s="57"/>
      <c r="UEK45" s="57"/>
      <c r="UEL45" s="57"/>
      <c r="UEM45" s="57"/>
      <c r="UEN45" s="57"/>
      <c r="UEO45" s="57"/>
      <c r="UEP45" s="57"/>
      <c r="UEQ45" s="57"/>
      <c r="UER45" s="57"/>
      <c r="UES45" s="57"/>
      <c r="UET45" s="57"/>
      <c r="UEU45" s="57"/>
      <c r="UEV45" s="57"/>
      <c r="UEW45" s="57"/>
      <c r="UEX45" s="57"/>
      <c r="UEY45" s="57"/>
      <c r="UEZ45" s="57"/>
      <c r="UFA45" s="57"/>
      <c r="UFB45" s="57"/>
      <c r="UFC45" s="57"/>
      <c r="UFD45" s="57"/>
      <c r="UFE45" s="57"/>
      <c r="UFF45" s="57"/>
      <c r="UFG45" s="57"/>
      <c r="UFH45" s="57"/>
      <c r="UFI45" s="57"/>
      <c r="UFJ45" s="57"/>
      <c r="UFK45" s="57"/>
      <c r="UFL45" s="57"/>
      <c r="UFM45" s="57"/>
      <c r="UFN45" s="57"/>
      <c r="UFO45" s="57"/>
      <c r="UFP45" s="57"/>
      <c r="UFQ45" s="57"/>
      <c r="UFR45" s="57"/>
      <c r="UFS45" s="57"/>
      <c r="UFT45" s="57"/>
      <c r="UFU45" s="57"/>
      <c r="UFV45" s="57"/>
      <c r="UFW45" s="57"/>
      <c r="UFX45" s="57"/>
      <c r="UFY45" s="57"/>
      <c r="UFZ45" s="57"/>
      <c r="UGA45" s="57"/>
      <c r="UGB45" s="57"/>
      <c r="UGC45" s="57"/>
      <c r="UGD45" s="57"/>
      <c r="UGE45" s="57"/>
      <c r="UGF45" s="57"/>
      <c r="UGG45" s="57"/>
      <c r="UGH45" s="57"/>
      <c r="UGI45" s="57"/>
      <c r="UGJ45" s="57"/>
      <c r="UGK45" s="57"/>
      <c r="UGL45" s="57"/>
      <c r="UGM45" s="57"/>
      <c r="UGN45" s="57"/>
      <c r="UGO45" s="57"/>
      <c r="UGP45" s="57"/>
      <c r="UGQ45" s="57"/>
      <c r="UGR45" s="57"/>
      <c r="UGS45" s="57"/>
      <c r="UGT45" s="57"/>
      <c r="UGU45" s="57"/>
      <c r="UGV45" s="57"/>
      <c r="UGW45" s="57"/>
      <c r="UGX45" s="57"/>
      <c r="UGY45" s="57"/>
      <c r="UGZ45" s="57"/>
      <c r="UHA45" s="57"/>
      <c r="UHB45" s="57"/>
      <c r="UHC45" s="57"/>
      <c r="UHD45" s="57"/>
      <c r="UHE45" s="57"/>
      <c r="UHF45" s="57"/>
      <c r="UHG45" s="57"/>
      <c r="UHH45" s="57"/>
      <c r="UHI45" s="57"/>
      <c r="UHJ45" s="57"/>
      <c r="UHK45" s="57"/>
      <c r="UHL45" s="57"/>
      <c r="UHM45" s="57"/>
      <c r="UHN45" s="57"/>
      <c r="UHO45" s="57"/>
      <c r="UHP45" s="57"/>
      <c r="UHQ45" s="57"/>
      <c r="UHR45" s="57"/>
      <c r="UHS45" s="57"/>
      <c r="UHT45" s="57"/>
      <c r="UHU45" s="57"/>
      <c r="UHV45" s="57"/>
      <c r="UHW45" s="57"/>
      <c r="UHX45" s="57"/>
      <c r="UHY45" s="57"/>
      <c r="UHZ45" s="57"/>
      <c r="UIA45" s="57"/>
      <c r="UIB45" s="57"/>
      <c r="UIC45" s="57"/>
      <c r="UID45" s="57"/>
      <c r="UIE45" s="57"/>
      <c r="UIF45" s="57"/>
      <c r="UIG45" s="57"/>
      <c r="UIH45" s="57"/>
      <c r="UII45" s="57"/>
      <c r="UIJ45" s="57"/>
      <c r="UIK45" s="57"/>
      <c r="UIL45" s="57"/>
      <c r="UIM45" s="57"/>
      <c r="UIN45" s="57"/>
      <c r="UIO45" s="57"/>
      <c r="UIP45" s="57"/>
      <c r="UIQ45" s="57"/>
      <c r="UIR45" s="57"/>
      <c r="UIS45" s="57"/>
      <c r="UIT45" s="57"/>
      <c r="UIU45" s="57"/>
      <c r="UIV45" s="57"/>
      <c r="UIW45" s="57"/>
      <c r="UIX45" s="57"/>
      <c r="UIY45" s="57"/>
      <c r="UIZ45" s="57"/>
      <c r="UJA45" s="57"/>
      <c r="UJB45" s="57"/>
      <c r="UJC45" s="57"/>
      <c r="UJD45" s="57"/>
      <c r="UJE45" s="57"/>
      <c r="UJF45" s="57"/>
      <c r="UJG45" s="57"/>
      <c r="UJH45" s="57"/>
      <c r="UJI45" s="57"/>
      <c r="UJJ45" s="57"/>
      <c r="UJK45" s="57"/>
      <c r="UJL45" s="57"/>
      <c r="UJM45" s="57"/>
      <c r="UJN45" s="57"/>
      <c r="UJO45" s="57"/>
      <c r="UJP45" s="57"/>
      <c r="UJQ45" s="57"/>
      <c r="UJR45" s="57"/>
      <c r="UJS45" s="57"/>
      <c r="UJT45" s="57"/>
      <c r="UJU45" s="57"/>
      <c r="UJV45" s="57"/>
      <c r="UJW45" s="57"/>
      <c r="UJX45" s="57"/>
      <c r="UJY45" s="57"/>
      <c r="UJZ45" s="57"/>
      <c r="UKA45" s="57"/>
      <c r="UKB45" s="57"/>
      <c r="UKC45" s="57"/>
      <c r="UKD45" s="57"/>
      <c r="UKE45" s="57"/>
      <c r="UKF45" s="57"/>
      <c r="UKG45" s="57"/>
      <c r="UKH45" s="57"/>
      <c r="UKI45" s="57"/>
      <c r="UKJ45" s="57"/>
      <c r="UKK45" s="57"/>
      <c r="UKL45" s="57"/>
      <c r="UKM45" s="57"/>
      <c r="UKN45" s="57"/>
      <c r="UKO45" s="57"/>
      <c r="UKP45" s="57"/>
      <c r="UKQ45" s="57"/>
      <c r="UKR45" s="57"/>
      <c r="UKS45" s="57"/>
      <c r="UKT45" s="57"/>
      <c r="UKU45" s="57"/>
      <c r="UKV45" s="57"/>
      <c r="UKW45" s="57"/>
      <c r="UKX45" s="57"/>
      <c r="UKY45" s="57"/>
      <c r="UKZ45" s="57"/>
      <c r="ULA45" s="57"/>
      <c r="ULB45" s="57"/>
      <c r="ULC45" s="57"/>
      <c r="ULD45" s="57"/>
      <c r="ULE45" s="57"/>
      <c r="ULF45" s="57"/>
      <c r="ULG45" s="57"/>
      <c r="ULH45" s="57"/>
      <c r="ULI45" s="57"/>
      <c r="ULJ45" s="57"/>
      <c r="ULK45" s="57"/>
      <c r="ULL45" s="57"/>
      <c r="ULM45" s="57"/>
      <c r="ULN45" s="57"/>
      <c r="ULO45" s="57"/>
      <c r="ULP45" s="57"/>
      <c r="ULQ45" s="57"/>
      <c r="ULR45" s="57"/>
      <c r="ULS45" s="57"/>
      <c r="ULT45" s="57"/>
      <c r="ULU45" s="57"/>
      <c r="ULV45" s="57"/>
      <c r="ULW45" s="57"/>
      <c r="ULX45" s="57"/>
      <c r="ULY45" s="57"/>
      <c r="ULZ45" s="57"/>
      <c r="UMA45" s="57"/>
      <c r="UMB45" s="57"/>
      <c r="UMC45" s="57"/>
      <c r="UMD45" s="57"/>
      <c r="UME45" s="57"/>
      <c r="UMF45" s="57"/>
      <c r="UMG45" s="57"/>
      <c r="UMH45" s="57"/>
      <c r="UMI45" s="57"/>
      <c r="UMJ45" s="57"/>
      <c r="UMK45" s="57"/>
      <c r="UML45" s="57"/>
      <c r="UMM45" s="57"/>
      <c r="UMN45" s="57"/>
      <c r="UMO45" s="57"/>
      <c r="UMP45" s="57"/>
      <c r="UMQ45" s="57"/>
      <c r="UMR45" s="57"/>
      <c r="UMS45" s="57"/>
      <c r="UMT45" s="57"/>
      <c r="UMU45" s="57"/>
      <c r="UMV45" s="57"/>
      <c r="UMW45" s="57"/>
      <c r="UMX45" s="57"/>
      <c r="UMY45" s="57"/>
      <c r="UMZ45" s="57"/>
      <c r="UNA45" s="57"/>
      <c r="UNB45" s="57"/>
      <c r="UNC45" s="57"/>
      <c r="UND45" s="57"/>
      <c r="UNE45" s="57"/>
      <c r="UNF45" s="57"/>
      <c r="UNG45" s="57"/>
      <c r="UNH45" s="57"/>
      <c r="UNI45" s="57"/>
      <c r="UNJ45" s="57"/>
      <c r="UNK45" s="57"/>
      <c r="UNL45" s="57"/>
      <c r="UNM45" s="57"/>
      <c r="UNN45" s="57"/>
      <c r="UNO45" s="57"/>
      <c r="UNP45" s="57"/>
      <c r="UNQ45" s="57"/>
      <c r="UNR45" s="57"/>
      <c r="UNS45" s="57"/>
      <c r="UNT45" s="57"/>
      <c r="UNU45" s="57"/>
      <c r="UNV45" s="57"/>
      <c r="UNW45" s="57"/>
      <c r="UNX45" s="57"/>
      <c r="UNY45" s="57"/>
      <c r="UNZ45" s="57"/>
      <c r="UOA45" s="57"/>
      <c r="UOB45" s="57"/>
      <c r="UOC45" s="57"/>
      <c r="UOD45" s="57"/>
      <c r="UOE45" s="57"/>
      <c r="UOF45" s="57"/>
      <c r="UOG45" s="57"/>
      <c r="UOH45" s="57"/>
      <c r="UOI45" s="57"/>
      <c r="UOJ45" s="57"/>
      <c r="UOK45" s="57"/>
      <c r="UOL45" s="57"/>
      <c r="UOM45" s="57"/>
      <c r="UON45" s="57"/>
      <c r="UOO45" s="57"/>
      <c r="UOP45" s="57"/>
      <c r="UOQ45" s="57"/>
      <c r="UOR45" s="57"/>
      <c r="UOS45" s="57"/>
      <c r="UOT45" s="57"/>
      <c r="UOU45" s="57"/>
      <c r="UOV45" s="57"/>
      <c r="UOW45" s="57"/>
      <c r="UOX45" s="57"/>
      <c r="UOY45" s="57"/>
      <c r="UOZ45" s="57"/>
      <c r="UPA45" s="57"/>
      <c r="UPB45" s="57"/>
      <c r="UPC45" s="57"/>
      <c r="UPD45" s="57"/>
      <c r="UPE45" s="57"/>
      <c r="UPF45" s="57"/>
      <c r="UPG45" s="57"/>
      <c r="UPH45" s="57"/>
      <c r="UPI45" s="57"/>
      <c r="UPJ45" s="57"/>
      <c r="UPK45" s="57"/>
      <c r="UPL45" s="57"/>
      <c r="UPM45" s="57"/>
      <c r="UPN45" s="57"/>
      <c r="UPO45" s="57"/>
      <c r="UPP45" s="57"/>
      <c r="UPQ45" s="57"/>
      <c r="UPR45" s="57"/>
      <c r="UPS45" s="57"/>
      <c r="UPT45" s="57"/>
      <c r="UPU45" s="57"/>
      <c r="UPV45" s="57"/>
      <c r="UPW45" s="57"/>
      <c r="UPX45" s="57"/>
      <c r="UPY45" s="57"/>
      <c r="UPZ45" s="57"/>
      <c r="UQA45" s="57"/>
      <c r="UQB45" s="57"/>
      <c r="UQC45" s="57"/>
      <c r="UQD45" s="57"/>
      <c r="UQE45" s="57"/>
      <c r="UQF45" s="57"/>
      <c r="UQG45" s="57"/>
      <c r="UQH45" s="57"/>
      <c r="UQI45" s="57"/>
      <c r="UQJ45" s="57"/>
      <c r="UQK45" s="57"/>
      <c r="UQL45" s="57"/>
      <c r="UQM45" s="57"/>
      <c r="UQN45" s="57"/>
      <c r="UQO45" s="57"/>
      <c r="UQP45" s="57"/>
      <c r="UQQ45" s="57"/>
      <c r="UQR45" s="57"/>
      <c r="UQS45" s="57"/>
      <c r="UQT45" s="57"/>
      <c r="UQU45" s="57"/>
      <c r="UQV45" s="57"/>
      <c r="UQW45" s="57"/>
      <c r="UQX45" s="57"/>
      <c r="UQY45" s="57"/>
      <c r="UQZ45" s="57"/>
      <c r="URA45" s="57"/>
      <c r="URB45" s="57"/>
      <c r="URC45" s="57"/>
      <c r="URD45" s="57"/>
      <c r="URE45" s="57"/>
      <c r="URF45" s="57"/>
      <c r="URG45" s="57"/>
      <c r="URH45" s="57"/>
      <c r="URI45" s="57"/>
      <c r="URJ45" s="57"/>
      <c r="URK45" s="57"/>
      <c r="URL45" s="57"/>
      <c r="URM45" s="57"/>
      <c r="URN45" s="57"/>
      <c r="URO45" s="57"/>
      <c r="URP45" s="57"/>
      <c r="URQ45" s="57"/>
      <c r="URR45" s="57"/>
      <c r="URS45" s="57"/>
      <c r="URT45" s="57"/>
      <c r="URU45" s="57"/>
      <c r="URV45" s="57"/>
      <c r="URW45" s="57"/>
      <c r="URX45" s="57"/>
      <c r="URY45" s="57"/>
      <c r="URZ45" s="57"/>
      <c r="USA45" s="57"/>
      <c r="USB45" s="57"/>
      <c r="USC45" s="57"/>
      <c r="USD45" s="57"/>
      <c r="USE45" s="57"/>
      <c r="USF45" s="57"/>
      <c r="USG45" s="57"/>
      <c r="USH45" s="57"/>
      <c r="USI45" s="57"/>
      <c r="USJ45" s="57"/>
      <c r="USK45" s="57"/>
      <c r="USL45" s="57"/>
      <c r="USM45" s="57"/>
      <c r="USN45" s="57"/>
      <c r="USO45" s="57"/>
      <c r="USP45" s="57"/>
      <c r="USQ45" s="57"/>
      <c r="USR45" s="57"/>
      <c r="USS45" s="57"/>
      <c r="UST45" s="57"/>
      <c r="USU45" s="57"/>
      <c r="USV45" s="57"/>
      <c r="USW45" s="57"/>
      <c r="USX45" s="57"/>
      <c r="USY45" s="57"/>
      <c r="USZ45" s="57"/>
      <c r="UTA45" s="57"/>
      <c r="UTB45" s="57"/>
      <c r="UTC45" s="57"/>
      <c r="UTD45" s="57"/>
      <c r="UTE45" s="57"/>
      <c r="UTF45" s="57"/>
      <c r="UTG45" s="57"/>
      <c r="UTH45" s="57"/>
      <c r="UTI45" s="57"/>
      <c r="UTJ45" s="57"/>
      <c r="UTK45" s="57"/>
      <c r="UTL45" s="57"/>
      <c r="UTM45" s="57"/>
      <c r="UTN45" s="57"/>
      <c r="UTO45" s="57"/>
      <c r="UTP45" s="57"/>
      <c r="UTQ45" s="57"/>
      <c r="UTR45" s="57"/>
      <c r="UTS45" s="57"/>
      <c r="UTT45" s="57"/>
      <c r="UTU45" s="57"/>
      <c r="UTV45" s="57"/>
      <c r="UTW45" s="57"/>
      <c r="UTX45" s="57"/>
      <c r="UTY45" s="57"/>
      <c r="UTZ45" s="57"/>
      <c r="UUA45" s="57"/>
      <c r="UUB45" s="57"/>
      <c r="UUC45" s="57"/>
      <c r="UUD45" s="57"/>
      <c r="UUE45" s="57"/>
      <c r="UUF45" s="57"/>
      <c r="UUG45" s="57"/>
      <c r="UUH45" s="57"/>
      <c r="UUI45" s="57"/>
      <c r="UUJ45" s="57"/>
      <c r="UUK45" s="57"/>
      <c r="UUL45" s="57"/>
      <c r="UUM45" s="57"/>
      <c r="UUN45" s="57"/>
      <c r="UUO45" s="57"/>
      <c r="UUP45" s="57"/>
      <c r="UUQ45" s="57"/>
      <c r="UUR45" s="57"/>
      <c r="UUS45" s="57"/>
      <c r="UUT45" s="57"/>
      <c r="UUU45" s="57"/>
      <c r="UUV45" s="57"/>
      <c r="UUW45" s="57"/>
      <c r="UUX45" s="57"/>
      <c r="UUY45" s="57"/>
      <c r="UUZ45" s="57"/>
      <c r="UVA45" s="57"/>
      <c r="UVB45" s="57"/>
      <c r="UVC45" s="57"/>
      <c r="UVD45" s="57"/>
      <c r="UVE45" s="57"/>
      <c r="UVF45" s="57"/>
      <c r="UVG45" s="57"/>
      <c r="UVH45" s="57"/>
      <c r="UVI45" s="57"/>
      <c r="UVJ45" s="57"/>
      <c r="UVK45" s="57"/>
      <c r="UVL45" s="57"/>
      <c r="UVM45" s="57"/>
      <c r="UVN45" s="57"/>
      <c r="UVO45" s="57"/>
      <c r="UVP45" s="57"/>
      <c r="UVQ45" s="57"/>
      <c r="UVR45" s="57"/>
      <c r="UVS45" s="57"/>
      <c r="UVT45" s="57"/>
      <c r="UVU45" s="57"/>
      <c r="UVV45" s="57"/>
      <c r="UVW45" s="57"/>
      <c r="UVX45" s="57"/>
      <c r="UVY45" s="57"/>
      <c r="UVZ45" s="57"/>
      <c r="UWA45" s="57"/>
      <c r="UWB45" s="57"/>
      <c r="UWC45" s="57"/>
      <c r="UWD45" s="57"/>
      <c r="UWE45" s="57"/>
      <c r="UWF45" s="57"/>
      <c r="UWG45" s="57"/>
      <c r="UWH45" s="57"/>
      <c r="UWI45" s="57"/>
      <c r="UWJ45" s="57"/>
      <c r="UWK45" s="57"/>
      <c r="UWL45" s="57"/>
      <c r="UWM45" s="57"/>
      <c r="UWN45" s="57"/>
      <c r="UWO45" s="57"/>
      <c r="UWP45" s="57"/>
      <c r="UWQ45" s="57"/>
      <c r="UWR45" s="57"/>
      <c r="UWS45" s="57"/>
      <c r="UWT45" s="57"/>
      <c r="UWU45" s="57"/>
      <c r="UWV45" s="57"/>
      <c r="UWW45" s="57"/>
      <c r="UWX45" s="57"/>
      <c r="UWY45" s="57"/>
      <c r="UWZ45" s="57"/>
      <c r="UXA45" s="57"/>
      <c r="UXB45" s="57"/>
      <c r="UXC45" s="57"/>
      <c r="UXD45" s="57"/>
      <c r="UXE45" s="57"/>
      <c r="UXF45" s="57"/>
      <c r="UXG45" s="57"/>
      <c r="UXH45" s="57"/>
      <c r="UXI45" s="57"/>
      <c r="UXJ45" s="57"/>
      <c r="UXK45" s="57"/>
      <c r="UXL45" s="57"/>
      <c r="UXM45" s="57"/>
      <c r="UXN45" s="57"/>
      <c r="UXO45" s="57"/>
      <c r="UXP45" s="57"/>
      <c r="UXQ45" s="57"/>
      <c r="UXR45" s="57"/>
      <c r="UXS45" s="57"/>
      <c r="UXT45" s="57"/>
      <c r="UXU45" s="57"/>
      <c r="UXV45" s="57"/>
      <c r="UXW45" s="57"/>
      <c r="UXX45" s="57"/>
      <c r="UXY45" s="57"/>
      <c r="UXZ45" s="57"/>
      <c r="UYA45" s="57"/>
      <c r="UYB45" s="57"/>
      <c r="UYC45" s="57"/>
      <c r="UYD45" s="57"/>
      <c r="UYE45" s="57"/>
      <c r="UYF45" s="57"/>
      <c r="UYG45" s="57"/>
      <c r="UYH45" s="57"/>
      <c r="UYI45" s="57"/>
      <c r="UYJ45" s="57"/>
      <c r="UYK45" s="57"/>
      <c r="UYL45" s="57"/>
      <c r="UYM45" s="57"/>
      <c r="UYN45" s="57"/>
      <c r="UYO45" s="57"/>
      <c r="UYP45" s="57"/>
      <c r="UYQ45" s="57"/>
      <c r="UYR45" s="57"/>
      <c r="UYS45" s="57"/>
      <c r="UYT45" s="57"/>
      <c r="UYU45" s="57"/>
      <c r="UYV45" s="57"/>
      <c r="UYW45" s="57"/>
      <c r="UYX45" s="57"/>
      <c r="UYY45" s="57"/>
      <c r="UYZ45" s="57"/>
      <c r="UZA45" s="57"/>
      <c r="UZB45" s="57"/>
      <c r="UZC45" s="57"/>
      <c r="UZD45" s="57"/>
      <c r="UZE45" s="57"/>
      <c r="UZF45" s="57"/>
      <c r="UZG45" s="57"/>
      <c r="UZH45" s="57"/>
      <c r="UZI45" s="57"/>
      <c r="UZJ45" s="57"/>
      <c r="UZK45" s="57"/>
      <c r="UZL45" s="57"/>
      <c r="UZM45" s="57"/>
      <c r="UZN45" s="57"/>
      <c r="UZO45" s="57"/>
      <c r="UZP45" s="57"/>
      <c r="UZQ45" s="57"/>
      <c r="UZR45" s="57"/>
      <c r="UZS45" s="57"/>
      <c r="UZT45" s="57"/>
      <c r="UZU45" s="57"/>
      <c r="UZV45" s="57"/>
      <c r="UZW45" s="57"/>
      <c r="UZX45" s="57"/>
      <c r="UZY45" s="57"/>
      <c r="UZZ45" s="57"/>
      <c r="VAA45" s="57"/>
      <c r="VAB45" s="57"/>
      <c r="VAC45" s="57"/>
      <c r="VAD45" s="57"/>
      <c r="VAE45" s="57"/>
      <c r="VAF45" s="57"/>
      <c r="VAG45" s="57"/>
      <c r="VAH45" s="57"/>
      <c r="VAI45" s="57"/>
      <c r="VAJ45" s="57"/>
      <c r="VAK45" s="57"/>
      <c r="VAL45" s="57"/>
      <c r="VAM45" s="57"/>
      <c r="VAN45" s="57"/>
      <c r="VAO45" s="57"/>
      <c r="VAP45" s="57"/>
      <c r="VAQ45" s="57"/>
      <c r="VAR45" s="57"/>
      <c r="VAS45" s="57"/>
      <c r="VAT45" s="57"/>
      <c r="VAU45" s="57"/>
      <c r="VAV45" s="57"/>
      <c r="VAW45" s="57"/>
      <c r="VAX45" s="57"/>
      <c r="VAY45" s="57"/>
      <c r="VAZ45" s="57"/>
      <c r="VBA45" s="57"/>
      <c r="VBB45" s="57"/>
      <c r="VBC45" s="57"/>
      <c r="VBD45" s="57"/>
      <c r="VBE45" s="57"/>
      <c r="VBF45" s="57"/>
      <c r="VBG45" s="57"/>
      <c r="VBH45" s="57"/>
      <c r="VBI45" s="57"/>
      <c r="VBJ45" s="57"/>
      <c r="VBK45" s="57"/>
      <c r="VBL45" s="57"/>
      <c r="VBM45" s="57"/>
      <c r="VBN45" s="57"/>
      <c r="VBO45" s="57"/>
      <c r="VBP45" s="57"/>
      <c r="VBQ45" s="57"/>
      <c r="VBR45" s="57"/>
      <c r="VBS45" s="57"/>
      <c r="VBT45" s="57"/>
      <c r="VBU45" s="57"/>
      <c r="VBV45" s="57"/>
      <c r="VBW45" s="57"/>
      <c r="VBX45" s="57"/>
      <c r="VBY45" s="57"/>
      <c r="VBZ45" s="57"/>
      <c r="VCA45" s="57"/>
      <c r="VCB45" s="57"/>
      <c r="VCC45" s="57"/>
      <c r="VCD45" s="57"/>
      <c r="VCE45" s="57"/>
      <c r="VCF45" s="57"/>
      <c r="VCG45" s="57"/>
      <c r="VCH45" s="57"/>
      <c r="VCI45" s="57"/>
      <c r="VCJ45" s="57"/>
      <c r="VCK45" s="57"/>
      <c r="VCL45" s="57"/>
      <c r="VCM45" s="57"/>
      <c r="VCN45" s="57"/>
      <c r="VCO45" s="57"/>
      <c r="VCP45" s="57"/>
      <c r="VCQ45" s="57"/>
      <c r="VCR45" s="57"/>
      <c r="VCS45" s="57"/>
      <c r="VCT45" s="57"/>
      <c r="VCU45" s="57"/>
      <c r="VCV45" s="57"/>
      <c r="VCW45" s="57"/>
      <c r="VCX45" s="57"/>
      <c r="VCY45" s="57"/>
      <c r="VCZ45" s="57"/>
      <c r="VDA45" s="57"/>
      <c r="VDB45" s="57"/>
      <c r="VDC45" s="57"/>
      <c r="VDD45" s="57"/>
      <c r="VDE45" s="57"/>
      <c r="VDF45" s="57"/>
      <c r="VDG45" s="57"/>
      <c r="VDH45" s="57"/>
      <c r="VDI45" s="57"/>
      <c r="VDJ45" s="57"/>
      <c r="VDK45" s="57"/>
      <c r="VDL45" s="57"/>
      <c r="VDM45" s="57"/>
      <c r="VDN45" s="57"/>
      <c r="VDO45" s="57"/>
      <c r="VDP45" s="57"/>
      <c r="VDQ45" s="57"/>
      <c r="VDR45" s="57"/>
      <c r="VDS45" s="57"/>
      <c r="VDT45" s="57"/>
      <c r="VDU45" s="57"/>
      <c r="VDV45" s="57"/>
      <c r="VDW45" s="57"/>
      <c r="VDX45" s="57"/>
      <c r="VDY45" s="57"/>
      <c r="VDZ45" s="57"/>
      <c r="VEA45" s="57"/>
      <c r="VEB45" s="57"/>
      <c r="VEC45" s="57"/>
      <c r="VED45" s="57"/>
      <c r="VEE45" s="57"/>
      <c r="VEF45" s="57"/>
      <c r="VEG45" s="57"/>
      <c r="VEH45" s="57"/>
      <c r="VEI45" s="57"/>
      <c r="VEJ45" s="57"/>
      <c r="VEK45" s="57"/>
      <c r="VEL45" s="57"/>
      <c r="VEM45" s="57"/>
      <c r="VEN45" s="57"/>
      <c r="VEO45" s="57"/>
      <c r="VEP45" s="57"/>
      <c r="VEQ45" s="57"/>
      <c r="VER45" s="57"/>
      <c r="VES45" s="57"/>
      <c r="VET45" s="57"/>
      <c r="VEU45" s="57"/>
      <c r="VEV45" s="57"/>
      <c r="VEW45" s="57"/>
      <c r="VEX45" s="57"/>
      <c r="VEY45" s="57"/>
      <c r="VEZ45" s="57"/>
      <c r="VFA45" s="57"/>
      <c r="VFB45" s="57"/>
      <c r="VFC45" s="57"/>
      <c r="VFD45" s="57"/>
      <c r="VFE45" s="57"/>
      <c r="VFF45" s="57"/>
      <c r="VFG45" s="57"/>
      <c r="VFH45" s="57"/>
      <c r="VFI45" s="57"/>
      <c r="VFJ45" s="57"/>
      <c r="VFK45" s="57"/>
      <c r="VFL45" s="57"/>
      <c r="VFM45" s="57"/>
      <c r="VFN45" s="57"/>
      <c r="VFO45" s="57"/>
      <c r="VFP45" s="57"/>
      <c r="VFQ45" s="57"/>
      <c r="VFR45" s="57"/>
      <c r="VFS45" s="57"/>
      <c r="VFT45" s="57"/>
      <c r="VFU45" s="57"/>
      <c r="VFV45" s="57"/>
      <c r="VFW45" s="57"/>
      <c r="VFX45" s="57"/>
      <c r="VFY45" s="57"/>
      <c r="VFZ45" s="57"/>
      <c r="VGA45" s="57"/>
      <c r="VGB45" s="57"/>
      <c r="VGC45" s="57"/>
      <c r="VGD45" s="57"/>
      <c r="VGE45" s="57"/>
      <c r="VGF45" s="57"/>
      <c r="VGG45" s="57"/>
      <c r="VGH45" s="57"/>
      <c r="VGI45" s="57"/>
      <c r="VGJ45" s="57"/>
      <c r="VGK45" s="57"/>
      <c r="VGL45" s="57"/>
      <c r="VGM45" s="57"/>
      <c r="VGN45" s="57"/>
      <c r="VGO45" s="57"/>
      <c r="VGP45" s="57"/>
      <c r="VGQ45" s="57"/>
      <c r="VGR45" s="57"/>
      <c r="VGS45" s="57"/>
      <c r="VGT45" s="57"/>
      <c r="VGU45" s="57"/>
      <c r="VGV45" s="57"/>
      <c r="VGW45" s="57"/>
      <c r="VGX45" s="57"/>
      <c r="VGY45" s="57"/>
      <c r="VGZ45" s="57"/>
      <c r="VHA45" s="57"/>
      <c r="VHB45" s="57"/>
      <c r="VHC45" s="57"/>
      <c r="VHD45" s="57"/>
      <c r="VHE45" s="57"/>
      <c r="VHF45" s="57"/>
      <c r="VHG45" s="57"/>
      <c r="VHH45" s="57"/>
      <c r="VHI45" s="57"/>
      <c r="VHJ45" s="57"/>
      <c r="VHK45" s="57"/>
      <c r="VHL45" s="57"/>
      <c r="VHM45" s="57"/>
      <c r="VHN45" s="57"/>
      <c r="VHO45" s="57"/>
      <c r="VHP45" s="57"/>
      <c r="VHQ45" s="57"/>
      <c r="VHR45" s="57"/>
      <c r="VHS45" s="57"/>
      <c r="VHT45" s="57"/>
      <c r="VHU45" s="57"/>
      <c r="VHV45" s="57"/>
      <c r="VHW45" s="57"/>
      <c r="VHX45" s="57"/>
      <c r="VHY45" s="57"/>
      <c r="VHZ45" s="57"/>
      <c r="VIA45" s="57"/>
      <c r="VIB45" s="57"/>
      <c r="VIC45" s="57"/>
      <c r="VID45" s="57"/>
      <c r="VIE45" s="57"/>
      <c r="VIF45" s="57"/>
      <c r="VIG45" s="57"/>
      <c r="VIH45" s="57"/>
      <c r="VII45" s="57"/>
      <c r="VIJ45" s="57"/>
      <c r="VIK45" s="57"/>
      <c r="VIL45" s="57"/>
      <c r="VIM45" s="57"/>
      <c r="VIN45" s="57"/>
      <c r="VIO45" s="57"/>
      <c r="VIP45" s="57"/>
      <c r="VIQ45" s="57"/>
      <c r="VIR45" s="57"/>
      <c r="VIS45" s="57"/>
      <c r="VIT45" s="57"/>
      <c r="VIU45" s="57"/>
      <c r="VIV45" s="57"/>
      <c r="VIW45" s="57"/>
      <c r="VIX45" s="57"/>
      <c r="VIY45" s="57"/>
      <c r="VIZ45" s="57"/>
      <c r="VJA45" s="57"/>
      <c r="VJB45" s="57"/>
      <c r="VJC45" s="57"/>
      <c r="VJD45" s="57"/>
      <c r="VJE45" s="57"/>
      <c r="VJF45" s="57"/>
      <c r="VJG45" s="57"/>
      <c r="VJH45" s="57"/>
      <c r="VJI45" s="57"/>
      <c r="VJJ45" s="57"/>
      <c r="VJK45" s="57"/>
      <c r="VJL45" s="57"/>
      <c r="VJM45" s="57"/>
      <c r="VJN45" s="57"/>
      <c r="VJO45" s="57"/>
      <c r="VJP45" s="57"/>
      <c r="VJQ45" s="57"/>
      <c r="VJR45" s="57"/>
      <c r="VJS45" s="57"/>
      <c r="VJT45" s="57"/>
      <c r="VJU45" s="57"/>
      <c r="VJV45" s="57"/>
      <c r="VJW45" s="57"/>
      <c r="VJX45" s="57"/>
      <c r="VJY45" s="57"/>
      <c r="VJZ45" s="57"/>
      <c r="VKA45" s="57"/>
      <c r="VKB45" s="57"/>
      <c r="VKC45" s="57"/>
      <c r="VKD45" s="57"/>
      <c r="VKE45" s="57"/>
      <c r="VKF45" s="57"/>
      <c r="VKG45" s="57"/>
      <c r="VKH45" s="57"/>
      <c r="VKI45" s="57"/>
      <c r="VKJ45" s="57"/>
      <c r="VKK45" s="57"/>
      <c r="VKL45" s="57"/>
      <c r="VKM45" s="57"/>
      <c r="VKN45" s="57"/>
      <c r="VKO45" s="57"/>
      <c r="VKP45" s="57"/>
      <c r="VKQ45" s="57"/>
      <c r="VKR45" s="57"/>
      <c r="VKS45" s="57"/>
      <c r="VKT45" s="57"/>
      <c r="VKU45" s="57"/>
      <c r="VKV45" s="57"/>
      <c r="VKW45" s="57"/>
      <c r="VKX45" s="57"/>
      <c r="VKY45" s="57"/>
      <c r="VKZ45" s="57"/>
      <c r="VLA45" s="57"/>
      <c r="VLB45" s="57"/>
      <c r="VLC45" s="57"/>
      <c r="VLD45" s="57"/>
      <c r="VLE45" s="57"/>
      <c r="VLF45" s="57"/>
      <c r="VLG45" s="57"/>
      <c r="VLH45" s="57"/>
      <c r="VLI45" s="57"/>
      <c r="VLJ45" s="57"/>
      <c r="VLK45" s="57"/>
      <c r="VLL45" s="57"/>
      <c r="VLM45" s="57"/>
      <c r="VLN45" s="57"/>
      <c r="VLO45" s="57"/>
      <c r="VLP45" s="57"/>
      <c r="VLQ45" s="57"/>
      <c r="VLR45" s="57"/>
      <c r="VLS45" s="57"/>
      <c r="VLT45" s="57"/>
      <c r="VLU45" s="57"/>
      <c r="VLV45" s="57"/>
      <c r="VLW45" s="57"/>
      <c r="VLX45" s="57"/>
      <c r="VLY45" s="57"/>
      <c r="VLZ45" s="57"/>
      <c r="VMA45" s="57"/>
      <c r="VMB45" s="57"/>
      <c r="VMC45" s="57"/>
      <c r="VMD45" s="57"/>
      <c r="VME45" s="57"/>
      <c r="VMF45" s="57"/>
      <c r="VMG45" s="57"/>
      <c r="VMH45" s="57"/>
      <c r="VMI45" s="57"/>
      <c r="VMJ45" s="57"/>
      <c r="VMK45" s="57"/>
      <c r="VML45" s="57"/>
      <c r="VMM45" s="57"/>
      <c r="VMN45" s="57"/>
      <c r="VMO45" s="57"/>
      <c r="VMP45" s="57"/>
      <c r="VMQ45" s="57"/>
      <c r="VMR45" s="57"/>
      <c r="VMS45" s="57"/>
      <c r="VMT45" s="57"/>
      <c r="VMU45" s="57"/>
      <c r="VMV45" s="57"/>
      <c r="VMW45" s="57"/>
      <c r="VMX45" s="57"/>
      <c r="VMY45" s="57"/>
      <c r="VMZ45" s="57"/>
      <c r="VNA45" s="57"/>
      <c r="VNB45" s="57"/>
      <c r="VNC45" s="57"/>
      <c r="VND45" s="57"/>
      <c r="VNE45" s="57"/>
      <c r="VNF45" s="57"/>
      <c r="VNG45" s="57"/>
      <c r="VNH45" s="57"/>
      <c r="VNI45" s="57"/>
      <c r="VNJ45" s="57"/>
      <c r="VNK45" s="57"/>
      <c r="VNL45" s="57"/>
      <c r="VNM45" s="57"/>
      <c r="VNN45" s="57"/>
      <c r="VNO45" s="57"/>
      <c r="VNP45" s="57"/>
      <c r="VNQ45" s="57"/>
      <c r="VNR45" s="57"/>
      <c r="VNS45" s="57"/>
      <c r="VNT45" s="57"/>
      <c r="VNU45" s="57"/>
      <c r="VNV45" s="57"/>
      <c r="VNW45" s="57"/>
      <c r="VNX45" s="57"/>
      <c r="VNY45" s="57"/>
      <c r="VNZ45" s="57"/>
      <c r="VOA45" s="57"/>
      <c r="VOB45" s="57"/>
      <c r="VOC45" s="57"/>
      <c r="VOD45" s="57"/>
      <c r="VOE45" s="57"/>
      <c r="VOF45" s="57"/>
      <c r="VOG45" s="57"/>
      <c r="VOH45" s="57"/>
      <c r="VOI45" s="57"/>
      <c r="VOJ45" s="57"/>
      <c r="VOK45" s="57"/>
      <c r="VOL45" s="57"/>
      <c r="VOM45" s="57"/>
      <c r="VON45" s="57"/>
      <c r="VOO45" s="57"/>
      <c r="VOP45" s="57"/>
      <c r="VOQ45" s="57"/>
      <c r="VOR45" s="57"/>
      <c r="VOS45" s="57"/>
      <c r="VOT45" s="57"/>
      <c r="VOU45" s="57"/>
      <c r="VOV45" s="57"/>
      <c r="VOW45" s="57"/>
      <c r="VOX45" s="57"/>
      <c r="VOY45" s="57"/>
      <c r="VOZ45" s="57"/>
      <c r="VPA45" s="57"/>
      <c r="VPB45" s="57"/>
      <c r="VPC45" s="57"/>
      <c r="VPD45" s="57"/>
      <c r="VPE45" s="57"/>
      <c r="VPF45" s="57"/>
      <c r="VPG45" s="57"/>
      <c r="VPH45" s="57"/>
      <c r="VPI45" s="57"/>
      <c r="VPJ45" s="57"/>
      <c r="VPK45" s="57"/>
      <c r="VPL45" s="57"/>
      <c r="VPM45" s="57"/>
      <c r="VPN45" s="57"/>
      <c r="VPO45" s="57"/>
      <c r="VPP45" s="57"/>
      <c r="VPQ45" s="57"/>
      <c r="VPR45" s="57"/>
      <c r="VPS45" s="57"/>
      <c r="VPT45" s="57"/>
      <c r="VPU45" s="57"/>
      <c r="VPV45" s="57"/>
      <c r="VPW45" s="57"/>
      <c r="VPX45" s="57"/>
      <c r="VPY45" s="57"/>
      <c r="VPZ45" s="57"/>
      <c r="VQA45" s="57"/>
      <c r="VQB45" s="57"/>
      <c r="VQC45" s="57"/>
      <c r="VQD45" s="57"/>
      <c r="VQE45" s="57"/>
      <c r="VQF45" s="57"/>
      <c r="VQG45" s="57"/>
      <c r="VQH45" s="57"/>
      <c r="VQI45" s="57"/>
      <c r="VQJ45" s="57"/>
      <c r="VQK45" s="57"/>
      <c r="VQL45" s="57"/>
      <c r="VQM45" s="57"/>
      <c r="VQN45" s="57"/>
      <c r="VQO45" s="57"/>
      <c r="VQP45" s="57"/>
      <c r="VQQ45" s="57"/>
      <c r="VQR45" s="57"/>
      <c r="VQS45" s="57"/>
      <c r="VQT45" s="57"/>
      <c r="VQU45" s="57"/>
      <c r="VQV45" s="57"/>
      <c r="VQW45" s="57"/>
      <c r="VQX45" s="57"/>
      <c r="VQY45" s="57"/>
      <c r="VQZ45" s="57"/>
      <c r="VRA45" s="57"/>
      <c r="VRB45" s="57"/>
      <c r="VRC45" s="57"/>
      <c r="VRD45" s="57"/>
      <c r="VRE45" s="57"/>
      <c r="VRF45" s="57"/>
      <c r="VRG45" s="57"/>
      <c r="VRH45" s="57"/>
      <c r="VRI45" s="57"/>
      <c r="VRJ45" s="57"/>
      <c r="VRK45" s="57"/>
      <c r="VRL45" s="57"/>
      <c r="VRM45" s="57"/>
      <c r="VRN45" s="57"/>
      <c r="VRO45" s="57"/>
      <c r="VRP45" s="57"/>
      <c r="VRQ45" s="57"/>
      <c r="VRR45" s="57"/>
      <c r="VRS45" s="57"/>
      <c r="VRT45" s="57"/>
      <c r="VRU45" s="57"/>
      <c r="VRV45" s="57"/>
      <c r="VRW45" s="57"/>
      <c r="VRX45" s="57"/>
      <c r="VRY45" s="57"/>
      <c r="VRZ45" s="57"/>
      <c r="VSA45" s="57"/>
      <c r="VSB45" s="57"/>
      <c r="VSC45" s="57"/>
      <c r="VSD45" s="57"/>
      <c r="VSE45" s="57"/>
      <c r="VSF45" s="57"/>
      <c r="VSG45" s="57"/>
      <c r="VSH45" s="57"/>
      <c r="VSI45" s="57"/>
      <c r="VSJ45" s="57"/>
      <c r="VSK45" s="57"/>
      <c r="VSL45" s="57"/>
      <c r="VSM45" s="57"/>
      <c r="VSN45" s="57"/>
      <c r="VSO45" s="57"/>
      <c r="VSP45" s="57"/>
      <c r="VSQ45" s="57"/>
      <c r="VSR45" s="57"/>
      <c r="VSS45" s="57"/>
      <c r="VST45" s="57"/>
      <c r="VSU45" s="57"/>
      <c r="VSV45" s="57"/>
      <c r="VSW45" s="57"/>
      <c r="VSX45" s="57"/>
      <c r="VSY45" s="57"/>
      <c r="VSZ45" s="57"/>
      <c r="VTA45" s="57"/>
      <c r="VTB45" s="57"/>
      <c r="VTC45" s="57"/>
      <c r="VTD45" s="57"/>
      <c r="VTE45" s="57"/>
      <c r="VTF45" s="57"/>
      <c r="VTG45" s="57"/>
      <c r="VTH45" s="57"/>
      <c r="VTI45" s="57"/>
      <c r="VTJ45" s="57"/>
      <c r="VTK45" s="57"/>
      <c r="VTL45" s="57"/>
      <c r="VTM45" s="57"/>
      <c r="VTN45" s="57"/>
      <c r="VTO45" s="57"/>
      <c r="VTP45" s="57"/>
      <c r="VTQ45" s="57"/>
      <c r="VTR45" s="57"/>
      <c r="VTS45" s="57"/>
      <c r="VTT45" s="57"/>
      <c r="VTU45" s="57"/>
      <c r="VTV45" s="57"/>
      <c r="VTW45" s="57"/>
      <c r="VTX45" s="57"/>
      <c r="VTY45" s="57"/>
      <c r="VTZ45" s="57"/>
      <c r="VUA45" s="57"/>
      <c r="VUB45" s="57"/>
      <c r="VUC45" s="57"/>
      <c r="VUD45" s="57"/>
      <c r="VUE45" s="57"/>
      <c r="VUF45" s="57"/>
      <c r="VUG45" s="57"/>
      <c r="VUH45" s="57"/>
      <c r="VUI45" s="57"/>
      <c r="VUJ45" s="57"/>
      <c r="VUK45" s="57"/>
      <c r="VUL45" s="57"/>
      <c r="VUM45" s="57"/>
      <c r="VUN45" s="57"/>
      <c r="VUO45" s="57"/>
      <c r="VUP45" s="57"/>
      <c r="VUQ45" s="57"/>
      <c r="VUR45" s="57"/>
      <c r="VUS45" s="57"/>
      <c r="VUT45" s="57"/>
      <c r="VUU45" s="57"/>
      <c r="VUV45" s="57"/>
      <c r="VUW45" s="57"/>
      <c r="VUX45" s="57"/>
      <c r="VUY45" s="57"/>
      <c r="VUZ45" s="57"/>
      <c r="VVA45" s="57"/>
      <c r="VVB45" s="57"/>
      <c r="VVC45" s="57"/>
      <c r="VVD45" s="57"/>
      <c r="VVE45" s="57"/>
      <c r="VVF45" s="57"/>
      <c r="VVG45" s="57"/>
      <c r="VVH45" s="57"/>
      <c r="VVI45" s="57"/>
      <c r="VVJ45" s="57"/>
      <c r="VVK45" s="57"/>
      <c r="VVL45" s="57"/>
      <c r="VVM45" s="57"/>
      <c r="VVN45" s="57"/>
      <c r="VVO45" s="57"/>
      <c r="VVP45" s="57"/>
      <c r="VVQ45" s="57"/>
      <c r="VVR45" s="57"/>
      <c r="VVS45" s="57"/>
      <c r="VVT45" s="57"/>
      <c r="VVU45" s="57"/>
      <c r="VVV45" s="57"/>
      <c r="VVW45" s="57"/>
      <c r="VVX45" s="57"/>
      <c r="VVY45" s="57"/>
      <c r="VVZ45" s="57"/>
      <c r="VWA45" s="57"/>
      <c r="VWB45" s="57"/>
      <c r="VWC45" s="57"/>
      <c r="VWD45" s="57"/>
      <c r="VWE45" s="57"/>
      <c r="VWF45" s="57"/>
      <c r="VWG45" s="57"/>
      <c r="VWH45" s="57"/>
      <c r="VWI45" s="57"/>
      <c r="VWJ45" s="57"/>
      <c r="VWK45" s="57"/>
      <c r="VWL45" s="57"/>
      <c r="VWM45" s="57"/>
      <c r="VWN45" s="57"/>
      <c r="VWO45" s="57"/>
      <c r="VWP45" s="57"/>
      <c r="VWQ45" s="57"/>
      <c r="VWR45" s="57"/>
      <c r="VWS45" s="57"/>
      <c r="VWT45" s="57"/>
      <c r="VWU45" s="57"/>
      <c r="VWV45" s="57"/>
      <c r="VWW45" s="57"/>
      <c r="VWX45" s="57"/>
      <c r="VWY45" s="57"/>
      <c r="VWZ45" s="57"/>
      <c r="VXA45" s="57"/>
      <c r="VXB45" s="57"/>
      <c r="VXC45" s="57"/>
      <c r="VXD45" s="57"/>
      <c r="VXE45" s="57"/>
      <c r="VXF45" s="57"/>
      <c r="VXG45" s="57"/>
      <c r="VXH45" s="57"/>
      <c r="VXI45" s="57"/>
      <c r="VXJ45" s="57"/>
      <c r="VXK45" s="57"/>
      <c r="VXL45" s="57"/>
      <c r="VXM45" s="57"/>
      <c r="VXN45" s="57"/>
      <c r="VXO45" s="57"/>
      <c r="VXP45" s="57"/>
      <c r="VXQ45" s="57"/>
      <c r="VXR45" s="57"/>
      <c r="VXS45" s="57"/>
      <c r="VXT45" s="57"/>
      <c r="VXU45" s="57"/>
      <c r="VXV45" s="57"/>
      <c r="VXW45" s="57"/>
      <c r="VXX45" s="57"/>
      <c r="VXY45" s="57"/>
      <c r="VXZ45" s="57"/>
      <c r="VYA45" s="57"/>
      <c r="VYB45" s="57"/>
      <c r="VYC45" s="57"/>
      <c r="VYD45" s="57"/>
      <c r="VYE45" s="57"/>
      <c r="VYF45" s="57"/>
      <c r="VYG45" s="57"/>
      <c r="VYH45" s="57"/>
      <c r="VYI45" s="57"/>
      <c r="VYJ45" s="57"/>
      <c r="VYK45" s="57"/>
      <c r="VYL45" s="57"/>
      <c r="VYM45" s="57"/>
      <c r="VYN45" s="57"/>
      <c r="VYO45" s="57"/>
      <c r="VYP45" s="57"/>
      <c r="VYQ45" s="57"/>
      <c r="VYR45" s="57"/>
      <c r="VYS45" s="57"/>
      <c r="VYT45" s="57"/>
      <c r="VYU45" s="57"/>
      <c r="VYV45" s="57"/>
      <c r="VYW45" s="57"/>
      <c r="VYX45" s="57"/>
      <c r="VYY45" s="57"/>
      <c r="VYZ45" s="57"/>
      <c r="VZA45" s="57"/>
      <c r="VZB45" s="57"/>
      <c r="VZC45" s="57"/>
      <c r="VZD45" s="57"/>
      <c r="VZE45" s="57"/>
      <c r="VZF45" s="57"/>
      <c r="VZG45" s="57"/>
      <c r="VZH45" s="57"/>
      <c r="VZI45" s="57"/>
      <c r="VZJ45" s="57"/>
      <c r="VZK45" s="57"/>
      <c r="VZL45" s="57"/>
      <c r="VZM45" s="57"/>
      <c r="VZN45" s="57"/>
      <c r="VZO45" s="57"/>
      <c r="VZP45" s="57"/>
      <c r="VZQ45" s="57"/>
      <c r="VZR45" s="57"/>
      <c r="VZS45" s="57"/>
      <c r="VZT45" s="57"/>
      <c r="VZU45" s="57"/>
      <c r="VZV45" s="57"/>
      <c r="VZW45" s="57"/>
      <c r="VZX45" s="57"/>
      <c r="VZY45" s="57"/>
      <c r="VZZ45" s="57"/>
      <c r="WAA45" s="57"/>
      <c r="WAB45" s="57"/>
      <c r="WAC45" s="57"/>
      <c r="WAD45" s="57"/>
      <c r="WAE45" s="57"/>
      <c r="WAF45" s="57"/>
      <c r="WAG45" s="57"/>
      <c r="WAH45" s="57"/>
      <c r="WAI45" s="57"/>
      <c r="WAJ45" s="57"/>
      <c r="WAK45" s="57"/>
      <c r="WAL45" s="57"/>
      <c r="WAM45" s="57"/>
      <c r="WAN45" s="57"/>
      <c r="WAO45" s="57"/>
      <c r="WAP45" s="57"/>
      <c r="WAQ45" s="57"/>
      <c r="WAR45" s="57"/>
      <c r="WAS45" s="57"/>
      <c r="WAT45" s="57"/>
      <c r="WAU45" s="57"/>
      <c r="WAV45" s="57"/>
      <c r="WAW45" s="57"/>
      <c r="WAX45" s="57"/>
      <c r="WAY45" s="57"/>
      <c r="WAZ45" s="57"/>
      <c r="WBA45" s="57"/>
      <c r="WBB45" s="57"/>
      <c r="WBC45" s="57"/>
      <c r="WBD45" s="57"/>
      <c r="WBE45" s="57"/>
      <c r="WBF45" s="57"/>
      <c r="WBG45" s="57"/>
      <c r="WBH45" s="57"/>
      <c r="WBI45" s="57"/>
      <c r="WBJ45" s="57"/>
      <c r="WBK45" s="57"/>
      <c r="WBL45" s="57"/>
      <c r="WBM45" s="57"/>
      <c r="WBN45" s="57"/>
      <c r="WBO45" s="57"/>
      <c r="WBP45" s="57"/>
      <c r="WBQ45" s="57"/>
      <c r="WBR45" s="57"/>
      <c r="WBS45" s="57"/>
      <c r="WBT45" s="57"/>
      <c r="WBU45" s="57"/>
      <c r="WBV45" s="57"/>
      <c r="WBW45" s="57"/>
      <c r="WBX45" s="57"/>
      <c r="WBY45" s="57"/>
      <c r="WBZ45" s="57"/>
      <c r="WCA45" s="57"/>
      <c r="WCB45" s="57"/>
      <c r="WCC45" s="57"/>
      <c r="WCD45" s="57"/>
      <c r="WCE45" s="57"/>
      <c r="WCF45" s="57"/>
      <c r="WCG45" s="57"/>
      <c r="WCH45" s="57"/>
      <c r="WCI45" s="57"/>
      <c r="WCJ45" s="57"/>
      <c r="WCK45" s="57"/>
      <c r="WCL45" s="57"/>
      <c r="WCM45" s="57"/>
      <c r="WCN45" s="57"/>
      <c r="WCO45" s="57"/>
      <c r="WCP45" s="57"/>
      <c r="WCQ45" s="57"/>
      <c r="WCR45" s="57"/>
      <c r="WCS45" s="57"/>
      <c r="WCT45" s="57"/>
      <c r="WCU45" s="57"/>
      <c r="WCV45" s="57"/>
      <c r="WCW45" s="57"/>
      <c r="WCX45" s="57"/>
      <c r="WCY45" s="57"/>
      <c r="WCZ45" s="57"/>
      <c r="WDA45" s="57"/>
      <c r="WDB45" s="57"/>
      <c r="WDC45" s="57"/>
      <c r="WDD45" s="57"/>
      <c r="WDE45" s="57"/>
      <c r="WDF45" s="57"/>
      <c r="WDG45" s="57"/>
      <c r="WDH45" s="57"/>
      <c r="WDI45" s="57"/>
      <c r="WDJ45" s="57"/>
      <c r="WDK45" s="57"/>
      <c r="WDL45" s="57"/>
      <c r="WDM45" s="57"/>
      <c r="WDN45" s="57"/>
      <c r="WDO45" s="57"/>
      <c r="WDP45" s="57"/>
      <c r="WDQ45" s="57"/>
      <c r="WDR45" s="57"/>
      <c r="WDS45" s="57"/>
      <c r="WDT45" s="57"/>
      <c r="WDU45" s="57"/>
      <c r="WDV45" s="57"/>
      <c r="WDW45" s="57"/>
      <c r="WDX45" s="57"/>
      <c r="WDY45" s="57"/>
      <c r="WDZ45" s="57"/>
      <c r="WEA45" s="57"/>
      <c r="WEB45" s="57"/>
      <c r="WEC45" s="57"/>
      <c r="WED45" s="57"/>
      <c r="WEE45" s="57"/>
      <c r="WEF45" s="57"/>
      <c r="WEG45" s="57"/>
      <c r="WEH45" s="57"/>
      <c r="WEI45" s="57"/>
      <c r="WEJ45" s="57"/>
      <c r="WEK45" s="57"/>
      <c r="WEL45" s="57"/>
      <c r="WEM45" s="57"/>
      <c r="WEN45" s="57"/>
      <c r="WEO45" s="57"/>
      <c r="WEP45" s="57"/>
      <c r="WEQ45" s="57"/>
      <c r="WER45" s="57"/>
      <c r="WES45" s="57"/>
      <c r="WET45" s="57"/>
      <c r="WEU45" s="57"/>
      <c r="WEV45" s="57"/>
      <c r="WEW45" s="57"/>
      <c r="WEX45" s="57"/>
      <c r="WEY45" s="57"/>
      <c r="WEZ45" s="57"/>
      <c r="WFA45" s="57"/>
      <c r="WFB45" s="57"/>
      <c r="WFC45" s="57"/>
      <c r="WFD45" s="57"/>
      <c r="WFE45" s="57"/>
      <c r="WFF45" s="57"/>
      <c r="WFG45" s="57"/>
      <c r="WFH45" s="57"/>
      <c r="WFI45" s="57"/>
      <c r="WFJ45" s="57"/>
      <c r="WFK45" s="57"/>
      <c r="WFL45" s="57"/>
      <c r="WFM45" s="57"/>
      <c r="WFN45" s="57"/>
      <c r="WFO45" s="57"/>
      <c r="WFP45" s="57"/>
      <c r="WFQ45" s="57"/>
      <c r="WFR45" s="57"/>
      <c r="WFS45" s="57"/>
      <c r="WFT45" s="57"/>
      <c r="WFU45" s="57"/>
      <c r="WFV45" s="57"/>
      <c r="WFW45" s="57"/>
      <c r="WFX45" s="57"/>
      <c r="WFY45" s="57"/>
      <c r="WFZ45" s="57"/>
      <c r="WGA45" s="57"/>
      <c r="WGB45" s="57"/>
      <c r="WGC45" s="57"/>
      <c r="WGD45" s="57"/>
      <c r="WGE45" s="57"/>
      <c r="WGF45" s="57"/>
      <c r="WGG45" s="57"/>
      <c r="WGH45" s="57"/>
      <c r="WGI45" s="57"/>
      <c r="WGJ45" s="57"/>
      <c r="WGK45" s="57"/>
      <c r="WGL45" s="57"/>
      <c r="WGM45" s="57"/>
      <c r="WGN45" s="57"/>
      <c r="WGO45" s="57"/>
      <c r="WGP45" s="57"/>
      <c r="WGQ45" s="57"/>
      <c r="WGR45" s="57"/>
      <c r="WGS45" s="57"/>
      <c r="WGT45" s="57"/>
      <c r="WGU45" s="57"/>
      <c r="WGV45" s="57"/>
      <c r="WGW45" s="57"/>
      <c r="WGX45" s="57"/>
      <c r="WGY45" s="57"/>
      <c r="WGZ45" s="57"/>
      <c r="WHA45" s="57"/>
      <c r="WHB45" s="57"/>
      <c r="WHC45" s="57"/>
      <c r="WHD45" s="57"/>
      <c r="WHE45" s="57"/>
      <c r="WHF45" s="57"/>
      <c r="WHG45" s="57"/>
      <c r="WHH45" s="57"/>
      <c r="WHI45" s="57"/>
      <c r="WHJ45" s="57"/>
      <c r="WHK45" s="57"/>
      <c r="WHL45" s="57"/>
      <c r="WHM45" s="57"/>
      <c r="WHN45" s="57"/>
      <c r="WHO45" s="57"/>
      <c r="WHP45" s="57"/>
      <c r="WHQ45" s="57"/>
      <c r="WHR45" s="57"/>
      <c r="WHS45" s="57"/>
      <c r="WHT45" s="57"/>
      <c r="WHU45" s="57"/>
      <c r="WHV45" s="57"/>
      <c r="WHW45" s="57"/>
      <c r="WHX45" s="57"/>
      <c r="WHY45" s="57"/>
      <c r="WHZ45" s="57"/>
      <c r="WIA45" s="57"/>
      <c r="WIB45" s="57"/>
      <c r="WIC45" s="57"/>
      <c r="WID45" s="57"/>
      <c r="WIE45" s="57"/>
      <c r="WIF45" s="57"/>
      <c r="WIG45" s="57"/>
      <c r="WIH45" s="57"/>
      <c r="WII45" s="57"/>
      <c r="WIJ45" s="57"/>
      <c r="WIK45" s="57"/>
      <c r="WIL45" s="57"/>
      <c r="WIM45" s="57"/>
      <c r="WIN45" s="57"/>
      <c r="WIO45" s="57"/>
      <c r="WIP45" s="57"/>
      <c r="WIQ45" s="57"/>
      <c r="WIR45" s="57"/>
      <c r="WIS45" s="57"/>
      <c r="WIT45" s="57"/>
      <c r="WIU45" s="57"/>
      <c r="WIV45" s="57"/>
      <c r="WIW45" s="57"/>
      <c r="WIX45" s="57"/>
      <c r="WIY45" s="57"/>
      <c r="WIZ45" s="57"/>
      <c r="WJA45" s="57"/>
      <c r="WJB45" s="57"/>
      <c r="WJC45" s="57"/>
      <c r="WJD45" s="57"/>
      <c r="WJE45" s="57"/>
      <c r="WJF45" s="57"/>
      <c r="WJG45" s="57"/>
      <c r="WJH45" s="57"/>
      <c r="WJI45" s="57"/>
      <c r="WJJ45" s="57"/>
      <c r="WJK45" s="57"/>
      <c r="WJL45" s="57"/>
      <c r="WJM45" s="57"/>
      <c r="WJN45" s="57"/>
      <c r="WJO45" s="57"/>
      <c r="WJP45" s="57"/>
      <c r="WJQ45" s="57"/>
      <c r="WJR45" s="57"/>
      <c r="WJS45" s="57"/>
      <c r="WJT45" s="57"/>
      <c r="WJU45" s="57"/>
      <c r="WJV45" s="57"/>
      <c r="WJW45" s="57"/>
      <c r="WJX45" s="57"/>
      <c r="WJY45" s="57"/>
      <c r="WJZ45" s="57"/>
      <c r="WKA45" s="57"/>
      <c r="WKB45" s="57"/>
      <c r="WKC45" s="57"/>
      <c r="WKD45" s="57"/>
      <c r="WKE45" s="57"/>
      <c r="WKF45" s="57"/>
      <c r="WKG45" s="57"/>
      <c r="WKH45" s="57"/>
      <c r="WKI45" s="57"/>
      <c r="WKJ45" s="57"/>
      <c r="WKK45" s="57"/>
      <c r="WKL45" s="57"/>
      <c r="WKM45" s="57"/>
      <c r="WKN45" s="57"/>
      <c r="WKO45" s="57"/>
      <c r="WKP45" s="57"/>
      <c r="WKQ45" s="57"/>
      <c r="WKR45" s="57"/>
      <c r="WKS45" s="57"/>
      <c r="WKT45" s="57"/>
      <c r="WKU45" s="57"/>
      <c r="WKV45" s="57"/>
      <c r="WKW45" s="57"/>
      <c r="WKX45" s="57"/>
      <c r="WKY45" s="57"/>
      <c r="WKZ45" s="57"/>
      <c r="WLA45" s="57"/>
      <c r="WLB45" s="57"/>
      <c r="WLC45" s="57"/>
      <c r="WLD45" s="57"/>
      <c r="WLE45" s="57"/>
      <c r="WLF45" s="57"/>
      <c r="WLG45" s="57"/>
      <c r="WLH45" s="57"/>
      <c r="WLI45" s="57"/>
      <c r="WLJ45" s="57"/>
      <c r="WLK45" s="57"/>
      <c r="WLL45" s="57"/>
      <c r="WLM45" s="57"/>
      <c r="WLN45" s="57"/>
      <c r="WLO45" s="57"/>
      <c r="WLP45" s="57"/>
      <c r="WLQ45" s="57"/>
      <c r="WLR45" s="57"/>
      <c r="WLS45" s="57"/>
      <c r="WLT45" s="57"/>
      <c r="WLU45" s="57"/>
      <c r="WLV45" s="57"/>
      <c r="WLW45" s="57"/>
      <c r="WLX45" s="57"/>
      <c r="WLY45" s="57"/>
      <c r="WLZ45" s="57"/>
      <c r="WMA45" s="57"/>
      <c r="WMB45" s="57"/>
      <c r="WMC45" s="57"/>
      <c r="WMD45" s="57"/>
      <c r="WME45" s="57"/>
      <c r="WMF45" s="57"/>
      <c r="WMG45" s="57"/>
      <c r="WMH45" s="57"/>
      <c r="WMI45" s="57"/>
      <c r="WMJ45" s="57"/>
      <c r="WMK45" s="57"/>
      <c r="WML45" s="57"/>
      <c r="WMM45" s="57"/>
      <c r="WMN45" s="57"/>
      <c r="WMO45" s="57"/>
      <c r="WMP45" s="57"/>
      <c r="WMQ45" s="57"/>
      <c r="WMR45" s="57"/>
      <c r="WMS45" s="57"/>
      <c r="WMT45" s="57"/>
      <c r="WMU45" s="57"/>
      <c r="WMV45" s="57"/>
      <c r="WMW45" s="57"/>
      <c r="WMX45" s="57"/>
      <c r="WMY45" s="57"/>
      <c r="WMZ45" s="57"/>
      <c r="WNA45" s="57"/>
      <c r="WNB45" s="57"/>
      <c r="WNC45" s="57"/>
      <c r="WND45" s="57"/>
      <c r="WNE45" s="57"/>
      <c r="WNF45" s="57"/>
      <c r="WNG45" s="57"/>
      <c r="WNH45" s="57"/>
      <c r="WNI45" s="57"/>
      <c r="WNJ45" s="57"/>
      <c r="WNK45" s="57"/>
      <c r="WNL45" s="57"/>
      <c r="WNM45" s="57"/>
      <c r="WNN45" s="57"/>
      <c r="WNO45" s="57"/>
      <c r="WNP45" s="57"/>
      <c r="WNQ45" s="57"/>
      <c r="WNR45" s="57"/>
      <c r="WNS45" s="57"/>
      <c r="WNT45" s="57"/>
      <c r="WNU45" s="57"/>
      <c r="WNV45" s="57"/>
      <c r="WNW45" s="57"/>
      <c r="WNX45" s="57"/>
      <c r="WNY45" s="57"/>
      <c r="WNZ45" s="57"/>
      <c r="WOA45" s="57"/>
      <c r="WOB45" s="57"/>
      <c r="WOC45" s="57"/>
      <c r="WOD45" s="57"/>
      <c r="WOE45" s="57"/>
      <c r="WOF45" s="57"/>
      <c r="WOG45" s="57"/>
      <c r="WOH45" s="57"/>
      <c r="WOI45" s="57"/>
      <c r="WOJ45" s="57"/>
      <c r="WOK45" s="57"/>
      <c r="WOL45" s="57"/>
      <c r="WOM45" s="57"/>
      <c r="WON45" s="57"/>
      <c r="WOO45" s="57"/>
      <c r="WOP45" s="57"/>
      <c r="WOQ45" s="57"/>
      <c r="WOR45" s="57"/>
      <c r="WOS45" s="57"/>
      <c r="WOT45" s="57"/>
      <c r="WOU45" s="57"/>
      <c r="WOV45" s="57"/>
      <c r="WOW45" s="57"/>
      <c r="WOX45" s="57"/>
      <c r="WOY45" s="57"/>
      <c r="WOZ45" s="57"/>
      <c r="WPA45" s="57"/>
      <c r="WPB45" s="57"/>
      <c r="WPC45" s="57"/>
      <c r="WPD45" s="57"/>
      <c r="WPE45" s="57"/>
      <c r="WPF45" s="57"/>
      <c r="WPG45" s="57"/>
      <c r="WPH45" s="57"/>
      <c r="WPI45" s="57"/>
      <c r="WPJ45" s="57"/>
      <c r="WPK45" s="57"/>
      <c r="WPL45" s="57"/>
      <c r="WPM45" s="57"/>
      <c r="WPN45" s="57"/>
      <c r="WPO45" s="57"/>
      <c r="WPP45" s="57"/>
      <c r="WPQ45" s="57"/>
      <c r="WPR45" s="57"/>
      <c r="WPS45" s="57"/>
      <c r="WPT45" s="57"/>
      <c r="WPU45" s="57"/>
      <c r="WPV45" s="57"/>
      <c r="WPW45" s="57"/>
      <c r="WPX45" s="57"/>
      <c r="WPY45" s="57"/>
      <c r="WPZ45" s="57"/>
      <c r="WQA45" s="57"/>
      <c r="WQB45" s="57"/>
      <c r="WQC45" s="57"/>
      <c r="WQD45" s="57"/>
      <c r="WQE45" s="57"/>
      <c r="WQF45" s="57"/>
      <c r="WQG45" s="57"/>
      <c r="WQH45" s="57"/>
      <c r="WQI45" s="57"/>
      <c r="WQJ45" s="57"/>
      <c r="WQK45" s="57"/>
      <c r="WQL45" s="57"/>
      <c r="WQM45" s="57"/>
      <c r="WQN45" s="57"/>
      <c r="WQO45" s="57"/>
      <c r="WQP45" s="57"/>
      <c r="WQQ45" s="57"/>
      <c r="WQR45" s="57"/>
      <c r="WQS45" s="57"/>
      <c r="WQT45" s="57"/>
      <c r="WQU45" s="57"/>
      <c r="WQV45" s="57"/>
      <c r="WQW45" s="57"/>
      <c r="WQX45" s="57"/>
      <c r="WQY45" s="57"/>
      <c r="WQZ45" s="57"/>
      <c r="WRA45" s="57"/>
      <c r="WRB45" s="57"/>
      <c r="WRC45" s="57"/>
      <c r="WRD45" s="57"/>
      <c r="WRE45" s="57"/>
      <c r="WRF45" s="57"/>
      <c r="WRG45" s="57"/>
      <c r="WRH45" s="57"/>
      <c r="WRI45" s="57"/>
      <c r="WRJ45" s="57"/>
      <c r="WRK45" s="57"/>
      <c r="WRL45" s="57"/>
      <c r="WRM45" s="57"/>
      <c r="WRN45" s="57"/>
      <c r="WRO45" s="57"/>
      <c r="WRP45" s="57"/>
      <c r="WRQ45" s="57"/>
      <c r="WRR45" s="57"/>
      <c r="WRS45" s="57"/>
      <c r="WRT45" s="57"/>
      <c r="WRU45" s="57"/>
      <c r="WRV45" s="57"/>
      <c r="WRW45" s="57"/>
      <c r="WRX45" s="57"/>
      <c r="WRY45" s="57"/>
      <c r="WRZ45" s="57"/>
      <c r="WSA45" s="57"/>
      <c r="WSB45" s="57"/>
      <c r="WSC45" s="57"/>
      <c r="WSD45" s="57"/>
      <c r="WSE45" s="57"/>
      <c r="WSF45" s="57"/>
      <c r="WSG45" s="57"/>
      <c r="WSH45" s="57"/>
      <c r="WSI45" s="57"/>
      <c r="WSJ45" s="57"/>
      <c r="WSK45" s="57"/>
      <c r="WSL45" s="57"/>
      <c r="WSM45" s="57"/>
      <c r="WSN45" s="57"/>
      <c r="WSO45" s="57"/>
      <c r="WSP45" s="57"/>
      <c r="WSQ45" s="57"/>
      <c r="WSR45" s="57"/>
      <c r="WSS45" s="57"/>
      <c r="WST45" s="57"/>
      <c r="WSU45" s="57"/>
      <c r="WSV45" s="57"/>
      <c r="WSW45" s="57"/>
      <c r="WSX45" s="57"/>
      <c r="WSY45" s="57"/>
      <c r="WSZ45" s="57"/>
      <c r="WTA45" s="57"/>
      <c r="WTB45" s="57"/>
      <c r="WTC45" s="57"/>
      <c r="WTD45" s="57"/>
      <c r="WTE45" s="57"/>
      <c r="WTF45" s="57"/>
      <c r="WTG45" s="57"/>
      <c r="WTH45" s="57"/>
      <c r="WTI45" s="57"/>
      <c r="WTJ45" s="57"/>
      <c r="WTK45" s="57"/>
      <c r="WTL45" s="57"/>
      <c r="WTM45" s="57"/>
      <c r="WTN45" s="57"/>
      <c r="WTO45" s="57"/>
      <c r="WTP45" s="57"/>
      <c r="WTQ45" s="57"/>
      <c r="WTR45" s="57"/>
      <c r="WTS45" s="57"/>
      <c r="WTT45" s="57"/>
      <c r="WTU45" s="57"/>
      <c r="WTV45" s="57"/>
      <c r="WTW45" s="57"/>
      <c r="WTX45" s="57"/>
      <c r="WTY45" s="57"/>
      <c r="WTZ45" s="57"/>
      <c r="WUA45" s="57"/>
      <c r="WUB45" s="57"/>
      <c r="WUC45" s="57"/>
      <c r="WUD45" s="57"/>
      <c r="WUE45" s="57"/>
      <c r="WUF45" s="57"/>
      <c r="WUG45" s="57"/>
      <c r="WUH45" s="57"/>
      <c r="WUI45" s="57"/>
      <c r="WUJ45" s="57"/>
      <c r="WUK45" s="57"/>
      <c r="WUL45" s="57"/>
      <c r="WUM45" s="57"/>
      <c r="WUN45" s="57"/>
      <c r="WUO45" s="57"/>
      <c r="WUP45" s="57"/>
      <c r="WUQ45" s="57"/>
      <c r="WUR45" s="57"/>
      <c r="WUS45" s="57"/>
      <c r="WUT45" s="57"/>
      <c r="WUU45" s="57"/>
      <c r="WUV45" s="57"/>
      <c r="WUW45" s="57"/>
      <c r="WUX45" s="57"/>
      <c r="WUY45" s="57"/>
      <c r="WUZ45" s="57"/>
      <c r="WVA45" s="57"/>
      <c r="WVB45" s="57"/>
      <c r="WVC45" s="57"/>
      <c r="WVD45" s="57"/>
      <c r="WVE45" s="57"/>
      <c r="WVF45" s="57"/>
      <c r="WVG45" s="57"/>
      <c r="WVH45" s="57"/>
      <c r="WVI45" s="57"/>
      <c r="WVJ45" s="57"/>
      <c r="WVK45" s="57"/>
      <c r="WVL45" s="57"/>
      <c r="WVM45" s="57"/>
      <c r="WVN45" s="57"/>
      <c r="WVO45" s="57"/>
      <c r="WVP45" s="57"/>
      <c r="WVQ45" s="57"/>
      <c r="WVR45" s="57"/>
      <c r="WVS45" s="57"/>
      <c r="WVT45" s="57"/>
      <c r="WVU45" s="57"/>
      <c r="WVV45" s="57"/>
      <c r="WVW45" s="57"/>
      <c r="WVX45" s="57"/>
      <c r="WVY45" s="57"/>
      <c r="WVZ45" s="57"/>
      <c r="WWA45" s="57"/>
    </row>
    <row r="46" spans="1:16147" x14ac:dyDescent="0.2">
      <c r="A46" s="82">
        <v>2017</v>
      </c>
      <c r="B46" s="58" t="s">
        <v>385</v>
      </c>
      <c r="C46" s="58">
        <v>20288</v>
      </c>
      <c r="D46" s="63">
        <v>29</v>
      </c>
      <c r="E46" s="70">
        <v>42934</v>
      </c>
      <c r="F46" s="58" t="s">
        <v>103</v>
      </c>
      <c r="G46" s="58" t="s">
        <v>47</v>
      </c>
      <c r="H46" s="58" t="s">
        <v>130</v>
      </c>
      <c r="I46" s="62" t="s">
        <v>60</v>
      </c>
      <c r="J46" s="58" t="s">
        <v>105</v>
      </c>
      <c r="K46" s="58" t="s">
        <v>106</v>
      </c>
      <c r="L46" s="58" t="s">
        <v>6</v>
      </c>
      <c r="M46" s="58" t="s">
        <v>107</v>
      </c>
      <c r="N46" s="82"/>
      <c r="O46" s="82">
        <v>50</v>
      </c>
      <c r="P46" s="82">
        <v>50</v>
      </c>
      <c r="Q46" s="74">
        <v>0</v>
      </c>
      <c r="R46" s="57" t="s">
        <v>108</v>
      </c>
      <c r="T46" s="36" t="s">
        <v>274</v>
      </c>
      <c r="U46" s="36" t="s">
        <v>280</v>
      </c>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row>
    <row r="47" spans="1:16147" x14ac:dyDescent="0.2">
      <c r="A47" s="82">
        <v>2017</v>
      </c>
      <c r="B47" s="58" t="s">
        <v>386</v>
      </c>
      <c r="C47" s="58">
        <v>20289</v>
      </c>
      <c r="D47" s="63">
        <v>29</v>
      </c>
      <c r="E47" s="70">
        <v>42934</v>
      </c>
      <c r="F47" s="58" t="s">
        <v>103</v>
      </c>
      <c r="G47" s="58" t="s">
        <v>47</v>
      </c>
      <c r="H47" s="58" t="s">
        <v>130</v>
      </c>
      <c r="I47" s="62" t="s">
        <v>60</v>
      </c>
      <c r="J47" s="58" t="s">
        <v>105</v>
      </c>
      <c r="K47" s="58" t="s">
        <v>106</v>
      </c>
      <c r="L47" s="58" t="s">
        <v>6</v>
      </c>
      <c r="M47" s="58" t="s">
        <v>107</v>
      </c>
      <c r="N47" s="82"/>
      <c r="O47" s="82">
        <v>43</v>
      </c>
      <c r="P47" s="82">
        <v>43</v>
      </c>
      <c r="Q47" s="74">
        <v>0</v>
      </c>
      <c r="R47" s="57" t="s">
        <v>108</v>
      </c>
      <c r="T47" s="36" t="s">
        <v>274</v>
      </c>
      <c r="U47" s="36" t="s">
        <v>280</v>
      </c>
    </row>
    <row r="48" spans="1:16147" s="75" customFormat="1" x14ac:dyDescent="0.2">
      <c r="A48" s="90">
        <v>2017</v>
      </c>
      <c r="B48" s="76" t="s">
        <v>387</v>
      </c>
      <c r="C48" s="76">
        <v>20290</v>
      </c>
      <c r="D48" s="91">
        <v>29</v>
      </c>
      <c r="E48" s="78">
        <v>42934</v>
      </c>
      <c r="F48" s="76" t="s">
        <v>103</v>
      </c>
      <c r="G48" s="76" t="s">
        <v>9</v>
      </c>
      <c r="H48" s="76" t="s">
        <v>126</v>
      </c>
      <c r="I48" s="75" t="s">
        <v>9</v>
      </c>
      <c r="J48" s="76" t="s">
        <v>105</v>
      </c>
      <c r="K48" s="76" t="s">
        <v>106</v>
      </c>
      <c r="L48" s="76" t="s">
        <v>6</v>
      </c>
      <c r="M48" s="76" t="s">
        <v>107</v>
      </c>
      <c r="N48" s="90"/>
      <c r="O48" s="90">
        <v>50</v>
      </c>
      <c r="P48" s="90">
        <v>50</v>
      </c>
      <c r="Q48" s="77">
        <v>1</v>
      </c>
      <c r="R48" s="75" t="s">
        <v>302</v>
      </c>
      <c r="T48" s="75" t="s">
        <v>276</v>
      </c>
      <c r="U48" s="75" t="s">
        <v>276</v>
      </c>
      <c r="V48" s="57"/>
      <c r="W48" s="36"/>
      <c r="X48" s="57"/>
      <c r="Y48" s="57"/>
      <c r="Z48" s="57"/>
      <c r="AA48" s="57"/>
      <c r="AB48" s="57"/>
    </row>
    <row r="49" spans="1:16147" x14ac:dyDescent="0.2">
      <c r="A49" s="82">
        <v>2017</v>
      </c>
      <c r="B49" s="58" t="s">
        <v>388</v>
      </c>
      <c r="C49" s="58">
        <v>20291</v>
      </c>
      <c r="D49" s="63">
        <v>29</v>
      </c>
      <c r="E49" s="70">
        <v>42934</v>
      </c>
      <c r="F49" s="58" t="s">
        <v>103</v>
      </c>
      <c r="G49" s="58" t="s">
        <v>9</v>
      </c>
      <c r="H49" s="58" t="s">
        <v>126</v>
      </c>
      <c r="I49" s="57" t="s">
        <v>9</v>
      </c>
      <c r="J49" s="58" t="s">
        <v>105</v>
      </c>
      <c r="K49" s="58" t="s">
        <v>106</v>
      </c>
      <c r="L49" s="58" t="s">
        <v>6</v>
      </c>
      <c r="M49" s="58" t="s">
        <v>107</v>
      </c>
      <c r="N49" s="82"/>
      <c r="O49" s="82">
        <v>50</v>
      </c>
      <c r="P49" s="82">
        <v>50</v>
      </c>
      <c r="Q49" s="74">
        <v>0</v>
      </c>
      <c r="R49" s="57" t="s">
        <v>108</v>
      </c>
      <c r="T49" s="36" t="s">
        <v>276</v>
      </c>
      <c r="U49" s="36" t="s">
        <v>276</v>
      </c>
    </row>
    <row r="50" spans="1:16147" x14ac:dyDescent="0.2">
      <c r="A50" s="82">
        <v>2017</v>
      </c>
      <c r="B50" s="58" t="s">
        <v>389</v>
      </c>
      <c r="C50" s="58">
        <v>20292</v>
      </c>
      <c r="D50" s="63">
        <v>29</v>
      </c>
      <c r="E50" s="70">
        <v>42934</v>
      </c>
      <c r="F50" s="58" t="s">
        <v>103</v>
      </c>
      <c r="G50" s="58" t="s">
        <v>9</v>
      </c>
      <c r="H50" s="58" t="s">
        <v>126</v>
      </c>
      <c r="I50" s="57" t="s">
        <v>9</v>
      </c>
      <c r="J50" s="58" t="s">
        <v>105</v>
      </c>
      <c r="K50" s="58" t="s">
        <v>106</v>
      </c>
      <c r="L50" s="58" t="s">
        <v>6</v>
      </c>
      <c r="M50" s="58" t="s">
        <v>107</v>
      </c>
      <c r="N50" s="82"/>
      <c r="O50" s="82">
        <v>50</v>
      </c>
      <c r="P50" s="82">
        <v>50</v>
      </c>
      <c r="Q50" s="74">
        <v>0</v>
      </c>
      <c r="R50" s="57" t="s">
        <v>108</v>
      </c>
      <c r="T50" s="36" t="s">
        <v>276</v>
      </c>
      <c r="U50" s="36" t="s">
        <v>276</v>
      </c>
    </row>
    <row r="51" spans="1:16147" x14ac:dyDescent="0.2">
      <c r="A51" s="87">
        <v>2017</v>
      </c>
      <c r="B51" s="57" t="s">
        <v>390</v>
      </c>
      <c r="C51" s="58">
        <v>20293</v>
      </c>
      <c r="D51" s="65">
        <v>29</v>
      </c>
      <c r="E51" s="70">
        <v>42934</v>
      </c>
      <c r="F51" s="57" t="s">
        <v>103</v>
      </c>
      <c r="G51" s="58" t="s">
        <v>9</v>
      </c>
      <c r="H51" s="57" t="s">
        <v>126</v>
      </c>
      <c r="I51" s="57" t="s">
        <v>9</v>
      </c>
      <c r="J51" s="57" t="s">
        <v>105</v>
      </c>
      <c r="K51" s="57" t="s">
        <v>106</v>
      </c>
      <c r="L51" s="57" t="s">
        <v>6</v>
      </c>
      <c r="M51" s="57" t="s">
        <v>107</v>
      </c>
      <c r="N51" s="84"/>
      <c r="O51" s="84">
        <v>50</v>
      </c>
      <c r="P51" s="84">
        <v>50</v>
      </c>
      <c r="Q51" s="74">
        <v>0</v>
      </c>
      <c r="R51" s="57" t="s">
        <v>108</v>
      </c>
      <c r="T51" s="36" t="s">
        <v>276</v>
      </c>
      <c r="U51" s="36" t="s">
        <v>276</v>
      </c>
    </row>
    <row r="52" spans="1:16147" x14ac:dyDescent="0.2">
      <c r="A52" s="87">
        <v>2017</v>
      </c>
      <c r="B52" s="57" t="s">
        <v>391</v>
      </c>
      <c r="C52" s="58">
        <v>20294</v>
      </c>
      <c r="D52" s="65">
        <v>29</v>
      </c>
      <c r="E52" s="70">
        <v>42934</v>
      </c>
      <c r="F52" s="57" t="s">
        <v>103</v>
      </c>
      <c r="G52" s="58" t="s">
        <v>9</v>
      </c>
      <c r="H52" s="57" t="s">
        <v>126</v>
      </c>
      <c r="I52" s="57" t="s">
        <v>9</v>
      </c>
      <c r="J52" s="57" t="s">
        <v>105</v>
      </c>
      <c r="K52" s="57" t="s">
        <v>106</v>
      </c>
      <c r="L52" s="57" t="s">
        <v>6</v>
      </c>
      <c r="M52" s="57" t="s">
        <v>107</v>
      </c>
      <c r="N52" s="84"/>
      <c r="O52" s="84">
        <v>43</v>
      </c>
      <c r="P52" s="84">
        <v>43</v>
      </c>
      <c r="Q52" s="74">
        <v>0</v>
      </c>
      <c r="R52" s="57" t="s">
        <v>108</v>
      </c>
      <c r="T52" s="36" t="s">
        <v>276</v>
      </c>
      <c r="U52" s="36" t="s">
        <v>276</v>
      </c>
    </row>
    <row r="53" spans="1:16147" x14ac:dyDescent="0.2">
      <c r="A53" s="87">
        <v>2017</v>
      </c>
      <c r="B53" s="57" t="s">
        <v>392</v>
      </c>
      <c r="C53" s="58">
        <v>20295</v>
      </c>
      <c r="D53" s="65">
        <v>29</v>
      </c>
      <c r="E53" s="70">
        <v>42934</v>
      </c>
      <c r="F53" s="57" t="s">
        <v>103</v>
      </c>
      <c r="G53" s="58" t="s">
        <v>9</v>
      </c>
      <c r="H53" s="57" t="s">
        <v>126</v>
      </c>
      <c r="I53" s="57" t="s">
        <v>9</v>
      </c>
      <c r="J53" s="57" t="s">
        <v>105</v>
      </c>
      <c r="K53" s="57" t="s">
        <v>106</v>
      </c>
      <c r="L53" s="57" t="s">
        <v>5</v>
      </c>
      <c r="M53" s="57" t="s">
        <v>107</v>
      </c>
      <c r="N53" s="84"/>
      <c r="O53" s="84">
        <v>3</v>
      </c>
      <c r="P53" s="84">
        <v>3</v>
      </c>
      <c r="Q53" s="74">
        <v>0</v>
      </c>
      <c r="R53" s="57" t="s">
        <v>108</v>
      </c>
      <c r="T53" s="36" t="s">
        <v>277</v>
      </c>
      <c r="U53" s="36" t="s">
        <v>277</v>
      </c>
    </row>
    <row r="54" spans="1:16147" x14ac:dyDescent="0.2">
      <c r="A54" s="87">
        <v>2017</v>
      </c>
      <c r="B54" s="57" t="s">
        <v>393</v>
      </c>
      <c r="C54" s="58">
        <v>20296</v>
      </c>
      <c r="D54" s="65">
        <v>29</v>
      </c>
      <c r="E54" s="70">
        <v>42934</v>
      </c>
      <c r="F54" s="57" t="s">
        <v>103</v>
      </c>
      <c r="G54" s="58" t="s">
        <v>47</v>
      </c>
      <c r="H54" s="57" t="s">
        <v>137</v>
      </c>
      <c r="I54" s="62" t="s">
        <v>60</v>
      </c>
      <c r="J54" s="57" t="s">
        <v>105</v>
      </c>
      <c r="K54" s="57" t="s">
        <v>106</v>
      </c>
      <c r="L54" s="57" t="s">
        <v>6</v>
      </c>
      <c r="M54" s="57" t="s">
        <v>107</v>
      </c>
      <c r="N54" s="84"/>
      <c r="O54" s="84">
        <v>50</v>
      </c>
      <c r="P54" s="84">
        <v>50</v>
      </c>
      <c r="Q54" s="74">
        <v>0</v>
      </c>
      <c r="R54" s="57" t="s">
        <v>108</v>
      </c>
      <c r="T54" s="36" t="s">
        <v>274</v>
      </c>
      <c r="U54" s="36" t="s">
        <v>280</v>
      </c>
    </row>
    <row r="55" spans="1:16147" x14ac:dyDescent="0.2">
      <c r="A55" s="87">
        <v>2017</v>
      </c>
      <c r="B55" s="57" t="s">
        <v>394</v>
      </c>
      <c r="C55" s="58">
        <v>20297</v>
      </c>
      <c r="D55" s="65">
        <v>29</v>
      </c>
      <c r="E55" s="70">
        <v>42934</v>
      </c>
      <c r="F55" s="57" t="s">
        <v>103</v>
      </c>
      <c r="G55" s="58" t="s">
        <v>47</v>
      </c>
      <c r="H55" s="57" t="s">
        <v>137</v>
      </c>
      <c r="I55" s="62" t="s">
        <v>60</v>
      </c>
      <c r="J55" s="57" t="s">
        <v>105</v>
      </c>
      <c r="K55" s="57" t="s">
        <v>106</v>
      </c>
      <c r="L55" s="57" t="s">
        <v>6</v>
      </c>
      <c r="M55" s="57" t="s">
        <v>107</v>
      </c>
      <c r="N55" s="84"/>
      <c r="O55" s="84">
        <v>50</v>
      </c>
      <c r="P55" s="84">
        <v>50</v>
      </c>
      <c r="Q55" s="74">
        <v>0</v>
      </c>
      <c r="R55" s="57" t="s">
        <v>108</v>
      </c>
      <c r="T55" s="36" t="s">
        <v>274</v>
      </c>
      <c r="U55" s="36" t="s">
        <v>280</v>
      </c>
    </row>
    <row r="56" spans="1:16147" x14ac:dyDescent="0.2">
      <c r="A56" s="87">
        <v>2017</v>
      </c>
      <c r="B56" s="57" t="s">
        <v>395</v>
      </c>
      <c r="C56" s="58">
        <v>20298</v>
      </c>
      <c r="D56" s="65">
        <v>29</v>
      </c>
      <c r="E56" s="70">
        <v>42934</v>
      </c>
      <c r="F56" s="57" t="s">
        <v>103</v>
      </c>
      <c r="G56" s="58" t="s">
        <v>47</v>
      </c>
      <c r="H56" s="57" t="s">
        <v>137</v>
      </c>
      <c r="I56" s="62" t="s">
        <v>60</v>
      </c>
      <c r="J56" s="57" t="s">
        <v>105</v>
      </c>
      <c r="K56" s="57" t="s">
        <v>106</v>
      </c>
      <c r="L56" s="57" t="s">
        <v>6</v>
      </c>
      <c r="M56" s="57" t="s">
        <v>107</v>
      </c>
      <c r="N56" s="84"/>
      <c r="O56" s="84">
        <v>10</v>
      </c>
      <c r="P56" s="84">
        <v>10</v>
      </c>
      <c r="Q56" s="74">
        <v>0</v>
      </c>
      <c r="R56" s="57" t="s">
        <v>108</v>
      </c>
      <c r="T56" s="36" t="s">
        <v>274</v>
      </c>
      <c r="U56" s="36" t="s">
        <v>280</v>
      </c>
    </row>
    <row r="57" spans="1:16147" x14ac:dyDescent="0.2">
      <c r="A57" s="87">
        <v>2017</v>
      </c>
      <c r="B57" s="57" t="s">
        <v>396</v>
      </c>
      <c r="C57" s="58">
        <v>20299</v>
      </c>
      <c r="D57" s="65">
        <v>29</v>
      </c>
      <c r="E57" s="70">
        <v>42934</v>
      </c>
      <c r="F57" s="57" t="s">
        <v>103</v>
      </c>
      <c r="G57" s="58" t="s">
        <v>47</v>
      </c>
      <c r="H57" s="57" t="s">
        <v>138</v>
      </c>
      <c r="I57" s="62" t="s">
        <v>60</v>
      </c>
      <c r="J57" s="57" t="s">
        <v>105</v>
      </c>
      <c r="K57" s="57" t="s">
        <v>106</v>
      </c>
      <c r="L57" s="57" t="s">
        <v>6</v>
      </c>
      <c r="M57" s="57" t="s">
        <v>107</v>
      </c>
      <c r="N57" s="84"/>
      <c r="O57" s="84">
        <v>47</v>
      </c>
      <c r="P57" s="84">
        <v>47</v>
      </c>
      <c r="Q57" s="74">
        <v>0</v>
      </c>
      <c r="R57" s="57" t="s">
        <v>108</v>
      </c>
      <c r="T57" s="36" t="s">
        <v>274</v>
      </c>
      <c r="U57" s="36" t="s">
        <v>280</v>
      </c>
    </row>
    <row r="58" spans="1:16147" x14ac:dyDescent="0.2">
      <c r="A58" s="87">
        <v>2017</v>
      </c>
      <c r="B58" s="57" t="s">
        <v>397</v>
      </c>
      <c r="C58" s="58">
        <v>20300</v>
      </c>
      <c r="D58" s="65">
        <v>29</v>
      </c>
      <c r="E58" s="70">
        <v>42934</v>
      </c>
      <c r="F58" s="57" t="s">
        <v>103</v>
      </c>
      <c r="G58" s="58" t="s">
        <v>47</v>
      </c>
      <c r="H58" s="57" t="s">
        <v>138</v>
      </c>
      <c r="I58" s="62" t="s">
        <v>60</v>
      </c>
      <c r="J58" s="57" t="s">
        <v>105</v>
      </c>
      <c r="K58" s="57" t="s">
        <v>106</v>
      </c>
      <c r="L58" s="57" t="s">
        <v>5</v>
      </c>
      <c r="M58" s="57" t="s">
        <v>107</v>
      </c>
      <c r="N58" s="84"/>
      <c r="O58" s="84">
        <v>4</v>
      </c>
      <c r="P58" s="84">
        <v>4</v>
      </c>
      <c r="Q58" s="74">
        <v>0</v>
      </c>
      <c r="R58" s="57" t="s">
        <v>108</v>
      </c>
      <c r="T58" s="36" t="s">
        <v>275</v>
      </c>
      <c r="U58" s="36" t="s">
        <v>281</v>
      </c>
    </row>
    <row r="59" spans="1:16147" s="57" customFormat="1" x14ac:dyDescent="0.2">
      <c r="A59" s="87">
        <v>2017</v>
      </c>
      <c r="B59" s="57" t="s">
        <v>398</v>
      </c>
      <c r="C59" s="58">
        <v>20301</v>
      </c>
      <c r="D59" s="65">
        <v>29</v>
      </c>
      <c r="E59" s="70">
        <v>42934</v>
      </c>
      <c r="F59" s="57" t="s">
        <v>103</v>
      </c>
      <c r="G59" s="58" t="s">
        <v>47</v>
      </c>
      <c r="H59" s="57" t="s">
        <v>142</v>
      </c>
      <c r="I59" s="62" t="s">
        <v>60</v>
      </c>
      <c r="J59" s="57" t="s">
        <v>105</v>
      </c>
      <c r="K59" s="57" t="s">
        <v>106</v>
      </c>
      <c r="L59" s="57" t="s">
        <v>6</v>
      </c>
      <c r="M59" s="57" t="s">
        <v>107</v>
      </c>
      <c r="N59" s="84"/>
      <c r="O59" s="84">
        <v>50</v>
      </c>
      <c r="P59" s="84">
        <v>50</v>
      </c>
      <c r="Q59" s="74">
        <v>0</v>
      </c>
      <c r="R59" s="57" t="s">
        <v>108</v>
      </c>
      <c r="T59" s="57" t="s">
        <v>274</v>
      </c>
      <c r="U59" s="57" t="s">
        <v>280</v>
      </c>
      <c r="W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6"/>
      <c r="HC59" s="36"/>
      <c r="HD59" s="36"/>
      <c r="HE59" s="36"/>
      <c r="HF59" s="36"/>
      <c r="HG59" s="36"/>
      <c r="HH59" s="36"/>
      <c r="HI59" s="36"/>
      <c r="HJ59" s="36"/>
      <c r="HK59" s="36"/>
      <c r="HL59" s="36"/>
      <c r="HM59" s="36"/>
      <c r="HN59" s="36"/>
      <c r="HO59" s="36"/>
      <c r="HP59" s="36"/>
      <c r="HQ59" s="36"/>
      <c r="HR59" s="36"/>
      <c r="HS59" s="36"/>
      <c r="HT59" s="36"/>
      <c r="HU59" s="36"/>
      <c r="HV59" s="36"/>
      <c r="HW59" s="36"/>
      <c r="HX59" s="36"/>
      <c r="HY59" s="36"/>
      <c r="HZ59" s="36"/>
      <c r="IA59" s="36"/>
      <c r="IB59" s="36"/>
      <c r="IC59" s="36"/>
      <c r="ID59" s="36"/>
      <c r="IE59" s="36"/>
      <c r="IF59" s="36"/>
      <c r="IG59" s="36"/>
      <c r="IH59" s="36"/>
      <c r="II59" s="36"/>
      <c r="IJ59" s="36"/>
      <c r="IK59" s="36"/>
      <c r="IL59" s="36"/>
      <c r="IM59" s="36"/>
      <c r="IN59" s="36"/>
      <c r="IO59" s="36"/>
      <c r="IP59" s="36"/>
      <c r="IQ59" s="36"/>
      <c r="IR59" s="36"/>
      <c r="IS59" s="36"/>
      <c r="IT59" s="36"/>
      <c r="IU59" s="36"/>
      <c r="IV59" s="36"/>
      <c r="IW59" s="36"/>
      <c r="IX59" s="36"/>
      <c r="IY59" s="36"/>
      <c r="IZ59" s="36"/>
      <c r="JA59" s="36"/>
      <c r="JB59" s="36"/>
      <c r="JC59" s="36"/>
      <c r="JD59" s="36"/>
      <c r="JE59" s="36"/>
      <c r="JF59" s="36"/>
      <c r="JG59" s="36"/>
      <c r="JH59" s="36"/>
      <c r="JI59" s="36"/>
      <c r="JJ59" s="36"/>
      <c r="JK59" s="36"/>
      <c r="JL59" s="36"/>
      <c r="JM59" s="36"/>
      <c r="JN59" s="36"/>
      <c r="JO59" s="36"/>
      <c r="JP59" s="36"/>
      <c r="JQ59" s="36"/>
      <c r="JR59" s="36"/>
      <c r="JS59" s="36"/>
      <c r="JT59" s="36"/>
      <c r="JU59" s="36"/>
      <c r="JV59" s="36"/>
      <c r="JW59" s="36"/>
      <c r="JX59" s="36"/>
      <c r="JY59" s="36"/>
      <c r="JZ59" s="36"/>
      <c r="KA59" s="36"/>
      <c r="KB59" s="36"/>
      <c r="KC59" s="36"/>
      <c r="KD59" s="36"/>
      <c r="KE59" s="36"/>
      <c r="KF59" s="36"/>
      <c r="KG59" s="36"/>
      <c r="KH59" s="36"/>
      <c r="KI59" s="36"/>
      <c r="KJ59" s="36"/>
      <c r="KK59" s="36"/>
      <c r="KL59" s="36"/>
      <c r="KM59" s="36"/>
      <c r="KN59" s="36"/>
      <c r="KO59" s="36"/>
      <c r="KP59" s="36"/>
      <c r="KQ59" s="36"/>
      <c r="KR59" s="36"/>
      <c r="KS59" s="36"/>
      <c r="KT59" s="36"/>
      <c r="KU59" s="36"/>
      <c r="KV59" s="36"/>
      <c r="KW59" s="36"/>
      <c r="KX59" s="36"/>
      <c r="KY59" s="36"/>
      <c r="KZ59" s="36"/>
      <c r="LA59" s="36"/>
      <c r="LB59" s="36"/>
      <c r="LC59" s="36"/>
      <c r="LD59" s="36"/>
      <c r="LE59" s="36"/>
      <c r="LF59" s="36"/>
      <c r="LG59" s="36"/>
      <c r="LH59" s="36"/>
      <c r="LI59" s="36"/>
      <c r="LJ59" s="36"/>
      <c r="LK59" s="36"/>
      <c r="LL59" s="36"/>
      <c r="LM59" s="36"/>
      <c r="LN59" s="36"/>
      <c r="LO59" s="36"/>
      <c r="LP59" s="36"/>
      <c r="LQ59" s="36"/>
      <c r="LR59" s="36"/>
      <c r="LS59" s="36"/>
      <c r="LT59" s="36"/>
      <c r="LU59" s="36"/>
      <c r="LV59" s="36"/>
      <c r="LW59" s="36"/>
      <c r="LX59" s="36"/>
      <c r="LY59" s="36"/>
      <c r="LZ59" s="36"/>
      <c r="MA59" s="36"/>
      <c r="MB59" s="36"/>
      <c r="MC59" s="36"/>
      <c r="MD59" s="36"/>
      <c r="ME59" s="36"/>
      <c r="MF59" s="36"/>
      <c r="MG59" s="36"/>
      <c r="MH59" s="36"/>
      <c r="MI59" s="36"/>
      <c r="MJ59" s="36"/>
      <c r="MK59" s="36"/>
      <c r="ML59" s="36"/>
      <c r="MM59" s="36"/>
      <c r="MN59" s="36"/>
      <c r="MO59" s="36"/>
      <c r="MP59" s="36"/>
      <c r="MQ59" s="36"/>
      <c r="MR59" s="36"/>
      <c r="MS59" s="36"/>
      <c r="MT59" s="36"/>
      <c r="MU59" s="36"/>
      <c r="MV59" s="36"/>
      <c r="MW59" s="36"/>
      <c r="MX59" s="36"/>
      <c r="MY59" s="36"/>
      <c r="MZ59" s="36"/>
      <c r="NA59" s="36"/>
      <c r="NB59" s="36"/>
      <c r="NC59" s="36"/>
      <c r="ND59" s="36"/>
      <c r="NE59" s="36"/>
      <c r="NF59" s="36"/>
      <c r="NG59" s="36"/>
      <c r="NH59" s="36"/>
      <c r="NI59" s="36"/>
      <c r="NJ59" s="36"/>
      <c r="NK59" s="36"/>
      <c r="NL59" s="36"/>
      <c r="NM59" s="36"/>
      <c r="NN59" s="36"/>
      <c r="NO59" s="36"/>
      <c r="NP59" s="36"/>
      <c r="NQ59" s="36"/>
      <c r="NR59" s="36"/>
      <c r="NS59" s="36"/>
      <c r="NT59" s="36"/>
      <c r="NU59" s="36"/>
      <c r="NV59" s="36"/>
      <c r="NW59" s="36"/>
      <c r="NX59" s="36"/>
      <c r="NY59" s="36"/>
      <c r="NZ59" s="36"/>
      <c r="OA59" s="36"/>
      <c r="OB59" s="36"/>
      <c r="OC59" s="36"/>
      <c r="OD59" s="36"/>
      <c r="OE59" s="36"/>
      <c r="OF59" s="36"/>
      <c r="OG59" s="36"/>
      <c r="OH59" s="36"/>
      <c r="OI59" s="36"/>
      <c r="OJ59" s="36"/>
      <c r="OK59" s="36"/>
      <c r="OL59" s="36"/>
      <c r="OM59" s="36"/>
      <c r="ON59" s="36"/>
      <c r="OO59" s="36"/>
      <c r="OP59" s="36"/>
      <c r="OQ59" s="36"/>
      <c r="OR59" s="36"/>
      <c r="OS59" s="36"/>
      <c r="OT59" s="36"/>
      <c r="OU59" s="36"/>
      <c r="OV59" s="36"/>
      <c r="OW59" s="36"/>
      <c r="OX59" s="36"/>
      <c r="OY59" s="36"/>
      <c r="OZ59" s="36"/>
      <c r="PA59" s="36"/>
      <c r="PB59" s="36"/>
      <c r="PC59" s="36"/>
      <c r="PD59" s="36"/>
      <c r="PE59" s="36"/>
      <c r="PF59" s="36"/>
      <c r="PG59" s="36"/>
      <c r="PH59" s="36"/>
      <c r="PI59" s="36"/>
      <c r="PJ59" s="36"/>
      <c r="PK59" s="36"/>
      <c r="PL59" s="36"/>
      <c r="PM59" s="36"/>
      <c r="PN59" s="36"/>
      <c r="PO59" s="36"/>
      <c r="PP59" s="36"/>
      <c r="PQ59" s="36"/>
      <c r="PR59" s="36"/>
      <c r="PS59" s="36"/>
      <c r="PT59" s="36"/>
      <c r="PU59" s="36"/>
      <c r="PV59" s="36"/>
      <c r="PW59" s="36"/>
      <c r="PX59" s="36"/>
      <c r="PY59" s="36"/>
      <c r="PZ59" s="36"/>
      <c r="QA59" s="36"/>
      <c r="QB59" s="36"/>
      <c r="QC59" s="36"/>
      <c r="QD59" s="36"/>
      <c r="QE59" s="36"/>
      <c r="QF59" s="36"/>
      <c r="QG59" s="36"/>
      <c r="QH59" s="36"/>
      <c r="QI59" s="36"/>
      <c r="QJ59" s="36"/>
      <c r="QK59" s="36"/>
      <c r="QL59" s="36"/>
      <c r="QM59" s="36"/>
      <c r="QN59" s="36"/>
      <c r="QO59" s="36"/>
      <c r="QP59" s="36"/>
      <c r="QQ59" s="36"/>
      <c r="QR59" s="36"/>
      <c r="QS59" s="36"/>
      <c r="QT59" s="36"/>
      <c r="QU59" s="36"/>
      <c r="QV59" s="36"/>
      <c r="QW59" s="36"/>
      <c r="QX59" s="36"/>
      <c r="QY59" s="36"/>
      <c r="QZ59" s="36"/>
      <c r="RA59" s="36"/>
      <c r="RB59" s="36"/>
      <c r="RC59" s="36"/>
      <c r="RD59" s="36"/>
      <c r="RE59" s="36"/>
      <c r="RF59" s="36"/>
      <c r="RG59" s="36"/>
      <c r="RH59" s="36"/>
      <c r="RI59" s="36"/>
      <c r="RJ59" s="36"/>
      <c r="RK59" s="36"/>
      <c r="RL59" s="36"/>
      <c r="RM59" s="36"/>
      <c r="RN59" s="36"/>
      <c r="RO59" s="36"/>
      <c r="RP59" s="36"/>
      <c r="RQ59" s="36"/>
      <c r="RR59" s="36"/>
      <c r="RS59" s="36"/>
      <c r="RT59" s="36"/>
      <c r="RU59" s="36"/>
      <c r="RV59" s="36"/>
      <c r="RW59" s="36"/>
      <c r="RX59" s="36"/>
      <c r="RY59" s="36"/>
      <c r="RZ59" s="36"/>
      <c r="SA59" s="36"/>
      <c r="SB59" s="36"/>
      <c r="SC59" s="36"/>
      <c r="SD59" s="36"/>
      <c r="SE59" s="36"/>
      <c r="SF59" s="36"/>
      <c r="SG59" s="36"/>
      <c r="SH59" s="36"/>
      <c r="SI59" s="36"/>
      <c r="SJ59" s="36"/>
      <c r="SK59" s="36"/>
      <c r="SL59" s="36"/>
      <c r="SM59" s="36"/>
      <c r="SN59" s="36"/>
      <c r="SO59" s="36"/>
      <c r="SP59" s="36"/>
      <c r="SQ59" s="36"/>
      <c r="SR59" s="36"/>
      <c r="SS59" s="36"/>
      <c r="ST59" s="36"/>
      <c r="SU59" s="36"/>
      <c r="SV59" s="36"/>
      <c r="SW59" s="36"/>
      <c r="SX59" s="36"/>
      <c r="SY59" s="36"/>
      <c r="SZ59" s="36"/>
      <c r="TA59" s="36"/>
      <c r="TB59" s="36"/>
      <c r="TC59" s="36"/>
      <c r="TD59" s="36"/>
      <c r="TE59" s="36"/>
      <c r="TF59" s="36"/>
      <c r="TG59" s="36"/>
      <c r="TH59" s="36"/>
      <c r="TI59" s="36"/>
      <c r="TJ59" s="36"/>
      <c r="TK59" s="36"/>
      <c r="TL59" s="36"/>
      <c r="TM59" s="36"/>
      <c r="TN59" s="36"/>
      <c r="TO59" s="36"/>
      <c r="TP59" s="36"/>
      <c r="TQ59" s="36"/>
      <c r="TR59" s="36"/>
      <c r="TS59" s="36"/>
      <c r="TT59" s="36"/>
      <c r="TU59" s="36"/>
      <c r="TV59" s="36"/>
      <c r="TW59" s="36"/>
      <c r="TX59" s="36"/>
      <c r="TY59" s="36"/>
      <c r="TZ59" s="36"/>
      <c r="UA59" s="36"/>
      <c r="UB59" s="36"/>
      <c r="UC59" s="36"/>
      <c r="UD59" s="36"/>
      <c r="UE59" s="36"/>
      <c r="UF59" s="36"/>
      <c r="UG59" s="36"/>
      <c r="UH59" s="36"/>
      <c r="UI59" s="36"/>
      <c r="UJ59" s="36"/>
      <c r="UK59" s="36"/>
      <c r="UL59" s="36"/>
      <c r="UM59" s="36"/>
      <c r="UN59" s="36"/>
      <c r="UO59" s="36"/>
      <c r="UP59" s="36"/>
      <c r="UQ59" s="36"/>
      <c r="UR59" s="36"/>
      <c r="US59" s="36"/>
      <c r="UT59" s="36"/>
      <c r="UU59" s="36"/>
      <c r="UV59" s="36"/>
      <c r="UW59" s="36"/>
      <c r="UX59" s="36"/>
      <c r="UY59" s="36"/>
      <c r="UZ59" s="36"/>
      <c r="VA59" s="36"/>
      <c r="VB59" s="36"/>
      <c r="VC59" s="36"/>
      <c r="VD59" s="36"/>
      <c r="VE59" s="36"/>
      <c r="VF59" s="36"/>
      <c r="VG59" s="36"/>
      <c r="VH59" s="36"/>
      <c r="VI59" s="36"/>
      <c r="VJ59" s="36"/>
      <c r="VK59" s="36"/>
      <c r="VL59" s="36"/>
      <c r="VM59" s="36"/>
      <c r="VN59" s="36"/>
      <c r="VO59" s="36"/>
      <c r="VP59" s="36"/>
      <c r="VQ59" s="36"/>
      <c r="VR59" s="36"/>
      <c r="VS59" s="36"/>
      <c r="VT59" s="36"/>
      <c r="VU59" s="36"/>
      <c r="VV59" s="36"/>
      <c r="VW59" s="36"/>
      <c r="VX59" s="36"/>
      <c r="VY59" s="36"/>
      <c r="VZ59" s="36"/>
      <c r="WA59" s="36"/>
      <c r="WB59" s="36"/>
      <c r="WC59" s="36"/>
      <c r="WD59" s="36"/>
      <c r="WE59" s="36"/>
      <c r="WF59" s="36"/>
      <c r="WG59" s="36"/>
      <c r="WH59" s="36"/>
      <c r="WI59" s="36"/>
      <c r="WJ59" s="36"/>
      <c r="WK59" s="36"/>
      <c r="WL59" s="36"/>
      <c r="WM59" s="36"/>
      <c r="WN59" s="36"/>
      <c r="WO59" s="36"/>
      <c r="WP59" s="36"/>
      <c r="WQ59" s="36"/>
      <c r="WR59" s="36"/>
      <c r="WS59" s="36"/>
      <c r="WT59" s="36"/>
      <c r="WU59" s="36"/>
      <c r="WV59" s="36"/>
      <c r="WW59" s="36"/>
      <c r="WX59" s="36"/>
      <c r="WY59" s="36"/>
      <c r="WZ59" s="36"/>
      <c r="XA59" s="36"/>
      <c r="XB59" s="36"/>
      <c r="XC59" s="36"/>
      <c r="XD59" s="36"/>
      <c r="XE59" s="36"/>
      <c r="XF59" s="36"/>
      <c r="XG59" s="36"/>
      <c r="XH59" s="36"/>
      <c r="XI59" s="36"/>
      <c r="XJ59" s="36"/>
      <c r="XK59" s="36"/>
      <c r="XL59" s="36"/>
      <c r="XM59" s="36"/>
      <c r="XN59" s="36"/>
      <c r="XO59" s="36"/>
      <c r="XP59" s="36"/>
      <c r="XQ59" s="36"/>
      <c r="XR59" s="36"/>
      <c r="XS59" s="36"/>
      <c r="XT59" s="36"/>
      <c r="XU59" s="36"/>
      <c r="XV59" s="36"/>
      <c r="XW59" s="36"/>
      <c r="XX59" s="36"/>
      <c r="XY59" s="36"/>
      <c r="XZ59" s="36"/>
      <c r="YA59" s="36"/>
      <c r="YB59" s="36"/>
      <c r="YC59" s="36"/>
      <c r="YD59" s="36"/>
      <c r="YE59" s="36"/>
      <c r="YF59" s="36"/>
      <c r="YG59" s="36"/>
      <c r="YH59" s="36"/>
      <c r="YI59" s="36"/>
      <c r="YJ59" s="36"/>
      <c r="YK59" s="36"/>
      <c r="YL59" s="36"/>
      <c r="YM59" s="36"/>
      <c r="YN59" s="36"/>
      <c r="YO59" s="36"/>
      <c r="YP59" s="36"/>
      <c r="YQ59" s="36"/>
      <c r="YR59" s="36"/>
      <c r="YS59" s="36"/>
      <c r="YT59" s="36"/>
      <c r="YU59" s="36"/>
      <c r="YV59" s="36"/>
      <c r="YW59" s="36"/>
      <c r="YX59" s="36"/>
      <c r="YY59" s="36"/>
      <c r="YZ59" s="36"/>
      <c r="ZA59" s="36"/>
      <c r="ZB59" s="36"/>
      <c r="ZC59" s="36"/>
      <c r="ZD59" s="36"/>
      <c r="ZE59" s="36"/>
      <c r="ZF59" s="36"/>
      <c r="ZG59" s="36"/>
      <c r="ZH59" s="36"/>
      <c r="ZI59" s="36"/>
      <c r="ZJ59" s="36"/>
      <c r="ZK59" s="36"/>
      <c r="ZL59" s="36"/>
      <c r="ZM59" s="36"/>
      <c r="ZN59" s="36"/>
      <c r="ZO59" s="36"/>
      <c r="ZP59" s="36"/>
      <c r="ZQ59" s="36"/>
      <c r="ZR59" s="36"/>
      <c r="ZS59" s="36"/>
      <c r="ZT59" s="36"/>
      <c r="ZU59" s="36"/>
      <c r="ZV59" s="36"/>
      <c r="ZW59" s="36"/>
      <c r="ZX59" s="36"/>
      <c r="ZY59" s="36"/>
      <c r="ZZ59" s="36"/>
      <c r="AAA59" s="36"/>
      <c r="AAB59" s="36"/>
      <c r="AAC59" s="36"/>
      <c r="AAD59" s="36"/>
      <c r="AAE59" s="36"/>
      <c r="AAF59" s="36"/>
      <c r="AAG59" s="36"/>
      <c r="AAH59" s="36"/>
      <c r="AAI59" s="36"/>
      <c r="AAJ59" s="36"/>
      <c r="AAK59" s="36"/>
      <c r="AAL59" s="36"/>
      <c r="AAM59" s="36"/>
      <c r="AAN59" s="36"/>
      <c r="AAO59" s="36"/>
      <c r="AAP59" s="36"/>
      <c r="AAQ59" s="36"/>
      <c r="AAR59" s="36"/>
      <c r="AAS59" s="36"/>
      <c r="AAT59" s="36"/>
      <c r="AAU59" s="36"/>
      <c r="AAV59" s="36"/>
      <c r="AAW59" s="36"/>
      <c r="AAX59" s="36"/>
      <c r="AAY59" s="36"/>
      <c r="AAZ59" s="36"/>
      <c r="ABA59" s="36"/>
      <c r="ABB59" s="36"/>
      <c r="ABC59" s="36"/>
      <c r="ABD59" s="36"/>
      <c r="ABE59" s="36"/>
      <c r="ABF59" s="36"/>
      <c r="ABG59" s="36"/>
      <c r="ABH59" s="36"/>
      <c r="ABI59" s="36"/>
      <c r="ABJ59" s="36"/>
      <c r="ABK59" s="36"/>
      <c r="ABL59" s="36"/>
      <c r="ABM59" s="36"/>
      <c r="ABN59" s="36"/>
      <c r="ABO59" s="36"/>
      <c r="ABP59" s="36"/>
      <c r="ABQ59" s="36"/>
      <c r="ABR59" s="36"/>
      <c r="ABS59" s="36"/>
      <c r="ABT59" s="36"/>
      <c r="ABU59" s="36"/>
      <c r="ABV59" s="36"/>
      <c r="ABW59" s="36"/>
      <c r="ABX59" s="36"/>
      <c r="ABY59" s="36"/>
      <c r="ABZ59" s="36"/>
      <c r="ACA59" s="36"/>
      <c r="ACB59" s="36"/>
      <c r="ACC59" s="36"/>
      <c r="ACD59" s="36"/>
      <c r="ACE59" s="36"/>
      <c r="ACF59" s="36"/>
      <c r="ACG59" s="36"/>
      <c r="ACH59" s="36"/>
      <c r="ACI59" s="36"/>
      <c r="ACJ59" s="36"/>
      <c r="ACK59" s="36"/>
      <c r="ACL59" s="36"/>
      <c r="ACM59" s="36"/>
      <c r="ACN59" s="36"/>
      <c r="ACO59" s="36"/>
      <c r="ACP59" s="36"/>
      <c r="ACQ59" s="36"/>
      <c r="ACR59" s="36"/>
      <c r="ACS59" s="36"/>
      <c r="ACT59" s="36"/>
      <c r="ACU59" s="36"/>
      <c r="ACV59" s="36"/>
      <c r="ACW59" s="36"/>
      <c r="ACX59" s="36"/>
      <c r="ACY59" s="36"/>
      <c r="ACZ59" s="36"/>
      <c r="ADA59" s="36"/>
      <c r="ADB59" s="36"/>
      <c r="ADC59" s="36"/>
      <c r="ADD59" s="36"/>
      <c r="ADE59" s="36"/>
      <c r="ADF59" s="36"/>
      <c r="ADG59" s="36"/>
      <c r="ADH59" s="36"/>
      <c r="ADI59" s="36"/>
      <c r="ADJ59" s="36"/>
      <c r="ADK59" s="36"/>
      <c r="ADL59" s="36"/>
      <c r="ADM59" s="36"/>
      <c r="ADN59" s="36"/>
      <c r="ADO59" s="36"/>
      <c r="ADP59" s="36"/>
      <c r="ADQ59" s="36"/>
      <c r="ADR59" s="36"/>
      <c r="ADS59" s="36"/>
      <c r="ADT59" s="36"/>
      <c r="ADU59" s="36"/>
      <c r="ADV59" s="36"/>
      <c r="ADW59" s="36"/>
      <c r="ADX59" s="36"/>
      <c r="ADY59" s="36"/>
      <c r="ADZ59" s="36"/>
      <c r="AEA59" s="36"/>
      <c r="AEB59" s="36"/>
      <c r="AEC59" s="36"/>
      <c r="AED59" s="36"/>
      <c r="AEE59" s="36"/>
      <c r="AEF59" s="36"/>
      <c r="AEG59" s="36"/>
      <c r="AEH59" s="36"/>
      <c r="AEI59" s="36"/>
      <c r="AEJ59" s="36"/>
      <c r="AEK59" s="36"/>
      <c r="AEL59" s="36"/>
      <c r="AEM59" s="36"/>
      <c r="AEN59" s="36"/>
      <c r="AEO59" s="36"/>
      <c r="AEP59" s="36"/>
      <c r="AEQ59" s="36"/>
      <c r="AER59" s="36"/>
      <c r="AES59" s="36"/>
      <c r="AET59" s="36"/>
      <c r="AEU59" s="36"/>
      <c r="AEV59" s="36"/>
      <c r="AEW59" s="36"/>
      <c r="AEX59" s="36"/>
      <c r="AEY59" s="36"/>
      <c r="AEZ59" s="36"/>
      <c r="AFA59" s="36"/>
      <c r="AFB59" s="36"/>
      <c r="AFC59" s="36"/>
      <c r="AFD59" s="36"/>
      <c r="AFE59" s="36"/>
      <c r="AFF59" s="36"/>
      <c r="AFG59" s="36"/>
      <c r="AFH59" s="36"/>
      <c r="AFI59" s="36"/>
      <c r="AFJ59" s="36"/>
      <c r="AFK59" s="36"/>
      <c r="AFL59" s="36"/>
      <c r="AFM59" s="36"/>
      <c r="AFN59" s="36"/>
      <c r="AFO59" s="36"/>
      <c r="AFP59" s="36"/>
      <c r="AFQ59" s="36"/>
      <c r="AFR59" s="36"/>
      <c r="AFS59" s="36"/>
      <c r="AFT59" s="36"/>
      <c r="AFU59" s="36"/>
      <c r="AFV59" s="36"/>
      <c r="AFW59" s="36"/>
      <c r="AFX59" s="36"/>
      <c r="AFY59" s="36"/>
      <c r="AFZ59" s="36"/>
      <c r="AGA59" s="36"/>
      <c r="AGB59" s="36"/>
      <c r="AGC59" s="36"/>
      <c r="AGD59" s="36"/>
      <c r="AGE59" s="36"/>
      <c r="AGF59" s="36"/>
      <c r="AGG59" s="36"/>
      <c r="AGH59" s="36"/>
      <c r="AGI59" s="36"/>
      <c r="AGJ59" s="36"/>
      <c r="AGK59" s="36"/>
      <c r="AGL59" s="36"/>
      <c r="AGM59" s="36"/>
      <c r="AGN59" s="36"/>
      <c r="AGO59" s="36"/>
      <c r="AGP59" s="36"/>
      <c r="AGQ59" s="36"/>
      <c r="AGR59" s="36"/>
      <c r="AGS59" s="36"/>
      <c r="AGT59" s="36"/>
      <c r="AGU59" s="36"/>
      <c r="AGV59" s="36"/>
      <c r="AGW59" s="36"/>
      <c r="AGX59" s="36"/>
      <c r="AGY59" s="36"/>
      <c r="AGZ59" s="36"/>
      <c r="AHA59" s="36"/>
      <c r="AHB59" s="36"/>
      <c r="AHC59" s="36"/>
      <c r="AHD59" s="36"/>
      <c r="AHE59" s="36"/>
      <c r="AHF59" s="36"/>
      <c r="AHG59" s="36"/>
      <c r="AHH59" s="36"/>
      <c r="AHI59" s="36"/>
      <c r="AHJ59" s="36"/>
      <c r="AHK59" s="36"/>
      <c r="AHL59" s="36"/>
      <c r="AHM59" s="36"/>
      <c r="AHN59" s="36"/>
      <c r="AHO59" s="36"/>
      <c r="AHP59" s="36"/>
      <c r="AHQ59" s="36"/>
      <c r="AHR59" s="36"/>
      <c r="AHS59" s="36"/>
      <c r="AHT59" s="36"/>
      <c r="AHU59" s="36"/>
      <c r="AHV59" s="36"/>
      <c r="AHW59" s="36"/>
      <c r="AHX59" s="36"/>
      <c r="AHY59" s="36"/>
      <c r="AHZ59" s="36"/>
      <c r="AIA59" s="36"/>
      <c r="AIB59" s="36"/>
      <c r="AIC59" s="36"/>
      <c r="AID59" s="36"/>
      <c r="AIE59" s="36"/>
      <c r="AIF59" s="36"/>
      <c r="AIG59" s="36"/>
      <c r="AIH59" s="36"/>
      <c r="AII59" s="36"/>
      <c r="AIJ59" s="36"/>
      <c r="AIK59" s="36"/>
      <c r="AIL59" s="36"/>
      <c r="AIM59" s="36"/>
      <c r="AIN59" s="36"/>
      <c r="AIO59" s="36"/>
      <c r="AIP59" s="36"/>
      <c r="AIQ59" s="36"/>
      <c r="AIR59" s="36"/>
      <c r="AIS59" s="36"/>
      <c r="AIT59" s="36"/>
      <c r="AIU59" s="36"/>
      <c r="AIV59" s="36"/>
      <c r="AIW59" s="36"/>
      <c r="AIX59" s="36"/>
      <c r="AIY59" s="36"/>
      <c r="AIZ59" s="36"/>
      <c r="AJA59" s="36"/>
      <c r="AJB59" s="36"/>
      <c r="AJC59" s="36"/>
      <c r="AJD59" s="36"/>
      <c r="AJE59" s="36"/>
      <c r="AJF59" s="36"/>
      <c r="AJG59" s="36"/>
      <c r="AJH59" s="36"/>
      <c r="AJI59" s="36"/>
      <c r="AJJ59" s="36"/>
      <c r="AJK59" s="36"/>
      <c r="AJL59" s="36"/>
      <c r="AJM59" s="36"/>
      <c r="AJN59" s="36"/>
      <c r="AJO59" s="36"/>
      <c r="AJP59" s="36"/>
      <c r="AJQ59" s="36"/>
      <c r="AJR59" s="36"/>
      <c r="AJS59" s="36"/>
      <c r="AJT59" s="36"/>
      <c r="AJU59" s="36"/>
      <c r="AJV59" s="36"/>
      <c r="AJW59" s="36"/>
      <c r="AJX59" s="36"/>
      <c r="AJY59" s="36"/>
      <c r="AJZ59" s="36"/>
      <c r="AKA59" s="36"/>
      <c r="AKB59" s="36"/>
      <c r="AKC59" s="36"/>
      <c r="AKD59" s="36"/>
      <c r="AKE59" s="36"/>
      <c r="AKF59" s="36"/>
      <c r="AKG59" s="36"/>
      <c r="AKH59" s="36"/>
      <c r="AKI59" s="36"/>
      <c r="AKJ59" s="36"/>
      <c r="AKK59" s="36"/>
      <c r="AKL59" s="36"/>
      <c r="AKM59" s="36"/>
      <c r="AKN59" s="36"/>
      <c r="AKO59" s="36"/>
      <c r="AKP59" s="36"/>
      <c r="AKQ59" s="36"/>
      <c r="AKR59" s="36"/>
      <c r="AKS59" s="36"/>
      <c r="AKT59" s="36"/>
      <c r="AKU59" s="36"/>
      <c r="AKV59" s="36"/>
      <c r="AKW59" s="36"/>
      <c r="AKX59" s="36"/>
      <c r="AKY59" s="36"/>
      <c r="AKZ59" s="36"/>
      <c r="ALA59" s="36"/>
      <c r="ALB59" s="36"/>
      <c r="ALC59" s="36"/>
      <c r="ALD59" s="36"/>
      <c r="ALE59" s="36"/>
      <c r="ALF59" s="36"/>
      <c r="ALG59" s="36"/>
      <c r="ALH59" s="36"/>
      <c r="ALI59" s="36"/>
      <c r="ALJ59" s="36"/>
      <c r="ALK59" s="36"/>
      <c r="ALL59" s="36"/>
      <c r="ALM59" s="36"/>
      <c r="ALN59" s="36"/>
      <c r="ALO59" s="36"/>
      <c r="ALP59" s="36"/>
      <c r="ALQ59" s="36"/>
      <c r="ALR59" s="36"/>
      <c r="ALS59" s="36"/>
      <c r="ALT59" s="36"/>
      <c r="ALU59" s="36"/>
      <c r="ALV59" s="36"/>
      <c r="ALW59" s="36"/>
      <c r="ALX59" s="36"/>
      <c r="ALY59" s="36"/>
      <c r="ALZ59" s="36"/>
      <c r="AMA59" s="36"/>
      <c r="AMB59" s="36"/>
      <c r="AMC59" s="36"/>
      <c r="AMD59" s="36"/>
      <c r="AME59" s="36"/>
      <c r="AMF59" s="36"/>
      <c r="AMG59" s="36"/>
      <c r="AMH59" s="36"/>
      <c r="AMI59" s="36"/>
      <c r="AMJ59" s="36"/>
      <c r="AMK59" s="36"/>
      <c r="AML59" s="36"/>
      <c r="AMM59" s="36"/>
      <c r="AMN59" s="36"/>
      <c r="AMO59" s="36"/>
      <c r="AMP59" s="36"/>
      <c r="AMQ59" s="36"/>
      <c r="AMR59" s="36"/>
      <c r="AMS59" s="36"/>
      <c r="AMT59" s="36"/>
      <c r="AMU59" s="36"/>
      <c r="AMV59" s="36"/>
      <c r="AMW59" s="36"/>
      <c r="AMX59" s="36"/>
      <c r="AMY59" s="36"/>
      <c r="AMZ59" s="36"/>
      <c r="ANA59" s="36"/>
      <c r="ANB59" s="36"/>
      <c r="ANC59" s="36"/>
      <c r="AND59" s="36"/>
      <c r="ANE59" s="36"/>
      <c r="ANF59" s="36"/>
      <c r="ANG59" s="36"/>
      <c r="ANH59" s="36"/>
      <c r="ANI59" s="36"/>
      <c r="ANJ59" s="36"/>
      <c r="ANK59" s="36"/>
      <c r="ANL59" s="36"/>
      <c r="ANM59" s="36"/>
      <c r="ANN59" s="36"/>
      <c r="ANO59" s="36"/>
      <c r="ANP59" s="36"/>
      <c r="ANQ59" s="36"/>
      <c r="ANR59" s="36"/>
      <c r="ANS59" s="36"/>
      <c r="ANT59" s="36"/>
      <c r="ANU59" s="36"/>
      <c r="ANV59" s="36"/>
      <c r="ANW59" s="36"/>
      <c r="ANX59" s="36"/>
      <c r="ANY59" s="36"/>
      <c r="ANZ59" s="36"/>
      <c r="AOA59" s="36"/>
      <c r="AOB59" s="36"/>
      <c r="AOC59" s="36"/>
      <c r="AOD59" s="36"/>
      <c r="AOE59" s="36"/>
      <c r="AOF59" s="36"/>
      <c r="AOG59" s="36"/>
      <c r="AOH59" s="36"/>
      <c r="AOI59" s="36"/>
      <c r="AOJ59" s="36"/>
      <c r="AOK59" s="36"/>
      <c r="AOL59" s="36"/>
      <c r="AOM59" s="36"/>
      <c r="AON59" s="36"/>
      <c r="AOO59" s="36"/>
      <c r="AOP59" s="36"/>
      <c r="AOQ59" s="36"/>
      <c r="AOR59" s="36"/>
      <c r="AOS59" s="36"/>
      <c r="AOT59" s="36"/>
      <c r="AOU59" s="36"/>
      <c r="AOV59" s="36"/>
      <c r="AOW59" s="36"/>
      <c r="AOX59" s="36"/>
      <c r="AOY59" s="36"/>
      <c r="AOZ59" s="36"/>
      <c r="APA59" s="36"/>
      <c r="APB59" s="36"/>
      <c r="APC59" s="36"/>
      <c r="APD59" s="36"/>
      <c r="APE59" s="36"/>
      <c r="APF59" s="36"/>
      <c r="APG59" s="36"/>
      <c r="APH59" s="36"/>
      <c r="API59" s="36"/>
      <c r="APJ59" s="36"/>
      <c r="APK59" s="36"/>
      <c r="APL59" s="36"/>
      <c r="APM59" s="36"/>
      <c r="APN59" s="36"/>
      <c r="APO59" s="36"/>
      <c r="APP59" s="36"/>
      <c r="APQ59" s="36"/>
      <c r="APR59" s="36"/>
      <c r="APS59" s="36"/>
      <c r="APT59" s="36"/>
      <c r="APU59" s="36"/>
      <c r="APV59" s="36"/>
      <c r="APW59" s="36"/>
      <c r="APX59" s="36"/>
      <c r="APY59" s="36"/>
      <c r="APZ59" s="36"/>
      <c r="AQA59" s="36"/>
      <c r="AQB59" s="36"/>
      <c r="AQC59" s="36"/>
      <c r="AQD59" s="36"/>
      <c r="AQE59" s="36"/>
      <c r="AQF59" s="36"/>
      <c r="AQG59" s="36"/>
      <c r="AQH59" s="36"/>
      <c r="AQI59" s="36"/>
      <c r="AQJ59" s="36"/>
      <c r="AQK59" s="36"/>
      <c r="AQL59" s="36"/>
      <c r="AQM59" s="36"/>
      <c r="AQN59" s="36"/>
      <c r="AQO59" s="36"/>
      <c r="AQP59" s="36"/>
      <c r="AQQ59" s="36"/>
      <c r="AQR59" s="36"/>
      <c r="AQS59" s="36"/>
      <c r="AQT59" s="36"/>
      <c r="AQU59" s="36"/>
      <c r="AQV59" s="36"/>
      <c r="AQW59" s="36"/>
      <c r="AQX59" s="36"/>
      <c r="AQY59" s="36"/>
      <c r="AQZ59" s="36"/>
      <c r="ARA59" s="36"/>
      <c r="ARB59" s="36"/>
      <c r="ARC59" s="36"/>
      <c r="ARD59" s="36"/>
      <c r="ARE59" s="36"/>
      <c r="ARF59" s="36"/>
      <c r="ARG59" s="36"/>
      <c r="ARH59" s="36"/>
      <c r="ARI59" s="36"/>
      <c r="ARJ59" s="36"/>
      <c r="ARK59" s="36"/>
      <c r="ARL59" s="36"/>
      <c r="ARM59" s="36"/>
      <c r="ARN59" s="36"/>
      <c r="ARO59" s="36"/>
      <c r="ARP59" s="36"/>
      <c r="ARQ59" s="36"/>
      <c r="ARR59" s="36"/>
      <c r="ARS59" s="36"/>
      <c r="ART59" s="36"/>
      <c r="ARU59" s="36"/>
      <c r="ARV59" s="36"/>
      <c r="ARW59" s="36"/>
      <c r="ARX59" s="36"/>
      <c r="ARY59" s="36"/>
      <c r="ARZ59" s="36"/>
      <c r="ASA59" s="36"/>
      <c r="ASB59" s="36"/>
      <c r="ASC59" s="36"/>
      <c r="ASD59" s="36"/>
      <c r="ASE59" s="36"/>
      <c r="ASF59" s="36"/>
      <c r="ASG59" s="36"/>
      <c r="ASH59" s="36"/>
      <c r="ASI59" s="36"/>
      <c r="ASJ59" s="36"/>
      <c r="ASK59" s="36"/>
      <c r="ASL59" s="36"/>
      <c r="ASM59" s="36"/>
      <c r="ASN59" s="36"/>
      <c r="ASO59" s="36"/>
      <c r="ASP59" s="36"/>
      <c r="ASQ59" s="36"/>
      <c r="ASR59" s="36"/>
      <c r="ASS59" s="36"/>
      <c r="AST59" s="36"/>
      <c r="ASU59" s="36"/>
      <c r="ASV59" s="36"/>
      <c r="ASW59" s="36"/>
      <c r="ASX59" s="36"/>
      <c r="ASY59" s="36"/>
      <c r="ASZ59" s="36"/>
      <c r="ATA59" s="36"/>
      <c r="ATB59" s="36"/>
      <c r="ATC59" s="36"/>
      <c r="ATD59" s="36"/>
      <c r="ATE59" s="36"/>
      <c r="ATF59" s="36"/>
      <c r="ATG59" s="36"/>
      <c r="ATH59" s="36"/>
      <c r="ATI59" s="36"/>
      <c r="ATJ59" s="36"/>
      <c r="ATK59" s="36"/>
      <c r="ATL59" s="36"/>
      <c r="ATM59" s="36"/>
      <c r="ATN59" s="36"/>
      <c r="ATO59" s="36"/>
      <c r="ATP59" s="36"/>
      <c r="ATQ59" s="36"/>
      <c r="ATR59" s="36"/>
      <c r="ATS59" s="36"/>
      <c r="ATT59" s="36"/>
      <c r="ATU59" s="36"/>
      <c r="ATV59" s="36"/>
      <c r="ATW59" s="36"/>
      <c r="ATX59" s="36"/>
      <c r="ATY59" s="36"/>
      <c r="ATZ59" s="36"/>
      <c r="AUA59" s="36"/>
      <c r="AUB59" s="36"/>
      <c r="AUC59" s="36"/>
      <c r="AUD59" s="36"/>
      <c r="AUE59" s="36"/>
      <c r="AUF59" s="36"/>
      <c r="AUG59" s="36"/>
      <c r="AUH59" s="36"/>
      <c r="AUI59" s="36"/>
      <c r="AUJ59" s="36"/>
      <c r="AUK59" s="36"/>
      <c r="AUL59" s="36"/>
      <c r="AUM59" s="36"/>
      <c r="AUN59" s="36"/>
      <c r="AUO59" s="36"/>
      <c r="AUP59" s="36"/>
      <c r="AUQ59" s="36"/>
      <c r="AUR59" s="36"/>
      <c r="AUS59" s="36"/>
      <c r="AUT59" s="36"/>
      <c r="AUU59" s="36"/>
      <c r="AUV59" s="36"/>
      <c r="AUW59" s="36"/>
      <c r="AUX59" s="36"/>
      <c r="AUY59" s="36"/>
      <c r="AUZ59" s="36"/>
      <c r="AVA59" s="36"/>
      <c r="AVB59" s="36"/>
      <c r="AVC59" s="36"/>
      <c r="AVD59" s="36"/>
      <c r="AVE59" s="36"/>
      <c r="AVF59" s="36"/>
      <c r="AVG59" s="36"/>
      <c r="AVH59" s="36"/>
      <c r="AVI59" s="36"/>
      <c r="AVJ59" s="36"/>
      <c r="AVK59" s="36"/>
      <c r="AVL59" s="36"/>
      <c r="AVM59" s="36"/>
      <c r="AVN59" s="36"/>
      <c r="AVO59" s="36"/>
      <c r="AVP59" s="36"/>
      <c r="AVQ59" s="36"/>
      <c r="AVR59" s="36"/>
      <c r="AVS59" s="36"/>
      <c r="AVT59" s="36"/>
      <c r="AVU59" s="36"/>
      <c r="AVV59" s="36"/>
      <c r="AVW59" s="36"/>
      <c r="AVX59" s="36"/>
      <c r="AVY59" s="36"/>
      <c r="AVZ59" s="36"/>
      <c r="AWA59" s="36"/>
      <c r="AWB59" s="36"/>
      <c r="AWC59" s="36"/>
      <c r="AWD59" s="36"/>
      <c r="AWE59" s="36"/>
      <c r="AWF59" s="36"/>
      <c r="AWG59" s="36"/>
      <c r="AWH59" s="36"/>
      <c r="AWI59" s="36"/>
      <c r="AWJ59" s="36"/>
      <c r="AWK59" s="36"/>
      <c r="AWL59" s="36"/>
      <c r="AWM59" s="36"/>
      <c r="AWN59" s="36"/>
      <c r="AWO59" s="36"/>
      <c r="AWP59" s="36"/>
      <c r="AWQ59" s="36"/>
      <c r="AWR59" s="36"/>
      <c r="AWS59" s="36"/>
      <c r="AWT59" s="36"/>
      <c r="AWU59" s="36"/>
      <c r="AWV59" s="36"/>
      <c r="AWW59" s="36"/>
      <c r="AWX59" s="36"/>
      <c r="AWY59" s="36"/>
      <c r="AWZ59" s="36"/>
      <c r="AXA59" s="36"/>
      <c r="AXB59" s="36"/>
      <c r="AXC59" s="36"/>
      <c r="AXD59" s="36"/>
      <c r="AXE59" s="36"/>
      <c r="AXF59" s="36"/>
      <c r="AXG59" s="36"/>
      <c r="AXH59" s="36"/>
      <c r="AXI59" s="36"/>
      <c r="AXJ59" s="36"/>
      <c r="AXK59" s="36"/>
      <c r="AXL59" s="36"/>
      <c r="AXM59" s="36"/>
      <c r="AXN59" s="36"/>
      <c r="AXO59" s="36"/>
      <c r="AXP59" s="36"/>
      <c r="AXQ59" s="36"/>
      <c r="AXR59" s="36"/>
      <c r="AXS59" s="36"/>
      <c r="AXT59" s="36"/>
      <c r="AXU59" s="36"/>
      <c r="AXV59" s="36"/>
      <c r="AXW59" s="36"/>
      <c r="AXX59" s="36"/>
      <c r="AXY59" s="36"/>
      <c r="AXZ59" s="36"/>
      <c r="AYA59" s="36"/>
      <c r="AYB59" s="36"/>
      <c r="AYC59" s="36"/>
      <c r="AYD59" s="36"/>
      <c r="AYE59" s="36"/>
      <c r="AYF59" s="36"/>
      <c r="AYG59" s="36"/>
      <c r="AYH59" s="36"/>
      <c r="AYI59" s="36"/>
      <c r="AYJ59" s="36"/>
      <c r="AYK59" s="36"/>
      <c r="AYL59" s="36"/>
      <c r="AYM59" s="36"/>
      <c r="AYN59" s="36"/>
      <c r="AYO59" s="36"/>
      <c r="AYP59" s="36"/>
      <c r="AYQ59" s="36"/>
      <c r="AYR59" s="36"/>
      <c r="AYS59" s="36"/>
      <c r="AYT59" s="36"/>
      <c r="AYU59" s="36"/>
      <c r="AYV59" s="36"/>
      <c r="AYW59" s="36"/>
      <c r="AYX59" s="36"/>
      <c r="AYY59" s="36"/>
      <c r="AYZ59" s="36"/>
      <c r="AZA59" s="36"/>
      <c r="AZB59" s="36"/>
      <c r="AZC59" s="36"/>
      <c r="AZD59" s="36"/>
      <c r="AZE59" s="36"/>
      <c r="AZF59" s="36"/>
      <c r="AZG59" s="36"/>
      <c r="AZH59" s="36"/>
      <c r="AZI59" s="36"/>
      <c r="AZJ59" s="36"/>
      <c r="AZK59" s="36"/>
      <c r="AZL59" s="36"/>
      <c r="AZM59" s="36"/>
      <c r="AZN59" s="36"/>
      <c r="AZO59" s="36"/>
      <c r="AZP59" s="36"/>
      <c r="AZQ59" s="36"/>
      <c r="AZR59" s="36"/>
      <c r="AZS59" s="36"/>
      <c r="AZT59" s="36"/>
      <c r="AZU59" s="36"/>
      <c r="AZV59" s="36"/>
      <c r="AZW59" s="36"/>
      <c r="AZX59" s="36"/>
      <c r="AZY59" s="36"/>
      <c r="AZZ59" s="36"/>
      <c r="BAA59" s="36"/>
      <c r="BAB59" s="36"/>
      <c r="BAC59" s="36"/>
      <c r="BAD59" s="36"/>
      <c r="BAE59" s="36"/>
      <c r="BAF59" s="36"/>
      <c r="BAG59" s="36"/>
      <c r="BAH59" s="36"/>
      <c r="BAI59" s="36"/>
      <c r="BAJ59" s="36"/>
      <c r="BAK59" s="36"/>
      <c r="BAL59" s="36"/>
      <c r="BAM59" s="36"/>
      <c r="BAN59" s="36"/>
      <c r="BAO59" s="36"/>
      <c r="BAP59" s="36"/>
      <c r="BAQ59" s="36"/>
      <c r="BAR59" s="36"/>
      <c r="BAS59" s="36"/>
      <c r="BAT59" s="36"/>
      <c r="BAU59" s="36"/>
      <c r="BAV59" s="36"/>
      <c r="BAW59" s="36"/>
      <c r="BAX59" s="36"/>
      <c r="BAY59" s="36"/>
      <c r="BAZ59" s="36"/>
      <c r="BBA59" s="36"/>
      <c r="BBB59" s="36"/>
      <c r="BBC59" s="36"/>
      <c r="BBD59" s="36"/>
      <c r="BBE59" s="36"/>
      <c r="BBF59" s="36"/>
      <c r="BBG59" s="36"/>
      <c r="BBH59" s="36"/>
      <c r="BBI59" s="36"/>
      <c r="BBJ59" s="36"/>
      <c r="BBK59" s="36"/>
      <c r="BBL59" s="36"/>
      <c r="BBM59" s="36"/>
      <c r="BBN59" s="36"/>
      <c r="BBO59" s="36"/>
      <c r="BBP59" s="36"/>
      <c r="BBQ59" s="36"/>
      <c r="BBR59" s="36"/>
      <c r="BBS59" s="36"/>
      <c r="BBT59" s="36"/>
      <c r="BBU59" s="36"/>
      <c r="BBV59" s="36"/>
      <c r="BBW59" s="36"/>
      <c r="BBX59" s="36"/>
      <c r="BBY59" s="36"/>
      <c r="BBZ59" s="36"/>
      <c r="BCA59" s="36"/>
      <c r="BCB59" s="36"/>
      <c r="BCC59" s="36"/>
      <c r="BCD59" s="36"/>
      <c r="BCE59" s="36"/>
      <c r="BCF59" s="36"/>
      <c r="BCG59" s="36"/>
      <c r="BCH59" s="36"/>
      <c r="BCI59" s="36"/>
      <c r="BCJ59" s="36"/>
      <c r="BCK59" s="36"/>
      <c r="BCL59" s="36"/>
      <c r="BCM59" s="36"/>
      <c r="BCN59" s="36"/>
      <c r="BCO59" s="36"/>
      <c r="BCP59" s="36"/>
      <c r="BCQ59" s="36"/>
      <c r="BCR59" s="36"/>
      <c r="BCS59" s="36"/>
      <c r="BCT59" s="36"/>
      <c r="BCU59" s="36"/>
      <c r="BCV59" s="36"/>
      <c r="BCW59" s="36"/>
      <c r="BCX59" s="36"/>
      <c r="BCY59" s="36"/>
      <c r="BCZ59" s="36"/>
      <c r="BDA59" s="36"/>
      <c r="BDB59" s="36"/>
      <c r="BDC59" s="36"/>
      <c r="BDD59" s="36"/>
      <c r="BDE59" s="36"/>
      <c r="BDF59" s="36"/>
      <c r="BDG59" s="36"/>
      <c r="BDH59" s="36"/>
      <c r="BDI59" s="36"/>
      <c r="BDJ59" s="36"/>
      <c r="BDK59" s="36"/>
      <c r="BDL59" s="36"/>
      <c r="BDM59" s="36"/>
      <c r="BDN59" s="36"/>
      <c r="BDO59" s="36"/>
      <c r="BDP59" s="36"/>
      <c r="BDQ59" s="36"/>
      <c r="BDR59" s="36"/>
      <c r="BDS59" s="36"/>
      <c r="BDT59" s="36"/>
      <c r="BDU59" s="36"/>
      <c r="BDV59" s="36"/>
      <c r="BDW59" s="36"/>
      <c r="BDX59" s="36"/>
      <c r="BDY59" s="36"/>
      <c r="BDZ59" s="36"/>
      <c r="BEA59" s="36"/>
      <c r="BEB59" s="36"/>
      <c r="BEC59" s="36"/>
      <c r="BED59" s="36"/>
      <c r="BEE59" s="36"/>
      <c r="BEF59" s="36"/>
      <c r="BEG59" s="36"/>
      <c r="BEH59" s="36"/>
      <c r="BEI59" s="36"/>
      <c r="BEJ59" s="36"/>
      <c r="BEK59" s="36"/>
      <c r="BEL59" s="36"/>
      <c r="BEM59" s="36"/>
      <c r="BEN59" s="36"/>
      <c r="BEO59" s="36"/>
      <c r="BEP59" s="36"/>
      <c r="BEQ59" s="36"/>
      <c r="BER59" s="36"/>
      <c r="BES59" s="36"/>
      <c r="BET59" s="36"/>
      <c r="BEU59" s="36"/>
      <c r="BEV59" s="36"/>
      <c r="BEW59" s="36"/>
      <c r="BEX59" s="36"/>
      <c r="BEY59" s="36"/>
      <c r="BEZ59" s="36"/>
      <c r="BFA59" s="36"/>
      <c r="BFB59" s="36"/>
      <c r="BFC59" s="36"/>
      <c r="BFD59" s="36"/>
      <c r="BFE59" s="36"/>
      <c r="BFF59" s="36"/>
      <c r="BFG59" s="36"/>
      <c r="BFH59" s="36"/>
      <c r="BFI59" s="36"/>
      <c r="BFJ59" s="36"/>
      <c r="BFK59" s="36"/>
      <c r="BFL59" s="36"/>
      <c r="BFM59" s="36"/>
      <c r="BFN59" s="36"/>
      <c r="BFO59" s="36"/>
      <c r="BFP59" s="36"/>
      <c r="BFQ59" s="36"/>
      <c r="BFR59" s="36"/>
      <c r="BFS59" s="36"/>
      <c r="BFT59" s="36"/>
      <c r="BFU59" s="36"/>
      <c r="BFV59" s="36"/>
      <c r="BFW59" s="36"/>
      <c r="BFX59" s="36"/>
      <c r="BFY59" s="36"/>
      <c r="BFZ59" s="36"/>
      <c r="BGA59" s="36"/>
      <c r="BGB59" s="36"/>
      <c r="BGC59" s="36"/>
      <c r="BGD59" s="36"/>
      <c r="BGE59" s="36"/>
      <c r="BGF59" s="36"/>
      <c r="BGG59" s="36"/>
      <c r="BGH59" s="36"/>
      <c r="BGI59" s="36"/>
      <c r="BGJ59" s="36"/>
      <c r="BGK59" s="36"/>
      <c r="BGL59" s="36"/>
      <c r="BGM59" s="36"/>
      <c r="BGN59" s="36"/>
      <c r="BGO59" s="36"/>
      <c r="BGP59" s="36"/>
      <c r="BGQ59" s="36"/>
      <c r="BGR59" s="36"/>
      <c r="BGS59" s="36"/>
      <c r="BGT59" s="36"/>
      <c r="BGU59" s="36"/>
      <c r="BGV59" s="36"/>
      <c r="BGW59" s="36"/>
      <c r="BGX59" s="36"/>
      <c r="BGY59" s="36"/>
      <c r="BGZ59" s="36"/>
      <c r="BHA59" s="36"/>
      <c r="BHB59" s="36"/>
      <c r="BHC59" s="36"/>
      <c r="BHD59" s="36"/>
      <c r="BHE59" s="36"/>
      <c r="BHF59" s="36"/>
      <c r="BHG59" s="36"/>
      <c r="BHH59" s="36"/>
      <c r="BHI59" s="36"/>
      <c r="BHJ59" s="36"/>
      <c r="BHK59" s="36"/>
      <c r="BHL59" s="36"/>
      <c r="BHM59" s="36"/>
      <c r="BHN59" s="36"/>
      <c r="BHO59" s="36"/>
      <c r="BHP59" s="36"/>
      <c r="BHQ59" s="36"/>
      <c r="BHR59" s="36"/>
      <c r="BHS59" s="36"/>
      <c r="BHT59" s="36"/>
      <c r="BHU59" s="36"/>
      <c r="BHV59" s="36"/>
      <c r="BHW59" s="36"/>
      <c r="BHX59" s="36"/>
      <c r="BHY59" s="36"/>
      <c r="BHZ59" s="36"/>
      <c r="BIA59" s="36"/>
      <c r="BIB59" s="36"/>
      <c r="BIC59" s="36"/>
      <c r="BID59" s="36"/>
      <c r="BIE59" s="36"/>
      <c r="BIF59" s="36"/>
      <c r="BIG59" s="36"/>
      <c r="BIH59" s="36"/>
      <c r="BII59" s="36"/>
      <c r="BIJ59" s="36"/>
      <c r="BIK59" s="36"/>
      <c r="BIL59" s="36"/>
      <c r="BIM59" s="36"/>
      <c r="BIN59" s="36"/>
      <c r="BIO59" s="36"/>
      <c r="BIP59" s="36"/>
      <c r="BIQ59" s="36"/>
      <c r="BIR59" s="36"/>
      <c r="BIS59" s="36"/>
      <c r="BIT59" s="36"/>
      <c r="BIU59" s="36"/>
      <c r="BIV59" s="36"/>
      <c r="BIW59" s="36"/>
      <c r="BIX59" s="36"/>
      <c r="BIY59" s="36"/>
      <c r="BIZ59" s="36"/>
      <c r="BJA59" s="36"/>
      <c r="BJB59" s="36"/>
      <c r="BJC59" s="36"/>
      <c r="BJD59" s="36"/>
      <c r="BJE59" s="36"/>
      <c r="BJF59" s="36"/>
      <c r="BJG59" s="36"/>
      <c r="BJH59" s="36"/>
      <c r="BJI59" s="36"/>
      <c r="BJJ59" s="36"/>
      <c r="BJK59" s="36"/>
      <c r="BJL59" s="36"/>
      <c r="BJM59" s="36"/>
      <c r="BJN59" s="36"/>
      <c r="BJO59" s="36"/>
      <c r="BJP59" s="36"/>
      <c r="BJQ59" s="36"/>
      <c r="BJR59" s="36"/>
      <c r="BJS59" s="36"/>
      <c r="BJT59" s="36"/>
      <c r="BJU59" s="36"/>
      <c r="BJV59" s="36"/>
      <c r="BJW59" s="36"/>
      <c r="BJX59" s="36"/>
      <c r="BJY59" s="36"/>
      <c r="BJZ59" s="36"/>
      <c r="BKA59" s="36"/>
      <c r="BKB59" s="36"/>
      <c r="BKC59" s="36"/>
      <c r="BKD59" s="36"/>
      <c r="BKE59" s="36"/>
      <c r="BKF59" s="36"/>
      <c r="BKG59" s="36"/>
      <c r="BKH59" s="36"/>
      <c r="BKI59" s="36"/>
      <c r="BKJ59" s="36"/>
      <c r="BKK59" s="36"/>
      <c r="BKL59" s="36"/>
      <c r="BKM59" s="36"/>
      <c r="BKN59" s="36"/>
      <c r="BKO59" s="36"/>
      <c r="BKP59" s="36"/>
      <c r="BKQ59" s="36"/>
      <c r="BKR59" s="36"/>
      <c r="BKS59" s="36"/>
      <c r="BKT59" s="36"/>
      <c r="BKU59" s="36"/>
      <c r="BKV59" s="36"/>
      <c r="BKW59" s="36"/>
      <c r="BKX59" s="36"/>
      <c r="BKY59" s="36"/>
      <c r="BKZ59" s="36"/>
      <c r="BLA59" s="36"/>
      <c r="BLB59" s="36"/>
      <c r="BLC59" s="36"/>
      <c r="BLD59" s="36"/>
      <c r="BLE59" s="36"/>
      <c r="BLF59" s="36"/>
      <c r="BLG59" s="36"/>
      <c r="BLH59" s="36"/>
      <c r="BLI59" s="36"/>
      <c r="BLJ59" s="36"/>
      <c r="BLK59" s="36"/>
      <c r="BLL59" s="36"/>
      <c r="BLM59" s="36"/>
      <c r="BLN59" s="36"/>
      <c r="BLO59" s="36"/>
      <c r="BLP59" s="36"/>
      <c r="BLQ59" s="36"/>
      <c r="BLR59" s="36"/>
      <c r="BLS59" s="36"/>
      <c r="BLT59" s="36"/>
      <c r="BLU59" s="36"/>
      <c r="BLV59" s="36"/>
      <c r="BLW59" s="36"/>
      <c r="BLX59" s="36"/>
      <c r="BLY59" s="36"/>
      <c r="BLZ59" s="36"/>
      <c r="BMA59" s="36"/>
      <c r="BMB59" s="36"/>
      <c r="BMC59" s="36"/>
      <c r="BMD59" s="36"/>
      <c r="BME59" s="36"/>
      <c r="BMF59" s="36"/>
      <c r="BMG59" s="36"/>
      <c r="BMH59" s="36"/>
      <c r="BMI59" s="36"/>
      <c r="BMJ59" s="36"/>
      <c r="BMK59" s="36"/>
      <c r="BML59" s="36"/>
      <c r="BMM59" s="36"/>
      <c r="BMN59" s="36"/>
      <c r="BMO59" s="36"/>
      <c r="BMP59" s="36"/>
      <c r="BMQ59" s="36"/>
      <c r="BMR59" s="36"/>
      <c r="BMS59" s="36"/>
      <c r="BMT59" s="36"/>
      <c r="BMU59" s="36"/>
      <c r="BMV59" s="36"/>
      <c r="BMW59" s="36"/>
      <c r="BMX59" s="36"/>
      <c r="BMY59" s="36"/>
      <c r="BMZ59" s="36"/>
      <c r="BNA59" s="36"/>
      <c r="BNB59" s="36"/>
      <c r="BNC59" s="36"/>
      <c r="BND59" s="36"/>
      <c r="BNE59" s="36"/>
      <c r="BNF59" s="36"/>
      <c r="BNG59" s="36"/>
      <c r="BNH59" s="36"/>
      <c r="BNI59" s="36"/>
      <c r="BNJ59" s="36"/>
      <c r="BNK59" s="36"/>
      <c r="BNL59" s="36"/>
      <c r="BNM59" s="36"/>
      <c r="BNN59" s="36"/>
      <c r="BNO59" s="36"/>
      <c r="BNP59" s="36"/>
      <c r="BNQ59" s="36"/>
      <c r="BNR59" s="36"/>
      <c r="BNS59" s="36"/>
      <c r="BNT59" s="36"/>
      <c r="BNU59" s="36"/>
      <c r="BNV59" s="36"/>
      <c r="BNW59" s="36"/>
      <c r="BNX59" s="36"/>
      <c r="BNY59" s="36"/>
      <c r="BNZ59" s="36"/>
      <c r="BOA59" s="36"/>
      <c r="BOB59" s="36"/>
      <c r="BOC59" s="36"/>
      <c r="BOD59" s="36"/>
      <c r="BOE59" s="36"/>
      <c r="BOF59" s="36"/>
      <c r="BOG59" s="36"/>
      <c r="BOH59" s="36"/>
      <c r="BOI59" s="36"/>
      <c r="BOJ59" s="36"/>
      <c r="BOK59" s="36"/>
      <c r="BOL59" s="36"/>
      <c r="BOM59" s="36"/>
      <c r="BON59" s="36"/>
      <c r="BOO59" s="36"/>
      <c r="BOP59" s="36"/>
      <c r="BOQ59" s="36"/>
      <c r="BOR59" s="36"/>
      <c r="BOS59" s="36"/>
      <c r="BOT59" s="36"/>
      <c r="BOU59" s="36"/>
      <c r="BOV59" s="36"/>
      <c r="BOW59" s="36"/>
      <c r="BOX59" s="36"/>
      <c r="BOY59" s="36"/>
      <c r="BOZ59" s="36"/>
      <c r="BPA59" s="36"/>
      <c r="BPB59" s="36"/>
      <c r="BPC59" s="36"/>
      <c r="BPD59" s="36"/>
      <c r="BPE59" s="36"/>
      <c r="BPF59" s="36"/>
      <c r="BPG59" s="36"/>
      <c r="BPH59" s="36"/>
      <c r="BPI59" s="36"/>
      <c r="BPJ59" s="36"/>
      <c r="BPK59" s="36"/>
      <c r="BPL59" s="36"/>
      <c r="BPM59" s="36"/>
      <c r="BPN59" s="36"/>
      <c r="BPO59" s="36"/>
      <c r="BPP59" s="36"/>
      <c r="BPQ59" s="36"/>
      <c r="BPR59" s="36"/>
      <c r="BPS59" s="36"/>
      <c r="BPT59" s="36"/>
      <c r="BPU59" s="36"/>
      <c r="BPV59" s="36"/>
      <c r="BPW59" s="36"/>
      <c r="BPX59" s="36"/>
      <c r="BPY59" s="36"/>
      <c r="BPZ59" s="36"/>
      <c r="BQA59" s="36"/>
      <c r="BQB59" s="36"/>
      <c r="BQC59" s="36"/>
      <c r="BQD59" s="36"/>
      <c r="BQE59" s="36"/>
      <c r="BQF59" s="36"/>
      <c r="BQG59" s="36"/>
      <c r="BQH59" s="36"/>
      <c r="BQI59" s="36"/>
      <c r="BQJ59" s="36"/>
      <c r="BQK59" s="36"/>
      <c r="BQL59" s="36"/>
      <c r="BQM59" s="36"/>
      <c r="BQN59" s="36"/>
      <c r="BQO59" s="36"/>
      <c r="BQP59" s="36"/>
      <c r="BQQ59" s="36"/>
      <c r="BQR59" s="36"/>
      <c r="BQS59" s="36"/>
      <c r="BQT59" s="36"/>
      <c r="BQU59" s="36"/>
      <c r="BQV59" s="36"/>
      <c r="BQW59" s="36"/>
      <c r="BQX59" s="36"/>
      <c r="BQY59" s="36"/>
      <c r="BQZ59" s="36"/>
      <c r="BRA59" s="36"/>
      <c r="BRB59" s="36"/>
      <c r="BRC59" s="36"/>
      <c r="BRD59" s="36"/>
      <c r="BRE59" s="36"/>
      <c r="BRF59" s="36"/>
      <c r="BRG59" s="36"/>
      <c r="BRH59" s="36"/>
      <c r="BRI59" s="36"/>
      <c r="BRJ59" s="36"/>
      <c r="BRK59" s="36"/>
      <c r="BRL59" s="36"/>
      <c r="BRM59" s="36"/>
      <c r="BRN59" s="36"/>
      <c r="BRO59" s="36"/>
      <c r="BRP59" s="36"/>
      <c r="BRQ59" s="36"/>
      <c r="BRR59" s="36"/>
      <c r="BRS59" s="36"/>
      <c r="BRT59" s="36"/>
      <c r="BRU59" s="36"/>
      <c r="BRV59" s="36"/>
      <c r="BRW59" s="36"/>
      <c r="BRX59" s="36"/>
      <c r="BRY59" s="36"/>
      <c r="BRZ59" s="36"/>
      <c r="BSA59" s="36"/>
      <c r="BSB59" s="36"/>
      <c r="BSC59" s="36"/>
      <c r="BSD59" s="36"/>
      <c r="BSE59" s="36"/>
      <c r="BSF59" s="36"/>
      <c r="BSG59" s="36"/>
      <c r="BSH59" s="36"/>
      <c r="BSI59" s="36"/>
      <c r="BSJ59" s="36"/>
      <c r="BSK59" s="36"/>
      <c r="BSL59" s="36"/>
      <c r="BSM59" s="36"/>
      <c r="BSN59" s="36"/>
      <c r="BSO59" s="36"/>
      <c r="BSP59" s="36"/>
      <c r="BSQ59" s="36"/>
      <c r="BSR59" s="36"/>
      <c r="BSS59" s="36"/>
      <c r="BST59" s="36"/>
      <c r="BSU59" s="36"/>
      <c r="BSV59" s="36"/>
      <c r="BSW59" s="36"/>
      <c r="BSX59" s="36"/>
      <c r="BSY59" s="36"/>
      <c r="BSZ59" s="36"/>
      <c r="BTA59" s="36"/>
      <c r="BTB59" s="36"/>
      <c r="BTC59" s="36"/>
      <c r="BTD59" s="36"/>
      <c r="BTE59" s="36"/>
      <c r="BTF59" s="36"/>
      <c r="BTG59" s="36"/>
      <c r="BTH59" s="36"/>
      <c r="BTI59" s="36"/>
      <c r="BTJ59" s="36"/>
      <c r="BTK59" s="36"/>
      <c r="BTL59" s="36"/>
      <c r="BTM59" s="36"/>
      <c r="BTN59" s="36"/>
      <c r="BTO59" s="36"/>
      <c r="BTP59" s="36"/>
      <c r="BTQ59" s="36"/>
      <c r="BTR59" s="36"/>
      <c r="BTS59" s="36"/>
      <c r="BTT59" s="36"/>
      <c r="BTU59" s="36"/>
      <c r="BTV59" s="36"/>
      <c r="BTW59" s="36"/>
      <c r="BTX59" s="36"/>
      <c r="BTY59" s="36"/>
      <c r="BTZ59" s="36"/>
      <c r="BUA59" s="36"/>
      <c r="BUB59" s="36"/>
      <c r="BUC59" s="36"/>
      <c r="BUD59" s="36"/>
      <c r="BUE59" s="36"/>
      <c r="BUF59" s="36"/>
      <c r="BUG59" s="36"/>
      <c r="BUH59" s="36"/>
      <c r="BUI59" s="36"/>
      <c r="BUJ59" s="36"/>
      <c r="BUK59" s="36"/>
      <c r="BUL59" s="36"/>
      <c r="BUM59" s="36"/>
      <c r="BUN59" s="36"/>
      <c r="BUO59" s="36"/>
      <c r="BUP59" s="36"/>
      <c r="BUQ59" s="36"/>
      <c r="BUR59" s="36"/>
      <c r="BUS59" s="36"/>
      <c r="BUT59" s="36"/>
      <c r="BUU59" s="36"/>
      <c r="BUV59" s="36"/>
      <c r="BUW59" s="36"/>
      <c r="BUX59" s="36"/>
      <c r="BUY59" s="36"/>
      <c r="BUZ59" s="36"/>
      <c r="BVA59" s="36"/>
      <c r="BVB59" s="36"/>
      <c r="BVC59" s="36"/>
      <c r="BVD59" s="36"/>
      <c r="BVE59" s="36"/>
      <c r="BVF59" s="36"/>
      <c r="BVG59" s="36"/>
      <c r="BVH59" s="36"/>
      <c r="BVI59" s="36"/>
      <c r="BVJ59" s="36"/>
      <c r="BVK59" s="36"/>
      <c r="BVL59" s="36"/>
      <c r="BVM59" s="36"/>
      <c r="BVN59" s="36"/>
      <c r="BVO59" s="36"/>
      <c r="BVP59" s="36"/>
      <c r="BVQ59" s="36"/>
      <c r="BVR59" s="36"/>
      <c r="BVS59" s="36"/>
      <c r="BVT59" s="36"/>
      <c r="BVU59" s="36"/>
      <c r="BVV59" s="36"/>
      <c r="BVW59" s="36"/>
      <c r="BVX59" s="36"/>
      <c r="BVY59" s="36"/>
      <c r="BVZ59" s="36"/>
      <c r="BWA59" s="36"/>
      <c r="BWB59" s="36"/>
      <c r="BWC59" s="36"/>
      <c r="BWD59" s="36"/>
      <c r="BWE59" s="36"/>
      <c r="BWF59" s="36"/>
      <c r="BWG59" s="36"/>
      <c r="BWH59" s="36"/>
      <c r="BWI59" s="36"/>
      <c r="BWJ59" s="36"/>
      <c r="BWK59" s="36"/>
      <c r="BWL59" s="36"/>
      <c r="BWM59" s="36"/>
      <c r="BWN59" s="36"/>
      <c r="BWO59" s="36"/>
      <c r="BWP59" s="36"/>
      <c r="BWQ59" s="36"/>
      <c r="BWR59" s="36"/>
      <c r="BWS59" s="36"/>
      <c r="BWT59" s="36"/>
      <c r="BWU59" s="36"/>
      <c r="BWV59" s="36"/>
      <c r="BWW59" s="36"/>
      <c r="BWX59" s="36"/>
      <c r="BWY59" s="36"/>
      <c r="BWZ59" s="36"/>
      <c r="BXA59" s="36"/>
      <c r="BXB59" s="36"/>
      <c r="BXC59" s="36"/>
      <c r="BXD59" s="36"/>
      <c r="BXE59" s="36"/>
      <c r="BXF59" s="36"/>
      <c r="BXG59" s="36"/>
      <c r="BXH59" s="36"/>
      <c r="BXI59" s="36"/>
      <c r="BXJ59" s="36"/>
      <c r="BXK59" s="36"/>
      <c r="BXL59" s="36"/>
      <c r="BXM59" s="36"/>
      <c r="BXN59" s="36"/>
      <c r="BXO59" s="36"/>
      <c r="BXP59" s="36"/>
      <c r="BXQ59" s="36"/>
      <c r="BXR59" s="36"/>
      <c r="BXS59" s="36"/>
      <c r="BXT59" s="36"/>
      <c r="BXU59" s="36"/>
      <c r="BXV59" s="36"/>
      <c r="BXW59" s="36"/>
      <c r="BXX59" s="36"/>
      <c r="BXY59" s="36"/>
      <c r="BXZ59" s="36"/>
      <c r="BYA59" s="36"/>
      <c r="BYB59" s="36"/>
      <c r="BYC59" s="36"/>
      <c r="BYD59" s="36"/>
      <c r="BYE59" s="36"/>
      <c r="BYF59" s="36"/>
      <c r="BYG59" s="36"/>
      <c r="BYH59" s="36"/>
      <c r="BYI59" s="36"/>
      <c r="BYJ59" s="36"/>
      <c r="BYK59" s="36"/>
      <c r="BYL59" s="36"/>
      <c r="BYM59" s="36"/>
      <c r="BYN59" s="36"/>
      <c r="BYO59" s="36"/>
      <c r="BYP59" s="36"/>
      <c r="BYQ59" s="36"/>
      <c r="BYR59" s="36"/>
      <c r="BYS59" s="36"/>
      <c r="BYT59" s="36"/>
      <c r="BYU59" s="36"/>
      <c r="BYV59" s="36"/>
      <c r="BYW59" s="36"/>
      <c r="BYX59" s="36"/>
      <c r="BYY59" s="36"/>
      <c r="BYZ59" s="36"/>
      <c r="BZA59" s="36"/>
      <c r="BZB59" s="36"/>
      <c r="BZC59" s="36"/>
      <c r="BZD59" s="36"/>
      <c r="BZE59" s="36"/>
      <c r="BZF59" s="36"/>
      <c r="BZG59" s="36"/>
      <c r="BZH59" s="36"/>
      <c r="BZI59" s="36"/>
      <c r="BZJ59" s="36"/>
      <c r="BZK59" s="36"/>
      <c r="BZL59" s="36"/>
      <c r="BZM59" s="36"/>
      <c r="BZN59" s="36"/>
      <c r="BZO59" s="36"/>
      <c r="BZP59" s="36"/>
      <c r="BZQ59" s="36"/>
      <c r="BZR59" s="36"/>
      <c r="BZS59" s="36"/>
      <c r="BZT59" s="36"/>
      <c r="BZU59" s="36"/>
      <c r="BZV59" s="36"/>
      <c r="BZW59" s="36"/>
      <c r="BZX59" s="36"/>
      <c r="BZY59" s="36"/>
      <c r="BZZ59" s="36"/>
      <c r="CAA59" s="36"/>
      <c r="CAB59" s="36"/>
      <c r="CAC59" s="36"/>
      <c r="CAD59" s="36"/>
      <c r="CAE59" s="36"/>
      <c r="CAF59" s="36"/>
      <c r="CAG59" s="36"/>
      <c r="CAH59" s="36"/>
      <c r="CAI59" s="36"/>
      <c r="CAJ59" s="36"/>
      <c r="CAK59" s="36"/>
      <c r="CAL59" s="36"/>
      <c r="CAM59" s="36"/>
      <c r="CAN59" s="36"/>
      <c r="CAO59" s="36"/>
      <c r="CAP59" s="36"/>
      <c r="CAQ59" s="36"/>
      <c r="CAR59" s="36"/>
      <c r="CAS59" s="36"/>
      <c r="CAT59" s="36"/>
      <c r="CAU59" s="36"/>
      <c r="CAV59" s="36"/>
      <c r="CAW59" s="36"/>
      <c r="CAX59" s="36"/>
      <c r="CAY59" s="36"/>
      <c r="CAZ59" s="36"/>
      <c r="CBA59" s="36"/>
      <c r="CBB59" s="36"/>
      <c r="CBC59" s="36"/>
      <c r="CBD59" s="36"/>
      <c r="CBE59" s="36"/>
      <c r="CBF59" s="36"/>
      <c r="CBG59" s="36"/>
      <c r="CBH59" s="36"/>
      <c r="CBI59" s="36"/>
      <c r="CBJ59" s="36"/>
      <c r="CBK59" s="36"/>
      <c r="CBL59" s="36"/>
      <c r="CBM59" s="36"/>
      <c r="CBN59" s="36"/>
      <c r="CBO59" s="36"/>
      <c r="CBP59" s="36"/>
      <c r="CBQ59" s="36"/>
      <c r="CBR59" s="36"/>
      <c r="CBS59" s="36"/>
      <c r="CBT59" s="36"/>
      <c r="CBU59" s="36"/>
      <c r="CBV59" s="36"/>
      <c r="CBW59" s="36"/>
      <c r="CBX59" s="36"/>
      <c r="CBY59" s="36"/>
      <c r="CBZ59" s="36"/>
      <c r="CCA59" s="36"/>
      <c r="CCB59" s="36"/>
      <c r="CCC59" s="36"/>
      <c r="CCD59" s="36"/>
      <c r="CCE59" s="36"/>
      <c r="CCF59" s="36"/>
      <c r="CCG59" s="36"/>
      <c r="CCH59" s="36"/>
      <c r="CCI59" s="36"/>
      <c r="CCJ59" s="36"/>
      <c r="CCK59" s="36"/>
      <c r="CCL59" s="36"/>
      <c r="CCM59" s="36"/>
      <c r="CCN59" s="36"/>
      <c r="CCO59" s="36"/>
      <c r="CCP59" s="36"/>
      <c r="CCQ59" s="36"/>
      <c r="CCR59" s="36"/>
      <c r="CCS59" s="36"/>
      <c r="CCT59" s="36"/>
      <c r="CCU59" s="36"/>
      <c r="CCV59" s="36"/>
      <c r="CCW59" s="36"/>
      <c r="CCX59" s="36"/>
      <c r="CCY59" s="36"/>
      <c r="CCZ59" s="36"/>
      <c r="CDA59" s="36"/>
      <c r="CDB59" s="36"/>
      <c r="CDC59" s="36"/>
      <c r="CDD59" s="36"/>
      <c r="CDE59" s="36"/>
      <c r="CDF59" s="36"/>
      <c r="CDG59" s="36"/>
      <c r="CDH59" s="36"/>
      <c r="CDI59" s="36"/>
      <c r="CDJ59" s="36"/>
      <c r="CDK59" s="36"/>
      <c r="CDL59" s="36"/>
      <c r="CDM59" s="36"/>
      <c r="CDN59" s="36"/>
      <c r="CDO59" s="36"/>
      <c r="CDP59" s="36"/>
      <c r="CDQ59" s="36"/>
      <c r="CDR59" s="36"/>
      <c r="CDS59" s="36"/>
      <c r="CDT59" s="36"/>
      <c r="CDU59" s="36"/>
      <c r="CDV59" s="36"/>
      <c r="CDW59" s="36"/>
      <c r="CDX59" s="36"/>
      <c r="CDY59" s="36"/>
      <c r="CDZ59" s="36"/>
      <c r="CEA59" s="36"/>
      <c r="CEB59" s="36"/>
      <c r="CEC59" s="36"/>
      <c r="CED59" s="36"/>
      <c r="CEE59" s="36"/>
      <c r="CEF59" s="36"/>
      <c r="CEG59" s="36"/>
      <c r="CEH59" s="36"/>
      <c r="CEI59" s="36"/>
      <c r="CEJ59" s="36"/>
      <c r="CEK59" s="36"/>
      <c r="CEL59" s="36"/>
      <c r="CEM59" s="36"/>
      <c r="CEN59" s="36"/>
      <c r="CEO59" s="36"/>
      <c r="CEP59" s="36"/>
      <c r="CEQ59" s="36"/>
      <c r="CER59" s="36"/>
      <c r="CES59" s="36"/>
      <c r="CET59" s="36"/>
      <c r="CEU59" s="36"/>
      <c r="CEV59" s="36"/>
      <c r="CEW59" s="36"/>
      <c r="CEX59" s="36"/>
      <c r="CEY59" s="36"/>
      <c r="CEZ59" s="36"/>
      <c r="CFA59" s="36"/>
      <c r="CFB59" s="36"/>
      <c r="CFC59" s="36"/>
      <c r="CFD59" s="36"/>
      <c r="CFE59" s="36"/>
      <c r="CFF59" s="36"/>
      <c r="CFG59" s="36"/>
      <c r="CFH59" s="36"/>
      <c r="CFI59" s="36"/>
      <c r="CFJ59" s="36"/>
      <c r="CFK59" s="36"/>
      <c r="CFL59" s="36"/>
      <c r="CFM59" s="36"/>
      <c r="CFN59" s="36"/>
      <c r="CFO59" s="36"/>
      <c r="CFP59" s="36"/>
      <c r="CFQ59" s="36"/>
      <c r="CFR59" s="36"/>
      <c r="CFS59" s="36"/>
      <c r="CFT59" s="36"/>
      <c r="CFU59" s="36"/>
      <c r="CFV59" s="36"/>
      <c r="CFW59" s="36"/>
      <c r="CFX59" s="36"/>
      <c r="CFY59" s="36"/>
      <c r="CFZ59" s="36"/>
      <c r="CGA59" s="36"/>
      <c r="CGB59" s="36"/>
      <c r="CGC59" s="36"/>
      <c r="CGD59" s="36"/>
      <c r="CGE59" s="36"/>
      <c r="CGF59" s="36"/>
      <c r="CGG59" s="36"/>
      <c r="CGH59" s="36"/>
      <c r="CGI59" s="36"/>
      <c r="CGJ59" s="36"/>
      <c r="CGK59" s="36"/>
      <c r="CGL59" s="36"/>
      <c r="CGM59" s="36"/>
      <c r="CGN59" s="36"/>
      <c r="CGO59" s="36"/>
      <c r="CGP59" s="36"/>
      <c r="CGQ59" s="36"/>
      <c r="CGR59" s="36"/>
      <c r="CGS59" s="36"/>
      <c r="CGT59" s="36"/>
      <c r="CGU59" s="36"/>
      <c r="CGV59" s="36"/>
      <c r="CGW59" s="36"/>
      <c r="CGX59" s="36"/>
      <c r="CGY59" s="36"/>
      <c r="CGZ59" s="36"/>
      <c r="CHA59" s="36"/>
      <c r="CHB59" s="36"/>
      <c r="CHC59" s="36"/>
      <c r="CHD59" s="36"/>
      <c r="CHE59" s="36"/>
      <c r="CHF59" s="36"/>
      <c r="CHG59" s="36"/>
      <c r="CHH59" s="36"/>
      <c r="CHI59" s="36"/>
      <c r="CHJ59" s="36"/>
      <c r="CHK59" s="36"/>
      <c r="CHL59" s="36"/>
      <c r="CHM59" s="36"/>
      <c r="CHN59" s="36"/>
      <c r="CHO59" s="36"/>
      <c r="CHP59" s="36"/>
      <c r="CHQ59" s="36"/>
      <c r="CHR59" s="36"/>
      <c r="CHS59" s="36"/>
      <c r="CHT59" s="36"/>
      <c r="CHU59" s="36"/>
      <c r="CHV59" s="36"/>
      <c r="CHW59" s="36"/>
      <c r="CHX59" s="36"/>
      <c r="CHY59" s="36"/>
      <c r="CHZ59" s="36"/>
      <c r="CIA59" s="36"/>
      <c r="CIB59" s="36"/>
      <c r="CIC59" s="36"/>
      <c r="CID59" s="36"/>
      <c r="CIE59" s="36"/>
      <c r="CIF59" s="36"/>
      <c r="CIG59" s="36"/>
      <c r="CIH59" s="36"/>
      <c r="CII59" s="36"/>
      <c r="CIJ59" s="36"/>
      <c r="CIK59" s="36"/>
      <c r="CIL59" s="36"/>
      <c r="CIM59" s="36"/>
      <c r="CIN59" s="36"/>
      <c r="CIO59" s="36"/>
      <c r="CIP59" s="36"/>
      <c r="CIQ59" s="36"/>
      <c r="CIR59" s="36"/>
      <c r="CIS59" s="36"/>
      <c r="CIT59" s="36"/>
      <c r="CIU59" s="36"/>
      <c r="CIV59" s="36"/>
      <c r="CIW59" s="36"/>
      <c r="CIX59" s="36"/>
      <c r="CIY59" s="36"/>
      <c r="CIZ59" s="36"/>
      <c r="CJA59" s="36"/>
      <c r="CJB59" s="36"/>
      <c r="CJC59" s="36"/>
      <c r="CJD59" s="36"/>
      <c r="CJE59" s="36"/>
      <c r="CJF59" s="36"/>
      <c r="CJG59" s="36"/>
      <c r="CJH59" s="36"/>
      <c r="CJI59" s="36"/>
      <c r="CJJ59" s="36"/>
      <c r="CJK59" s="36"/>
      <c r="CJL59" s="36"/>
      <c r="CJM59" s="36"/>
      <c r="CJN59" s="36"/>
      <c r="CJO59" s="36"/>
      <c r="CJP59" s="36"/>
      <c r="CJQ59" s="36"/>
      <c r="CJR59" s="36"/>
      <c r="CJS59" s="36"/>
      <c r="CJT59" s="36"/>
      <c r="CJU59" s="36"/>
      <c r="CJV59" s="36"/>
      <c r="CJW59" s="36"/>
      <c r="CJX59" s="36"/>
      <c r="CJY59" s="36"/>
      <c r="CJZ59" s="36"/>
      <c r="CKA59" s="36"/>
      <c r="CKB59" s="36"/>
      <c r="CKC59" s="36"/>
      <c r="CKD59" s="36"/>
      <c r="CKE59" s="36"/>
      <c r="CKF59" s="36"/>
      <c r="CKG59" s="36"/>
      <c r="CKH59" s="36"/>
      <c r="CKI59" s="36"/>
      <c r="CKJ59" s="36"/>
      <c r="CKK59" s="36"/>
      <c r="CKL59" s="36"/>
      <c r="CKM59" s="36"/>
      <c r="CKN59" s="36"/>
      <c r="CKO59" s="36"/>
      <c r="CKP59" s="36"/>
      <c r="CKQ59" s="36"/>
      <c r="CKR59" s="36"/>
      <c r="CKS59" s="36"/>
      <c r="CKT59" s="36"/>
      <c r="CKU59" s="36"/>
      <c r="CKV59" s="36"/>
      <c r="CKW59" s="36"/>
      <c r="CKX59" s="36"/>
      <c r="CKY59" s="36"/>
      <c r="CKZ59" s="36"/>
      <c r="CLA59" s="36"/>
      <c r="CLB59" s="36"/>
      <c r="CLC59" s="36"/>
      <c r="CLD59" s="36"/>
      <c r="CLE59" s="36"/>
      <c r="CLF59" s="36"/>
      <c r="CLG59" s="36"/>
      <c r="CLH59" s="36"/>
      <c r="CLI59" s="36"/>
      <c r="CLJ59" s="36"/>
      <c r="CLK59" s="36"/>
      <c r="CLL59" s="36"/>
      <c r="CLM59" s="36"/>
      <c r="CLN59" s="36"/>
      <c r="CLO59" s="36"/>
      <c r="CLP59" s="36"/>
      <c r="CLQ59" s="36"/>
      <c r="CLR59" s="36"/>
      <c r="CLS59" s="36"/>
      <c r="CLT59" s="36"/>
      <c r="CLU59" s="36"/>
      <c r="CLV59" s="36"/>
      <c r="CLW59" s="36"/>
      <c r="CLX59" s="36"/>
      <c r="CLY59" s="36"/>
      <c r="CLZ59" s="36"/>
      <c r="CMA59" s="36"/>
      <c r="CMB59" s="36"/>
      <c r="CMC59" s="36"/>
      <c r="CMD59" s="36"/>
      <c r="CME59" s="36"/>
      <c r="CMF59" s="36"/>
      <c r="CMG59" s="36"/>
      <c r="CMH59" s="36"/>
      <c r="CMI59" s="36"/>
      <c r="CMJ59" s="36"/>
      <c r="CMK59" s="36"/>
      <c r="CML59" s="36"/>
      <c r="CMM59" s="36"/>
      <c r="CMN59" s="36"/>
      <c r="CMO59" s="36"/>
      <c r="CMP59" s="36"/>
      <c r="CMQ59" s="36"/>
      <c r="CMR59" s="36"/>
      <c r="CMS59" s="36"/>
      <c r="CMT59" s="36"/>
      <c r="CMU59" s="36"/>
      <c r="CMV59" s="36"/>
      <c r="CMW59" s="36"/>
      <c r="CMX59" s="36"/>
      <c r="CMY59" s="36"/>
      <c r="CMZ59" s="36"/>
      <c r="CNA59" s="36"/>
      <c r="CNB59" s="36"/>
      <c r="CNC59" s="36"/>
      <c r="CND59" s="36"/>
      <c r="CNE59" s="36"/>
      <c r="CNF59" s="36"/>
      <c r="CNG59" s="36"/>
      <c r="CNH59" s="36"/>
      <c r="CNI59" s="36"/>
      <c r="CNJ59" s="36"/>
      <c r="CNK59" s="36"/>
      <c r="CNL59" s="36"/>
      <c r="CNM59" s="36"/>
      <c r="CNN59" s="36"/>
      <c r="CNO59" s="36"/>
      <c r="CNP59" s="36"/>
      <c r="CNQ59" s="36"/>
      <c r="CNR59" s="36"/>
      <c r="CNS59" s="36"/>
      <c r="CNT59" s="36"/>
      <c r="CNU59" s="36"/>
      <c r="CNV59" s="36"/>
      <c r="CNW59" s="36"/>
      <c r="CNX59" s="36"/>
      <c r="CNY59" s="36"/>
      <c r="CNZ59" s="36"/>
      <c r="COA59" s="36"/>
      <c r="COB59" s="36"/>
      <c r="COC59" s="36"/>
      <c r="COD59" s="36"/>
      <c r="COE59" s="36"/>
      <c r="COF59" s="36"/>
      <c r="COG59" s="36"/>
      <c r="COH59" s="36"/>
      <c r="COI59" s="36"/>
      <c r="COJ59" s="36"/>
      <c r="COK59" s="36"/>
      <c r="COL59" s="36"/>
      <c r="COM59" s="36"/>
      <c r="CON59" s="36"/>
      <c r="COO59" s="36"/>
      <c r="COP59" s="36"/>
      <c r="COQ59" s="36"/>
      <c r="COR59" s="36"/>
      <c r="COS59" s="36"/>
      <c r="COT59" s="36"/>
      <c r="COU59" s="36"/>
      <c r="COV59" s="36"/>
      <c r="COW59" s="36"/>
      <c r="COX59" s="36"/>
      <c r="COY59" s="36"/>
      <c r="COZ59" s="36"/>
      <c r="CPA59" s="36"/>
      <c r="CPB59" s="36"/>
      <c r="CPC59" s="36"/>
      <c r="CPD59" s="36"/>
      <c r="CPE59" s="36"/>
      <c r="CPF59" s="36"/>
      <c r="CPG59" s="36"/>
      <c r="CPH59" s="36"/>
      <c r="CPI59" s="36"/>
      <c r="CPJ59" s="36"/>
      <c r="CPK59" s="36"/>
      <c r="CPL59" s="36"/>
      <c r="CPM59" s="36"/>
      <c r="CPN59" s="36"/>
      <c r="CPO59" s="36"/>
      <c r="CPP59" s="36"/>
      <c r="CPQ59" s="36"/>
      <c r="CPR59" s="36"/>
      <c r="CPS59" s="36"/>
      <c r="CPT59" s="36"/>
      <c r="CPU59" s="36"/>
      <c r="CPV59" s="36"/>
      <c r="CPW59" s="36"/>
      <c r="CPX59" s="36"/>
      <c r="CPY59" s="36"/>
      <c r="CPZ59" s="36"/>
      <c r="CQA59" s="36"/>
      <c r="CQB59" s="36"/>
      <c r="CQC59" s="36"/>
      <c r="CQD59" s="36"/>
      <c r="CQE59" s="36"/>
      <c r="CQF59" s="36"/>
      <c r="CQG59" s="36"/>
      <c r="CQH59" s="36"/>
      <c r="CQI59" s="36"/>
      <c r="CQJ59" s="36"/>
      <c r="CQK59" s="36"/>
      <c r="CQL59" s="36"/>
      <c r="CQM59" s="36"/>
      <c r="CQN59" s="36"/>
      <c r="CQO59" s="36"/>
      <c r="CQP59" s="36"/>
      <c r="CQQ59" s="36"/>
      <c r="CQR59" s="36"/>
      <c r="CQS59" s="36"/>
      <c r="CQT59" s="36"/>
      <c r="CQU59" s="36"/>
      <c r="CQV59" s="36"/>
      <c r="CQW59" s="36"/>
      <c r="CQX59" s="36"/>
      <c r="CQY59" s="36"/>
      <c r="CQZ59" s="36"/>
      <c r="CRA59" s="36"/>
      <c r="CRB59" s="36"/>
      <c r="CRC59" s="36"/>
      <c r="CRD59" s="36"/>
      <c r="CRE59" s="36"/>
      <c r="CRF59" s="36"/>
      <c r="CRG59" s="36"/>
      <c r="CRH59" s="36"/>
      <c r="CRI59" s="36"/>
      <c r="CRJ59" s="36"/>
      <c r="CRK59" s="36"/>
      <c r="CRL59" s="36"/>
      <c r="CRM59" s="36"/>
      <c r="CRN59" s="36"/>
      <c r="CRO59" s="36"/>
      <c r="CRP59" s="36"/>
      <c r="CRQ59" s="36"/>
      <c r="CRR59" s="36"/>
      <c r="CRS59" s="36"/>
      <c r="CRT59" s="36"/>
      <c r="CRU59" s="36"/>
      <c r="CRV59" s="36"/>
      <c r="CRW59" s="36"/>
      <c r="CRX59" s="36"/>
      <c r="CRY59" s="36"/>
      <c r="CRZ59" s="36"/>
      <c r="CSA59" s="36"/>
      <c r="CSB59" s="36"/>
      <c r="CSC59" s="36"/>
      <c r="CSD59" s="36"/>
      <c r="CSE59" s="36"/>
      <c r="CSF59" s="36"/>
      <c r="CSG59" s="36"/>
      <c r="CSH59" s="36"/>
      <c r="CSI59" s="36"/>
      <c r="CSJ59" s="36"/>
      <c r="CSK59" s="36"/>
      <c r="CSL59" s="36"/>
      <c r="CSM59" s="36"/>
      <c r="CSN59" s="36"/>
      <c r="CSO59" s="36"/>
      <c r="CSP59" s="36"/>
      <c r="CSQ59" s="36"/>
      <c r="CSR59" s="36"/>
      <c r="CSS59" s="36"/>
      <c r="CST59" s="36"/>
      <c r="CSU59" s="36"/>
      <c r="CSV59" s="36"/>
      <c r="CSW59" s="36"/>
      <c r="CSX59" s="36"/>
      <c r="CSY59" s="36"/>
      <c r="CSZ59" s="36"/>
      <c r="CTA59" s="36"/>
      <c r="CTB59" s="36"/>
      <c r="CTC59" s="36"/>
      <c r="CTD59" s="36"/>
      <c r="CTE59" s="36"/>
      <c r="CTF59" s="36"/>
      <c r="CTG59" s="36"/>
      <c r="CTH59" s="36"/>
      <c r="CTI59" s="36"/>
      <c r="CTJ59" s="36"/>
      <c r="CTK59" s="36"/>
      <c r="CTL59" s="36"/>
      <c r="CTM59" s="36"/>
      <c r="CTN59" s="36"/>
      <c r="CTO59" s="36"/>
      <c r="CTP59" s="36"/>
      <c r="CTQ59" s="36"/>
      <c r="CTR59" s="36"/>
      <c r="CTS59" s="36"/>
      <c r="CTT59" s="36"/>
      <c r="CTU59" s="36"/>
      <c r="CTV59" s="36"/>
      <c r="CTW59" s="36"/>
      <c r="CTX59" s="36"/>
      <c r="CTY59" s="36"/>
      <c r="CTZ59" s="36"/>
      <c r="CUA59" s="36"/>
      <c r="CUB59" s="36"/>
      <c r="CUC59" s="36"/>
      <c r="CUD59" s="36"/>
      <c r="CUE59" s="36"/>
      <c r="CUF59" s="36"/>
      <c r="CUG59" s="36"/>
      <c r="CUH59" s="36"/>
      <c r="CUI59" s="36"/>
      <c r="CUJ59" s="36"/>
      <c r="CUK59" s="36"/>
      <c r="CUL59" s="36"/>
      <c r="CUM59" s="36"/>
      <c r="CUN59" s="36"/>
      <c r="CUO59" s="36"/>
      <c r="CUP59" s="36"/>
      <c r="CUQ59" s="36"/>
      <c r="CUR59" s="36"/>
      <c r="CUS59" s="36"/>
      <c r="CUT59" s="36"/>
      <c r="CUU59" s="36"/>
      <c r="CUV59" s="36"/>
      <c r="CUW59" s="36"/>
      <c r="CUX59" s="36"/>
      <c r="CUY59" s="36"/>
      <c r="CUZ59" s="36"/>
      <c r="CVA59" s="36"/>
      <c r="CVB59" s="36"/>
      <c r="CVC59" s="36"/>
      <c r="CVD59" s="36"/>
      <c r="CVE59" s="36"/>
      <c r="CVF59" s="36"/>
      <c r="CVG59" s="36"/>
      <c r="CVH59" s="36"/>
      <c r="CVI59" s="36"/>
      <c r="CVJ59" s="36"/>
      <c r="CVK59" s="36"/>
      <c r="CVL59" s="36"/>
      <c r="CVM59" s="36"/>
      <c r="CVN59" s="36"/>
      <c r="CVO59" s="36"/>
      <c r="CVP59" s="36"/>
      <c r="CVQ59" s="36"/>
      <c r="CVR59" s="36"/>
      <c r="CVS59" s="36"/>
      <c r="CVT59" s="36"/>
      <c r="CVU59" s="36"/>
      <c r="CVV59" s="36"/>
      <c r="CVW59" s="36"/>
      <c r="CVX59" s="36"/>
      <c r="CVY59" s="36"/>
      <c r="CVZ59" s="36"/>
      <c r="CWA59" s="36"/>
      <c r="CWB59" s="36"/>
      <c r="CWC59" s="36"/>
      <c r="CWD59" s="36"/>
      <c r="CWE59" s="36"/>
      <c r="CWF59" s="36"/>
      <c r="CWG59" s="36"/>
      <c r="CWH59" s="36"/>
      <c r="CWI59" s="36"/>
      <c r="CWJ59" s="36"/>
      <c r="CWK59" s="36"/>
      <c r="CWL59" s="36"/>
      <c r="CWM59" s="36"/>
      <c r="CWN59" s="36"/>
      <c r="CWO59" s="36"/>
      <c r="CWP59" s="36"/>
      <c r="CWQ59" s="36"/>
      <c r="CWR59" s="36"/>
      <c r="CWS59" s="36"/>
      <c r="CWT59" s="36"/>
      <c r="CWU59" s="36"/>
      <c r="CWV59" s="36"/>
      <c r="CWW59" s="36"/>
      <c r="CWX59" s="36"/>
      <c r="CWY59" s="36"/>
      <c r="CWZ59" s="36"/>
      <c r="CXA59" s="36"/>
      <c r="CXB59" s="36"/>
      <c r="CXC59" s="36"/>
      <c r="CXD59" s="36"/>
      <c r="CXE59" s="36"/>
      <c r="CXF59" s="36"/>
      <c r="CXG59" s="36"/>
      <c r="CXH59" s="36"/>
      <c r="CXI59" s="36"/>
      <c r="CXJ59" s="36"/>
      <c r="CXK59" s="36"/>
      <c r="CXL59" s="36"/>
      <c r="CXM59" s="36"/>
      <c r="CXN59" s="36"/>
      <c r="CXO59" s="36"/>
      <c r="CXP59" s="36"/>
      <c r="CXQ59" s="36"/>
      <c r="CXR59" s="36"/>
      <c r="CXS59" s="36"/>
      <c r="CXT59" s="36"/>
      <c r="CXU59" s="36"/>
      <c r="CXV59" s="36"/>
      <c r="CXW59" s="36"/>
      <c r="CXX59" s="36"/>
      <c r="CXY59" s="36"/>
      <c r="CXZ59" s="36"/>
      <c r="CYA59" s="36"/>
      <c r="CYB59" s="36"/>
      <c r="CYC59" s="36"/>
      <c r="CYD59" s="36"/>
      <c r="CYE59" s="36"/>
      <c r="CYF59" s="36"/>
      <c r="CYG59" s="36"/>
      <c r="CYH59" s="36"/>
      <c r="CYI59" s="36"/>
      <c r="CYJ59" s="36"/>
      <c r="CYK59" s="36"/>
      <c r="CYL59" s="36"/>
      <c r="CYM59" s="36"/>
      <c r="CYN59" s="36"/>
      <c r="CYO59" s="36"/>
      <c r="CYP59" s="36"/>
      <c r="CYQ59" s="36"/>
      <c r="CYR59" s="36"/>
      <c r="CYS59" s="36"/>
      <c r="CYT59" s="36"/>
      <c r="CYU59" s="36"/>
      <c r="CYV59" s="36"/>
      <c r="CYW59" s="36"/>
      <c r="CYX59" s="36"/>
      <c r="CYY59" s="36"/>
      <c r="CYZ59" s="36"/>
      <c r="CZA59" s="36"/>
      <c r="CZB59" s="36"/>
      <c r="CZC59" s="36"/>
      <c r="CZD59" s="36"/>
      <c r="CZE59" s="36"/>
      <c r="CZF59" s="36"/>
      <c r="CZG59" s="36"/>
      <c r="CZH59" s="36"/>
      <c r="CZI59" s="36"/>
      <c r="CZJ59" s="36"/>
      <c r="CZK59" s="36"/>
      <c r="CZL59" s="36"/>
      <c r="CZM59" s="36"/>
      <c r="CZN59" s="36"/>
      <c r="CZO59" s="36"/>
      <c r="CZP59" s="36"/>
      <c r="CZQ59" s="36"/>
      <c r="CZR59" s="36"/>
      <c r="CZS59" s="36"/>
      <c r="CZT59" s="36"/>
      <c r="CZU59" s="36"/>
      <c r="CZV59" s="36"/>
      <c r="CZW59" s="36"/>
      <c r="CZX59" s="36"/>
      <c r="CZY59" s="36"/>
      <c r="CZZ59" s="36"/>
      <c r="DAA59" s="36"/>
      <c r="DAB59" s="36"/>
      <c r="DAC59" s="36"/>
      <c r="DAD59" s="36"/>
      <c r="DAE59" s="36"/>
      <c r="DAF59" s="36"/>
      <c r="DAG59" s="36"/>
      <c r="DAH59" s="36"/>
      <c r="DAI59" s="36"/>
      <c r="DAJ59" s="36"/>
      <c r="DAK59" s="36"/>
      <c r="DAL59" s="36"/>
      <c r="DAM59" s="36"/>
      <c r="DAN59" s="36"/>
      <c r="DAO59" s="36"/>
      <c r="DAP59" s="36"/>
      <c r="DAQ59" s="36"/>
      <c r="DAR59" s="36"/>
      <c r="DAS59" s="36"/>
      <c r="DAT59" s="36"/>
      <c r="DAU59" s="36"/>
      <c r="DAV59" s="36"/>
      <c r="DAW59" s="36"/>
      <c r="DAX59" s="36"/>
      <c r="DAY59" s="36"/>
      <c r="DAZ59" s="36"/>
      <c r="DBA59" s="36"/>
      <c r="DBB59" s="36"/>
      <c r="DBC59" s="36"/>
      <c r="DBD59" s="36"/>
      <c r="DBE59" s="36"/>
      <c r="DBF59" s="36"/>
      <c r="DBG59" s="36"/>
      <c r="DBH59" s="36"/>
      <c r="DBI59" s="36"/>
      <c r="DBJ59" s="36"/>
      <c r="DBK59" s="36"/>
      <c r="DBL59" s="36"/>
      <c r="DBM59" s="36"/>
      <c r="DBN59" s="36"/>
      <c r="DBO59" s="36"/>
      <c r="DBP59" s="36"/>
      <c r="DBQ59" s="36"/>
      <c r="DBR59" s="36"/>
      <c r="DBS59" s="36"/>
      <c r="DBT59" s="36"/>
      <c r="DBU59" s="36"/>
      <c r="DBV59" s="36"/>
      <c r="DBW59" s="36"/>
      <c r="DBX59" s="36"/>
      <c r="DBY59" s="36"/>
      <c r="DBZ59" s="36"/>
      <c r="DCA59" s="36"/>
      <c r="DCB59" s="36"/>
      <c r="DCC59" s="36"/>
      <c r="DCD59" s="36"/>
      <c r="DCE59" s="36"/>
      <c r="DCF59" s="36"/>
      <c r="DCG59" s="36"/>
      <c r="DCH59" s="36"/>
      <c r="DCI59" s="36"/>
      <c r="DCJ59" s="36"/>
      <c r="DCK59" s="36"/>
      <c r="DCL59" s="36"/>
      <c r="DCM59" s="36"/>
      <c r="DCN59" s="36"/>
      <c r="DCO59" s="36"/>
      <c r="DCP59" s="36"/>
      <c r="DCQ59" s="36"/>
      <c r="DCR59" s="36"/>
      <c r="DCS59" s="36"/>
      <c r="DCT59" s="36"/>
      <c r="DCU59" s="36"/>
      <c r="DCV59" s="36"/>
      <c r="DCW59" s="36"/>
      <c r="DCX59" s="36"/>
      <c r="DCY59" s="36"/>
      <c r="DCZ59" s="36"/>
      <c r="DDA59" s="36"/>
      <c r="DDB59" s="36"/>
      <c r="DDC59" s="36"/>
      <c r="DDD59" s="36"/>
      <c r="DDE59" s="36"/>
      <c r="DDF59" s="36"/>
      <c r="DDG59" s="36"/>
      <c r="DDH59" s="36"/>
      <c r="DDI59" s="36"/>
      <c r="DDJ59" s="36"/>
      <c r="DDK59" s="36"/>
      <c r="DDL59" s="36"/>
      <c r="DDM59" s="36"/>
      <c r="DDN59" s="36"/>
      <c r="DDO59" s="36"/>
      <c r="DDP59" s="36"/>
      <c r="DDQ59" s="36"/>
      <c r="DDR59" s="36"/>
      <c r="DDS59" s="36"/>
      <c r="DDT59" s="36"/>
      <c r="DDU59" s="36"/>
      <c r="DDV59" s="36"/>
      <c r="DDW59" s="36"/>
      <c r="DDX59" s="36"/>
      <c r="DDY59" s="36"/>
      <c r="DDZ59" s="36"/>
      <c r="DEA59" s="36"/>
      <c r="DEB59" s="36"/>
      <c r="DEC59" s="36"/>
      <c r="DED59" s="36"/>
      <c r="DEE59" s="36"/>
      <c r="DEF59" s="36"/>
      <c r="DEG59" s="36"/>
      <c r="DEH59" s="36"/>
      <c r="DEI59" s="36"/>
      <c r="DEJ59" s="36"/>
      <c r="DEK59" s="36"/>
      <c r="DEL59" s="36"/>
      <c r="DEM59" s="36"/>
      <c r="DEN59" s="36"/>
      <c r="DEO59" s="36"/>
      <c r="DEP59" s="36"/>
      <c r="DEQ59" s="36"/>
      <c r="DER59" s="36"/>
      <c r="DES59" s="36"/>
      <c r="DET59" s="36"/>
      <c r="DEU59" s="36"/>
      <c r="DEV59" s="36"/>
      <c r="DEW59" s="36"/>
      <c r="DEX59" s="36"/>
      <c r="DEY59" s="36"/>
      <c r="DEZ59" s="36"/>
      <c r="DFA59" s="36"/>
      <c r="DFB59" s="36"/>
      <c r="DFC59" s="36"/>
      <c r="DFD59" s="36"/>
      <c r="DFE59" s="36"/>
      <c r="DFF59" s="36"/>
      <c r="DFG59" s="36"/>
      <c r="DFH59" s="36"/>
      <c r="DFI59" s="36"/>
      <c r="DFJ59" s="36"/>
      <c r="DFK59" s="36"/>
      <c r="DFL59" s="36"/>
      <c r="DFM59" s="36"/>
      <c r="DFN59" s="36"/>
      <c r="DFO59" s="36"/>
      <c r="DFP59" s="36"/>
      <c r="DFQ59" s="36"/>
      <c r="DFR59" s="36"/>
      <c r="DFS59" s="36"/>
      <c r="DFT59" s="36"/>
      <c r="DFU59" s="36"/>
      <c r="DFV59" s="36"/>
      <c r="DFW59" s="36"/>
      <c r="DFX59" s="36"/>
      <c r="DFY59" s="36"/>
      <c r="DFZ59" s="36"/>
      <c r="DGA59" s="36"/>
      <c r="DGB59" s="36"/>
      <c r="DGC59" s="36"/>
      <c r="DGD59" s="36"/>
      <c r="DGE59" s="36"/>
      <c r="DGF59" s="36"/>
      <c r="DGG59" s="36"/>
      <c r="DGH59" s="36"/>
      <c r="DGI59" s="36"/>
      <c r="DGJ59" s="36"/>
      <c r="DGK59" s="36"/>
      <c r="DGL59" s="36"/>
      <c r="DGM59" s="36"/>
      <c r="DGN59" s="36"/>
      <c r="DGO59" s="36"/>
      <c r="DGP59" s="36"/>
      <c r="DGQ59" s="36"/>
      <c r="DGR59" s="36"/>
      <c r="DGS59" s="36"/>
      <c r="DGT59" s="36"/>
      <c r="DGU59" s="36"/>
      <c r="DGV59" s="36"/>
      <c r="DGW59" s="36"/>
      <c r="DGX59" s="36"/>
      <c r="DGY59" s="36"/>
      <c r="DGZ59" s="36"/>
      <c r="DHA59" s="36"/>
      <c r="DHB59" s="36"/>
      <c r="DHC59" s="36"/>
      <c r="DHD59" s="36"/>
      <c r="DHE59" s="36"/>
      <c r="DHF59" s="36"/>
      <c r="DHG59" s="36"/>
      <c r="DHH59" s="36"/>
      <c r="DHI59" s="36"/>
      <c r="DHJ59" s="36"/>
      <c r="DHK59" s="36"/>
      <c r="DHL59" s="36"/>
      <c r="DHM59" s="36"/>
      <c r="DHN59" s="36"/>
      <c r="DHO59" s="36"/>
      <c r="DHP59" s="36"/>
      <c r="DHQ59" s="36"/>
      <c r="DHR59" s="36"/>
      <c r="DHS59" s="36"/>
      <c r="DHT59" s="36"/>
      <c r="DHU59" s="36"/>
      <c r="DHV59" s="36"/>
      <c r="DHW59" s="36"/>
      <c r="DHX59" s="36"/>
      <c r="DHY59" s="36"/>
      <c r="DHZ59" s="36"/>
      <c r="DIA59" s="36"/>
      <c r="DIB59" s="36"/>
      <c r="DIC59" s="36"/>
      <c r="DID59" s="36"/>
      <c r="DIE59" s="36"/>
      <c r="DIF59" s="36"/>
      <c r="DIG59" s="36"/>
      <c r="DIH59" s="36"/>
      <c r="DII59" s="36"/>
      <c r="DIJ59" s="36"/>
      <c r="DIK59" s="36"/>
      <c r="DIL59" s="36"/>
      <c r="DIM59" s="36"/>
      <c r="DIN59" s="36"/>
      <c r="DIO59" s="36"/>
      <c r="DIP59" s="36"/>
      <c r="DIQ59" s="36"/>
      <c r="DIR59" s="36"/>
      <c r="DIS59" s="36"/>
      <c r="DIT59" s="36"/>
      <c r="DIU59" s="36"/>
      <c r="DIV59" s="36"/>
      <c r="DIW59" s="36"/>
      <c r="DIX59" s="36"/>
      <c r="DIY59" s="36"/>
      <c r="DIZ59" s="36"/>
      <c r="DJA59" s="36"/>
      <c r="DJB59" s="36"/>
      <c r="DJC59" s="36"/>
      <c r="DJD59" s="36"/>
      <c r="DJE59" s="36"/>
      <c r="DJF59" s="36"/>
      <c r="DJG59" s="36"/>
      <c r="DJH59" s="36"/>
      <c r="DJI59" s="36"/>
      <c r="DJJ59" s="36"/>
      <c r="DJK59" s="36"/>
      <c r="DJL59" s="36"/>
      <c r="DJM59" s="36"/>
      <c r="DJN59" s="36"/>
      <c r="DJO59" s="36"/>
      <c r="DJP59" s="36"/>
      <c r="DJQ59" s="36"/>
      <c r="DJR59" s="36"/>
      <c r="DJS59" s="36"/>
      <c r="DJT59" s="36"/>
      <c r="DJU59" s="36"/>
      <c r="DJV59" s="36"/>
      <c r="DJW59" s="36"/>
      <c r="DJX59" s="36"/>
      <c r="DJY59" s="36"/>
      <c r="DJZ59" s="36"/>
      <c r="DKA59" s="36"/>
      <c r="DKB59" s="36"/>
      <c r="DKC59" s="36"/>
      <c r="DKD59" s="36"/>
      <c r="DKE59" s="36"/>
      <c r="DKF59" s="36"/>
      <c r="DKG59" s="36"/>
      <c r="DKH59" s="36"/>
      <c r="DKI59" s="36"/>
      <c r="DKJ59" s="36"/>
      <c r="DKK59" s="36"/>
      <c r="DKL59" s="36"/>
      <c r="DKM59" s="36"/>
      <c r="DKN59" s="36"/>
      <c r="DKO59" s="36"/>
      <c r="DKP59" s="36"/>
      <c r="DKQ59" s="36"/>
      <c r="DKR59" s="36"/>
      <c r="DKS59" s="36"/>
      <c r="DKT59" s="36"/>
      <c r="DKU59" s="36"/>
      <c r="DKV59" s="36"/>
      <c r="DKW59" s="36"/>
      <c r="DKX59" s="36"/>
      <c r="DKY59" s="36"/>
      <c r="DKZ59" s="36"/>
      <c r="DLA59" s="36"/>
      <c r="DLB59" s="36"/>
      <c r="DLC59" s="36"/>
      <c r="DLD59" s="36"/>
      <c r="DLE59" s="36"/>
      <c r="DLF59" s="36"/>
      <c r="DLG59" s="36"/>
      <c r="DLH59" s="36"/>
      <c r="DLI59" s="36"/>
      <c r="DLJ59" s="36"/>
      <c r="DLK59" s="36"/>
      <c r="DLL59" s="36"/>
      <c r="DLM59" s="36"/>
      <c r="DLN59" s="36"/>
      <c r="DLO59" s="36"/>
      <c r="DLP59" s="36"/>
      <c r="DLQ59" s="36"/>
      <c r="DLR59" s="36"/>
      <c r="DLS59" s="36"/>
      <c r="DLT59" s="36"/>
      <c r="DLU59" s="36"/>
      <c r="DLV59" s="36"/>
      <c r="DLW59" s="36"/>
      <c r="DLX59" s="36"/>
      <c r="DLY59" s="36"/>
      <c r="DLZ59" s="36"/>
      <c r="DMA59" s="36"/>
      <c r="DMB59" s="36"/>
      <c r="DMC59" s="36"/>
      <c r="DMD59" s="36"/>
      <c r="DME59" s="36"/>
      <c r="DMF59" s="36"/>
      <c r="DMG59" s="36"/>
      <c r="DMH59" s="36"/>
      <c r="DMI59" s="36"/>
      <c r="DMJ59" s="36"/>
      <c r="DMK59" s="36"/>
      <c r="DML59" s="36"/>
      <c r="DMM59" s="36"/>
      <c r="DMN59" s="36"/>
      <c r="DMO59" s="36"/>
      <c r="DMP59" s="36"/>
      <c r="DMQ59" s="36"/>
      <c r="DMR59" s="36"/>
      <c r="DMS59" s="36"/>
      <c r="DMT59" s="36"/>
      <c r="DMU59" s="36"/>
      <c r="DMV59" s="36"/>
      <c r="DMW59" s="36"/>
      <c r="DMX59" s="36"/>
      <c r="DMY59" s="36"/>
      <c r="DMZ59" s="36"/>
      <c r="DNA59" s="36"/>
      <c r="DNB59" s="36"/>
      <c r="DNC59" s="36"/>
      <c r="DND59" s="36"/>
      <c r="DNE59" s="36"/>
      <c r="DNF59" s="36"/>
      <c r="DNG59" s="36"/>
      <c r="DNH59" s="36"/>
      <c r="DNI59" s="36"/>
      <c r="DNJ59" s="36"/>
      <c r="DNK59" s="36"/>
      <c r="DNL59" s="36"/>
      <c r="DNM59" s="36"/>
      <c r="DNN59" s="36"/>
      <c r="DNO59" s="36"/>
      <c r="DNP59" s="36"/>
      <c r="DNQ59" s="36"/>
      <c r="DNR59" s="36"/>
      <c r="DNS59" s="36"/>
      <c r="DNT59" s="36"/>
      <c r="DNU59" s="36"/>
      <c r="DNV59" s="36"/>
      <c r="DNW59" s="36"/>
      <c r="DNX59" s="36"/>
      <c r="DNY59" s="36"/>
      <c r="DNZ59" s="36"/>
      <c r="DOA59" s="36"/>
      <c r="DOB59" s="36"/>
      <c r="DOC59" s="36"/>
      <c r="DOD59" s="36"/>
      <c r="DOE59" s="36"/>
      <c r="DOF59" s="36"/>
      <c r="DOG59" s="36"/>
      <c r="DOH59" s="36"/>
      <c r="DOI59" s="36"/>
      <c r="DOJ59" s="36"/>
      <c r="DOK59" s="36"/>
      <c r="DOL59" s="36"/>
      <c r="DOM59" s="36"/>
      <c r="DON59" s="36"/>
      <c r="DOO59" s="36"/>
      <c r="DOP59" s="36"/>
      <c r="DOQ59" s="36"/>
      <c r="DOR59" s="36"/>
      <c r="DOS59" s="36"/>
      <c r="DOT59" s="36"/>
      <c r="DOU59" s="36"/>
      <c r="DOV59" s="36"/>
      <c r="DOW59" s="36"/>
      <c r="DOX59" s="36"/>
      <c r="DOY59" s="36"/>
      <c r="DOZ59" s="36"/>
      <c r="DPA59" s="36"/>
      <c r="DPB59" s="36"/>
      <c r="DPC59" s="36"/>
      <c r="DPD59" s="36"/>
      <c r="DPE59" s="36"/>
      <c r="DPF59" s="36"/>
      <c r="DPG59" s="36"/>
      <c r="DPH59" s="36"/>
      <c r="DPI59" s="36"/>
      <c r="DPJ59" s="36"/>
      <c r="DPK59" s="36"/>
      <c r="DPL59" s="36"/>
      <c r="DPM59" s="36"/>
      <c r="DPN59" s="36"/>
      <c r="DPO59" s="36"/>
      <c r="DPP59" s="36"/>
      <c r="DPQ59" s="36"/>
      <c r="DPR59" s="36"/>
      <c r="DPS59" s="36"/>
      <c r="DPT59" s="36"/>
      <c r="DPU59" s="36"/>
      <c r="DPV59" s="36"/>
      <c r="DPW59" s="36"/>
      <c r="DPX59" s="36"/>
      <c r="DPY59" s="36"/>
      <c r="DPZ59" s="36"/>
      <c r="DQA59" s="36"/>
      <c r="DQB59" s="36"/>
      <c r="DQC59" s="36"/>
      <c r="DQD59" s="36"/>
      <c r="DQE59" s="36"/>
      <c r="DQF59" s="36"/>
      <c r="DQG59" s="36"/>
      <c r="DQH59" s="36"/>
      <c r="DQI59" s="36"/>
      <c r="DQJ59" s="36"/>
      <c r="DQK59" s="36"/>
      <c r="DQL59" s="36"/>
      <c r="DQM59" s="36"/>
      <c r="DQN59" s="36"/>
      <c r="DQO59" s="36"/>
      <c r="DQP59" s="36"/>
      <c r="DQQ59" s="36"/>
      <c r="DQR59" s="36"/>
      <c r="DQS59" s="36"/>
      <c r="DQT59" s="36"/>
      <c r="DQU59" s="36"/>
      <c r="DQV59" s="36"/>
      <c r="DQW59" s="36"/>
      <c r="DQX59" s="36"/>
      <c r="DQY59" s="36"/>
      <c r="DQZ59" s="36"/>
      <c r="DRA59" s="36"/>
      <c r="DRB59" s="36"/>
      <c r="DRC59" s="36"/>
      <c r="DRD59" s="36"/>
      <c r="DRE59" s="36"/>
      <c r="DRF59" s="36"/>
      <c r="DRG59" s="36"/>
      <c r="DRH59" s="36"/>
      <c r="DRI59" s="36"/>
      <c r="DRJ59" s="36"/>
      <c r="DRK59" s="36"/>
      <c r="DRL59" s="36"/>
      <c r="DRM59" s="36"/>
      <c r="DRN59" s="36"/>
      <c r="DRO59" s="36"/>
      <c r="DRP59" s="36"/>
      <c r="DRQ59" s="36"/>
      <c r="DRR59" s="36"/>
      <c r="DRS59" s="36"/>
      <c r="DRT59" s="36"/>
      <c r="DRU59" s="36"/>
      <c r="DRV59" s="36"/>
      <c r="DRW59" s="36"/>
      <c r="DRX59" s="36"/>
      <c r="DRY59" s="36"/>
      <c r="DRZ59" s="36"/>
      <c r="DSA59" s="36"/>
      <c r="DSB59" s="36"/>
      <c r="DSC59" s="36"/>
      <c r="DSD59" s="36"/>
      <c r="DSE59" s="36"/>
      <c r="DSF59" s="36"/>
      <c r="DSG59" s="36"/>
      <c r="DSH59" s="36"/>
      <c r="DSI59" s="36"/>
      <c r="DSJ59" s="36"/>
      <c r="DSK59" s="36"/>
      <c r="DSL59" s="36"/>
      <c r="DSM59" s="36"/>
      <c r="DSN59" s="36"/>
      <c r="DSO59" s="36"/>
      <c r="DSP59" s="36"/>
      <c r="DSQ59" s="36"/>
      <c r="DSR59" s="36"/>
      <c r="DSS59" s="36"/>
      <c r="DST59" s="36"/>
      <c r="DSU59" s="36"/>
      <c r="DSV59" s="36"/>
      <c r="DSW59" s="36"/>
      <c r="DSX59" s="36"/>
      <c r="DSY59" s="36"/>
      <c r="DSZ59" s="36"/>
      <c r="DTA59" s="36"/>
      <c r="DTB59" s="36"/>
      <c r="DTC59" s="36"/>
      <c r="DTD59" s="36"/>
      <c r="DTE59" s="36"/>
      <c r="DTF59" s="36"/>
      <c r="DTG59" s="36"/>
      <c r="DTH59" s="36"/>
      <c r="DTI59" s="36"/>
      <c r="DTJ59" s="36"/>
      <c r="DTK59" s="36"/>
      <c r="DTL59" s="36"/>
      <c r="DTM59" s="36"/>
      <c r="DTN59" s="36"/>
      <c r="DTO59" s="36"/>
      <c r="DTP59" s="36"/>
      <c r="DTQ59" s="36"/>
      <c r="DTR59" s="36"/>
      <c r="DTS59" s="36"/>
      <c r="DTT59" s="36"/>
      <c r="DTU59" s="36"/>
      <c r="DTV59" s="36"/>
      <c r="DTW59" s="36"/>
      <c r="DTX59" s="36"/>
      <c r="DTY59" s="36"/>
      <c r="DTZ59" s="36"/>
      <c r="DUA59" s="36"/>
      <c r="DUB59" s="36"/>
      <c r="DUC59" s="36"/>
      <c r="DUD59" s="36"/>
      <c r="DUE59" s="36"/>
      <c r="DUF59" s="36"/>
      <c r="DUG59" s="36"/>
      <c r="DUH59" s="36"/>
      <c r="DUI59" s="36"/>
      <c r="DUJ59" s="36"/>
      <c r="DUK59" s="36"/>
      <c r="DUL59" s="36"/>
      <c r="DUM59" s="36"/>
      <c r="DUN59" s="36"/>
      <c r="DUO59" s="36"/>
      <c r="DUP59" s="36"/>
      <c r="DUQ59" s="36"/>
      <c r="DUR59" s="36"/>
      <c r="DUS59" s="36"/>
      <c r="DUT59" s="36"/>
      <c r="DUU59" s="36"/>
      <c r="DUV59" s="36"/>
      <c r="DUW59" s="36"/>
      <c r="DUX59" s="36"/>
      <c r="DUY59" s="36"/>
      <c r="DUZ59" s="36"/>
      <c r="DVA59" s="36"/>
      <c r="DVB59" s="36"/>
      <c r="DVC59" s="36"/>
      <c r="DVD59" s="36"/>
      <c r="DVE59" s="36"/>
      <c r="DVF59" s="36"/>
      <c r="DVG59" s="36"/>
      <c r="DVH59" s="36"/>
      <c r="DVI59" s="36"/>
      <c r="DVJ59" s="36"/>
      <c r="DVK59" s="36"/>
      <c r="DVL59" s="36"/>
      <c r="DVM59" s="36"/>
      <c r="DVN59" s="36"/>
      <c r="DVO59" s="36"/>
      <c r="DVP59" s="36"/>
      <c r="DVQ59" s="36"/>
      <c r="DVR59" s="36"/>
      <c r="DVS59" s="36"/>
      <c r="DVT59" s="36"/>
      <c r="DVU59" s="36"/>
      <c r="DVV59" s="36"/>
      <c r="DVW59" s="36"/>
      <c r="DVX59" s="36"/>
      <c r="DVY59" s="36"/>
      <c r="DVZ59" s="36"/>
      <c r="DWA59" s="36"/>
      <c r="DWB59" s="36"/>
      <c r="DWC59" s="36"/>
      <c r="DWD59" s="36"/>
      <c r="DWE59" s="36"/>
      <c r="DWF59" s="36"/>
      <c r="DWG59" s="36"/>
      <c r="DWH59" s="36"/>
      <c r="DWI59" s="36"/>
      <c r="DWJ59" s="36"/>
      <c r="DWK59" s="36"/>
      <c r="DWL59" s="36"/>
      <c r="DWM59" s="36"/>
      <c r="DWN59" s="36"/>
      <c r="DWO59" s="36"/>
      <c r="DWP59" s="36"/>
      <c r="DWQ59" s="36"/>
      <c r="DWR59" s="36"/>
      <c r="DWS59" s="36"/>
      <c r="DWT59" s="36"/>
      <c r="DWU59" s="36"/>
      <c r="DWV59" s="36"/>
      <c r="DWW59" s="36"/>
      <c r="DWX59" s="36"/>
      <c r="DWY59" s="36"/>
      <c r="DWZ59" s="36"/>
      <c r="DXA59" s="36"/>
      <c r="DXB59" s="36"/>
      <c r="DXC59" s="36"/>
      <c r="DXD59" s="36"/>
      <c r="DXE59" s="36"/>
      <c r="DXF59" s="36"/>
      <c r="DXG59" s="36"/>
      <c r="DXH59" s="36"/>
      <c r="DXI59" s="36"/>
      <c r="DXJ59" s="36"/>
      <c r="DXK59" s="36"/>
      <c r="DXL59" s="36"/>
      <c r="DXM59" s="36"/>
      <c r="DXN59" s="36"/>
      <c r="DXO59" s="36"/>
      <c r="DXP59" s="36"/>
      <c r="DXQ59" s="36"/>
      <c r="DXR59" s="36"/>
      <c r="DXS59" s="36"/>
      <c r="DXT59" s="36"/>
      <c r="DXU59" s="36"/>
      <c r="DXV59" s="36"/>
      <c r="DXW59" s="36"/>
      <c r="DXX59" s="36"/>
      <c r="DXY59" s="36"/>
      <c r="DXZ59" s="36"/>
      <c r="DYA59" s="36"/>
      <c r="DYB59" s="36"/>
      <c r="DYC59" s="36"/>
      <c r="DYD59" s="36"/>
      <c r="DYE59" s="36"/>
      <c r="DYF59" s="36"/>
      <c r="DYG59" s="36"/>
      <c r="DYH59" s="36"/>
      <c r="DYI59" s="36"/>
      <c r="DYJ59" s="36"/>
      <c r="DYK59" s="36"/>
      <c r="DYL59" s="36"/>
      <c r="DYM59" s="36"/>
      <c r="DYN59" s="36"/>
      <c r="DYO59" s="36"/>
      <c r="DYP59" s="36"/>
      <c r="DYQ59" s="36"/>
      <c r="DYR59" s="36"/>
      <c r="DYS59" s="36"/>
      <c r="DYT59" s="36"/>
      <c r="DYU59" s="36"/>
      <c r="DYV59" s="36"/>
      <c r="DYW59" s="36"/>
      <c r="DYX59" s="36"/>
      <c r="DYY59" s="36"/>
      <c r="DYZ59" s="36"/>
      <c r="DZA59" s="36"/>
      <c r="DZB59" s="36"/>
      <c r="DZC59" s="36"/>
      <c r="DZD59" s="36"/>
      <c r="DZE59" s="36"/>
      <c r="DZF59" s="36"/>
      <c r="DZG59" s="36"/>
      <c r="DZH59" s="36"/>
      <c r="DZI59" s="36"/>
      <c r="DZJ59" s="36"/>
      <c r="DZK59" s="36"/>
      <c r="DZL59" s="36"/>
      <c r="DZM59" s="36"/>
      <c r="DZN59" s="36"/>
      <c r="DZO59" s="36"/>
      <c r="DZP59" s="36"/>
      <c r="DZQ59" s="36"/>
      <c r="DZR59" s="36"/>
      <c r="DZS59" s="36"/>
      <c r="DZT59" s="36"/>
      <c r="DZU59" s="36"/>
      <c r="DZV59" s="36"/>
      <c r="DZW59" s="36"/>
      <c r="DZX59" s="36"/>
      <c r="DZY59" s="36"/>
      <c r="DZZ59" s="36"/>
      <c r="EAA59" s="36"/>
      <c r="EAB59" s="36"/>
      <c r="EAC59" s="36"/>
      <c r="EAD59" s="36"/>
      <c r="EAE59" s="36"/>
      <c r="EAF59" s="36"/>
      <c r="EAG59" s="36"/>
      <c r="EAH59" s="36"/>
      <c r="EAI59" s="36"/>
      <c r="EAJ59" s="36"/>
      <c r="EAK59" s="36"/>
      <c r="EAL59" s="36"/>
      <c r="EAM59" s="36"/>
      <c r="EAN59" s="36"/>
      <c r="EAO59" s="36"/>
      <c r="EAP59" s="36"/>
      <c r="EAQ59" s="36"/>
      <c r="EAR59" s="36"/>
      <c r="EAS59" s="36"/>
      <c r="EAT59" s="36"/>
      <c r="EAU59" s="36"/>
      <c r="EAV59" s="36"/>
      <c r="EAW59" s="36"/>
      <c r="EAX59" s="36"/>
      <c r="EAY59" s="36"/>
      <c r="EAZ59" s="36"/>
      <c r="EBA59" s="36"/>
      <c r="EBB59" s="36"/>
      <c r="EBC59" s="36"/>
      <c r="EBD59" s="36"/>
      <c r="EBE59" s="36"/>
      <c r="EBF59" s="36"/>
      <c r="EBG59" s="36"/>
      <c r="EBH59" s="36"/>
      <c r="EBI59" s="36"/>
      <c r="EBJ59" s="36"/>
      <c r="EBK59" s="36"/>
      <c r="EBL59" s="36"/>
      <c r="EBM59" s="36"/>
      <c r="EBN59" s="36"/>
      <c r="EBO59" s="36"/>
      <c r="EBP59" s="36"/>
      <c r="EBQ59" s="36"/>
      <c r="EBR59" s="36"/>
      <c r="EBS59" s="36"/>
      <c r="EBT59" s="36"/>
      <c r="EBU59" s="36"/>
      <c r="EBV59" s="36"/>
      <c r="EBW59" s="36"/>
      <c r="EBX59" s="36"/>
      <c r="EBY59" s="36"/>
      <c r="EBZ59" s="36"/>
      <c r="ECA59" s="36"/>
      <c r="ECB59" s="36"/>
      <c r="ECC59" s="36"/>
      <c r="ECD59" s="36"/>
      <c r="ECE59" s="36"/>
      <c r="ECF59" s="36"/>
      <c r="ECG59" s="36"/>
      <c r="ECH59" s="36"/>
      <c r="ECI59" s="36"/>
      <c r="ECJ59" s="36"/>
      <c r="ECK59" s="36"/>
      <c r="ECL59" s="36"/>
      <c r="ECM59" s="36"/>
      <c r="ECN59" s="36"/>
      <c r="ECO59" s="36"/>
      <c r="ECP59" s="36"/>
      <c r="ECQ59" s="36"/>
      <c r="ECR59" s="36"/>
      <c r="ECS59" s="36"/>
      <c r="ECT59" s="36"/>
      <c r="ECU59" s="36"/>
      <c r="ECV59" s="36"/>
      <c r="ECW59" s="36"/>
      <c r="ECX59" s="36"/>
      <c r="ECY59" s="36"/>
      <c r="ECZ59" s="36"/>
      <c r="EDA59" s="36"/>
      <c r="EDB59" s="36"/>
      <c r="EDC59" s="36"/>
      <c r="EDD59" s="36"/>
      <c r="EDE59" s="36"/>
      <c r="EDF59" s="36"/>
      <c r="EDG59" s="36"/>
      <c r="EDH59" s="36"/>
      <c r="EDI59" s="36"/>
      <c r="EDJ59" s="36"/>
      <c r="EDK59" s="36"/>
      <c r="EDL59" s="36"/>
      <c r="EDM59" s="36"/>
      <c r="EDN59" s="36"/>
      <c r="EDO59" s="36"/>
      <c r="EDP59" s="36"/>
      <c r="EDQ59" s="36"/>
      <c r="EDR59" s="36"/>
      <c r="EDS59" s="36"/>
      <c r="EDT59" s="36"/>
      <c r="EDU59" s="36"/>
      <c r="EDV59" s="36"/>
      <c r="EDW59" s="36"/>
      <c r="EDX59" s="36"/>
      <c r="EDY59" s="36"/>
      <c r="EDZ59" s="36"/>
      <c r="EEA59" s="36"/>
      <c r="EEB59" s="36"/>
      <c r="EEC59" s="36"/>
      <c r="EED59" s="36"/>
      <c r="EEE59" s="36"/>
      <c r="EEF59" s="36"/>
      <c r="EEG59" s="36"/>
      <c r="EEH59" s="36"/>
      <c r="EEI59" s="36"/>
      <c r="EEJ59" s="36"/>
      <c r="EEK59" s="36"/>
      <c r="EEL59" s="36"/>
      <c r="EEM59" s="36"/>
      <c r="EEN59" s="36"/>
      <c r="EEO59" s="36"/>
      <c r="EEP59" s="36"/>
      <c r="EEQ59" s="36"/>
      <c r="EER59" s="36"/>
      <c r="EES59" s="36"/>
      <c r="EET59" s="36"/>
      <c r="EEU59" s="36"/>
      <c r="EEV59" s="36"/>
      <c r="EEW59" s="36"/>
      <c r="EEX59" s="36"/>
      <c r="EEY59" s="36"/>
      <c r="EEZ59" s="36"/>
      <c r="EFA59" s="36"/>
      <c r="EFB59" s="36"/>
      <c r="EFC59" s="36"/>
      <c r="EFD59" s="36"/>
      <c r="EFE59" s="36"/>
      <c r="EFF59" s="36"/>
      <c r="EFG59" s="36"/>
      <c r="EFH59" s="36"/>
      <c r="EFI59" s="36"/>
      <c r="EFJ59" s="36"/>
      <c r="EFK59" s="36"/>
      <c r="EFL59" s="36"/>
      <c r="EFM59" s="36"/>
      <c r="EFN59" s="36"/>
      <c r="EFO59" s="36"/>
      <c r="EFP59" s="36"/>
      <c r="EFQ59" s="36"/>
      <c r="EFR59" s="36"/>
      <c r="EFS59" s="36"/>
      <c r="EFT59" s="36"/>
      <c r="EFU59" s="36"/>
      <c r="EFV59" s="36"/>
      <c r="EFW59" s="36"/>
      <c r="EFX59" s="36"/>
      <c r="EFY59" s="36"/>
      <c r="EFZ59" s="36"/>
      <c r="EGA59" s="36"/>
      <c r="EGB59" s="36"/>
      <c r="EGC59" s="36"/>
      <c r="EGD59" s="36"/>
      <c r="EGE59" s="36"/>
      <c r="EGF59" s="36"/>
      <c r="EGG59" s="36"/>
      <c r="EGH59" s="36"/>
      <c r="EGI59" s="36"/>
      <c r="EGJ59" s="36"/>
      <c r="EGK59" s="36"/>
      <c r="EGL59" s="36"/>
      <c r="EGM59" s="36"/>
      <c r="EGN59" s="36"/>
      <c r="EGO59" s="36"/>
      <c r="EGP59" s="36"/>
      <c r="EGQ59" s="36"/>
      <c r="EGR59" s="36"/>
      <c r="EGS59" s="36"/>
      <c r="EGT59" s="36"/>
      <c r="EGU59" s="36"/>
      <c r="EGV59" s="36"/>
      <c r="EGW59" s="36"/>
      <c r="EGX59" s="36"/>
      <c r="EGY59" s="36"/>
      <c r="EGZ59" s="36"/>
      <c r="EHA59" s="36"/>
      <c r="EHB59" s="36"/>
      <c r="EHC59" s="36"/>
      <c r="EHD59" s="36"/>
      <c r="EHE59" s="36"/>
      <c r="EHF59" s="36"/>
      <c r="EHG59" s="36"/>
      <c r="EHH59" s="36"/>
      <c r="EHI59" s="36"/>
      <c r="EHJ59" s="36"/>
      <c r="EHK59" s="36"/>
      <c r="EHL59" s="36"/>
      <c r="EHM59" s="36"/>
      <c r="EHN59" s="36"/>
      <c r="EHO59" s="36"/>
      <c r="EHP59" s="36"/>
      <c r="EHQ59" s="36"/>
      <c r="EHR59" s="36"/>
      <c r="EHS59" s="36"/>
      <c r="EHT59" s="36"/>
      <c r="EHU59" s="36"/>
      <c r="EHV59" s="36"/>
      <c r="EHW59" s="36"/>
      <c r="EHX59" s="36"/>
      <c r="EHY59" s="36"/>
      <c r="EHZ59" s="36"/>
      <c r="EIA59" s="36"/>
      <c r="EIB59" s="36"/>
      <c r="EIC59" s="36"/>
      <c r="EID59" s="36"/>
      <c r="EIE59" s="36"/>
      <c r="EIF59" s="36"/>
      <c r="EIG59" s="36"/>
      <c r="EIH59" s="36"/>
      <c r="EII59" s="36"/>
      <c r="EIJ59" s="36"/>
      <c r="EIK59" s="36"/>
      <c r="EIL59" s="36"/>
      <c r="EIM59" s="36"/>
      <c r="EIN59" s="36"/>
      <c r="EIO59" s="36"/>
      <c r="EIP59" s="36"/>
      <c r="EIQ59" s="36"/>
      <c r="EIR59" s="36"/>
      <c r="EIS59" s="36"/>
      <c r="EIT59" s="36"/>
      <c r="EIU59" s="36"/>
      <c r="EIV59" s="36"/>
      <c r="EIW59" s="36"/>
      <c r="EIX59" s="36"/>
      <c r="EIY59" s="36"/>
      <c r="EIZ59" s="36"/>
      <c r="EJA59" s="36"/>
      <c r="EJB59" s="36"/>
      <c r="EJC59" s="36"/>
      <c r="EJD59" s="36"/>
      <c r="EJE59" s="36"/>
      <c r="EJF59" s="36"/>
      <c r="EJG59" s="36"/>
      <c r="EJH59" s="36"/>
      <c r="EJI59" s="36"/>
      <c r="EJJ59" s="36"/>
      <c r="EJK59" s="36"/>
      <c r="EJL59" s="36"/>
      <c r="EJM59" s="36"/>
      <c r="EJN59" s="36"/>
      <c r="EJO59" s="36"/>
      <c r="EJP59" s="36"/>
      <c r="EJQ59" s="36"/>
      <c r="EJR59" s="36"/>
      <c r="EJS59" s="36"/>
      <c r="EJT59" s="36"/>
      <c r="EJU59" s="36"/>
      <c r="EJV59" s="36"/>
      <c r="EJW59" s="36"/>
      <c r="EJX59" s="36"/>
      <c r="EJY59" s="36"/>
      <c r="EJZ59" s="36"/>
      <c r="EKA59" s="36"/>
      <c r="EKB59" s="36"/>
      <c r="EKC59" s="36"/>
      <c r="EKD59" s="36"/>
      <c r="EKE59" s="36"/>
      <c r="EKF59" s="36"/>
      <c r="EKG59" s="36"/>
      <c r="EKH59" s="36"/>
      <c r="EKI59" s="36"/>
      <c r="EKJ59" s="36"/>
      <c r="EKK59" s="36"/>
      <c r="EKL59" s="36"/>
      <c r="EKM59" s="36"/>
      <c r="EKN59" s="36"/>
      <c r="EKO59" s="36"/>
      <c r="EKP59" s="36"/>
      <c r="EKQ59" s="36"/>
      <c r="EKR59" s="36"/>
      <c r="EKS59" s="36"/>
      <c r="EKT59" s="36"/>
      <c r="EKU59" s="36"/>
      <c r="EKV59" s="36"/>
      <c r="EKW59" s="36"/>
      <c r="EKX59" s="36"/>
      <c r="EKY59" s="36"/>
      <c r="EKZ59" s="36"/>
      <c r="ELA59" s="36"/>
      <c r="ELB59" s="36"/>
      <c r="ELC59" s="36"/>
      <c r="ELD59" s="36"/>
      <c r="ELE59" s="36"/>
      <c r="ELF59" s="36"/>
      <c r="ELG59" s="36"/>
      <c r="ELH59" s="36"/>
      <c r="ELI59" s="36"/>
      <c r="ELJ59" s="36"/>
      <c r="ELK59" s="36"/>
      <c r="ELL59" s="36"/>
      <c r="ELM59" s="36"/>
      <c r="ELN59" s="36"/>
      <c r="ELO59" s="36"/>
      <c r="ELP59" s="36"/>
      <c r="ELQ59" s="36"/>
      <c r="ELR59" s="36"/>
      <c r="ELS59" s="36"/>
      <c r="ELT59" s="36"/>
      <c r="ELU59" s="36"/>
      <c r="ELV59" s="36"/>
      <c r="ELW59" s="36"/>
      <c r="ELX59" s="36"/>
      <c r="ELY59" s="36"/>
      <c r="ELZ59" s="36"/>
      <c r="EMA59" s="36"/>
      <c r="EMB59" s="36"/>
      <c r="EMC59" s="36"/>
      <c r="EMD59" s="36"/>
      <c r="EME59" s="36"/>
      <c r="EMF59" s="36"/>
      <c r="EMG59" s="36"/>
      <c r="EMH59" s="36"/>
      <c r="EMI59" s="36"/>
      <c r="EMJ59" s="36"/>
      <c r="EMK59" s="36"/>
      <c r="EML59" s="36"/>
      <c r="EMM59" s="36"/>
      <c r="EMN59" s="36"/>
      <c r="EMO59" s="36"/>
      <c r="EMP59" s="36"/>
      <c r="EMQ59" s="36"/>
      <c r="EMR59" s="36"/>
      <c r="EMS59" s="36"/>
      <c r="EMT59" s="36"/>
      <c r="EMU59" s="36"/>
      <c r="EMV59" s="36"/>
      <c r="EMW59" s="36"/>
      <c r="EMX59" s="36"/>
      <c r="EMY59" s="36"/>
      <c r="EMZ59" s="36"/>
      <c r="ENA59" s="36"/>
      <c r="ENB59" s="36"/>
      <c r="ENC59" s="36"/>
      <c r="END59" s="36"/>
      <c r="ENE59" s="36"/>
      <c r="ENF59" s="36"/>
      <c r="ENG59" s="36"/>
      <c r="ENH59" s="36"/>
      <c r="ENI59" s="36"/>
      <c r="ENJ59" s="36"/>
      <c r="ENK59" s="36"/>
      <c r="ENL59" s="36"/>
      <c r="ENM59" s="36"/>
      <c r="ENN59" s="36"/>
      <c r="ENO59" s="36"/>
      <c r="ENP59" s="36"/>
      <c r="ENQ59" s="36"/>
      <c r="ENR59" s="36"/>
      <c r="ENS59" s="36"/>
      <c r="ENT59" s="36"/>
      <c r="ENU59" s="36"/>
      <c r="ENV59" s="36"/>
      <c r="ENW59" s="36"/>
      <c r="ENX59" s="36"/>
      <c r="ENY59" s="36"/>
      <c r="ENZ59" s="36"/>
      <c r="EOA59" s="36"/>
      <c r="EOB59" s="36"/>
      <c r="EOC59" s="36"/>
      <c r="EOD59" s="36"/>
      <c r="EOE59" s="36"/>
      <c r="EOF59" s="36"/>
      <c r="EOG59" s="36"/>
      <c r="EOH59" s="36"/>
      <c r="EOI59" s="36"/>
      <c r="EOJ59" s="36"/>
      <c r="EOK59" s="36"/>
      <c r="EOL59" s="36"/>
      <c r="EOM59" s="36"/>
      <c r="EON59" s="36"/>
      <c r="EOO59" s="36"/>
      <c r="EOP59" s="36"/>
      <c r="EOQ59" s="36"/>
      <c r="EOR59" s="36"/>
      <c r="EOS59" s="36"/>
      <c r="EOT59" s="36"/>
      <c r="EOU59" s="36"/>
      <c r="EOV59" s="36"/>
      <c r="EOW59" s="36"/>
      <c r="EOX59" s="36"/>
      <c r="EOY59" s="36"/>
      <c r="EOZ59" s="36"/>
      <c r="EPA59" s="36"/>
      <c r="EPB59" s="36"/>
      <c r="EPC59" s="36"/>
      <c r="EPD59" s="36"/>
      <c r="EPE59" s="36"/>
      <c r="EPF59" s="36"/>
      <c r="EPG59" s="36"/>
      <c r="EPH59" s="36"/>
      <c r="EPI59" s="36"/>
      <c r="EPJ59" s="36"/>
      <c r="EPK59" s="36"/>
      <c r="EPL59" s="36"/>
      <c r="EPM59" s="36"/>
      <c r="EPN59" s="36"/>
      <c r="EPO59" s="36"/>
      <c r="EPP59" s="36"/>
      <c r="EPQ59" s="36"/>
      <c r="EPR59" s="36"/>
      <c r="EPS59" s="36"/>
      <c r="EPT59" s="36"/>
      <c r="EPU59" s="36"/>
      <c r="EPV59" s="36"/>
      <c r="EPW59" s="36"/>
      <c r="EPX59" s="36"/>
      <c r="EPY59" s="36"/>
      <c r="EPZ59" s="36"/>
      <c r="EQA59" s="36"/>
      <c r="EQB59" s="36"/>
      <c r="EQC59" s="36"/>
      <c r="EQD59" s="36"/>
      <c r="EQE59" s="36"/>
      <c r="EQF59" s="36"/>
      <c r="EQG59" s="36"/>
      <c r="EQH59" s="36"/>
      <c r="EQI59" s="36"/>
      <c r="EQJ59" s="36"/>
      <c r="EQK59" s="36"/>
      <c r="EQL59" s="36"/>
      <c r="EQM59" s="36"/>
      <c r="EQN59" s="36"/>
      <c r="EQO59" s="36"/>
      <c r="EQP59" s="36"/>
      <c r="EQQ59" s="36"/>
      <c r="EQR59" s="36"/>
      <c r="EQS59" s="36"/>
      <c r="EQT59" s="36"/>
      <c r="EQU59" s="36"/>
      <c r="EQV59" s="36"/>
      <c r="EQW59" s="36"/>
      <c r="EQX59" s="36"/>
      <c r="EQY59" s="36"/>
      <c r="EQZ59" s="36"/>
      <c r="ERA59" s="36"/>
      <c r="ERB59" s="36"/>
      <c r="ERC59" s="36"/>
      <c r="ERD59" s="36"/>
      <c r="ERE59" s="36"/>
      <c r="ERF59" s="36"/>
      <c r="ERG59" s="36"/>
      <c r="ERH59" s="36"/>
      <c r="ERI59" s="36"/>
      <c r="ERJ59" s="36"/>
      <c r="ERK59" s="36"/>
      <c r="ERL59" s="36"/>
      <c r="ERM59" s="36"/>
      <c r="ERN59" s="36"/>
      <c r="ERO59" s="36"/>
      <c r="ERP59" s="36"/>
      <c r="ERQ59" s="36"/>
      <c r="ERR59" s="36"/>
      <c r="ERS59" s="36"/>
      <c r="ERT59" s="36"/>
      <c r="ERU59" s="36"/>
      <c r="ERV59" s="36"/>
      <c r="ERW59" s="36"/>
      <c r="ERX59" s="36"/>
      <c r="ERY59" s="36"/>
      <c r="ERZ59" s="36"/>
      <c r="ESA59" s="36"/>
      <c r="ESB59" s="36"/>
      <c r="ESC59" s="36"/>
      <c r="ESD59" s="36"/>
      <c r="ESE59" s="36"/>
      <c r="ESF59" s="36"/>
      <c r="ESG59" s="36"/>
      <c r="ESH59" s="36"/>
      <c r="ESI59" s="36"/>
      <c r="ESJ59" s="36"/>
      <c r="ESK59" s="36"/>
      <c r="ESL59" s="36"/>
      <c r="ESM59" s="36"/>
      <c r="ESN59" s="36"/>
      <c r="ESO59" s="36"/>
      <c r="ESP59" s="36"/>
      <c r="ESQ59" s="36"/>
      <c r="ESR59" s="36"/>
      <c r="ESS59" s="36"/>
      <c r="EST59" s="36"/>
      <c r="ESU59" s="36"/>
      <c r="ESV59" s="36"/>
      <c r="ESW59" s="36"/>
      <c r="ESX59" s="36"/>
      <c r="ESY59" s="36"/>
      <c r="ESZ59" s="36"/>
      <c r="ETA59" s="36"/>
      <c r="ETB59" s="36"/>
      <c r="ETC59" s="36"/>
      <c r="ETD59" s="36"/>
      <c r="ETE59" s="36"/>
      <c r="ETF59" s="36"/>
      <c r="ETG59" s="36"/>
      <c r="ETH59" s="36"/>
      <c r="ETI59" s="36"/>
      <c r="ETJ59" s="36"/>
      <c r="ETK59" s="36"/>
      <c r="ETL59" s="36"/>
      <c r="ETM59" s="36"/>
      <c r="ETN59" s="36"/>
      <c r="ETO59" s="36"/>
      <c r="ETP59" s="36"/>
      <c r="ETQ59" s="36"/>
      <c r="ETR59" s="36"/>
      <c r="ETS59" s="36"/>
      <c r="ETT59" s="36"/>
      <c r="ETU59" s="36"/>
      <c r="ETV59" s="36"/>
      <c r="ETW59" s="36"/>
      <c r="ETX59" s="36"/>
      <c r="ETY59" s="36"/>
      <c r="ETZ59" s="36"/>
      <c r="EUA59" s="36"/>
      <c r="EUB59" s="36"/>
      <c r="EUC59" s="36"/>
      <c r="EUD59" s="36"/>
      <c r="EUE59" s="36"/>
      <c r="EUF59" s="36"/>
      <c r="EUG59" s="36"/>
      <c r="EUH59" s="36"/>
      <c r="EUI59" s="36"/>
      <c r="EUJ59" s="36"/>
      <c r="EUK59" s="36"/>
      <c r="EUL59" s="36"/>
      <c r="EUM59" s="36"/>
      <c r="EUN59" s="36"/>
      <c r="EUO59" s="36"/>
      <c r="EUP59" s="36"/>
      <c r="EUQ59" s="36"/>
      <c r="EUR59" s="36"/>
      <c r="EUS59" s="36"/>
      <c r="EUT59" s="36"/>
      <c r="EUU59" s="36"/>
      <c r="EUV59" s="36"/>
      <c r="EUW59" s="36"/>
      <c r="EUX59" s="36"/>
      <c r="EUY59" s="36"/>
      <c r="EUZ59" s="36"/>
      <c r="EVA59" s="36"/>
      <c r="EVB59" s="36"/>
      <c r="EVC59" s="36"/>
      <c r="EVD59" s="36"/>
      <c r="EVE59" s="36"/>
      <c r="EVF59" s="36"/>
      <c r="EVG59" s="36"/>
      <c r="EVH59" s="36"/>
      <c r="EVI59" s="36"/>
      <c r="EVJ59" s="36"/>
      <c r="EVK59" s="36"/>
      <c r="EVL59" s="36"/>
      <c r="EVM59" s="36"/>
      <c r="EVN59" s="36"/>
      <c r="EVO59" s="36"/>
      <c r="EVP59" s="36"/>
      <c r="EVQ59" s="36"/>
      <c r="EVR59" s="36"/>
      <c r="EVS59" s="36"/>
      <c r="EVT59" s="36"/>
      <c r="EVU59" s="36"/>
      <c r="EVV59" s="36"/>
      <c r="EVW59" s="36"/>
      <c r="EVX59" s="36"/>
      <c r="EVY59" s="36"/>
      <c r="EVZ59" s="36"/>
      <c r="EWA59" s="36"/>
      <c r="EWB59" s="36"/>
      <c r="EWC59" s="36"/>
      <c r="EWD59" s="36"/>
      <c r="EWE59" s="36"/>
      <c r="EWF59" s="36"/>
      <c r="EWG59" s="36"/>
      <c r="EWH59" s="36"/>
      <c r="EWI59" s="36"/>
      <c r="EWJ59" s="36"/>
      <c r="EWK59" s="36"/>
      <c r="EWL59" s="36"/>
      <c r="EWM59" s="36"/>
      <c r="EWN59" s="36"/>
      <c r="EWO59" s="36"/>
      <c r="EWP59" s="36"/>
      <c r="EWQ59" s="36"/>
      <c r="EWR59" s="36"/>
      <c r="EWS59" s="36"/>
      <c r="EWT59" s="36"/>
      <c r="EWU59" s="36"/>
      <c r="EWV59" s="36"/>
      <c r="EWW59" s="36"/>
      <c r="EWX59" s="36"/>
      <c r="EWY59" s="36"/>
      <c r="EWZ59" s="36"/>
      <c r="EXA59" s="36"/>
      <c r="EXB59" s="36"/>
      <c r="EXC59" s="36"/>
      <c r="EXD59" s="36"/>
      <c r="EXE59" s="36"/>
      <c r="EXF59" s="36"/>
      <c r="EXG59" s="36"/>
      <c r="EXH59" s="36"/>
      <c r="EXI59" s="36"/>
      <c r="EXJ59" s="36"/>
      <c r="EXK59" s="36"/>
      <c r="EXL59" s="36"/>
      <c r="EXM59" s="36"/>
      <c r="EXN59" s="36"/>
      <c r="EXO59" s="36"/>
      <c r="EXP59" s="36"/>
      <c r="EXQ59" s="36"/>
      <c r="EXR59" s="36"/>
      <c r="EXS59" s="36"/>
      <c r="EXT59" s="36"/>
      <c r="EXU59" s="36"/>
      <c r="EXV59" s="36"/>
      <c r="EXW59" s="36"/>
      <c r="EXX59" s="36"/>
      <c r="EXY59" s="36"/>
      <c r="EXZ59" s="36"/>
      <c r="EYA59" s="36"/>
      <c r="EYB59" s="36"/>
      <c r="EYC59" s="36"/>
      <c r="EYD59" s="36"/>
      <c r="EYE59" s="36"/>
      <c r="EYF59" s="36"/>
      <c r="EYG59" s="36"/>
      <c r="EYH59" s="36"/>
      <c r="EYI59" s="36"/>
      <c r="EYJ59" s="36"/>
      <c r="EYK59" s="36"/>
      <c r="EYL59" s="36"/>
      <c r="EYM59" s="36"/>
      <c r="EYN59" s="36"/>
      <c r="EYO59" s="36"/>
      <c r="EYP59" s="36"/>
      <c r="EYQ59" s="36"/>
      <c r="EYR59" s="36"/>
      <c r="EYS59" s="36"/>
      <c r="EYT59" s="36"/>
      <c r="EYU59" s="36"/>
      <c r="EYV59" s="36"/>
      <c r="EYW59" s="36"/>
      <c r="EYX59" s="36"/>
      <c r="EYY59" s="36"/>
      <c r="EYZ59" s="36"/>
      <c r="EZA59" s="36"/>
      <c r="EZB59" s="36"/>
      <c r="EZC59" s="36"/>
      <c r="EZD59" s="36"/>
      <c r="EZE59" s="36"/>
      <c r="EZF59" s="36"/>
      <c r="EZG59" s="36"/>
      <c r="EZH59" s="36"/>
      <c r="EZI59" s="36"/>
      <c r="EZJ59" s="36"/>
      <c r="EZK59" s="36"/>
      <c r="EZL59" s="36"/>
      <c r="EZM59" s="36"/>
      <c r="EZN59" s="36"/>
      <c r="EZO59" s="36"/>
      <c r="EZP59" s="36"/>
      <c r="EZQ59" s="36"/>
      <c r="EZR59" s="36"/>
      <c r="EZS59" s="36"/>
      <c r="EZT59" s="36"/>
      <c r="EZU59" s="36"/>
      <c r="EZV59" s="36"/>
      <c r="EZW59" s="36"/>
      <c r="EZX59" s="36"/>
      <c r="EZY59" s="36"/>
      <c r="EZZ59" s="36"/>
      <c r="FAA59" s="36"/>
      <c r="FAB59" s="36"/>
      <c r="FAC59" s="36"/>
      <c r="FAD59" s="36"/>
      <c r="FAE59" s="36"/>
      <c r="FAF59" s="36"/>
      <c r="FAG59" s="36"/>
      <c r="FAH59" s="36"/>
      <c r="FAI59" s="36"/>
      <c r="FAJ59" s="36"/>
      <c r="FAK59" s="36"/>
      <c r="FAL59" s="36"/>
      <c r="FAM59" s="36"/>
      <c r="FAN59" s="36"/>
      <c r="FAO59" s="36"/>
      <c r="FAP59" s="36"/>
      <c r="FAQ59" s="36"/>
      <c r="FAR59" s="36"/>
      <c r="FAS59" s="36"/>
      <c r="FAT59" s="36"/>
      <c r="FAU59" s="36"/>
      <c r="FAV59" s="36"/>
      <c r="FAW59" s="36"/>
      <c r="FAX59" s="36"/>
      <c r="FAY59" s="36"/>
      <c r="FAZ59" s="36"/>
      <c r="FBA59" s="36"/>
      <c r="FBB59" s="36"/>
      <c r="FBC59" s="36"/>
      <c r="FBD59" s="36"/>
      <c r="FBE59" s="36"/>
      <c r="FBF59" s="36"/>
      <c r="FBG59" s="36"/>
      <c r="FBH59" s="36"/>
      <c r="FBI59" s="36"/>
      <c r="FBJ59" s="36"/>
      <c r="FBK59" s="36"/>
      <c r="FBL59" s="36"/>
      <c r="FBM59" s="36"/>
      <c r="FBN59" s="36"/>
      <c r="FBO59" s="36"/>
      <c r="FBP59" s="36"/>
      <c r="FBQ59" s="36"/>
      <c r="FBR59" s="36"/>
      <c r="FBS59" s="36"/>
      <c r="FBT59" s="36"/>
      <c r="FBU59" s="36"/>
      <c r="FBV59" s="36"/>
      <c r="FBW59" s="36"/>
      <c r="FBX59" s="36"/>
      <c r="FBY59" s="36"/>
      <c r="FBZ59" s="36"/>
      <c r="FCA59" s="36"/>
      <c r="FCB59" s="36"/>
      <c r="FCC59" s="36"/>
      <c r="FCD59" s="36"/>
      <c r="FCE59" s="36"/>
      <c r="FCF59" s="36"/>
      <c r="FCG59" s="36"/>
      <c r="FCH59" s="36"/>
      <c r="FCI59" s="36"/>
      <c r="FCJ59" s="36"/>
      <c r="FCK59" s="36"/>
      <c r="FCL59" s="36"/>
      <c r="FCM59" s="36"/>
      <c r="FCN59" s="36"/>
      <c r="FCO59" s="36"/>
      <c r="FCP59" s="36"/>
      <c r="FCQ59" s="36"/>
      <c r="FCR59" s="36"/>
      <c r="FCS59" s="36"/>
      <c r="FCT59" s="36"/>
      <c r="FCU59" s="36"/>
      <c r="FCV59" s="36"/>
      <c r="FCW59" s="36"/>
      <c r="FCX59" s="36"/>
      <c r="FCY59" s="36"/>
      <c r="FCZ59" s="36"/>
      <c r="FDA59" s="36"/>
      <c r="FDB59" s="36"/>
      <c r="FDC59" s="36"/>
      <c r="FDD59" s="36"/>
      <c r="FDE59" s="36"/>
      <c r="FDF59" s="36"/>
      <c r="FDG59" s="36"/>
      <c r="FDH59" s="36"/>
      <c r="FDI59" s="36"/>
      <c r="FDJ59" s="36"/>
      <c r="FDK59" s="36"/>
      <c r="FDL59" s="36"/>
      <c r="FDM59" s="36"/>
      <c r="FDN59" s="36"/>
      <c r="FDO59" s="36"/>
      <c r="FDP59" s="36"/>
      <c r="FDQ59" s="36"/>
      <c r="FDR59" s="36"/>
      <c r="FDS59" s="36"/>
      <c r="FDT59" s="36"/>
      <c r="FDU59" s="36"/>
      <c r="FDV59" s="36"/>
      <c r="FDW59" s="36"/>
      <c r="FDX59" s="36"/>
      <c r="FDY59" s="36"/>
      <c r="FDZ59" s="36"/>
      <c r="FEA59" s="36"/>
      <c r="FEB59" s="36"/>
      <c r="FEC59" s="36"/>
      <c r="FED59" s="36"/>
      <c r="FEE59" s="36"/>
      <c r="FEF59" s="36"/>
      <c r="FEG59" s="36"/>
      <c r="FEH59" s="36"/>
      <c r="FEI59" s="36"/>
      <c r="FEJ59" s="36"/>
      <c r="FEK59" s="36"/>
      <c r="FEL59" s="36"/>
      <c r="FEM59" s="36"/>
      <c r="FEN59" s="36"/>
      <c r="FEO59" s="36"/>
      <c r="FEP59" s="36"/>
      <c r="FEQ59" s="36"/>
      <c r="FER59" s="36"/>
      <c r="FES59" s="36"/>
      <c r="FET59" s="36"/>
      <c r="FEU59" s="36"/>
      <c r="FEV59" s="36"/>
      <c r="FEW59" s="36"/>
      <c r="FEX59" s="36"/>
      <c r="FEY59" s="36"/>
      <c r="FEZ59" s="36"/>
      <c r="FFA59" s="36"/>
      <c r="FFB59" s="36"/>
      <c r="FFC59" s="36"/>
      <c r="FFD59" s="36"/>
      <c r="FFE59" s="36"/>
      <c r="FFF59" s="36"/>
      <c r="FFG59" s="36"/>
      <c r="FFH59" s="36"/>
      <c r="FFI59" s="36"/>
      <c r="FFJ59" s="36"/>
      <c r="FFK59" s="36"/>
      <c r="FFL59" s="36"/>
      <c r="FFM59" s="36"/>
      <c r="FFN59" s="36"/>
      <c r="FFO59" s="36"/>
      <c r="FFP59" s="36"/>
      <c r="FFQ59" s="36"/>
      <c r="FFR59" s="36"/>
      <c r="FFS59" s="36"/>
      <c r="FFT59" s="36"/>
      <c r="FFU59" s="36"/>
      <c r="FFV59" s="36"/>
      <c r="FFW59" s="36"/>
      <c r="FFX59" s="36"/>
      <c r="FFY59" s="36"/>
      <c r="FFZ59" s="36"/>
      <c r="FGA59" s="36"/>
      <c r="FGB59" s="36"/>
      <c r="FGC59" s="36"/>
      <c r="FGD59" s="36"/>
      <c r="FGE59" s="36"/>
      <c r="FGF59" s="36"/>
      <c r="FGG59" s="36"/>
      <c r="FGH59" s="36"/>
      <c r="FGI59" s="36"/>
      <c r="FGJ59" s="36"/>
      <c r="FGK59" s="36"/>
      <c r="FGL59" s="36"/>
      <c r="FGM59" s="36"/>
      <c r="FGN59" s="36"/>
      <c r="FGO59" s="36"/>
      <c r="FGP59" s="36"/>
      <c r="FGQ59" s="36"/>
      <c r="FGR59" s="36"/>
      <c r="FGS59" s="36"/>
      <c r="FGT59" s="36"/>
      <c r="FGU59" s="36"/>
      <c r="FGV59" s="36"/>
      <c r="FGW59" s="36"/>
      <c r="FGX59" s="36"/>
      <c r="FGY59" s="36"/>
      <c r="FGZ59" s="36"/>
      <c r="FHA59" s="36"/>
      <c r="FHB59" s="36"/>
      <c r="FHC59" s="36"/>
      <c r="FHD59" s="36"/>
      <c r="FHE59" s="36"/>
      <c r="FHF59" s="36"/>
      <c r="FHG59" s="36"/>
      <c r="FHH59" s="36"/>
      <c r="FHI59" s="36"/>
      <c r="FHJ59" s="36"/>
      <c r="FHK59" s="36"/>
      <c r="FHL59" s="36"/>
      <c r="FHM59" s="36"/>
      <c r="FHN59" s="36"/>
      <c r="FHO59" s="36"/>
      <c r="FHP59" s="36"/>
      <c r="FHQ59" s="36"/>
      <c r="FHR59" s="36"/>
      <c r="FHS59" s="36"/>
      <c r="FHT59" s="36"/>
      <c r="FHU59" s="36"/>
      <c r="FHV59" s="36"/>
      <c r="FHW59" s="36"/>
      <c r="FHX59" s="36"/>
      <c r="FHY59" s="36"/>
      <c r="FHZ59" s="36"/>
      <c r="FIA59" s="36"/>
      <c r="FIB59" s="36"/>
      <c r="FIC59" s="36"/>
      <c r="FID59" s="36"/>
      <c r="FIE59" s="36"/>
      <c r="FIF59" s="36"/>
      <c r="FIG59" s="36"/>
      <c r="FIH59" s="36"/>
      <c r="FII59" s="36"/>
      <c r="FIJ59" s="36"/>
      <c r="FIK59" s="36"/>
      <c r="FIL59" s="36"/>
      <c r="FIM59" s="36"/>
      <c r="FIN59" s="36"/>
      <c r="FIO59" s="36"/>
      <c r="FIP59" s="36"/>
      <c r="FIQ59" s="36"/>
      <c r="FIR59" s="36"/>
      <c r="FIS59" s="36"/>
      <c r="FIT59" s="36"/>
      <c r="FIU59" s="36"/>
      <c r="FIV59" s="36"/>
      <c r="FIW59" s="36"/>
      <c r="FIX59" s="36"/>
      <c r="FIY59" s="36"/>
      <c r="FIZ59" s="36"/>
      <c r="FJA59" s="36"/>
      <c r="FJB59" s="36"/>
      <c r="FJC59" s="36"/>
      <c r="FJD59" s="36"/>
      <c r="FJE59" s="36"/>
      <c r="FJF59" s="36"/>
      <c r="FJG59" s="36"/>
      <c r="FJH59" s="36"/>
      <c r="FJI59" s="36"/>
      <c r="FJJ59" s="36"/>
      <c r="FJK59" s="36"/>
      <c r="FJL59" s="36"/>
      <c r="FJM59" s="36"/>
      <c r="FJN59" s="36"/>
      <c r="FJO59" s="36"/>
      <c r="FJP59" s="36"/>
      <c r="FJQ59" s="36"/>
      <c r="FJR59" s="36"/>
      <c r="FJS59" s="36"/>
      <c r="FJT59" s="36"/>
      <c r="FJU59" s="36"/>
      <c r="FJV59" s="36"/>
      <c r="FJW59" s="36"/>
      <c r="FJX59" s="36"/>
      <c r="FJY59" s="36"/>
      <c r="FJZ59" s="36"/>
      <c r="FKA59" s="36"/>
      <c r="FKB59" s="36"/>
      <c r="FKC59" s="36"/>
      <c r="FKD59" s="36"/>
      <c r="FKE59" s="36"/>
      <c r="FKF59" s="36"/>
      <c r="FKG59" s="36"/>
      <c r="FKH59" s="36"/>
      <c r="FKI59" s="36"/>
      <c r="FKJ59" s="36"/>
      <c r="FKK59" s="36"/>
      <c r="FKL59" s="36"/>
      <c r="FKM59" s="36"/>
      <c r="FKN59" s="36"/>
      <c r="FKO59" s="36"/>
      <c r="FKP59" s="36"/>
      <c r="FKQ59" s="36"/>
      <c r="FKR59" s="36"/>
      <c r="FKS59" s="36"/>
      <c r="FKT59" s="36"/>
      <c r="FKU59" s="36"/>
      <c r="FKV59" s="36"/>
      <c r="FKW59" s="36"/>
      <c r="FKX59" s="36"/>
      <c r="FKY59" s="36"/>
      <c r="FKZ59" s="36"/>
      <c r="FLA59" s="36"/>
      <c r="FLB59" s="36"/>
      <c r="FLC59" s="36"/>
      <c r="FLD59" s="36"/>
      <c r="FLE59" s="36"/>
      <c r="FLF59" s="36"/>
      <c r="FLG59" s="36"/>
      <c r="FLH59" s="36"/>
      <c r="FLI59" s="36"/>
      <c r="FLJ59" s="36"/>
      <c r="FLK59" s="36"/>
      <c r="FLL59" s="36"/>
      <c r="FLM59" s="36"/>
      <c r="FLN59" s="36"/>
      <c r="FLO59" s="36"/>
      <c r="FLP59" s="36"/>
      <c r="FLQ59" s="36"/>
      <c r="FLR59" s="36"/>
      <c r="FLS59" s="36"/>
      <c r="FLT59" s="36"/>
      <c r="FLU59" s="36"/>
      <c r="FLV59" s="36"/>
      <c r="FLW59" s="36"/>
      <c r="FLX59" s="36"/>
      <c r="FLY59" s="36"/>
      <c r="FLZ59" s="36"/>
      <c r="FMA59" s="36"/>
      <c r="FMB59" s="36"/>
      <c r="FMC59" s="36"/>
      <c r="FMD59" s="36"/>
      <c r="FME59" s="36"/>
      <c r="FMF59" s="36"/>
      <c r="FMG59" s="36"/>
      <c r="FMH59" s="36"/>
      <c r="FMI59" s="36"/>
      <c r="FMJ59" s="36"/>
      <c r="FMK59" s="36"/>
      <c r="FML59" s="36"/>
      <c r="FMM59" s="36"/>
      <c r="FMN59" s="36"/>
      <c r="FMO59" s="36"/>
      <c r="FMP59" s="36"/>
      <c r="FMQ59" s="36"/>
      <c r="FMR59" s="36"/>
      <c r="FMS59" s="36"/>
      <c r="FMT59" s="36"/>
      <c r="FMU59" s="36"/>
      <c r="FMV59" s="36"/>
      <c r="FMW59" s="36"/>
      <c r="FMX59" s="36"/>
      <c r="FMY59" s="36"/>
      <c r="FMZ59" s="36"/>
      <c r="FNA59" s="36"/>
      <c r="FNB59" s="36"/>
      <c r="FNC59" s="36"/>
      <c r="FND59" s="36"/>
      <c r="FNE59" s="36"/>
      <c r="FNF59" s="36"/>
      <c r="FNG59" s="36"/>
      <c r="FNH59" s="36"/>
      <c r="FNI59" s="36"/>
      <c r="FNJ59" s="36"/>
      <c r="FNK59" s="36"/>
      <c r="FNL59" s="36"/>
      <c r="FNM59" s="36"/>
      <c r="FNN59" s="36"/>
      <c r="FNO59" s="36"/>
      <c r="FNP59" s="36"/>
      <c r="FNQ59" s="36"/>
      <c r="FNR59" s="36"/>
      <c r="FNS59" s="36"/>
      <c r="FNT59" s="36"/>
      <c r="FNU59" s="36"/>
      <c r="FNV59" s="36"/>
      <c r="FNW59" s="36"/>
      <c r="FNX59" s="36"/>
      <c r="FNY59" s="36"/>
      <c r="FNZ59" s="36"/>
      <c r="FOA59" s="36"/>
      <c r="FOB59" s="36"/>
      <c r="FOC59" s="36"/>
      <c r="FOD59" s="36"/>
      <c r="FOE59" s="36"/>
      <c r="FOF59" s="36"/>
      <c r="FOG59" s="36"/>
      <c r="FOH59" s="36"/>
      <c r="FOI59" s="36"/>
      <c r="FOJ59" s="36"/>
      <c r="FOK59" s="36"/>
      <c r="FOL59" s="36"/>
      <c r="FOM59" s="36"/>
      <c r="FON59" s="36"/>
      <c r="FOO59" s="36"/>
      <c r="FOP59" s="36"/>
      <c r="FOQ59" s="36"/>
      <c r="FOR59" s="36"/>
      <c r="FOS59" s="36"/>
      <c r="FOT59" s="36"/>
      <c r="FOU59" s="36"/>
      <c r="FOV59" s="36"/>
      <c r="FOW59" s="36"/>
      <c r="FOX59" s="36"/>
      <c r="FOY59" s="36"/>
      <c r="FOZ59" s="36"/>
      <c r="FPA59" s="36"/>
      <c r="FPB59" s="36"/>
      <c r="FPC59" s="36"/>
      <c r="FPD59" s="36"/>
      <c r="FPE59" s="36"/>
      <c r="FPF59" s="36"/>
      <c r="FPG59" s="36"/>
      <c r="FPH59" s="36"/>
      <c r="FPI59" s="36"/>
      <c r="FPJ59" s="36"/>
      <c r="FPK59" s="36"/>
      <c r="FPL59" s="36"/>
      <c r="FPM59" s="36"/>
      <c r="FPN59" s="36"/>
      <c r="FPO59" s="36"/>
      <c r="FPP59" s="36"/>
      <c r="FPQ59" s="36"/>
      <c r="FPR59" s="36"/>
      <c r="FPS59" s="36"/>
      <c r="FPT59" s="36"/>
      <c r="FPU59" s="36"/>
      <c r="FPV59" s="36"/>
      <c r="FPW59" s="36"/>
      <c r="FPX59" s="36"/>
      <c r="FPY59" s="36"/>
      <c r="FPZ59" s="36"/>
      <c r="FQA59" s="36"/>
      <c r="FQB59" s="36"/>
      <c r="FQC59" s="36"/>
      <c r="FQD59" s="36"/>
      <c r="FQE59" s="36"/>
      <c r="FQF59" s="36"/>
      <c r="FQG59" s="36"/>
      <c r="FQH59" s="36"/>
      <c r="FQI59" s="36"/>
      <c r="FQJ59" s="36"/>
      <c r="FQK59" s="36"/>
      <c r="FQL59" s="36"/>
      <c r="FQM59" s="36"/>
      <c r="FQN59" s="36"/>
      <c r="FQO59" s="36"/>
      <c r="FQP59" s="36"/>
      <c r="FQQ59" s="36"/>
      <c r="FQR59" s="36"/>
      <c r="FQS59" s="36"/>
      <c r="FQT59" s="36"/>
      <c r="FQU59" s="36"/>
      <c r="FQV59" s="36"/>
      <c r="FQW59" s="36"/>
      <c r="FQX59" s="36"/>
      <c r="FQY59" s="36"/>
      <c r="FQZ59" s="36"/>
      <c r="FRA59" s="36"/>
      <c r="FRB59" s="36"/>
      <c r="FRC59" s="36"/>
      <c r="FRD59" s="36"/>
      <c r="FRE59" s="36"/>
      <c r="FRF59" s="36"/>
      <c r="FRG59" s="36"/>
      <c r="FRH59" s="36"/>
      <c r="FRI59" s="36"/>
      <c r="FRJ59" s="36"/>
      <c r="FRK59" s="36"/>
      <c r="FRL59" s="36"/>
      <c r="FRM59" s="36"/>
      <c r="FRN59" s="36"/>
      <c r="FRO59" s="36"/>
      <c r="FRP59" s="36"/>
      <c r="FRQ59" s="36"/>
      <c r="FRR59" s="36"/>
      <c r="FRS59" s="36"/>
      <c r="FRT59" s="36"/>
      <c r="FRU59" s="36"/>
      <c r="FRV59" s="36"/>
      <c r="FRW59" s="36"/>
      <c r="FRX59" s="36"/>
      <c r="FRY59" s="36"/>
      <c r="FRZ59" s="36"/>
      <c r="FSA59" s="36"/>
      <c r="FSB59" s="36"/>
      <c r="FSC59" s="36"/>
      <c r="FSD59" s="36"/>
      <c r="FSE59" s="36"/>
      <c r="FSF59" s="36"/>
      <c r="FSG59" s="36"/>
      <c r="FSH59" s="36"/>
      <c r="FSI59" s="36"/>
      <c r="FSJ59" s="36"/>
      <c r="FSK59" s="36"/>
      <c r="FSL59" s="36"/>
      <c r="FSM59" s="36"/>
      <c r="FSN59" s="36"/>
      <c r="FSO59" s="36"/>
      <c r="FSP59" s="36"/>
      <c r="FSQ59" s="36"/>
      <c r="FSR59" s="36"/>
      <c r="FSS59" s="36"/>
      <c r="FST59" s="36"/>
      <c r="FSU59" s="36"/>
      <c r="FSV59" s="36"/>
      <c r="FSW59" s="36"/>
      <c r="FSX59" s="36"/>
      <c r="FSY59" s="36"/>
      <c r="FSZ59" s="36"/>
      <c r="FTA59" s="36"/>
      <c r="FTB59" s="36"/>
      <c r="FTC59" s="36"/>
      <c r="FTD59" s="36"/>
      <c r="FTE59" s="36"/>
      <c r="FTF59" s="36"/>
      <c r="FTG59" s="36"/>
      <c r="FTH59" s="36"/>
      <c r="FTI59" s="36"/>
      <c r="FTJ59" s="36"/>
      <c r="FTK59" s="36"/>
      <c r="FTL59" s="36"/>
      <c r="FTM59" s="36"/>
      <c r="FTN59" s="36"/>
      <c r="FTO59" s="36"/>
      <c r="FTP59" s="36"/>
      <c r="FTQ59" s="36"/>
      <c r="FTR59" s="36"/>
      <c r="FTS59" s="36"/>
      <c r="FTT59" s="36"/>
      <c r="FTU59" s="36"/>
      <c r="FTV59" s="36"/>
      <c r="FTW59" s="36"/>
      <c r="FTX59" s="36"/>
      <c r="FTY59" s="36"/>
      <c r="FTZ59" s="36"/>
      <c r="FUA59" s="36"/>
      <c r="FUB59" s="36"/>
      <c r="FUC59" s="36"/>
      <c r="FUD59" s="36"/>
      <c r="FUE59" s="36"/>
      <c r="FUF59" s="36"/>
      <c r="FUG59" s="36"/>
      <c r="FUH59" s="36"/>
      <c r="FUI59" s="36"/>
      <c r="FUJ59" s="36"/>
      <c r="FUK59" s="36"/>
      <c r="FUL59" s="36"/>
      <c r="FUM59" s="36"/>
      <c r="FUN59" s="36"/>
      <c r="FUO59" s="36"/>
      <c r="FUP59" s="36"/>
      <c r="FUQ59" s="36"/>
      <c r="FUR59" s="36"/>
      <c r="FUS59" s="36"/>
      <c r="FUT59" s="36"/>
      <c r="FUU59" s="36"/>
      <c r="FUV59" s="36"/>
      <c r="FUW59" s="36"/>
      <c r="FUX59" s="36"/>
      <c r="FUY59" s="36"/>
      <c r="FUZ59" s="36"/>
      <c r="FVA59" s="36"/>
      <c r="FVB59" s="36"/>
      <c r="FVC59" s="36"/>
      <c r="FVD59" s="36"/>
      <c r="FVE59" s="36"/>
      <c r="FVF59" s="36"/>
      <c r="FVG59" s="36"/>
      <c r="FVH59" s="36"/>
      <c r="FVI59" s="36"/>
      <c r="FVJ59" s="36"/>
      <c r="FVK59" s="36"/>
      <c r="FVL59" s="36"/>
      <c r="FVM59" s="36"/>
      <c r="FVN59" s="36"/>
      <c r="FVO59" s="36"/>
      <c r="FVP59" s="36"/>
      <c r="FVQ59" s="36"/>
      <c r="FVR59" s="36"/>
      <c r="FVS59" s="36"/>
      <c r="FVT59" s="36"/>
      <c r="FVU59" s="36"/>
      <c r="FVV59" s="36"/>
      <c r="FVW59" s="36"/>
      <c r="FVX59" s="36"/>
      <c r="FVY59" s="36"/>
      <c r="FVZ59" s="36"/>
      <c r="FWA59" s="36"/>
      <c r="FWB59" s="36"/>
      <c r="FWC59" s="36"/>
      <c r="FWD59" s="36"/>
      <c r="FWE59" s="36"/>
      <c r="FWF59" s="36"/>
      <c r="FWG59" s="36"/>
      <c r="FWH59" s="36"/>
      <c r="FWI59" s="36"/>
      <c r="FWJ59" s="36"/>
      <c r="FWK59" s="36"/>
      <c r="FWL59" s="36"/>
      <c r="FWM59" s="36"/>
      <c r="FWN59" s="36"/>
      <c r="FWO59" s="36"/>
      <c r="FWP59" s="36"/>
      <c r="FWQ59" s="36"/>
      <c r="FWR59" s="36"/>
      <c r="FWS59" s="36"/>
      <c r="FWT59" s="36"/>
      <c r="FWU59" s="36"/>
      <c r="FWV59" s="36"/>
      <c r="FWW59" s="36"/>
      <c r="FWX59" s="36"/>
      <c r="FWY59" s="36"/>
      <c r="FWZ59" s="36"/>
      <c r="FXA59" s="36"/>
      <c r="FXB59" s="36"/>
      <c r="FXC59" s="36"/>
      <c r="FXD59" s="36"/>
      <c r="FXE59" s="36"/>
      <c r="FXF59" s="36"/>
      <c r="FXG59" s="36"/>
      <c r="FXH59" s="36"/>
      <c r="FXI59" s="36"/>
      <c r="FXJ59" s="36"/>
      <c r="FXK59" s="36"/>
      <c r="FXL59" s="36"/>
      <c r="FXM59" s="36"/>
      <c r="FXN59" s="36"/>
      <c r="FXO59" s="36"/>
      <c r="FXP59" s="36"/>
      <c r="FXQ59" s="36"/>
      <c r="FXR59" s="36"/>
      <c r="FXS59" s="36"/>
      <c r="FXT59" s="36"/>
      <c r="FXU59" s="36"/>
      <c r="FXV59" s="36"/>
      <c r="FXW59" s="36"/>
      <c r="FXX59" s="36"/>
      <c r="FXY59" s="36"/>
      <c r="FXZ59" s="36"/>
      <c r="FYA59" s="36"/>
      <c r="FYB59" s="36"/>
      <c r="FYC59" s="36"/>
      <c r="FYD59" s="36"/>
      <c r="FYE59" s="36"/>
      <c r="FYF59" s="36"/>
      <c r="FYG59" s="36"/>
      <c r="FYH59" s="36"/>
      <c r="FYI59" s="36"/>
      <c r="FYJ59" s="36"/>
      <c r="FYK59" s="36"/>
      <c r="FYL59" s="36"/>
      <c r="FYM59" s="36"/>
      <c r="FYN59" s="36"/>
      <c r="FYO59" s="36"/>
      <c r="FYP59" s="36"/>
      <c r="FYQ59" s="36"/>
      <c r="FYR59" s="36"/>
      <c r="FYS59" s="36"/>
      <c r="FYT59" s="36"/>
      <c r="FYU59" s="36"/>
      <c r="FYV59" s="36"/>
      <c r="FYW59" s="36"/>
      <c r="FYX59" s="36"/>
      <c r="FYY59" s="36"/>
      <c r="FYZ59" s="36"/>
      <c r="FZA59" s="36"/>
      <c r="FZB59" s="36"/>
      <c r="FZC59" s="36"/>
      <c r="FZD59" s="36"/>
      <c r="FZE59" s="36"/>
      <c r="FZF59" s="36"/>
      <c r="FZG59" s="36"/>
      <c r="FZH59" s="36"/>
      <c r="FZI59" s="36"/>
      <c r="FZJ59" s="36"/>
      <c r="FZK59" s="36"/>
      <c r="FZL59" s="36"/>
      <c r="FZM59" s="36"/>
      <c r="FZN59" s="36"/>
      <c r="FZO59" s="36"/>
      <c r="FZP59" s="36"/>
      <c r="FZQ59" s="36"/>
      <c r="FZR59" s="36"/>
      <c r="FZS59" s="36"/>
      <c r="FZT59" s="36"/>
      <c r="FZU59" s="36"/>
      <c r="FZV59" s="36"/>
      <c r="FZW59" s="36"/>
      <c r="FZX59" s="36"/>
      <c r="FZY59" s="36"/>
      <c r="FZZ59" s="36"/>
      <c r="GAA59" s="36"/>
      <c r="GAB59" s="36"/>
      <c r="GAC59" s="36"/>
      <c r="GAD59" s="36"/>
      <c r="GAE59" s="36"/>
      <c r="GAF59" s="36"/>
      <c r="GAG59" s="36"/>
      <c r="GAH59" s="36"/>
      <c r="GAI59" s="36"/>
      <c r="GAJ59" s="36"/>
      <c r="GAK59" s="36"/>
      <c r="GAL59" s="36"/>
      <c r="GAM59" s="36"/>
      <c r="GAN59" s="36"/>
      <c r="GAO59" s="36"/>
      <c r="GAP59" s="36"/>
      <c r="GAQ59" s="36"/>
      <c r="GAR59" s="36"/>
      <c r="GAS59" s="36"/>
      <c r="GAT59" s="36"/>
      <c r="GAU59" s="36"/>
      <c r="GAV59" s="36"/>
      <c r="GAW59" s="36"/>
      <c r="GAX59" s="36"/>
      <c r="GAY59" s="36"/>
      <c r="GAZ59" s="36"/>
      <c r="GBA59" s="36"/>
      <c r="GBB59" s="36"/>
      <c r="GBC59" s="36"/>
      <c r="GBD59" s="36"/>
      <c r="GBE59" s="36"/>
      <c r="GBF59" s="36"/>
      <c r="GBG59" s="36"/>
      <c r="GBH59" s="36"/>
      <c r="GBI59" s="36"/>
      <c r="GBJ59" s="36"/>
      <c r="GBK59" s="36"/>
      <c r="GBL59" s="36"/>
      <c r="GBM59" s="36"/>
      <c r="GBN59" s="36"/>
      <c r="GBO59" s="36"/>
      <c r="GBP59" s="36"/>
      <c r="GBQ59" s="36"/>
      <c r="GBR59" s="36"/>
      <c r="GBS59" s="36"/>
      <c r="GBT59" s="36"/>
      <c r="GBU59" s="36"/>
      <c r="GBV59" s="36"/>
      <c r="GBW59" s="36"/>
      <c r="GBX59" s="36"/>
      <c r="GBY59" s="36"/>
      <c r="GBZ59" s="36"/>
      <c r="GCA59" s="36"/>
      <c r="GCB59" s="36"/>
      <c r="GCC59" s="36"/>
      <c r="GCD59" s="36"/>
      <c r="GCE59" s="36"/>
      <c r="GCF59" s="36"/>
      <c r="GCG59" s="36"/>
      <c r="GCH59" s="36"/>
      <c r="GCI59" s="36"/>
      <c r="GCJ59" s="36"/>
      <c r="GCK59" s="36"/>
      <c r="GCL59" s="36"/>
      <c r="GCM59" s="36"/>
      <c r="GCN59" s="36"/>
      <c r="GCO59" s="36"/>
      <c r="GCP59" s="36"/>
      <c r="GCQ59" s="36"/>
      <c r="GCR59" s="36"/>
      <c r="GCS59" s="36"/>
      <c r="GCT59" s="36"/>
      <c r="GCU59" s="36"/>
      <c r="GCV59" s="36"/>
      <c r="GCW59" s="36"/>
      <c r="GCX59" s="36"/>
      <c r="GCY59" s="36"/>
      <c r="GCZ59" s="36"/>
      <c r="GDA59" s="36"/>
      <c r="GDB59" s="36"/>
      <c r="GDC59" s="36"/>
      <c r="GDD59" s="36"/>
      <c r="GDE59" s="36"/>
      <c r="GDF59" s="36"/>
      <c r="GDG59" s="36"/>
      <c r="GDH59" s="36"/>
      <c r="GDI59" s="36"/>
      <c r="GDJ59" s="36"/>
      <c r="GDK59" s="36"/>
      <c r="GDL59" s="36"/>
      <c r="GDM59" s="36"/>
      <c r="GDN59" s="36"/>
      <c r="GDO59" s="36"/>
      <c r="GDP59" s="36"/>
      <c r="GDQ59" s="36"/>
      <c r="GDR59" s="36"/>
      <c r="GDS59" s="36"/>
      <c r="GDT59" s="36"/>
      <c r="GDU59" s="36"/>
      <c r="GDV59" s="36"/>
      <c r="GDW59" s="36"/>
      <c r="GDX59" s="36"/>
      <c r="GDY59" s="36"/>
      <c r="GDZ59" s="36"/>
      <c r="GEA59" s="36"/>
      <c r="GEB59" s="36"/>
      <c r="GEC59" s="36"/>
      <c r="GED59" s="36"/>
      <c r="GEE59" s="36"/>
      <c r="GEF59" s="36"/>
      <c r="GEG59" s="36"/>
      <c r="GEH59" s="36"/>
      <c r="GEI59" s="36"/>
      <c r="GEJ59" s="36"/>
      <c r="GEK59" s="36"/>
      <c r="GEL59" s="36"/>
      <c r="GEM59" s="36"/>
      <c r="GEN59" s="36"/>
      <c r="GEO59" s="36"/>
      <c r="GEP59" s="36"/>
      <c r="GEQ59" s="36"/>
      <c r="GER59" s="36"/>
      <c r="GES59" s="36"/>
      <c r="GET59" s="36"/>
      <c r="GEU59" s="36"/>
      <c r="GEV59" s="36"/>
      <c r="GEW59" s="36"/>
      <c r="GEX59" s="36"/>
      <c r="GEY59" s="36"/>
      <c r="GEZ59" s="36"/>
      <c r="GFA59" s="36"/>
      <c r="GFB59" s="36"/>
      <c r="GFC59" s="36"/>
      <c r="GFD59" s="36"/>
      <c r="GFE59" s="36"/>
      <c r="GFF59" s="36"/>
      <c r="GFG59" s="36"/>
      <c r="GFH59" s="36"/>
      <c r="GFI59" s="36"/>
      <c r="GFJ59" s="36"/>
      <c r="GFK59" s="36"/>
      <c r="GFL59" s="36"/>
      <c r="GFM59" s="36"/>
      <c r="GFN59" s="36"/>
      <c r="GFO59" s="36"/>
      <c r="GFP59" s="36"/>
      <c r="GFQ59" s="36"/>
      <c r="GFR59" s="36"/>
      <c r="GFS59" s="36"/>
      <c r="GFT59" s="36"/>
      <c r="GFU59" s="36"/>
      <c r="GFV59" s="36"/>
      <c r="GFW59" s="36"/>
      <c r="GFX59" s="36"/>
      <c r="GFY59" s="36"/>
      <c r="GFZ59" s="36"/>
      <c r="GGA59" s="36"/>
      <c r="GGB59" s="36"/>
      <c r="GGC59" s="36"/>
      <c r="GGD59" s="36"/>
      <c r="GGE59" s="36"/>
      <c r="GGF59" s="36"/>
      <c r="GGG59" s="36"/>
      <c r="GGH59" s="36"/>
      <c r="GGI59" s="36"/>
      <c r="GGJ59" s="36"/>
      <c r="GGK59" s="36"/>
      <c r="GGL59" s="36"/>
      <c r="GGM59" s="36"/>
      <c r="GGN59" s="36"/>
      <c r="GGO59" s="36"/>
      <c r="GGP59" s="36"/>
      <c r="GGQ59" s="36"/>
      <c r="GGR59" s="36"/>
      <c r="GGS59" s="36"/>
      <c r="GGT59" s="36"/>
      <c r="GGU59" s="36"/>
      <c r="GGV59" s="36"/>
      <c r="GGW59" s="36"/>
      <c r="GGX59" s="36"/>
      <c r="GGY59" s="36"/>
      <c r="GGZ59" s="36"/>
      <c r="GHA59" s="36"/>
      <c r="GHB59" s="36"/>
      <c r="GHC59" s="36"/>
      <c r="GHD59" s="36"/>
      <c r="GHE59" s="36"/>
      <c r="GHF59" s="36"/>
      <c r="GHG59" s="36"/>
      <c r="GHH59" s="36"/>
      <c r="GHI59" s="36"/>
      <c r="GHJ59" s="36"/>
      <c r="GHK59" s="36"/>
      <c r="GHL59" s="36"/>
      <c r="GHM59" s="36"/>
      <c r="GHN59" s="36"/>
      <c r="GHO59" s="36"/>
      <c r="GHP59" s="36"/>
      <c r="GHQ59" s="36"/>
      <c r="GHR59" s="36"/>
      <c r="GHS59" s="36"/>
      <c r="GHT59" s="36"/>
      <c r="GHU59" s="36"/>
      <c r="GHV59" s="36"/>
      <c r="GHW59" s="36"/>
      <c r="GHX59" s="36"/>
      <c r="GHY59" s="36"/>
      <c r="GHZ59" s="36"/>
      <c r="GIA59" s="36"/>
      <c r="GIB59" s="36"/>
      <c r="GIC59" s="36"/>
      <c r="GID59" s="36"/>
      <c r="GIE59" s="36"/>
      <c r="GIF59" s="36"/>
      <c r="GIG59" s="36"/>
      <c r="GIH59" s="36"/>
      <c r="GII59" s="36"/>
      <c r="GIJ59" s="36"/>
      <c r="GIK59" s="36"/>
      <c r="GIL59" s="36"/>
      <c r="GIM59" s="36"/>
      <c r="GIN59" s="36"/>
      <c r="GIO59" s="36"/>
      <c r="GIP59" s="36"/>
      <c r="GIQ59" s="36"/>
      <c r="GIR59" s="36"/>
      <c r="GIS59" s="36"/>
      <c r="GIT59" s="36"/>
      <c r="GIU59" s="36"/>
      <c r="GIV59" s="36"/>
      <c r="GIW59" s="36"/>
      <c r="GIX59" s="36"/>
      <c r="GIY59" s="36"/>
      <c r="GIZ59" s="36"/>
      <c r="GJA59" s="36"/>
      <c r="GJB59" s="36"/>
      <c r="GJC59" s="36"/>
      <c r="GJD59" s="36"/>
      <c r="GJE59" s="36"/>
      <c r="GJF59" s="36"/>
      <c r="GJG59" s="36"/>
      <c r="GJH59" s="36"/>
      <c r="GJI59" s="36"/>
      <c r="GJJ59" s="36"/>
      <c r="GJK59" s="36"/>
      <c r="GJL59" s="36"/>
      <c r="GJM59" s="36"/>
      <c r="GJN59" s="36"/>
      <c r="GJO59" s="36"/>
      <c r="GJP59" s="36"/>
      <c r="GJQ59" s="36"/>
      <c r="GJR59" s="36"/>
      <c r="GJS59" s="36"/>
      <c r="GJT59" s="36"/>
      <c r="GJU59" s="36"/>
      <c r="GJV59" s="36"/>
      <c r="GJW59" s="36"/>
      <c r="GJX59" s="36"/>
      <c r="GJY59" s="36"/>
      <c r="GJZ59" s="36"/>
      <c r="GKA59" s="36"/>
      <c r="GKB59" s="36"/>
      <c r="GKC59" s="36"/>
      <c r="GKD59" s="36"/>
      <c r="GKE59" s="36"/>
      <c r="GKF59" s="36"/>
      <c r="GKG59" s="36"/>
      <c r="GKH59" s="36"/>
      <c r="GKI59" s="36"/>
      <c r="GKJ59" s="36"/>
      <c r="GKK59" s="36"/>
      <c r="GKL59" s="36"/>
      <c r="GKM59" s="36"/>
      <c r="GKN59" s="36"/>
      <c r="GKO59" s="36"/>
      <c r="GKP59" s="36"/>
      <c r="GKQ59" s="36"/>
      <c r="GKR59" s="36"/>
      <c r="GKS59" s="36"/>
      <c r="GKT59" s="36"/>
      <c r="GKU59" s="36"/>
      <c r="GKV59" s="36"/>
      <c r="GKW59" s="36"/>
      <c r="GKX59" s="36"/>
      <c r="GKY59" s="36"/>
      <c r="GKZ59" s="36"/>
      <c r="GLA59" s="36"/>
      <c r="GLB59" s="36"/>
      <c r="GLC59" s="36"/>
      <c r="GLD59" s="36"/>
      <c r="GLE59" s="36"/>
      <c r="GLF59" s="36"/>
      <c r="GLG59" s="36"/>
      <c r="GLH59" s="36"/>
      <c r="GLI59" s="36"/>
      <c r="GLJ59" s="36"/>
      <c r="GLK59" s="36"/>
      <c r="GLL59" s="36"/>
      <c r="GLM59" s="36"/>
      <c r="GLN59" s="36"/>
      <c r="GLO59" s="36"/>
      <c r="GLP59" s="36"/>
      <c r="GLQ59" s="36"/>
      <c r="GLR59" s="36"/>
      <c r="GLS59" s="36"/>
      <c r="GLT59" s="36"/>
      <c r="GLU59" s="36"/>
      <c r="GLV59" s="36"/>
      <c r="GLW59" s="36"/>
      <c r="GLX59" s="36"/>
      <c r="GLY59" s="36"/>
      <c r="GLZ59" s="36"/>
      <c r="GMA59" s="36"/>
      <c r="GMB59" s="36"/>
      <c r="GMC59" s="36"/>
      <c r="GMD59" s="36"/>
      <c r="GME59" s="36"/>
      <c r="GMF59" s="36"/>
      <c r="GMG59" s="36"/>
      <c r="GMH59" s="36"/>
      <c r="GMI59" s="36"/>
      <c r="GMJ59" s="36"/>
      <c r="GMK59" s="36"/>
      <c r="GML59" s="36"/>
      <c r="GMM59" s="36"/>
      <c r="GMN59" s="36"/>
      <c r="GMO59" s="36"/>
      <c r="GMP59" s="36"/>
      <c r="GMQ59" s="36"/>
      <c r="GMR59" s="36"/>
      <c r="GMS59" s="36"/>
      <c r="GMT59" s="36"/>
      <c r="GMU59" s="36"/>
      <c r="GMV59" s="36"/>
      <c r="GMW59" s="36"/>
      <c r="GMX59" s="36"/>
      <c r="GMY59" s="36"/>
      <c r="GMZ59" s="36"/>
      <c r="GNA59" s="36"/>
      <c r="GNB59" s="36"/>
      <c r="GNC59" s="36"/>
      <c r="GND59" s="36"/>
      <c r="GNE59" s="36"/>
      <c r="GNF59" s="36"/>
      <c r="GNG59" s="36"/>
      <c r="GNH59" s="36"/>
      <c r="GNI59" s="36"/>
      <c r="GNJ59" s="36"/>
      <c r="GNK59" s="36"/>
      <c r="GNL59" s="36"/>
      <c r="GNM59" s="36"/>
      <c r="GNN59" s="36"/>
      <c r="GNO59" s="36"/>
      <c r="GNP59" s="36"/>
      <c r="GNQ59" s="36"/>
      <c r="GNR59" s="36"/>
      <c r="GNS59" s="36"/>
      <c r="GNT59" s="36"/>
      <c r="GNU59" s="36"/>
      <c r="GNV59" s="36"/>
      <c r="GNW59" s="36"/>
      <c r="GNX59" s="36"/>
      <c r="GNY59" s="36"/>
      <c r="GNZ59" s="36"/>
      <c r="GOA59" s="36"/>
      <c r="GOB59" s="36"/>
      <c r="GOC59" s="36"/>
      <c r="GOD59" s="36"/>
      <c r="GOE59" s="36"/>
      <c r="GOF59" s="36"/>
      <c r="GOG59" s="36"/>
      <c r="GOH59" s="36"/>
      <c r="GOI59" s="36"/>
      <c r="GOJ59" s="36"/>
      <c r="GOK59" s="36"/>
      <c r="GOL59" s="36"/>
      <c r="GOM59" s="36"/>
      <c r="GON59" s="36"/>
      <c r="GOO59" s="36"/>
      <c r="GOP59" s="36"/>
      <c r="GOQ59" s="36"/>
      <c r="GOR59" s="36"/>
      <c r="GOS59" s="36"/>
      <c r="GOT59" s="36"/>
      <c r="GOU59" s="36"/>
      <c r="GOV59" s="36"/>
      <c r="GOW59" s="36"/>
      <c r="GOX59" s="36"/>
      <c r="GOY59" s="36"/>
      <c r="GOZ59" s="36"/>
      <c r="GPA59" s="36"/>
      <c r="GPB59" s="36"/>
      <c r="GPC59" s="36"/>
      <c r="GPD59" s="36"/>
      <c r="GPE59" s="36"/>
      <c r="GPF59" s="36"/>
      <c r="GPG59" s="36"/>
      <c r="GPH59" s="36"/>
      <c r="GPI59" s="36"/>
      <c r="GPJ59" s="36"/>
      <c r="GPK59" s="36"/>
      <c r="GPL59" s="36"/>
      <c r="GPM59" s="36"/>
      <c r="GPN59" s="36"/>
      <c r="GPO59" s="36"/>
      <c r="GPP59" s="36"/>
      <c r="GPQ59" s="36"/>
      <c r="GPR59" s="36"/>
      <c r="GPS59" s="36"/>
      <c r="GPT59" s="36"/>
      <c r="GPU59" s="36"/>
      <c r="GPV59" s="36"/>
      <c r="GPW59" s="36"/>
      <c r="GPX59" s="36"/>
      <c r="GPY59" s="36"/>
      <c r="GPZ59" s="36"/>
      <c r="GQA59" s="36"/>
      <c r="GQB59" s="36"/>
      <c r="GQC59" s="36"/>
      <c r="GQD59" s="36"/>
      <c r="GQE59" s="36"/>
      <c r="GQF59" s="36"/>
      <c r="GQG59" s="36"/>
      <c r="GQH59" s="36"/>
      <c r="GQI59" s="36"/>
      <c r="GQJ59" s="36"/>
      <c r="GQK59" s="36"/>
      <c r="GQL59" s="36"/>
      <c r="GQM59" s="36"/>
      <c r="GQN59" s="36"/>
      <c r="GQO59" s="36"/>
      <c r="GQP59" s="36"/>
      <c r="GQQ59" s="36"/>
      <c r="GQR59" s="36"/>
      <c r="GQS59" s="36"/>
      <c r="GQT59" s="36"/>
      <c r="GQU59" s="36"/>
      <c r="GQV59" s="36"/>
      <c r="GQW59" s="36"/>
      <c r="GQX59" s="36"/>
      <c r="GQY59" s="36"/>
      <c r="GQZ59" s="36"/>
      <c r="GRA59" s="36"/>
      <c r="GRB59" s="36"/>
      <c r="GRC59" s="36"/>
      <c r="GRD59" s="36"/>
      <c r="GRE59" s="36"/>
      <c r="GRF59" s="36"/>
      <c r="GRG59" s="36"/>
      <c r="GRH59" s="36"/>
      <c r="GRI59" s="36"/>
      <c r="GRJ59" s="36"/>
      <c r="GRK59" s="36"/>
      <c r="GRL59" s="36"/>
      <c r="GRM59" s="36"/>
      <c r="GRN59" s="36"/>
      <c r="GRO59" s="36"/>
      <c r="GRP59" s="36"/>
      <c r="GRQ59" s="36"/>
      <c r="GRR59" s="36"/>
      <c r="GRS59" s="36"/>
      <c r="GRT59" s="36"/>
      <c r="GRU59" s="36"/>
      <c r="GRV59" s="36"/>
      <c r="GRW59" s="36"/>
      <c r="GRX59" s="36"/>
      <c r="GRY59" s="36"/>
      <c r="GRZ59" s="36"/>
      <c r="GSA59" s="36"/>
      <c r="GSB59" s="36"/>
      <c r="GSC59" s="36"/>
      <c r="GSD59" s="36"/>
      <c r="GSE59" s="36"/>
      <c r="GSF59" s="36"/>
      <c r="GSG59" s="36"/>
      <c r="GSH59" s="36"/>
      <c r="GSI59" s="36"/>
      <c r="GSJ59" s="36"/>
      <c r="GSK59" s="36"/>
      <c r="GSL59" s="36"/>
      <c r="GSM59" s="36"/>
      <c r="GSN59" s="36"/>
      <c r="GSO59" s="36"/>
      <c r="GSP59" s="36"/>
      <c r="GSQ59" s="36"/>
      <c r="GSR59" s="36"/>
      <c r="GSS59" s="36"/>
      <c r="GST59" s="36"/>
      <c r="GSU59" s="36"/>
      <c r="GSV59" s="36"/>
      <c r="GSW59" s="36"/>
      <c r="GSX59" s="36"/>
      <c r="GSY59" s="36"/>
      <c r="GSZ59" s="36"/>
      <c r="GTA59" s="36"/>
      <c r="GTB59" s="36"/>
      <c r="GTC59" s="36"/>
      <c r="GTD59" s="36"/>
      <c r="GTE59" s="36"/>
      <c r="GTF59" s="36"/>
      <c r="GTG59" s="36"/>
      <c r="GTH59" s="36"/>
      <c r="GTI59" s="36"/>
      <c r="GTJ59" s="36"/>
      <c r="GTK59" s="36"/>
      <c r="GTL59" s="36"/>
      <c r="GTM59" s="36"/>
      <c r="GTN59" s="36"/>
      <c r="GTO59" s="36"/>
      <c r="GTP59" s="36"/>
      <c r="GTQ59" s="36"/>
      <c r="GTR59" s="36"/>
      <c r="GTS59" s="36"/>
      <c r="GTT59" s="36"/>
      <c r="GTU59" s="36"/>
      <c r="GTV59" s="36"/>
      <c r="GTW59" s="36"/>
      <c r="GTX59" s="36"/>
      <c r="GTY59" s="36"/>
      <c r="GTZ59" s="36"/>
      <c r="GUA59" s="36"/>
      <c r="GUB59" s="36"/>
      <c r="GUC59" s="36"/>
      <c r="GUD59" s="36"/>
      <c r="GUE59" s="36"/>
      <c r="GUF59" s="36"/>
      <c r="GUG59" s="36"/>
      <c r="GUH59" s="36"/>
      <c r="GUI59" s="36"/>
      <c r="GUJ59" s="36"/>
      <c r="GUK59" s="36"/>
      <c r="GUL59" s="36"/>
      <c r="GUM59" s="36"/>
      <c r="GUN59" s="36"/>
      <c r="GUO59" s="36"/>
      <c r="GUP59" s="36"/>
      <c r="GUQ59" s="36"/>
      <c r="GUR59" s="36"/>
      <c r="GUS59" s="36"/>
      <c r="GUT59" s="36"/>
      <c r="GUU59" s="36"/>
      <c r="GUV59" s="36"/>
      <c r="GUW59" s="36"/>
      <c r="GUX59" s="36"/>
      <c r="GUY59" s="36"/>
      <c r="GUZ59" s="36"/>
      <c r="GVA59" s="36"/>
      <c r="GVB59" s="36"/>
      <c r="GVC59" s="36"/>
      <c r="GVD59" s="36"/>
      <c r="GVE59" s="36"/>
      <c r="GVF59" s="36"/>
      <c r="GVG59" s="36"/>
      <c r="GVH59" s="36"/>
      <c r="GVI59" s="36"/>
      <c r="GVJ59" s="36"/>
      <c r="GVK59" s="36"/>
      <c r="GVL59" s="36"/>
      <c r="GVM59" s="36"/>
      <c r="GVN59" s="36"/>
      <c r="GVO59" s="36"/>
      <c r="GVP59" s="36"/>
      <c r="GVQ59" s="36"/>
      <c r="GVR59" s="36"/>
      <c r="GVS59" s="36"/>
      <c r="GVT59" s="36"/>
      <c r="GVU59" s="36"/>
      <c r="GVV59" s="36"/>
      <c r="GVW59" s="36"/>
      <c r="GVX59" s="36"/>
      <c r="GVY59" s="36"/>
      <c r="GVZ59" s="36"/>
      <c r="GWA59" s="36"/>
      <c r="GWB59" s="36"/>
      <c r="GWC59" s="36"/>
      <c r="GWD59" s="36"/>
      <c r="GWE59" s="36"/>
      <c r="GWF59" s="36"/>
      <c r="GWG59" s="36"/>
      <c r="GWH59" s="36"/>
      <c r="GWI59" s="36"/>
      <c r="GWJ59" s="36"/>
      <c r="GWK59" s="36"/>
      <c r="GWL59" s="36"/>
      <c r="GWM59" s="36"/>
      <c r="GWN59" s="36"/>
      <c r="GWO59" s="36"/>
      <c r="GWP59" s="36"/>
      <c r="GWQ59" s="36"/>
      <c r="GWR59" s="36"/>
      <c r="GWS59" s="36"/>
      <c r="GWT59" s="36"/>
      <c r="GWU59" s="36"/>
      <c r="GWV59" s="36"/>
      <c r="GWW59" s="36"/>
      <c r="GWX59" s="36"/>
      <c r="GWY59" s="36"/>
      <c r="GWZ59" s="36"/>
      <c r="GXA59" s="36"/>
      <c r="GXB59" s="36"/>
      <c r="GXC59" s="36"/>
      <c r="GXD59" s="36"/>
      <c r="GXE59" s="36"/>
      <c r="GXF59" s="36"/>
      <c r="GXG59" s="36"/>
      <c r="GXH59" s="36"/>
      <c r="GXI59" s="36"/>
      <c r="GXJ59" s="36"/>
      <c r="GXK59" s="36"/>
      <c r="GXL59" s="36"/>
      <c r="GXM59" s="36"/>
      <c r="GXN59" s="36"/>
      <c r="GXO59" s="36"/>
      <c r="GXP59" s="36"/>
      <c r="GXQ59" s="36"/>
      <c r="GXR59" s="36"/>
      <c r="GXS59" s="36"/>
      <c r="GXT59" s="36"/>
      <c r="GXU59" s="36"/>
      <c r="GXV59" s="36"/>
      <c r="GXW59" s="36"/>
      <c r="GXX59" s="36"/>
      <c r="GXY59" s="36"/>
      <c r="GXZ59" s="36"/>
      <c r="GYA59" s="36"/>
      <c r="GYB59" s="36"/>
      <c r="GYC59" s="36"/>
      <c r="GYD59" s="36"/>
      <c r="GYE59" s="36"/>
      <c r="GYF59" s="36"/>
      <c r="GYG59" s="36"/>
      <c r="GYH59" s="36"/>
      <c r="GYI59" s="36"/>
      <c r="GYJ59" s="36"/>
      <c r="GYK59" s="36"/>
      <c r="GYL59" s="36"/>
      <c r="GYM59" s="36"/>
      <c r="GYN59" s="36"/>
      <c r="GYO59" s="36"/>
      <c r="GYP59" s="36"/>
      <c r="GYQ59" s="36"/>
      <c r="GYR59" s="36"/>
      <c r="GYS59" s="36"/>
      <c r="GYT59" s="36"/>
      <c r="GYU59" s="36"/>
      <c r="GYV59" s="36"/>
      <c r="GYW59" s="36"/>
      <c r="GYX59" s="36"/>
      <c r="GYY59" s="36"/>
      <c r="GYZ59" s="36"/>
      <c r="GZA59" s="36"/>
      <c r="GZB59" s="36"/>
      <c r="GZC59" s="36"/>
      <c r="GZD59" s="36"/>
      <c r="GZE59" s="36"/>
      <c r="GZF59" s="36"/>
      <c r="GZG59" s="36"/>
      <c r="GZH59" s="36"/>
      <c r="GZI59" s="36"/>
      <c r="GZJ59" s="36"/>
      <c r="GZK59" s="36"/>
      <c r="GZL59" s="36"/>
      <c r="GZM59" s="36"/>
      <c r="GZN59" s="36"/>
      <c r="GZO59" s="36"/>
      <c r="GZP59" s="36"/>
      <c r="GZQ59" s="36"/>
      <c r="GZR59" s="36"/>
      <c r="GZS59" s="36"/>
      <c r="GZT59" s="36"/>
      <c r="GZU59" s="36"/>
      <c r="GZV59" s="36"/>
      <c r="GZW59" s="36"/>
      <c r="GZX59" s="36"/>
      <c r="GZY59" s="36"/>
      <c r="GZZ59" s="36"/>
      <c r="HAA59" s="36"/>
      <c r="HAB59" s="36"/>
      <c r="HAC59" s="36"/>
      <c r="HAD59" s="36"/>
      <c r="HAE59" s="36"/>
      <c r="HAF59" s="36"/>
      <c r="HAG59" s="36"/>
      <c r="HAH59" s="36"/>
      <c r="HAI59" s="36"/>
      <c r="HAJ59" s="36"/>
      <c r="HAK59" s="36"/>
      <c r="HAL59" s="36"/>
      <c r="HAM59" s="36"/>
      <c r="HAN59" s="36"/>
      <c r="HAO59" s="36"/>
      <c r="HAP59" s="36"/>
      <c r="HAQ59" s="36"/>
      <c r="HAR59" s="36"/>
      <c r="HAS59" s="36"/>
      <c r="HAT59" s="36"/>
      <c r="HAU59" s="36"/>
      <c r="HAV59" s="36"/>
      <c r="HAW59" s="36"/>
      <c r="HAX59" s="36"/>
      <c r="HAY59" s="36"/>
      <c r="HAZ59" s="36"/>
      <c r="HBA59" s="36"/>
      <c r="HBB59" s="36"/>
      <c r="HBC59" s="36"/>
      <c r="HBD59" s="36"/>
      <c r="HBE59" s="36"/>
      <c r="HBF59" s="36"/>
      <c r="HBG59" s="36"/>
      <c r="HBH59" s="36"/>
      <c r="HBI59" s="36"/>
      <c r="HBJ59" s="36"/>
      <c r="HBK59" s="36"/>
      <c r="HBL59" s="36"/>
      <c r="HBM59" s="36"/>
      <c r="HBN59" s="36"/>
      <c r="HBO59" s="36"/>
      <c r="HBP59" s="36"/>
      <c r="HBQ59" s="36"/>
      <c r="HBR59" s="36"/>
      <c r="HBS59" s="36"/>
      <c r="HBT59" s="36"/>
      <c r="HBU59" s="36"/>
      <c r="HBV59" s="36"/>
      <c r="HBW59" s="36"/>
      <c r="HBX59" s="36"/>
      <c r="HBY59" s="36"/>
      <c r="HBZ59" s="36"/>
      <c r="HCA59" s="36"/>
      <c r="HCB59" s="36"/>
      <c r="HCC59" s="36"/>
      <c r="HCD59" s="36"/>
      <c r="HCE59" s="36"/>
      <c r="HCF59" s="36"/>
      <c r="HCG59" s="36"/>
      <c r="HCH59" s="36"/>
      <c r="HCI59" s="36"/>
      <c r="HCJ59" s="36"/>
      <c r="HCK59" s="36"/>
      <c r="HCL59" s="36"/>
      <c r="HCM59" s="36"/>
      <c r="HCN59" s="36"/>
      <c r="HCO59" s="36"/>
      <c r="HCP59" s="36"/>
      <c r="HCQ59" s="36"/>
      <c r="HCR59" s="36"/>
      <c r="HCS59" s="36"/>
      <c r="HCT59" s="36"/>
      <c r="HCU59" s="36"/>
      <c r="HCV59" s="36"/>
      <c r="HCW59" s="36"/>
      <c r="HCX59" s="36"/>
      <c r="HCY59" s="36"/>
      <c r="HCZ59" s="36"/>
      <c r="HDA59" s="36"/>
      <c r="HDB59" s="36"/>
      <c r="HDC59" s="36"/>
      <c r="HDD59" s="36"/>
      <c r="HDE59" s="36"/>
      <c r="HDF59" s="36"/>
      <c r="HDG59" s="36"/>
      <c r="HDH59" s="36"/>
      <c r="HDI59" s="36"/>
      <c r="HDJ59" s="36"/>
      <c r="HDK59" s="36"/>
      <c r="HDL59" s="36"/>
      <c r="HDM59" s="36"/>
      <c r="HDN59" s="36"/>
      <c r="HDO59" s="36"/>
      <c r="HDP59" s="36"/>
      <c r="HDQ59" s="36"/>
      <c r="HDR59" s="36"/>
      <c r="HDS59" s="36"/>
      <c r="HDT59" s="36"/>
      <c r="HDU59" s="36"/>
      <c r="HDV59" s="36"/>
      <c r="HDW59" s="36"/>
      <c r="HDX59" s="36"/>
      <c r="HDY59" s="36"/>
      <c r="HDZ59" s="36"/>
      <c r="HEA59" s="36"/>
      <c r="HEB59" s="36"/>
      <c r="HEC59" s="36"/>
      <c r="HED59" s="36"/>
      <c r="HEE59" s="36"/>
      <c r="HEF59" s="36"/>
      <c r="HEG59" s="36"/>
      <c r="HEH59" s="36"/>
      <c r="HEI59" s="36"/>
      <c r="HEJ59" s="36"/>
      <c r="HEK59" s="36"/>
      <c r="HEL59" s="36"/>
      <c r="HEM59" s="36"/>
      <c r="HEN59" s="36"/>
      <c r="HEO59" s="36"/>
      <c r="HEP59" s="36"/>
      <c r="HEQ59" s="36"/>
      <c r="HER59" s="36"/>
      <c r="HES59" s="36"/>
      <c r="HET59" s="36"/>
      <c r="HEU59" s="36"/>
      <c r="HEV59" s="36"/>
      <c r="HEW59" s="36"/>
      <c r="HEX59" s="36"/>
      <c r="HEY59" s="36"/>
      <c r="HEZ59" s="36"/>
      <c r="HFA59" s="36"/>
      <c r="HFB59" s="36"/>
      <c r="HFC59" s="36"/>
      <c r="HFD59" s="36"/>
      <c r="HFE59" s="36"/>
      <c r="HFF59" s="36"/>
      <c r="HFG59" s="36"/>
      <c r="HFH59" s="36"/>
      <c r="HFI59" s="36"/>
      <c r="HFJ59" s="36"/>
      <c r="HFK59" s="36"/>
      <c r="HFL59" s="36"/>
      <c r="HFM59" s="36"/>
      <c r="HFN59" s="36"/>
      <c r="HFO59" s="36"/>
      <c r="HFP59" s="36"/>
      <c r="HFQ59" s="36"/>
      <c r="HFR59" s="36"/>
      <c r="HFS59" s="36"/>
      <c r="HFT59" s="36"/>
      <c r="HFU59" s="36"/>
      <c r="HFV59" s="36"/>
      <c r="HFW59" s="36"/>
      <c r="HFX59" s="36"/>
      <c r="HFY59" s="36"/>
      <c r="HFZ59" s="36"/>
      <c r="HGA59" s="36"/>
      <c r="HGB59" s="36"/>
      <c r="HGC59" s="36"/>
      <c r="HGD59" s="36"/>
      <c r="HGE59" s="36"/>
      <c r="HGF59" s="36"/>
      <c r="HGG59" s="36"/>
      <c r="HGH59" s="36"/>
      <c r="HGI59" s="36"/>
      <c r="HGJ59" s="36"/>
      <c r="HGK59" s="36"/>
      <c r="HGL59" s="36"/>
      <c r="HGM59" s="36"/>
      <c r="HGN59" s="36"/>
      <c r="HGO59" s="36"/>
      <c r="HGP59" s="36"/>
      <c r="HGQ59" s="36"/>
      <c r="HGR59" s="36"/>
      <c r="HGS59" s="36"/>
      <c r="HGT59" s="36"/>
      <c r="HGU59" s="36"/>
      <c r="HGV59" s="36"/>
      <c r="HGW59" s="36"/>
      <c r="HGX59" s="36"/>
      <c r="HGY59" s="36"/>
      <c r="HGZ59" s="36"/>
      <c r="HHA59" s="36"/>
      <c r="HHB59" s="36"/>
      <c r="HHC59" s="36"/>
      <c r="HHD59" s="36"/>
      <c r="HHE59" s="36"/>
      <c r="HHF59" s="36"/>
      <c r="HHG59" s="36"/>
      <c r="HHH59" s="36"/>
      <c r="HHI59" s="36"/>
      <c r="HHJ59" s="36"/>
      <c r="HHK59" s="36"/>
      <c r="HHL59" s="36"/>
      <c r="HHM59" s="36"/>
      <c r="HHN59" s="36"/>
      <c r="HHO59" s="36"/>
      <c r="HHP59" s="36"/>
      <c r="HHQ59" s="36"/>
      <c r="HHR59" s="36"/>
      <c r="HHS59" s="36"/>
      <c r="HHT59" s="36"/>
      <c r="HHU59" s="36"/>
      <c r="HHV59" s="36"/>
      <c r="HHW59" s="36"/>
      <c r="HHX59" s="36"/>
      <c r="HHY59" s="36"/>
      <c r="HHZ59" s="36"/>
      <c r="HIA59" s="36"/>
      <c r="HIB59" s="36"/>
      <c r="HIC59" s="36"/>
      <c r="HID59" s="36"/>
      <c r="HIE59" s="36"/>
      <c r="HIF59" s="36"/>
      <c r="HIG59" s="36"/>
      <c r="HIH59" s="36"/>
      <c r="HII59" s="36"/>
      <c r="HIJ59" s="36"/>
      <c r="HIK59" s="36"/>
      <c r="HIL59" s="36"/>
      <c r="HIM59" s="36"/>
      <c r="HIN59" s="36"/>
      <c r="HIO59" s="36"/>
      <c r="HIP59" s="36"/>
      <c r="HIQ59" s="36"/>
      <c r="HIR59" s="36"/>
      <c r="HIS59" s="36"/>
      <c r="HIT59" s="36"/>
      <c r="HIU59" s="36"/>
      <c r="HIV59" s="36"/>
      <c r="HIW59" s="36"/>
      <c r="HIX59" s="36"/>
      <c r="HIY59" s="36"/>
      <c r="HIZ59" s="36"/>
      <c r="HJA59" s="36"/>
      <c r="HJB59" s="36"/>
      <c r="HJC59" s="36"/>
      <c r="HJD59" s="36"/>
      <c r="HJE59" s="36"/>
      <c r="HJF59" s="36"/>
      <c r="HJG59" s="36"/>
      <c r="HJH59" s="36"/>
      <c r="HJI59" s="36"/>
      <c r="HJJ59" s="36"/>
      <c r="HJK59" s="36"/>
      <c r="HJL59" s="36"/>
      <c r="HJM59" s="36"/>
      <c r="HJN59" s="36"/>
      <c r="HJO59" s="36"/>
      <c r="HJP59" s="36"/>
      <c r="HJQ59" s="36"/>
      <c r="HJR59" s="36"/>
      <c r="HJS59" s="36"/>
      <c r="HJT59" s="36"/>
      <c r="HJU59" s="36"/>
      <c r="HJV59" s="36"/>
      <c r="HJW59" s="36"/>
      <c r="HJX59" s="36"/>
      <c r="HJY59" s="36"/>
      <c r="HJZ59" s="36"/>
      <c r="HKA59" s="36"/>
      <c r="HKB59" s="36"/>
      <c r="HKC59" s="36"/>
      <c r="HKD59" s="36"/>
      <c r="HKE59" s="36"/>
      <c r="HKF59" s="36"/>
      <c r="HKG59" s="36"/>
      <c r="HKH59" s="36"/>
      <c r="HKI59" s="36"/>
      <c r="HKJ59" s="36"/>
      <c r="HKK59" s="36"/>
      <c r="HKL59" s="36"/>
      <c r="HKM59" s="36"/>
      <c r="HKN59" s="36"/>
      <c r="HKO59" s="36"/>
      <c r="HKP59" s="36"/>
      <c r="HKQ59" s="36"/>
      <c r="HKR59" s="36"/>
      <c r="HKS59" s="36"/>
      <c r="HKT59" s="36"/>
      <c r="HKU59" s="36"/>
      <c r="HKV59" s="36"/>
      <c r="HKW59" s="36"/>
      <c r="HKX59" s="36"/>
      <c r="HKY59" s="36"/>
      <c r="HKZ59" s="36"/>
      <c r="HLA59" s="36"/>
      <c r="HLB59" s="36"/>
      <c r="HLC59" s="36"/>
      <c r="HLD59" s="36"/>
      <c r="HLE59" s="36"/>
      <c r="HLF59" s="36"/>
      <c r="HLG59" s="36"/>
      <c r="HLH59" s="36"/>
      <c r="HLI59" s="36"/>
      <c r="HLJ59" s="36"/>
      <c r="HLK59" s="36"/>
      <c r="HLL59" s="36"/>
      <c r="HLM59" s="36"/>
      <c r="HLN59" s="36"/>
      <c r="HLO59" s="36"/>
      <c r="HLP59" s="36"/>
      <c r="HLQ59" s="36"/>
      <c r="HLR59" s="36"/>
      <c r="HLS59" s="36"/>
      <c r="HLT59" s="36"/>
      <c r="HLU59" s="36"/>
      <c r="HLV59" s="36"/>
      <c r="HLW59" s="36"/>
      <c r="HLX59" s="36"/>
      <c r="HLY59" s="36"/>
      <c r="HLZ59" s="36"/>
      <c r="HMA59" s="36"/>
      <c r="HMB59" s="36"/>
      <c r="HMC59" s="36"/>
      <c r="HMD59" s="36"/>
      <c r="HME59" s="36"/>
      <c r="HMF59" s="36"/>
      <c r="HMG59" s="36"/>
      <c r="HMH59" s="36"/>
      <c r="HMI59" s="36"/>
      <c r="HMJ59" s="36"/>
      <c r="HMK59" s="36"/>
      <c r="HML59" s="36"/>
      <c r="HMM59" s="36"/>
      <c r="HMN59" s="36"/>
      <c r="HMO59" s="36"/>
      <c r="HMP59" s="36"/>
      <c r="HMQ59" s="36"/>
      <c r="HMR59" s="36"/>
      <c r="HMS59" s="36"/>
      <c r="HMT59" s="36"/>
      <c r="HMU59" s="36"/>
      <c r="HMV59" s="36"/>
      <c r="HMW59" s="36"/>
      <c r="HMX59" s="36"/>
      <c r="HMY59" s="36"/>
      <c r="HMZ59" s="36"/>
      <c r="HNA59" s="36"/>
      <c r="HNB59" s="36"/>
      <c r="HNC59" s="36"/>
      <c r="HND59" s="36"/>
      <c r="HNE59" s="36"/>
      <c r="HNF59" s="36"/>
      <c r="HNG59" s="36"/>
      <c r="HNH59" s="36"/>
      <c r="HNI59" s="36"/>
      <c r="HNJ59" s="36"/>
      <c r="HNK59" s="36"/>
      <c r="HNL59" s="36"/>
      <c r="HNM59" s="36"/>
      <c r="HNN59" s="36"/>
      <c r="HNO59" s="36"/>
      <c r="HNP59" s="36"/>
      <c r="HNQ59" s="36"/>
      <c r="HNR59" s="36"/>
      <c r="HNS59" s="36"/>
      <c r="HNT59" s="36"/>
      <c r="HNU59" s="36"/>
      <c r="HNV59" s="36"/>
      <c r="HNW59" s="36"/>
      <c r="HNX59" s="36"/>
      <c r="HNY59" s="36"/>
      <c r="HNZ59" s="36"/>
      <c r="HOA59" s="36"/>
      <c r="HOB59" s="36"/>
      <c r="HOC59" s="36"/>
      <c r="HOD59" s="36"/>
      <c r="HOE59" s="36"/>
      <c r="HOF59" s="36"/>
      <c r="HOG59" s="36"/>
      <c r="HOH59" s="36"/>
      <c r="HOI59" s="36"/>
      <c r="HOJ59" s="36"/>
      <c r="HOK59" s="36"/>
      <c r="HOL59" s="36"/>
      <c r="HOM59" s="36"/>
      <c r="HON59" s="36"/>
      <c r="HOO59" s="36"/>
      <c r="HOP59" s="36"/>
      <c r="HOQ59" s="36"/>
      <c r="HOR59" s="36"/>
      <c r="HOS59" s="36"/>
      <c r="HOT59" s="36"/>
      <c r="HOU59" s="36"/>
      <c r="HOV59" s="36"/>
      <c r="HOW59" s="36"/>
      <c r="HOX59" s="36"/>
      <c r="HOY59" s="36"/>
      <c r="HOZ59" s="36"/>
      <c r="HPA59" s="36"/>
      <c r="HPB59" s="36"/>
      <c r="HPC59" s="36"/>
      <c r="HPD59" s="36"/>
      <c r="HPE59" s="36"/>
      <c r="HPF59" s="36"/>
      <c r="HPG59" s="36"/>
      <c r="HPH59" s="36"/>
      <c r="HPI59" s="36"/>
      <c r="HPJ59" s="36"/>
      <c r="HPK59" s="36"/>
      <c r="HPL59" s="36"/>
      <c r="HPM59" s="36"/>
      <c r="HPN59" s="36"/>
      <c r="HPO59" s="36"/>
      <c r="HPP59" s="36"/>
      <c r="HPQ59" s="36"/>
      <c r="HPR59" s="36"/>
      <c r="HPS59" s="36"/>
      <c r="HPT59" s="36"/>
      <c r="HPU59" s="36"/>
      <c r="HPV59" s="36"/>
      <c r="HPW59" s="36"/>
      <c r="HPX59" s="36"/>
      <c r="HPY59" s="36"/>
      <c r="HPZ59" s="36"/>
      <c r="HQA59" s="36"/>
      <c r="HQB59" s="36"/>
      <c r="HQC59" s="36"/>
      <c r="HQD59" s="36"/>
      <c r="HQE59" s="36"/>
      <c r="HQF59" s="36"/>
      <c r="HQG59" s="36"/>
      <c r="HQH59" s="36"/>
      <c r="HQI59" s="36"/>
      <c r="HQJ59" s="36"/>
      <c r="HQK59" s="36"/>
      <c r="HQL59" s="36"/>
      <c r="HQM59" s="36"/>
      <c r="HQN59" s="36"/>
      <c r="HQO59" s="36"/>
      <c r="HQP59" s="36"/>
      <c r="HQQ59" s="36"/>
      <c r="HQR59" s="36"/>
      <c r="HQS59" s="36"/>
      <c r="HQT59" s="36"/>
      <c r="HQU59" s="36"/>
      <c r="HQV59" s="36"/>
      <c r="HQW59" s="36"/>
      <c r="HQX59" s="36"/>
      <c r="HQY59" s="36"/>
      <c r="HQZ59" s="36"/>
      <c r="HRA59" s="36"/>
      <c r="HRB59" s="36"/>
      <c r="HRC59" s="36"/>
      <c r="HRD59" s="36"/>
      <c r="HRE59" s="36"/>
      <c r="HRF59" s="36"/>
      <c r="HRG59" s="36"/>
      <c r="HRH59" s="36"/>
      <c r="HRI59" s="36"/>
      <c r="HRJ59" s="36"/>
      <c r="HRK59" s="36"/>
      <c r="HRL59" s="36"/>
      <c r="HRM59" s="36"/>
      <c r="HRN59" s="36"/>
      <c r="HRO59" s="36"/>
      <c r="HRP59" s="36"/>
      <c r="HRQ59" s="36"/>
      <c r="HRR59" s="36"/>
      <c r="HRS59" s="36"/>
      <c r="HRT59" s="36"/>
      <c r="HRU59" s="36"/>
      <c r="HRV59" s="36"/>
      <c r="HRW59" s="36"/>
      <c r="HRX59" s="36"/>
      <c r="HRY59" s="36"/>
      <c r="HRZ59" s="36"/>
      <c r="HSA59" s="36"/>
      <c r="HSB59" s="36"/>
      <c r="HSC59" s="36"/>
      <c r="HSD59" s="36"/>
      <c r="HSE59" s="36"/>
      <c r="HSF59" s="36"/>
      <c r="HSG59" s="36"/>
      <c r="HSH59" s="36"/>
      <c r="HSI59" s="36"/>
      <c r="HSJ59" s="36"/>
      <c r="HSK59" s="36"/>
      <c r="HSL59" s="36"/>
      <c r="HSM59" s="36"/>
      <c r="HSN59" s="36"/>
      <c r="HSO59" s="36"/>
      <c r="HSP59" s="36"/>
      <c r="HSQ59" s="36"/>
      <c r="HSR59" s="36"/>
      <c r="HSS59" s="36"/>
      <c r="HST59" s="36"/>
      <c r="HSU59" s="36"/>
      <c r="HSV59" s="36"/>
      <c r="HSW59" s="36"/>
      <c r="HSX59" s="36"/>
      <c r="HSY59" s="36"/>
      <c r="HSZ59" s="36"/>
      <c r="HTA59" s="36"/>
      <c r="HTB59" s="36"/>
      <c r="HTC59" s="36"/>
      <c r="HTD59" s="36"/>
      <c r="HTE59" s="36"/>
      <c r="HTF59" s="36"/>
      <c r="HTG59" s="36"/>
      <c r="HTH59" s="36"/>
      <c r="HTI59" s="36"/>
      <c r="HTJ59" s="36"/>
      <c r="HTK59" s="36"/>
      <c r="HTL59" s="36"/>
      <c r="HTM59" s="36"/>
      <c r="HTN59" s="36"/>
      <c r="HTO59" s="36"/>
      <c r="HTP59" s="36"/>
      <c r="HTQ59" s="36"/>
      <c r="HTR59" s="36"/>
      <c r="HTS59" s="36"/>
      <c r="HTT59" s="36"/>
      <c r="HTU59" s="36"/>
      <c r="HTV59" s="36"/>
      <c r="HTW59" s="36"/>
      <c r="HTX59" s="36"/>
      <c r="HTY59" s="36"/>
      <c r="HTZ59" s="36"/>
      <c r="HUA59" s="36"/>
      <c r="HUB59" s="36"/>
      <c r="HUC59" s="36"/>
      <c r="HUD59" s="36"/>
      <c r="HUE59" s="36"/>
      <c r="HUF59" s="36"/>
      <c r="HUG59" s="36"/>
      <c r="HUH59" s="36"/>
      <c r="HUI59" s="36"/>
      <c r="HUJ59" s="36"/>
      <c r="HUK59" s="36"/>
      <c r="HUL59" s="36"/>
      <c r="HUM59" s="36"/>
      <c r="HUN59" s="36"/>
      <c r="HUO59" s="36"/>
      <c r="HUP59" s="36"/>
      <c r="HUQ59" s="36"/>
      <c r="HUR59" s="36"/>
      <c r="HUS59" s="36"/>
      <c r="HUT59" s="36"/>
      <c r="HUU59" s="36"/>
      <c r="HUV59" s="36"/>
      <c r="HUW59" s="36"/>
      <c r="HUX59" s="36"/>
      <c r="HUY59" s="36"/>
      <c r="HUZ59" s="36"/>
      <c r="HVA59" s="36"/>
      <c r="HVB59" s="36"/>
      <c r="HVC59" s="36"/>
      <c r="HVD59" s="36"/>
      <c r="HVE59" s="36"/>
      <c r="HVF59" s="36"/>
      <c r="HVG59" s="36"/>
      <c r="HVH59" s="36"/>
      <c r="HVI59" s="36"/>
      <c r="HVJ59" s="36"/>
      <c r="HVK59" s="36"/>
      <c r="HVL59" s="36"/>
      <c r="HVM59" s="36"/>
      <c r="HVN59" s="36"/>
      <c r="HVO59" s="36"/>
      <c r="HVP59" s="36"/>
      <c r="HVQ59" s="36"/>
      <c r="HVR59" s="36"/>
      <c r="HVS59" s="36"/>
      <c r="HVT59" s="36"/>
      <c r="HVU59" s="36"/>
      <c r="HVV59" s="36"/>
      <c r="HVW59" s="36"/>
      <c r="HVX59" s="36"/>
      <c r="HVY59" s="36"/>
      <c r="HVZ59" s="36"/>
      <c r="HWA59" s="36"/>
      <c r="HWB59" s="36"/>
      <c r="HWC59" s="36"/>
      <c r="HWD59" s="36"/>
      <c r="HWE59" s="36"/>
      <c r="HWF59" s="36"/>
      <c r="HWG59" s="36"/>
      <c r="HWH59" s="36"/>
      <c r="HWI59" s="36"/>
      <c r="HWJ59" s="36"/>
      <c r="HWK59" s="36"/>
      <c r="HWL59" s="36"/>
      <c r="HWM59" s="36"/>
      <c r="HWN59" s="36"/>
      <c r="HWO59" s="36"/>
      <c r="HWP59" s="36"/>
      <c r="HWQ59" s="36"/>
      <c r="HWR59" s="36"/>
      <c r="HWS59" s="36"/>
      <c r="HWT59" s="36"/>
      <c r="HWU59" s="36"/>
      <c r="HWV59" s="36"/>
      <c r="HWW59" s="36"/>
      <c r="HWX59" s="36"/>
      <c r="HWY59" s="36"/>
      <c r="HWZ59" s="36"/>
      <c r="HXA59" s="36"/>
      <c r="HXB59" s="36"/>
      <c r="HXC59" s="36"/>
      <c r="HXD59" s="36"/>
      <c r="HXE59" s="36"/>
      <c r="HXF59" s="36"/>
      <c r="HXG59" s="36"/>
      <c r="HXH59" s="36"/>
      <c r="HXI59" s="36"/>
      <c r="HXJ59" s="36"/>
      <c r="HXK59" s="36"/>
      <c r="HXL59" s="36"/>
      <c r="HXM59" s="36"/>
      <c r="HXN59" s="36"/>
      <c r="HXO59" s="36"/>
      <c r="HXP59" s="36"/>
      <c r="HXQ59" s="36"/>
      <c r="HXR59" s="36"/>
      <c r="HXS59" s="36"/>
      <c r="HXT59" s="36"/>
      <c r="HXU59" s="36"/>
      <c r="HXV59" s="36"/>
      <c r="HXW59" s="36"/>
      <c r="HXX59" s="36"/>
      <c r="HXY59" s="36"/>
      <c r="HXZ59" s="36"/>
      <c r="HYA59" s="36"/>
      <c r="HYB59" s="36"/>
      <c r="HYC59" s="36"/>
      <c r="HYD59" s="36"/>
      <c r="HYE59" s="36"/>
      <c r="HYF59" s="36"/>
      <c r="HYG59" s="36"/>
      <c r="HYH59" s="36"/>
      <c r="HYI59" s="36"/>
      <c r="HYJ59" s="36"/>
      <c r="HYK59" s="36"/>
      <c r="HYL59" s="36"/>
      <c r="HYM59" s="36"/>
      <c r="HYN59" s="36"/>
      <c r="HYO59" s="36"/>
      <c r="HYP59" s="36"/>
      <c r="HYQ59" s="36"/>
      <c r="HYR59" s="36"/>
      <c r="HYS59" s="36"/>
      <c r="HYT59" s="36"/>
      <c r="HYU59" s="36"/>
      <c r="HYV59" s="36"/>
      <c r="HYW59" s="36"/>
      <c r="HYX59" s="36"/>
      <c r="HYY59" s="36"/>
      <c r="HYZ59" s="36"/>
      <c r="HZA59" s="36"/>
      <c r="HZB59" s="36"/>
      <c r="HZC59" s="36"/>
      <c r="HZD59" s="36"/>
      <c r="HZE59" s="36"/>
      <c r="HZF59" s="36"/>
      <c r="HZG59" s="36"/>
      <c r="HZH59" s="36"/>
      <c r="HZI59" s="36"/>
      <c r="HZJ59" s="36"/>
      <c r="HZK59" s="36"/>
      <c r="HZL59" s="36"/>
      <c r="HZM59" s="36"/>
      <c r="HZN59" s="36"/>
      <c r="HZO59" s="36"/>
      <c r="HZP59" s="36"/>
      <c r="HZQ59" s="36"/>
      <c r="HZR59" s="36"/>
      <c r="HZS59" s="36"/>
      <c r="HZT59" s="36"/>
      <c r="HZU59" s="36"/>
      <c r="HZV59" s="36"/>
      <c r="HZW59" s="36"/>
      <c r="HZX59" s="36"/>
      <c r="HZY59" s="36"/>
      <c r="HZZ59" s="36"/>
      <c r="IAA59" s="36"/>
      <c r="IAB59" s="36"/>
      <c r="IAC59" s="36"/>
      <c r="IAD59" s="36"/>
      <c r="IAE59" s="36"/>
      <c r="IAF59" s="36"/>
      <c r="IAG59" s="36"/>
      <c r="IAH59" s="36"/>
      <c r="IAI59" s="36"/>
      <c r="IAJ59" s="36"/>
      <c r="IAK59" s="36"/>
      <c r="IAL59" s="36"/>
      <c r="IAM59" s="36"/>
      <c r="IAN59" s="36"/>
      <c r="IAO59" s="36"/>
      <c r="IAP59" s="36"/>
      <c r="IAQ59" s="36"/>
      <c r="IAR59" s="36"/>
      <c r="IAS59" s="36"/>
      <c r="IAT59" s="36"/>
      <c r="IAU59" s="36"/>
      <c r="IAV59" s="36"/>
      <c r="IAW59" s="36"/>
      <c r="IAX59" s="36"/>
      <c r="IAY59" s="36"/>
      <c r="IAZ59" s="36"/>
      <c r="IBA59" s="36"/>
      <c r="IBB59" s="36"/>
      <c r="IBC59" s="36"/>
      <c r="IBD59" s="36"/>
      <c r="IBE59" s="36"/>
      <c r="IBF59" s="36"/>
      <c r="IBG59" s="36"/>
      <c r="IBH59" s="36"/>
      <c r="IBI59" s="36"/>
      <c r="IBJ59" s="36"/>
      <c r="IBK59" s="36"/>
      <c r="IBL59" s="36"/>
      <c r="IBM59" s="36"/>
      <c r="IBN59" s="36"/>
      <c r="IBO59" s="36"/>
      <c r="IBP59" s="36"/>
      <c r="IBQ59" s="36"/>
      <c r="IBR59" s="36"/>
      <c r="IBS59" s="36"/>
      <c r="IBT59" s="36"/>
      <c r="IBU59" s="36"/>
      <c r="IBV59" s="36"/>
      <c r="IBW59" s="36"/>
      <c r="IBX59" s="36"/>
      <c r="IBY59" s="36"/>
      <c r="IBZ59" s="36"/>
      <c r="ICA59" s="36"/>
      <c r="ICB59" s="36"/>
      <c r="ICC59" s="36"/>
      <c r="ICD59" s="36"/>
      <c r="ICE59" s="36"/>
      <c r="ICF59" s="36"/>
      <c r="ICG59" s="36"/>
      <c r="ICH59" s="36"/>
      <c r="ICI59" s="36"/>
      <c r="ICJ59" s="36"/>
      <c r="ICK59" s="36"/>
      <c r="ICL59" s="36"/>
      <c r="ICM59" s="36"/>
      <c r="ICN59" s="36"/>
      <c r="ICO59" s="36"/>
      <c r="ICP59" s="36"/>
      <c r="ICQ59" s="36"/>
      <c r="ICR59" s="36"/>
      <c r="ICS59" s="36"/>
      <c r="ICT59" s="36"/>
      <c r="ICU59" s="36"/>
      <c r="ICV59" s="36"/>
      <c r="ICW59" s="36"/>
      <c r="ICX59" s="36"/>
      <c r="ICY59" s="36"/>
      <c r="ICZ59" s="36"/>
      <c r="IDA59" s="36"/>
      <c r="IDB59" s="36"/>
      <c r="IDC59" s="36"/>
      <c r="IDD59" s="36"/>
      <c r="IDE59" s="36"/>
      <c r="IDF59" s="36"/>
      <c r="IDG59" s="36"/>
      <c r="IDH59" s="36"/>
      <c r="IDI59" s="36"/>
      <c r="IDJ59" s="36"/>
      <c r="IDK59" s="36"/>
      <c r="IDL59" s="36"/>
      <c r="IDM59" s="36"/>
      <c r="IDN59" s="36"/>
      <c r="IDO59" s="36"/>
      <c r="IDP59" s="36"/>
      <c r="IDQ59" s="36"/>
      <c r="IDR59" s="36"/>
      <c r="IDS59" s="36"/>
      <c r="IDT59" s="36"/>
      <c r="IDU59" s="36"/>
      <c r="IDV59" s="36"/>
      <c r="IDW59" s="36"/>
      <c r="IDX59" s="36"/>
      <c r="IDY59" s="36"/>
      <c r="IDZ59" s="36"/>
      <c r="IEA59" s="36"/>
      <c r="IEB59" s="36"/>
      <c r="IEC59" s="36"/>
      <c r="IED59" s="36"/>
      <c r="IEE59" s="36"/>
      <c r="IEF59" s="36"/>
      <c r="IEG59" s="36"/>
      <c r="IEH59" s="36"/>
      <c r="IEI59" s="36"/>
      <c r="IEJ59" s="36"/>
      <c r="IEK59" s="36"/>
      <c r="IEL59" s="36"/>
      <c r="IEM59" s="36"/>
      <c r="IEN59" s="36"/>
      <c r="IEO59" s="36"/>
      <c r="IEP59" s="36"/>
      <c r="IEQ59" s="36"/>
      <c r="IER59" s="36"/>
      <c r="IES59" s="36"/>
      <c r="IET59" s="36"/>
      <c r="IEU59" s="36"/>
      <c r="IEV59" s="36"/>
      <c r="IEW59" s="36"/>
      <c r="IEX59" s="36"/>
      <c r="IEY59" s="36"/>
      <c r="IEZ59" s="36"/>
      <c r="IFA59" s="36"/>
      <c r="IFB59" s="36"/>
      <c r="IFC59" s="36"/>
      <c r="IFD59" s="36"/>
      <c r="IFE59" s="36"/>
      <c r="IFF59" s="36"/>
      <c r="IFG59" s="36"/>
      <c r="IFH59" s="36"/>
      <c r="IFI59" s="36"/>
      <c r="IFJ59" s="36"/>
      <c r="IFK59" s="36"/>
      <c r="IFL59" s="36"/>
      <c r="IFM59" s="36"/>
      <c r="IFN59" s="36"/>
      <c r="IFO59" s="36"/>
      <c r="IFP59" s="36"/>
      <c r="IFQ59" s="36"/>
      <c r="IFR59" s="36"/>
      <c r="IFS59" s="36"/>
      <c r="IFT59" s="36"/>
      <c r="IFU59" s="36"/>
      <c r="IFV59" s="36"/>
      <c r="IFW59" s="36"/>
      <c r="IFX59" s="36"/>
      <c r="IFY59" s="36"/>
      <c r="IFZ59" s="36"/>
      <c r="IGA59" s="36"/>
      <c r="IGB59" s="36"/>
      <c r="IGC59" s="36"/>
      <c r="IGD59" s="36"/>
      <c r="IGE59" s="36"/>
      <c r="IGF59" s="36"/>
      <c r="IGG59" s="36"/>
      <c r="IGH59" s="36"/>
      <c r="IGI59" s="36"/>
      <c r="IGJ59" s="36"/>
      <c r="IGK59" s="36"/>
      <c r="IGL59" s="36"/>
      <c r="IGM59" s="36"/>
      <c r="IGN59" s="36"/>
      <c r="IGO59" s="36"/>
      <c r="IGP59" s="36"/>
      <c r="IGQ59" s="36"/>
      <c r="IGR59" s="36"/>
      <c r="IGS59" s="36"/>
      <c r="IGT59" s="36"/>
      <c r="IGU59" s="36"/>
      <c r="IGV59" s="36"/>
      <c r="IGW59" s="36"/>
      <c r="IGX59" s="36"/>
      <c r="IGY59" s="36"/>
      <c r="IGZ59" s="36"/>
      <c r="IHA59" s="36"/>
      <c r="IHB59" s="36"/>
      <c r="IHC59" s="36"/>
      <c r="IHD59" s="36"/>
      <c r="IHE59" s="36"/>
      <c r="IHF59" s="36"/>
      <c r="IHG59" s="36"/>
      <c r="IHH59" s="36"/>
      <c r="IHI59" s="36"/>
      <c r="IHJ59" s="36"/>
      <c r="IHK59" s="36"/>
      <c r="IHL59" s="36"/>
      <c r="IHM59" s="36"/>
      <c r="IHN59" s="36"/>
      <c r="IHO59" s="36"/>
      <c r="IHP59" s="36"/>
      <c r="IHQ59" s="36"/>
      <c r="IHR59" s="36"/>
      <c r="IHS59" s="36"/>
      <c r="IHT59" s="36"/>
      <c r="IHU59" s="36"/>
      <c r="IHV59" s="36"/>
      <c r="IHW59" s="36"/>
      <c r="IHX59" s="36"/>
      <c r="IHY59" s="36"/>
      <c r="IHZ59" s="36"/>
      <c r="IIA59" s="36"/>
      <c r="IIB59" s="36"/>
      <c r="IIC59" s="36"/>
      <c r="IID59" s="36"/>
      <c r="IIE59" s="36"/>
      <c r="IIF59" s="36"/>
      <c r="IIG59" s="36"/>
      <c r="IIH59" s="36"/>
      <c r="III59" s="36"/>
      <c r="IIJ59" s="36"/>
      <c r="IIK59" s="36"/>
      <c r="IIL59" s="36"/>
      <c r="IIM59" s="36"/>
      <c r="IIN59" s="36"/>
      <c r="IIO59" s="36"/>
      <c r="IIP59" s="36"/>
      <c r="IIQ59" s="36"/>
      <c r="IIR59" s="36"/>
      <c r="IIS59" s="36"/>
      <c r="IIT59" s="36"/>
      <c r="IIU59" s="36"/>
      <c r="IIV59" s="36"/>
      <c r="IIW59" s="36"/>
      <c r="IIX59" s="36"/>
      <c r="IIY59" s="36"/>
      <c r="IIZ59" s="36"/>
      <c r="IJA59" s="36"/>
      <c r="IJB59" s="36"/>
      <c r="IJC59" s="36"/>
      <c r="IJD59" s="36"/>
      <c r="IJE59" s="36"/>
      <c r="IJF59" s="36"/>
      <c r="IJG59" s="36"/>
      <c r="IJH59" s="36"/>
      <c r="IJI59" s="36"/>
      <c r="IJJ59" s="36"/>
      <c r="IJK59" s="36"/>
      <c r="IJL59" s="36"/>
      <c r="IJM59" s="36"/>
      <c r="IJN59" s="36"/>
      <c r="IJO59" s="36"/>
      <c r="IJP59" s="36"/>
      <c r="IJQ59" s="36"/>
      <c r="IJR59" s="36"/>
      <c r="IJS59" s="36"/>
      <c r="IJT59" s="36"/>
      <c r="IJU59" s="36"/>
      <c r="IJV59" s="36"/>
      <c r="IJW59" s="36"/>
      <c r="IJX59" s="36"/>
      <c r="IJY59" s="36"/>
      <c r="IJZ59" s="36"/>
      <c r="IKA59" s="36"/>
      <c r="IKB59" s="36"/>
      <c r="IKC59" s="36"/>
      <c r="IKD59" s="36"/>
      <c r="IKE59" s="36"/>
      <c r="IKF59" s="36"/>
      <c r="IKG59" s="36"/>
      <c r="IKH59" s="36"/>
      <c r="IKI59" s="36"/>
      <c r="IKJ59" s="36"/>
      <c r="IKK59" s="36"/>
      <c r="IKL59" s="36"/>
      <c r="IKM59" s="36"/>
      <c r="IKN59" s="36"/>
      <c r="IKO59" s="36"/>
      <c r="IKP59" s="36"/>
      <c r="IKQ59" s="36"/>
      <c r="IKR59" s="36"/>
      <c r="IKS59" s="36"/>
      <c r="IKT59" s="36"/>
      <c r="IKU59" s="36"/>
      <c r="IKV59" s="36"/>
      <c r="IKW59" s="36"/>
      <c r="IKX59" s="36"/>
      <c r="IKY59" s="36"/>
      <c r="IKZ59" s="36"/>
      <c r="ILA59" s="36"/>
      <c r="ILB59" s="36"/>
      <c r="ILC59" s="36"/>
      <c r="ILD59" s="36"/>
      <c r="ILE59" s="36"/>
      <c r="ILF59" s="36"/>
      <c r="ILG59" s="36"/>
      <c r="ILH59" s="36"/>
      <c r="ILI59" s="36"/>
      <c r="ILJ59" s="36"/>
      <c r="ILK59" s="36"/>
      <c r="ILL59" s="36"/>
      <c r="ILM59" s="36"/>
      <c r="ILN59" s="36"/>
      <c r="ILO59" s="36"/>
      <c r="ILP59" s="36"/>
      <c r="ILQ59" s="36"/>
      <c r="ILR59" s="36"/>
      <c r="ILS59" s="36"/>
      <c r="ILT59" s="36"/>
      <c r="ILU59" s="36"/>
      <c r="ILV59" s="36"/>
      <c r="ILW59" s="36"/>
      <c r="ILX59" s="36"/>
      <c r="ILY59" s="36"/>
      <c r="ILZ59" s="36"/>
      <c r="IMA59" s="36"/>
      <c r="IMB59" s="36"/>
      <c r="IMC59" s="36"/>
      <c r="IMD59" s="36"/>
      <c r="IME59" s="36"/>
      <c r="IMF59" s="36"/>
      <c r="IMG59" s="36"/>
      <c r="IMH59" s="36"/>
      <c r="IMI59" s="36"/>
      <c r="IMJ59" s="36"/>
      <c r="IMK59" s="36"/>
      <c r="IML59" s="36"/>
      <c r="IMM59" s="36"/>
      <c r="IMN59" s="36"/>
      <c r="IMO59" s="36"/>
      <c r="IMP59" s="36"/>
      <c r="IMQ59" s="36"/>
      <c r="IMR59" s="36"/>
      <c r="IMS59" s="36"/>
      <c r="IMT59" s="36"/>
      <c r="IMU59" s="36"/>
      <c r="IMV59" s="36"/>
      <c r="IMW59" s="36"/>
      <c r="IMX59" s="36"/>
      <c r="IMY59" s="36"/>
      <c r="IMZ59" s="36"/>
      <c r="INA59" s="36"/>
      <c r="INB59" s="36"/>
      <c r="INC59" s="36"/>
      <c r="IND59" s="36"/>
      <c r="INE59" s="36"/>
      <c r="INF59" s="36"/>
      <c r="ING59" s="36"/>
      <c r="INH59" s="36"/>
      <c r="INI59" s="36"/>
      <c r="INJ59" s="36"/>
      <c r="INK59" s="36"/>
      <c r="INL59" s="36"/>
      <c r="INM59" s="36"/>
      <c r="INN59" s="36"/>
      <c r="INO59" s="36"/>
      <c r="INP59" s="36"/>
      <c r="INQ59" s="36"/>
      <c r="INR59" s="36"/>
      <c r="INS59" s="36"/>
      <c r="INT59" s="36"/>
      <c r="INU59" s="36"/>
      <c r="INV59" s="36"/>
      <c r="INW59" s="36"/>
      <c r="INX59" s="36"/>
      <c r="INY59" s="36"/>
      <c r="INZ59" s="36"/>
      <c r="IOA59" s="36"/>
      <c r="IOB59" s="36"/>
      <c r="IOC59" s="36"/>
      <c r="IOD59" s="36"/>
      <c r="IOE59" s="36"/>
      <c r="IOF59" s="36"/>
      <c r="IOG59" s="36"/>
      <c r="IOH59" s="36"/>
      <c r="IOI59" s="36"/>
      <c r="IOJ59" s="36"/>
      <c r="IOK59" s="36"/>
      <c r="IOL59" s="36"/>
      <c r="IOM59" s="36"/>
      <c r="ION59" s="36"/>
      <c r="IOO59" s="36"/>
      <c r="IOP59" s="36"/>
      <c r="IOQ59" s="36"/>
      <c r="IOR59" s="36"/>
      <c r="IOS59" s="36"/>
      <c r="IOT59" s="36"/>
      <c r="IOU59" s="36"/>
      <c r="IOV59" s="36"/>
      <c r="IOW59" s="36"/>
      <c r="IOX59" s="36"/>
      <c r="IOY59" s="36"/>
      <c r="IOZ59" s="36"/>
      <c r="IPA59" s="36"/>
      <c r="IPB59" s="36"/>
      <c r="IPC59" s="36"/>
      <c r="IPD59" s="36"/>
      <c r="IPE59" s="36"/>
      <c r="IPF59" s="36"/>
      <c r="IPG59" s="36"/>
      <c r="IPH59" s="36"/>
      <c r="IPI59" s="36"/>
      <c r="IPJ59" s="36"/>
      <c r="IPK59" s="36"/>
      <c r="IPL59" s="36"/>
      <c r="IPM59" s="36"/>
      <c r="IPN59" s="36"/>
      <c r="IPO59" s="36"/>
      <c r="IPP59" s="36"/>
      <c r="IPQ59" s="36"/>
      <c r="IPR59" s="36"/>
      <c r="IPS59" s="36"/>
      <c r="IPT59" s="36"/>
      <c r="IPU59" s="36"/>
      <c r="IPV59" s="36"/>
      <c r="IPW59" s="36"/>
      <c r="IPX59" s="36"/>
      <c r="IPY59" s="36"/>
      <c r="IPZ59" s="36"/>
      <c r="IQA59" s="36"/>
      <c r="IQB59" s="36"/>
      <c r="IQC59" s="36"/>
      <c r="IQD59" s="36"/>
      <c r="IQE59" s="36"/>
      <c r="IQF59" s="36"/>
      <c r="IQG59" s="36"/>
      <c r="IQH59" s="36"/>
      <c r="IQI59" s="36"/>
      <c r="IQJ59" s="36"/>
      <c r="IQK59" s="36"/>
      <c r="IQL59" s="36"/>
      <c r="IQM59" s="36"/>
      <c r="IQN59" s="36"/>
      <c r="IQO59" s="36"/>
      <c r="IQP59" s="36"/>
      <c r="IQQ59" s="36"/>
      <c r="IQR59" s="36"/>
      <c r="IQS59" s="36"/>
      <c r="IQT59" s="36"/>
      <c r="IQU59" s="36"/>
      <c r="IQV59" s="36"/>
      <c r="IQW59" s="36"/>
      <c r="IQX59" s="36"/>
      <c r="IQY59" s="36"/>
      <c r="IQZ59" s="36"/>
      <c r="IRA59" s="36"/>
      <c r="IRB59" s="36"/>
      <c r="IRC59" s="36"/>
      <c r="IRD59" s="36"/>
      <c r="IRE59" s="36"/>
      <c r="IRF59" s="36"/>
      <c r="IRG59" s="36"/>
      <c r="IRH59" s="36"/>
      <c r="IRI59" s="36"/>
      <c r="IRJ59" s="36"/>
      <c r="IRK59" s="36"/>
      <c r="IRL59" s="36"/>
      <c r="IRM59" s="36"/>
      <c r="IRN59" s="36"/>
      <c r="IRO59" s="36"/>
      <c r="IRP59" s="36"/>
      <c r="IRQ59" s="36"/>
      <c r="IRR59" s="36"/>
      <c r="IRS59" s="36"/>
      <c r="IRT59" s="36"/>
      <c r="IRU59" s="36"/>
      <c r="IRV59" s="36"/>
      <c r="IRW59" s="36"/>
      <c r="IRX59" s="36"/>
      <c r="IRY59" s="36"/>
      <c r="IRZ59" s="36"/>
      <c r="ISA59" s="36"/>
      <c r="ISB59" s="36"/>
      <c r="ISC59" s="36"/>
      <c r="ISD59" s="36"/>
      <c r="ISE59" s="36"/>
      <c r="ISF59" s="36"/>
      <c r="ISG59" s="36"/>
      <c r="ISH59" s="36"/>
      <c r="ISI59" s="36"/>
      <c r="ISJ59" s="36"/>
      <c r="ISK59" s="36"/>
      <c r="ISL59" s="36"/>
      <c r="ISM59" s="36"/>
      <c r="ISN59" s="36"/>
      <c r="ISO59" s="36"/>
      <c r="ISP59" s="36"/>
      <c r="ISQ59" s="36"/>
      <c r="ISR59" s="36"/>
      <c r="ISS59" s="36"/>
      <c r="IST59" s="36"/>
      <c r="ISU59" s="36"/>
      <c r="ISV59" s="36"/>
      <c r="ISW59" s="36"/>
      <c r="ISX59" s="36"/>
      <c r="ISY59" s="36"/>
      <c r="ISZ59" s="36"/>
      <c r="ITA59" s="36"/>
      <c r="ITB59" s="36"/>
      <c r="ITC59" s="36"/>
      <c r="ITD59" s="36"/>
      <c r="ITE59" s="36"/>
      <c r="ITF59" s="36"/>
      <c r="ITG59" s="36"/>
      <c r="ITH59" s="36"/>
      <c r="ITI59" s="36"/>
      <c r="ITJ59" s="36"/>
      <c r="ITK59" s="36"/>
      <c r="ITL59" s="36"/>
      <c r="ITM59" s="36"/>
      <c r="ITN59" s="36"/>
      <c r="ITO59" s="36"/>
      <c r="ITP59" s="36"/>
      <c r="ITQ59" s="36"/>
      <c r="ITR59" s="36"/>
      <c r="ITS59" s="36"/>
      <c r="ITT59" s="36"/>
      <c r="ITU59" s="36"/>
      <c r="ITV59" s="36"/>
      <c r="ITW59" s="36"/>
      <c r="ITX59" s="36"/>
      <c r="ITY59" s="36"/>
      <c r="ITZ59" s="36"/>
      <c r="IUA59" s="36"/>
      <c r="IUB59" s="36"/>
      <c r="IUC59" s="36"/>
      <c r="IUD59" s="36"/>
      <c r="IUE59" s="36"/>
      <c r="IUF59" s="36"/>
      <c r="IUG59" s="36"/>
      <c r="IUH59" s="36"/>
      <c r="IUI59" s="36"/>
      <c r="IUJ59" s="36"/>
      <c r="IUK59" s="36"/>
      <c r="IUL59" s="36"/>
      <c r="IUM59" s="36"/>
      <c r="IUN59" s="36"/>
      <c r="IUO59" s="36"/>
      <c r="IUP59" s="36"/>
      <c r="IUQ59" s="36"/>
      <c r="IUR59" s="36"/>
      <c r="IUS59" s="36"/>
      <c r="IUT59" s="36"/>
      <c r="IUU59" s="36"/>
      <c r="IUV59" s="36"/>
      <c r="IUW59" s="36"/>
      <c r="IUX59" s="36"/>
      <c r="IUY59" s="36"/>
      <c r="IUZ59" s="36"/>
      <c r="IVA59" s="36"/>
      <c r="IVB59" s="36"/>
      <c r="IVC59" s="36"/>
      <c r="IVD59" s="36"/>
      <c r="IVE59" s="36"/>
      <c r="IVF59" s="36"/>
      <c r="IVG59" s="36"/>
      <c r="IVH59" s="36"/>
      <c r="IVI59" s="36"/>
      <c r="IVJ59" s="36"/>
      <c r="IVK59" s="36"/>
      <c r="IVL59" s="36"/>
      <c r="IVM59" s="36"/>
      <c r="IVN59" s="36"/>
      <c r="IVO59" s="36"/>
      <c r="IVP59" s="36"/>
      <c r="IVQ59" s="36"/>
      <c r="IVR59" s="36"/>
      <c r="IVS59" s="36"/>
      <c r="IVT59" s="36"/>
      <c r="IVU59" s="36"/>
      <c r="IVV59" s="36"/>
      <c r="IVW59" s="36"/>
      <c r="IVX59" s="36"/>
      <c r="IVY59" s="36"/>
      <c r="IVZ59" s="36"/>
      <c r="IWA59" s="36"/>
      <c r="IWB59" s="36"/>
      <c r="IWC59" s="36"/>
      <c r="IWD59" s="36"/>
      <c r="IWE59" s="36"/>
      <c r="IWF59" s="36"/>
      <c r="IWG59" s="36"/>
      <c r="IWH59" s="36"/>
      <c r="IWI59" s="36"/>
      <c r="IWJ59" s="36"/>
      <c r="IWK59" s="36"/>
      <c r="IWL59" s="36"/>
      <c r="IWM59" s="36"/>
      <c r="IWN59" s="36"/>
      <c r="IWO59" s="36"/>
      <c r="IWP59" s="36"/>
      <c r="IWQ59" s="36"/>
      <c r="IWR59" s="36"/>
      <c r="IWS59" s="36"/>
      <c r="IWT59" s="36"/>
      <c r="IWU59" s="36"/>
      <c r="IWV59" s="36"/>
      <c r="IWW59" s="36"/>
      <c r="IWX59" s="36"/>
      <c r="IWY59" s="36"/>
      <c r="IWZ59" s="36"/>
      <c r="IXA59" s="36"/>
      <c r="IXB59" s="36"/>
      <c r="IXC59" s="36"/>
      <c r="IXD59" s="36"/>
      <c r="IXE59" s="36"/>
      <c r="IXF59" s="36"/>
      <c r="IXG59" s="36"/>
      <c r="IXH59" s="36"/>
      <c r="IXI59" s="36"/>
      <c r="IXJ59" s="36"/>
      <c r="IXK59" s="36"/>
      <c r="IXL59" s="36"/>
      <c r="IXM59" s="36"/>
      <c r="IXN59" s="36"/>
      <c r="IXO59" s="36"/>
      <c r="IXP59" s="36"/>
      <c r="IXQ59" s="36"/>
      <c r="IXR59" s="36"/>
      <c r="IXS59" s="36"/>
      <c r="IXT59" s="36"/>
      <c r="IXU59" s="36"/>
      <c r="IXV59" s="36"/>
      <c r="IXW59" s="36"/>
      <c r="IXX59" s="36"/>
      <c r="IXY59" s="36"/>
      <c r="IXZ59" s="36"/>
      <c r="IYA59" s="36"/>
      <c r="IYB59" s="36"/>
      <c r="IYC59" s="36"/>
      <c r="IYD59" s="36"/>
      <c r="IYE59" s="36"/>
      <c r="IYF59" s="36"/>
      <c r="IYG59" s="36"/>
      <c r="IYH59" s="36"/>
      <c r="IYI59" s="36"/>
      <c r="IYJ59" s="36"/>
      <c r="IYK59" s="36"/>
      <c r="IYL59" s="36"/>
      <c r="IYM59" s="36"/>
      <c r="IYN59" s="36"/>
      <c r="IYO59" s="36"/>
      <c r="IYP59" s="36"/>
      <c r="IYQ59" s="36"/>
      <c r="IYR59" s="36"/>
      <c r="IYS59" s="36"/>
      <c r="IYT59" s="36"/>
      <c r="IYU59" s="36"/>
      <c r="IYV59" s="36"/>
      <c r="IYW59" s="36"/>
      <c r="IYX59" s="36"/>
      <c r="IYY59" s="36"/>
      <c r="IYZ59" s="36"/>
      <c r="IZA59" s="36"/>
      <c r="IZB59" s="36"/>
      <c r="IZC59" s="36"/>
      <c r="IZD59" s="36"/>
      <c r="IZE59" s="36"/>
      <c r="IZF59" s="36"/>
      <c r="IZG59" s="36"/>
      <c r="IZH59" s="36"/>
      <c r="IZI59" s="36"/>
      <c r="IZJ59" s="36"/>
      <c r="IZK59" s="36"/>
      <c r="IZL59" s="36"/>
      <c r="IZM59" s="36"/>
      <c r="IZN59" s="36"/>
      <c r="IZO59" s="36"/>
      <c r="IZP59" s="36"/>
      <c r="IZQ59" s="36"/>
      <c r="IZR59" s="36"/>
      <c r="IZS59" s="36"/>
      <c r="IZT59" s="36"/>
      <c r="IZU59" s="36"/>
      <c r="IZV59" s="36"/>
      <c r="IZW59" s="36"/>
      <c r="IZX59" s="36"/>
      <c r="IZY59" s="36"/>
      <c r="IZZ59" s="36"/>
      <c r="JAA59" s="36"/>
      <c r="JAB59" s="36"/>
      <c r="JAC59" s="36"/>
      <c r="JAD59" s="36"/>
      <c r="JAE59" s="36"/>
      <c r="JAF59" s="36"/>
      <c r="JAG59" s="36"/>
      <c r="JAH59" s="36"/>
      <c r="JAI59" s="36"/>
      <c r="JAJ59" s="36"/>
      <c r="JAK59" s="36"/>
      <c r="JAL59" s="36"/>
      <c r="JAM59" s="36"/>
      <c r="JAN59" s="36"/>
      <c r="JAO59" s="36"/>
      <c r="JAP59" s="36"/>
      <c r="JAQ59" s="36"/>
      <c r="JAR59" s="36"/>
      <c r="JAS59" s="36"/>
      <c r="JAT59" s="36"/>
      <c r="JAU59" s="36"/>
      <c r="JAV59" s="36"/>
      <c r="JAW59" s="36"/>
      <c r="JAX59" s="36"/>
      <c r="JAY59" s="36"/>
      <c r="JAZ59" s="36"/>
      <c r="JBA59" s="36"/>
      <c r="JBB59" s="36"/>
      <c r="JBC59" s="36"/>
      <c r="JBD59" s="36"/>
      <c r="JBE59" s="36"/>
      <c r="JBF59" s="36"/>
      <c r="JBG59" s="36"/>
      <c r="JBH59" s="36"/>
      <c r="JBI59" s="36"/>
      <c r="JBJ59" s="36"/>
      <c r="JBK59" s="36"/>
      <c r="JBL59" s="36"/>
      <c r="JBM59" s="36"/>
      <c r="JBN59" s="36"/>
      <c r="JBO59" s="36"/>
      <c r="JBP59" s="36"/>
      <c r="JBQ59" s="36"/>
      <c r="JBR59" s="36"/>
      <c r="JBS59" s="36"/>
      <c r="JBT59" s="36"/>
      <c r="JBU59" s="36"/>
      <c r="JBV59" s="36"/>
      <c r="JBW59" s="36"/>
      <c r="JBX59" s="36"/>
      <c r="JBY59" s="36"/>
      <c r="JBZ59" s="36"/>
      <c r="JCA59" s="36"/>
      <c r="JCB59" s="36"/>
      <c r="JCC59" s="36"/>
      <c r="JCD59" s="36"/>
      <c r="JCE59" s="36"/>
      <c r="JCF59" s="36"/>
      <c r="JCG59" s="36"/>
      <c r="JCH59" s="36"/>
      <c r="JCI59" s="36"/>
      <c r="JCJ59" s="36"/>
      <c r="JCK59" s="36"/>
      <c r="JCL59" s="36"/>
      <c r="JCM59" s="36"/>
      <c r="JCN59" s="36"/>
      <c r="JCO59" s="36"/>
      <c r="JCP59" s="36"/>
      <c r="JCQ59" s="36"/>
      <c r="JCR59" s="36"/>
      <c r="JCS59" s="36"/>
      <c r="JCT59" s="36"/>
      <c r="JCU59" s="36"/>
      <c r="JCV59" s="36"/>
      <c r="JCW59" s="36"/>
      <c r="JCX59" s="36"/>
      <c r="JCY59" s="36"/>
      <c r="JCZ59" s="36"/>
      <c r="JDA59" s="36"/>
      <c r="JDB59" s="36"/>
      <c r="JDC59" s="36"/>
      <c r="JDD59" s="36"/>
      <c r="JDE59" s="36"/>
      <c r="JDF59" s="36"/>
      <c r="JDG59" s="36"/>
      <c r="JDH59" s="36"/>
      <c r="JDI59" s="36"/>
      <c r="JDJ59" s="36"/>
      <c r="JDK59" s="36"/>
      <c r="JDL59" s="36"/>
      <c r="JDM59" s="36"/>
      <c r="JDN59" s="36"/>
      <c r="JDO59" s="36"/>
      <c r="JDP59" s="36"/>
      <c r="JDQ59" s="36"/>
      <c r="JDR59" s="36"/>
      <c r="JDS59" s="36"/>
      <c r="JDT59" s="36"/>
      <c r="JDU59" s="36"/>
      <c r="JDV59" s="36"/>
      <c r="JDW59" s="36"/>
      <c r="JDX59" s="36"/>
      <c r="JDY59" s="36"/>
      <c r="JDZ59" s="36"/>
      <c r="JEA59" s="36"/>
      <c r="JEB59" s="36"/>
      <c r="JEC59" s="36"/>
      <c r="JED59" s="36"/>
      <c r="JEE59" s="36"/>
      <c r="JEF59" s="36"/>
      <c r="JEG59" s="36"/>
      <c r="JEH59" s="36"/>
      <c r="JEI59" s="36"/>
      <c r="JEJ59" s="36"/>
      <c r="JEK59" s="36"/>
      <c r="JEL59" s="36"/>
      <c r="JEM59" s="36"/>
      <c r="JEN59" s="36"/>
      <c r="JEO59" s="36"/>
      <c r="JEP59" s="36"/>
      <c r="JEQ59" s="36"/>
      <c r="JER59" s="36"/>
      <c r="JES59" s="36"/>
      <c r="JET59" s="36"/>
      <c r="JEU59" s="36"/>
      <c r="JEV59" s="36"/>
      <c r="JEW59" s="36"/>
      <c r="JEX59" s="36"/>
      <c r="JEY59" s="36"/>
      <c r="JEZ59" s="36"/>
      <c r="JFA59" s="36"/>
      <c r="JFB59" s="36"/>
      <c r="JFC59" s="36"/>
      <c r="JFD59" s="36"/>
      <c r="JFE59" s="36"/>
      <c r="JFF59" s="36"/>
      <c r="JFG59" s="36"/>
      <c r="JFH59" s="36"/>
      <c r="JFI59" s="36"/>
      <c r="JFJ59" s="36"/>
      <c r="JFK59" s="36"/>
      <c r="JFL59" s="36"/>
      <c r="JFM59" s="36"/>
      <c r="JFN59" s="36"/>
      <c r="JFO59" s="36"/>
      <c r="JFP59" s="36"/>
      <c r="JFQ59" s="36"/>
      <c r="JFR59" s="36"/>
      <c r="JFS59" s="36"/>
      <c r="JFT59" s="36"/>
      <c r="JFU59" s="36"/>
      <c r="JFV59" s="36"/>
      <c r="JFW59" s="36"/>
      <c r="JFX59" s="36"/>
      <c r="JFY59" s="36"/>
      <c r="JFZ59" s="36"/>
      <c r="JGA59" s="36"/>
      <c r="JGB59" s="36"/>
      <c r="JGC59" s="36"/>
      <c r="JGD59" s="36"/>
      <c r="JGE59" s="36"/>
      <c r="JGF59" s="36"/>
      <c r="JGG59" s="36"/>
      <c r="JGH59" s="36"/>
      <c r="JGI59" s="36"/>
      <c r="JGJ59" s="36"/>
      <c r="JGK59" s="36"/>
      <c r="JGL59" s="36"/>
      <c r="JGM59" s="36"/>
      <c r="JGN59" s="36"/>
      <c r="JGO59" s="36"/>
      <c r="JGP59" s="36"/>
      <c r="JGQ59" s="36"/>
      <c r="JGR59" s="36"/>
      <c r="JGS59" s="36"/>
      <c r="JGT59" s="36"/>
      <c r="JGU59" s="36"/>
      <c r="JGV59" s="36"/>
      <c r="JGW59" s="36"/>
      <c r="JGX59" s="36"/>
      <c r="JGY59" s="36"/>
      <c r="JGZ59" s="36"/>
      <c r="JHA59" s="36"/>
      <c r="JHB59" s="36"/>
      <c r="JHC59" s="36"/>
      <c r="JHD59" s="36"/>
      <c r="JHE59" s="36"/>
      <c r="JHF59" s="36"/>
      <c r="JHG59" s="36"/>
      <c r="JHH59" s="36"/>
      <c r="JHI59" s="36"/>
      <c r="JHJ59" s="36"/>
      <c r="JHK59" s="36"/>
      <c r="JHL59" s="36"/>
      <c r="JHM59" s="36"/>
      <c r="JHN59" s="36"/>
      <c r="JHO59" s="36"/>
      <c r="JHP59" s="36"/>
      <c r="JHQ59" s="36"/>
      <c r="JHR59" s="36"/>
      <c r="JHS59" s="36"/>
      <c r="JHT59" s="36"/>
      <c r="JHU59" s="36"/>
      <c r="JHV59" s="36"/>
      <c r="JHW59" s="36"/>
      <c r="JHX59" s="36"/>
      <c r="JHY59" s="36"/>
      <c r="JHZ59" s="36"/>
      <c r="JIA59" s="36"/>
      <c r="JIB59" s="36"/>
      <c r="JIC59" s="36"/>
      <c r="JID59" s="36"/>
      <c r="JIE59" s="36"/>
      <c r="JIF59" s="36"/>
      <c r="JIG59" s="36"/>
      <c r="JIH59" s="36"/>
      <c r="JII59" s="36"/>
      <c r="JIJ59" s="36"/>
      <c r="JIK59" s="36"/>
      <c r="JIL59" s="36"/>
      <c r="JIM59" s="36"/>
      <c r="JIN59" s="36"/>
      <c r="JIO59" s="36"/>
      <c r="JIP59" s="36"/>
      <c r="JIQ59" s="36"/>
      <c r="JIR59" s="36"/>
      <c r="JIS59" s="36"/>
      <c r="JIT59" s="36"/>
      <c r="JIU59" s="36"/>
      <c r="JIV59" s="36"/>
      <c r="JIW59" s="36"/>
      <c r="JIX59" s="36"/>
      <c r="JIY59" s="36"/>
      <c r="JIZ59" s="36"/>
      <c r="JJA59" s="36"/>
      <c r="JJB59" s="36"/>
      <c r="JJC59" s="36"/>
      <c r="JJD59" s="36"/>
      <c r="JJE59" s="36"/>
      <c r="JJF59" s="36"/>
      <c r="JJG59" s="36"/>
      <c r="JJH59" s="36"/>
      <c r="JJI59" s="36"/>
      <c r="JJJ59" s="36"/>
      <c r="JJK59" s="36"/>
      <c r="JJL59" s="36"/>
      <c r="JJM59" s="36"/>
      <c r="JJN59" s="36"/>
      <c r="JJO59" s="36"/>
      <c r="JJP59" s="36"/>
      <c r="JJQ59" s="36"/>
      <c r="JJR59" s="36"/>
      <c r="JJS59" s="36"/>
      <c r="JJT59" s="36"/>
      <c r="JJU59" s="36"/>
      <c r="JJV59" s="36"/>
      <c r="JJW59" s="36"/>
      <c r="JJX59" s="36"/>
      <c r="JJY59" s="36"/>
      <c r="JJZ59" s="36"/>
      <c r="JKA59" s="36"/>
      <c r="JKB59" s="36"/>
      <c r="JKC59" s="36"/>
      <c r="JKD59" s="36"/>
      <c r="JKE59" s="36"/>
      <c r="JKF59" s="36"/>
      <c r="JKG59" s="36"/>
      <c r="JKH59" s="36"/>
      <c r="JKI59" s="36"/>
      <c r="JKJ59" s="36"/>
      <c r="JKK59" s="36"/>
      <c r="JKL59" s="36"/>
      <c r="JKM59" s="36"/>
      <c r="JKN59" s="36"/>
      <c r="JKO59" s="36"/>
      <c r="JKP59" s="36"/>
      <c r="JKQ59" s="36"/>
      <c r="JKR59" s="36"/>
      <c r="JKS59" s="36"/>
      <c r="JKT59" s="36"/>
      <c r="JKU59" s="36"/>
      <c r="JKV59" s="36"/>
      <c r="JKW59" s="36"/>
      <c r="JKX59" s="36"/>
      <c r="JKY59" s="36"/>
      <c r="JKZ59" s="36"/>
      <c r="JLA59" s="36"/>
      <c r="JLB59" s="36"/>
      <c r="JLC59" s="36"/>
      <c r="JLD59" s="36"/>
      <c r="JLE59" s="36"/>
      <c r="JLF59" s="36"/>
      <c r="JLG59" s="36"/>
      <c r="JLH59" s="36"/>
      <c r="JLI59" s="36"/>
      <c r="JLJ59" s="36"/>
      <c r="JLK59" s="36"/>
      <c r="JLL59" s="36"/>
      <c r="JLM59" s="36"/>
      <c r="JLN59" s="36"/>
      <c r="JLO59" s="36"/>
      <c r="JLP59" s="36"/>
      <c r="JLQ59" s="36"/>
      <c r="JLR59" s="36"/>
      <c r="JLS59" s="36"/>
      <c r="JLT59" s="36"/>
      <c r="JLU59" s="36"/>
      <c r="JLV59" s="36"/>
      <c r="JLW59" s="36"/>
      <c r="JLX59" s="36"/>
      <c r="JLY59" s="36"/>
      <c r="JLZ59" s="36"/>
      <c r="JMA59" s="36"/>
      <c r="JMB59" s="36"/>
      <c r="JMC59" s="36"/>
      <c r="JMD59" s="36"/>
      <c r="JME59" s="36"/>
      <c r="JMF59" s="36"/>
      <c r="JMG59" s="36"/>
      <c r="JMH59" s="36"/>
      <c r="JMI59" s="36"/>
      <c r="JMJ59" s="36"/>
      <c r="JMK59" s="36"/>
      <c r="JML59" s="36"/>
      <c r="JMM59" s="36"/>
      <c r="JMN59" s="36"/>
      <c r="JMO59" s="36"/>
      <c r="JMP59" s="36"/>
      <c r="JMQ59" s="36"/>
      <c r="JMR59" s="36"/>
      <c r="JMS59" s="36"/>
      <c r="JMT59" s="36"/>
      <c r="JMU59" s="36"/>
      <c r="JMV59" s="36"/>
      <c r="JMW59" s="36"/>
      <c r="JMX59" s="36"/>
      <c r="JMY59" s="36"/>
      <c r="JMZ59" s="36"/>
      <c r="JNA59" s="36"/>
      <c r="JNB59" s="36"/>
      <c r="JNC59" s="36"/>
      <c r="JND59" s="36"/>
      <c r="JNE59" s="36"/>
      <c r="JNF59" s="36"/>
      <c r="JNG59" s="36"/>
      <c r="JNH59" s="36"/>
      <c r="JNI59" s="36"/>
      <c r="JNJ59" s="36"/>
      <c r="JNK59" s="36"/>
      <c r="JNL59" s="36"/>
      <c r="JNM59" s="36"/>
      <c r="JNN59" s="36"/>
      <c r="JNO59" s="36"/>
      <c r="JNP59" s="36"/>
      <c r="JNQ59" s="36"/>
      <c r="JNR59" s="36"/>
      <c r="JNS59" s="36"/>
      <c r="JNT59" s="36"/>
      <c r="JNU59" s="36"/>
      <c r="JNV59" s="36"/>
      <c r="JNW59" s="36"/>
      <c r="JNX59" s="36"/>
      <c r="JNY59" s="36"/>
      <c r="JNZ59" s="36"/>
      <c r="JOA59" s="36"/>
      <c r="JOB59" s="36"/>
      <c r="JOC59" s="36"/>
      <c r="JOD59" s="36"/>
      <c r="JOE59" s="36"/>
      <c r="JOF59" s="36"/>
      <c r="JOG59" s="36"/>
      <c r="JOH59" s="36"/>
      <c r="JOI59" s="36"/>
      <c r="JOJ59" s="36"/>
      <c r="JOK59" s="36"/>
      <c r="JOL59" s="36"/>
      <c r="JOM59" s="36"/>
      <c r="JON59" s="36"/>
      <c r="JOO59" s="36"/>
      <c r="JOP59" s="36"/>
      <c r="JOQ59" s="36"/>
      <c r="JOR59" s="36"/>
      <c r="JOS59" s="36"/>
      <c r="JOT59" s="36"/>
      <c r="JOU59" s="36"/>
      <c r="JOV59" s="36"/>
      <c r="JOW59" s="36"/>
      <c r="JOX59" s="36"/>
      <c r="JOY59" s="36"/>
      <c r="JOZ59" s="36"/>
      <c r="JPA59" s="36"/>
      <c r="JPB59" s="36"/>
      <c r="JPC59" s="36"/>
      <c r="JPD59" s="36"/>
      <c r="JPE59" s="36"/>
      <c r="JPF59" s="36"/>
      <c r="JPG59" s="36"/>
      <c r="JPH59" s="36"/>
      <c r="JPI59" s="36"/>
      <c r="JPJ59" s="36"/>
      <c r="JPK59" s="36"/>
      <c r="JPL59" s="36"/>
      <c r="JPM59" s="36"/>
      <c r="JPN59" s="36"/>
      <c r="JPO59" s="36"/>
      <c r="JPP59" s="36"/>
      <c r="JPQ59" s="36"/>
      <c r="JPR59" s="36"/>
      <c r="JPS59" s="36"/>
      <c r="JPT59" s="36"/>
      <c r="JPU59" s="36"/>
      <c r="JPV59" s="36"/>
      <c r="JPW59" s="36"/>
      <c r="JPX59" s="36"/>
      <c r="JPY59" s="36"/>
      <c r="JPZ59" s="36"/>
      <c r="JQA59" s="36"/>
      <c r="JQB59" s="36"/>
      <c r="JQC59" s="36"/>
      <c r="JQD59" s="36"/>
      <c r="JQE59" s="36"/>
      <c r="JQF59" s="36"/>
      <c r="JQG59" s="36"/>
      <c r="JQH59" s="36"/>
      <c r="JQI59" s="36"/>
      <c r="JQJ59" s="36"/>
      <c r="JQK59" s="36"/>
      <c r="JQL59" s="36"/>
      <c r="JQM59" s="36"/>
      <c r="JQN59" s="36"/>
      <c r="JQO59" s="36"/>
      <c r="JQP59" s="36"/>
      <c r="JQQ59" s="36"/>
      <c r="JQR59" s="36"/>
      <c r="JQS59" s="36"/>
      <c r="JQT59" s="36"/>
      <c r="JQU59" s="36"/>
      <c r="JQV59" s="36"/>
      <c r="JQW59" s="36"/>
      <c r="JQX59" s="36"/>
      <c r="JQY59" s="36"/>
      <c r="JQZ59" s="36"/>
      <c r="JRA59" s="36"/>
      <c r="JRB59" s="36"/>
      <c r="JRC59" s="36"/>
      <c r="JRD59" s="36"/>
      <c r="JRE59" s="36"/>
      <c r="JRF59" s="36"/>
      <c r="JRG59" s="36"/>
      <c r="JRH59" s="36"/>
      <c r="JRI59" s="36"/>
      <c r="JRJ59" s="36"/>
      <c r="JRK59" s="36"/>
      <c r="JRL59" s="36"/>
      <c r="JRM59" s="36"/>
      <c r="JRN59" s="36"/>
      <c r="JRO59" s="36"/>
      <c r="JRP59" s="36"/>
      <c r="JRQ59" s="36"/>
      <c r="JRR59" s="36"/>
      <c r="JRS59" s="36"/>
      <c r="JRT59" s="36"/>
      <c r="JRU59" s="36"/>
      <c r="JRV59" s="36"/>
      <c r="JRW59" s="36"/>
      <c r="JRX59" s="36"/>
      <c r="JRY59" s="36"/>
      <c r="JRZ59" s="36"/>
      <c r="JSA59" s="36"/>
      <c r="JSB59" s="36"/>
      <c r="JSC59" s="36"/>
      <c r="JSD59" s="36"/>
      <c r="JSE59" s="36"/>
      <c r="JSF59" s="36"/>
      <c r="JSG59" s="36"/>
      <c r="JSH59" s="36"/>
      <c r="JSI59" s="36"/>
      <c r="JSJ59" s="36"/>
      <c r="JSK59" s="36"/>
      <c r="JSL59" s="36"/>
      <c r="JSM59" s="36"/>
      <c r="JSN59" s="36"/>
      <c r="JSO59" s="36"/>
      <c r="JSP59" s="36"/>
      <c r="JSQ59" s="36"/>
      <c r="JSR59" s="36"/>
      <c r="JSS59" s="36"/>
      <c r="JST59" s="36"/>
      <c r="JSU59" s="36"/>
      <c r="JSV59" s="36"/>
      <c r="JSW59" s="36"/>
      <c r="JSX59" s="36"/>
      <c r="JSY59" s="36"/>
      <c r="JSZ59" s="36"/>
      <c r="JTA59" s="36"/>
      <c r="JTB59" s="36"/>
      <c r="JTC59" s="36"/>
      <c r="JTD59" s="36"/>
      <c r="JTE59" s="36"/>
      <c r="JTF59" s="36"/>
      <c r="JTG59" s="36"/>
      <c r="JTH59" s="36"/>
      <c r="JTI59" s="36"/>
      <c r="JTJ59" s="36"/>
      <c r="JTK59" s="36"/>
      <c r="JTL59" s="36"/>
      <c r="JTM59" s="36"/>
      <c r="JTN59" s="36"/>
      <c r="JTO59" s="36"/>
      <c r="JTP59" s="36"/>
      <c r="JTQ59" s="36"/>
      <c r="JTR59" s="36"/>
      <c r="JTS59" s="36"/>
      <c r="JTT59" s="36"/>
      <c r="JTU59" s="36"/>
      <c r="JTV59" s="36"/>
      <c r="JTW59" s="36"/>
      <c r="JTX59" s="36"/>
      <c r="JTY59" s="36"/>
      <c r="JTZ59" s="36"/>
      <c r="JUA59" s="36"/>
      <c r="JUB59" s="36"/>
      <c r="JUC59" s="36"/>
      <c r="JUD59" s="36"/>
      <c r="JUE59" s="36"/>
      <c r="JUF59" s="36"/>
      <c r="JUG59" s="36"/>
      <c r="JUH59" s="36"/>
      <c r="JUI59" s="36"/>
      <c r="JUJ59" s="36"/>
      <c r="JUK59" s="36"/>
      <c r="JUL59" s="36"/>
      <c r="JUM59" s="36"/>
      <c r="JUN59" s="36"/>
      <c r="JUO59" s="36"/>
      <c r="JUP59" s="36"/>
      <c r="JUQ59" s="36"/>
      <c r="JUR59" s="36"/>
      <c r="JUS59" s="36"/>
      <c r="JUT59" s="36"/>
      <c r="JUU59" s="36"/>
      <c r="JUV59" s="36"/>
      <c r="JUW59" s="36"/>
      <c r="JUX59" s="36"/>
      <c r="JUY59" s="36"/>
      <c r="JUZ59" s="36"/>
      <c r="JVA59" s="36"/>
      <c r="JVB59" s="36"/>
      <c r="JVC59" s="36"/>
      <c r="JVD59" s="36"/>
      <c r="JVE59" s="36"/>
      <c r="JVF59" s="36"/>
      <c r="JVG59" s="36"/>
      <c r="JVH59" s="36"/>
      <c r="JVI59" s="36"/>
      <c r="JVJ59" s="36"/>
      <c r="JVK59" s="36"/>
      <c r="JVL59" s="36"/>
      <c r="JVM59" s="36"/>
      <c r="JVN59" s="36"/>
      <c r="JVO59" s="36"/>
      <c r="JVP59" s="36"/>
      <c r="JVQ59" s="36"/>
      <c r="JVR59" s="36"/>
      <c r="JVS59" s="36"/>
      <c r="JVT59" s="36"/>
      <c r="JVU59" s="36"/>
      <c r="JVV59" s="36"/>
      <c r="JVW59" s="36"/>
      <c r="JVX59" s="36"/>
      <c r="JVY59" s="36"/>
      <c r="JVZ59" s="36"/>
      <c r="JWA59" s="36"/>
      <c r="JWB59" s="36"/>
      <c r="JWC59" s="36"/>
      <c r="JWD59" s="36"/>
      <c r="JWE59" s="36"/>
      <c r="JWF59" s="36"/>
      <c r="JWG59" s="36"/>
      <c r="JWH59" s="36"/>
      <c r="JWI59" s="36"/>
      <c r="JWJ59" s="36"/>
      <c r="JWK59" s="36"/>
      <c r="JWL59" s="36"/>
      <c r="JWM59" s="36"/>
      <c r="JWN59" s="36"/>
      <c r="JWO59" s="36"/>
      <c r="JWP59" s="36"/>
      <c r="JWQ59" s="36"/>
      <c r="JWR59" s="36"/>
      <c r="JWS59" s="36"/>
      <c r="JWT59" s="36"/>
      <c r="JWU59" s="36"/>
      <c r="JWV59" s="36"/>
      <c r="JWW59" s="36"/>
      <c r="JWX59" s="36"/>
      <c r="JWY59" s="36"/>
      <c r="JWZ59" s="36"/>
      <c r="JXA59" s="36"/>
      <c r="JXB59" s="36"/>
      <c r="JXC59" s="36"/>
      <c r="JXD59" s="36"/>
      <c r="JXE59" s="36"/>
      <c r="JXF59" s="36"/>
      <c r="JXG59" s="36"/>
      <c r="JXH59" s="36"/>
      <c r="JXI59" s="36"/>
      <c r="JXJ59" s="36"/>
      <c r="JXK59" s="36"/>
      <c r="JXL59" s="36"/>
      <c r="JXM59" s="36"/>
      <c r="JXN59" s="36"/>
      <c r="JXO59" s="36"/>
      <c r="JXP59" s="36"/>
      <c r="JXQ59" s="36"/>
      <c r="JXR59" s="36"/>
      <c r="JXS59" s="36"/>
      <c r="JXT59" s="36"/>
      <c r="JXU59" s="36"/>
      <c r="JXV59" s="36"/>
      <c r="JXW59" s="36"/>
      <c r="JXX59" s="36"/>
      <c r="JXY59" s="36"/>
      <c r="JXZ59" s="36"/>
      <c r="JYA59" s="36"/>
      <c r="JYB59" s="36"/>
      <c r="JYC59" s="36"/>
      <c r="JYD59" s="36"/>
      <c r="JYE59" s="36"/>
      <c r="JYF59" s="36"/>
      <c r="JYG59" s="36"/>
      <c r="JYH59" s="36"/>
      <c r="JYI59" s="36"/>
      <c r="JYJ59" s="36"/>
      <c r="JYK59" s="36"/>
      <c r="JYL59" s="36"/>
      <c r="JYM59" s="36"/>
      <c r="JYN59" s="36"/>
      <c r="JYO59" s="36"/>
      <c r="JYP59" s="36"/>
      <c r="JYQ59" s="36"/>
      <c r="JYR59" s="36"/>
      <c r="JYS59" s="36"/>
      <c r="JYT59" s="36"/>
      <c r="JYU59" s="36"/>
      <c r="JYV59" s="36"/>
      <c r="JYW59" s="36"/>
      <c r="JYX59" s="36"/>
      <c r="JYY59" s="36"/>
      <c r="JYZ59" s="36"/>
      <c r="JZA59" s="36"/>
      <c r="JZB59" s="36"/>
      <c r="JZC59" s="36"/>
      <c r="JZD59" s="36"/>
      <c r="JZE59" s="36"/>
      <c r="JZF59" s="36"/>
      <c r="JZG59" s="36"/>
      <c r="JZH59" s="36"/>
      <c r="JZI59" s="36"/>
      <c r="JZJ59" s="36"/>
      <c r="JZK59" s="36"/>
      <c r="JZL59" s="36"/>
      <c r="JZM59" s="36"/>
      <c r="JZN59" s="36"/>
      <c r="JZO59" s="36"/>
      <c r="JZP59" s="36"/>
      <c r="JZQ59" s="36"/>
      <c r="JZR59" s="36"/>
      <c r="JZS59" s="36"/>
      <c r="JZT59" s="36"/>
      <c r="JZU59" s="36"/>
      <c r="JZV59" s="36"/>
      <c r="JZW59" s="36"/>
      <c r="JZX59" s="36"/>
      <c r="JZY59" s="36"/>
      <c r="JZZ59" s="36"/>
      <c r="KAA59" s="36"/>
      <c r="KAB59" s="36"/>
      <c r="KAC59" s="36"/>
      <c r="KAD59" s="36"/>
      <c r="KAE59" s="36"/>
      <c r="KAF59" s="36"/>
      <c r="KAG59" s="36"/>
      <c r="KAH59" s="36"/>
      <c r="KAI59" s="36"/>
      <c r="KAJ59" s="36"/>
      <c r="KAK59" s="36"/>
      <c r="KAL59" s="36"/>
      <c r="KAM59" s="36"/>
      <c r="KAN59" s="36"/>
      <c r="KAO59" s="36"/>
      <c r="KAP59" s="36"/>
      <c r="KAQ59" s="36"/>
      <c r="KAR59" s="36"/>
      <c r="KAS59" s="36"/>
      <c r="KAT59" s="36"/>
      <c r="KAU59" s="36"/>
      <c r="KAV59" s="36"/>
      <c r="KAW59" s="36"/>
      <c r="KAX59" s="36"/>
      <c r="KAY59" s="36"/>
      <c r="KAZ59" s="36"/>
      <c r="KBA59" s="36"/>
      <c r="KBB59" s="36"/>
      <c r="KBC59" s="36"/>
      <c r="KBD59" s="36"/>
      <c r="KBE59" s="36"/>
      <c r="KBF59" s="36"/>
      <c r="KBG59" s="36"/>
      <c r="KBH59" s="36"/>
      <c r="KBI59" s="36"/>
      <c r="KBJ59" s="36"/>
      <c r="KBK59" s="36"/>
      <c r="KBL59" s="36"/>
      <c r="KBM59" s="36"/>
      <c r="KBN59" s="36"/>
      <c r="KBO59" s="36"/>
      <c r="KBP59" s="36"/>
      <c r="KBQ59" s="36"/>
      <c r="KBR59" s="36"/>
      <c r="KBS59" s="36"/>
      <c r="KBT59" s="36"/>
      <c r="KBU59" s="36"/>
      <c r="KBV59" s="36"/>
      <c r="KBW59" s="36"/>
      <c r="KBX59" s="36"/>
      <c r="KBY59" s="36"/>
      <c r="KBZ59" s="36"/>
      <c r="KCA59" s="36"/>
      <c r="KCB59" s="36"/>
      <c r="KCC59" s="36"/>
      <c r="KCD59" s="36"/>
      <c r="KCE59" s="36"/>
      <c r="KCF59" s="36"/>
      <c r="KCG59" s="36"/>
      <c r="KCH59" s="36"/>
      <c r="KCI59" s="36"/>
      <c r="KCJ59" s="36"/>
      <c r="KCK59" s="36"/>
      <c r="KCL59" s="36"/>
      <c r="KCM59" s="36"/>
      <c r="KCN59" s="36"/>
      <c r="KCO59" s="36"/>
      <c r="KCP59" s="36"/>
      <c r="KCQ59" s="36"/>
      <c r="KCR59" s="36"/>
      <c r="KCS59" s="36"/>
      <c r="KCT59" s="36"/>
      <c r="KCU59" s="36"/>
      <c r="KCV59" s="36"/>
      <c r="KCW59" s="36"/>
      <c r="KCX59" s="36"/>
      <c r="KCY59" s="36"/>
      <c r="KCZ59" s="36"/>
      <c r="KDA59" s="36"/>
      <c r="KDB59" s="36"/>
      <c r="KDC59" s="36"/>
      <c r="KDD59" s="36"/>
      <c r="KDE59" s="36"/>
      <c r="KDF59" s="36"/>
      <c r="KDG59" s="36"/>
      <c r="KDH59" s="36"/>
      <c r="KDI59" s="36"/>
      <c r="KDJ59" s="36"/>
      <c r="KDK59" s="36"/>
      <c r="KDL59" s="36"/>
      <c r="KDM59" s="36"/>
      <c r="KDN59" s="36"/>
      <c r="KDO59" s="36"/>
      <c r="KDP59" s="36"/>
      <c r="KDQ59" s="36"/>
      <c r="KDR59" s="36"/>
      <c r="KDS59" s="36"/>
      <c r="KDT59" s="36"/>
      <c r="KDU59" s="36"/>
      <c r="KDV59" s="36"/>
      <c r="KDW59" s="36"/>
      <c r="KDX59" s="36"/>
      <c r="KDY59" s="36"/>
      <c r="KDZ59" s="36"/>
      <c r="KEA59" s="36"/>
      <c r="KEB59" s="36"/>
      <c r="KEC59" s="36"/>
      <c r="KED59" s="36"/>
      <c r="KEE59" s="36"/>
      <c r="KEF59" s="36"/>
      <c r="KEG59" s="36"/>
      <c r="KEH59" s="36"/>
      <c r="KEI59" s="36"/>
      <c r="KEJ59" s="36"/>
      <c r="KEK59" s="36"/>
      <c r="KEL59" s="36"/>
      <c r="KEM59" s="36"/>
      <c r="KEN59" s="36"/>
      <c r="KEO59" s="36"/>
      <c r="KEP59" s="36"/>
      <c r="KEQ59" s="36"/>
      <c r="KER59" s="36"/>
      <c r="KES59" s="36"/>
      <c r="KET59" s="36"/>
      <c r="KEU59" s="36"/>
      <c r="KEV59" s="36"/>
      <c r="KEW59" s="36"/>
      <c r="KEX59" s="36"/>
      <c r="KEY59" s="36"/>
      <c r="KEZ59" s="36"/>
      <c r="KFA59" s="36"/>
      <c r="KFB59" s="36"/>
      <c r="KFC59" s="36"/>
      <c r="KFD59" s="36"/>
      <c r="KFE59" s="36"/>
      <c r="KFF59" s="36"/>
      <c r="KFG59" s="36"/>
      <c r="KFH59" s="36"/>
      <c r="KFI59" s="36"/>
      <c r="KFJ59" s="36"/>
      <c r="KFK59" s="36"/>
      <c r="KFL59" s="36"/>
      <c r="KFM59" s="36"/>
      <c r="KFN59" s="36"/>
      <c r="KFO59" s="36"/>
      <c r="KFP59" s="36"/>
      <c r="KFQ59" s="36"/>
      <c r="KFR59" s="36"/>
      <c r="KFS59" s="36"/>
      <c r="KFT59" s="36"/>
      <c r="KFU59" s="36"/>
      <c r="KFV59" s="36"/>
      <c r="KFW59" s="36"/>
      <c r="KFX59" s="36"/>
      <c r="KFY59" s="36"/>
      <c r="KFZ59" s="36"/>
      <c r="KGA59" s="36"/>
      <c r="KGB59" s="36"/>
      <c r="KGC59" s="36"/>
      <c r="KGD59" s="36"/>
      <c r="KGE59" s="36"/>
      <c r="KGF59" s="36"/>
      <c r="KGG59" s="36"/>
      <c r="KGH59" s="36"/>
      <c r="KGI59" s="36"/>
      <c r="KGJ59" s="36"/>
      <c r="KGK59" s="36"/>
      <c r="KGL59" s="36"/>
      <c r="KGM59" s="36"/>
      <c r="KGN59" s="36"/>
      <c r="KGO59" s="36"/>
      <c r="KGP59" s="36"/>
      <c r="KGQ59" s="36"/>
      <c r="KGR59" s="36"/>
      <c r="KGS59" s="36"/>
      <c r="KGT59" s="36"/>
      <c r="KGU59" s="36"/>
      <c r="KGV59" s="36"/>
      <c r="KGW59" s="36"/>
      <c r="KGX59" s="36"/>
      <c r="KGY59" s="36"/>
      <c r="KGZ59" s="36"/>
      <c r="KHA59" s="36"/>
      <c r="KHB59" s="36"/>
      <c r="KHC59" s="36"/>
      <c r="KHD59" s="36"/>
      <c r="KHE59" s="36"/>
      <c r="KHF59" s="36"/>
      <c r="KHG59" s="36"/>
      <c r="KHH59" s="36"/>
      <c r="KHI59" s="36"/>
      <c r="KHJ59" s="36"/>
      <c r="KHK59" s="36"/>
      <c r="KHL59" s="36"/>
      <c r="KHM59" s="36"/>
      <c r="KHN59" s="36"/>
      <c r="KHO59" s="36"/>
      <c r="KHP59" s="36"/>
      <c r="KHQ59" s="36"/>
      <c r="KHR59" s="36"/>
      <c r="KHS59" s="36"/>
      <c r="KHT59" s="36"/>
      <c r="KHU59" s="36"/>
      <c r="KHV59" s="36"/>
      <c r="KHW59" s="36"/>
      <c r="KHX59" s="36"/>
      <c r="KHY59" s="36"/>
      <c r="KHZ59" s="36"/>
      <c r="KIA59" s="36"/>
      <c r="KIB59" s="36"/>
      <c r="KIC59" s="36"/>
      <c r="KID59" s="36"/>
      <c r="KIE59" s="36"/>
      <c r="KIF59" s="36"/>
      <c r="KIG59" s="36"/>
      <c r="KIH59" s="36"/>
      <c r="KII59" s="36"/>
      <c r="KIJ59" s="36"/>
      <c r="KIK59" s="36"/>
      <c r="KIL59" s="36"/>
      <c r="KIM59" s="36"/>
      <c r="KIN59" s="36"/>
      <c r="KIO59" s="36"/>
      <c r="KIP59" s="36"/>
      <c r="KIQ59" s="36"/>
      <c r="KIR59" s="36"/>
      <c r="KIS59" s="36"/>
      <c r="KIT59" s="36"/>
      <c r="KIU59" s="36"/>
      <c r="KIV59" s="36"/>
      <c r="KIW59" s="36"/>
      <c r="KIX59" s="36"/>
      <c r="KIY59" s="36"/>
      <c r="KIZ59" s="36"/>
      <c r="KJA59" s="36"/>
      <c r="KJB59" s="36"/>
      <c r="KJC59" s="36"/>
      <c r="KJD59" s="36"/>
      <c r="KJE59" s="36"/>
      <c r="KJF59" s="36"/>
      <c r="KJG59" s="36"/>
      <c r="KJH59" s="36"/>
      <c r="KJI59" s="36"/>
      <c r="KJJ59" s="36"/>
      <c r="KJK59" s="36"/>
      <c r="KJL59" s="36"/>
      <c r="KJM59" s="36"/>
      <c r="KJN59" s="36"/>
      <c r="KJO59" s="36"/>
      <c r="KJP59" s="36"/>
      <c r="KJQ59" s="36"/>
      <c r="KJR59" s="36"/>
      <c r="KJS59" s="36"/>
      <c r="KJT59" s="36"/>
      <c r="KJU59" s="36"/>
      <c r="KJV59" s="36"/>
      <c r="KJW59" s="36"/>
      <c r="KJX59" s="36"/>
      <c r="KJY59" s="36"/>
      <c r="KJZ59" s="36"/>
      <c r="KKA59" s="36"/>
      <c r="KKB59" s="36"/>
      <c r="KKC59" s="36"/>
      <c r="KKD59" s="36"/>
      <c r="KKE59" s="36"/>
      <c r="KKF59" s="36"/>
      <c r="KKG59" s="36"/>
      <c r="KKH59" s="36"/>
      <c r="KKI59" s="36"/>
      <c r="KKJ59" s="36"/>
      <c r="KKK59" s="36"/>
      <c r="KKL59" s="36"/>
      <c r="KKM59" s="36"/>
      <c r="KKN59" s="36"/>
      <c r="KKO59" s="36"/>
      <c r="KKP59" s="36"/>
      <c r="KKQ59" s="36"/>
      <c r="KKR59" s="36"/>
      <c r="KKS59" s="36"/>
      <c r="KKT59" s="36"/>
      <c r="KKU59" s="36"/>
      <c r="KKV59" s="36"/>
      <c r="KKW59" s="36"/>
      <c r="KKX59" s="36"/>
      <c r="KKY59" s="36"/>
      <c r="KKZ59" s="36"/>
      <c r="KLA59" s="36"/>
      <c r="KLB59" s="36"/>
      <c r="KLC59" s="36"/>
      <c r="KLD59" s="36"/>
      <c r="KLE59" s="36"/>
      <c r="KLF59" s="36"/>
      <c r="KLG59" s="36"/>
      <c r="KLH59" s="36"/>
      <c r="KLI59" s="36"/>
      <c r="KLJ59" s="36"/>
      <c r="KLK59" s="36"/>
      <c r="KLL59" s="36"/>
      <c r="KLM59" s="36"/>
      <c r="KLN59" s="36"/>
      <c r="KLO59" s="36"/>
      <c r="KLP59" s="36"/>
      <c r="KLQ59" s="36"/>
      <c r="KLR59" s="36"/>
      <c r="KLS59" s="36"/>
      <c r="KLT59" s="36"/>
      <c r="KLU59" s="36"/>
      <c r="KLV59" s="36"/>
      <c r="KLW59" s="36"/>
      <c r="KLX59" s="36"/>
      <c r="KLY59" s="36"/>
      <c r="KLZ59" s="36"/>
      <c r="KMA59" s="36"/>
      <c r="KMB59" s="36"/>
      <c r="KMC59" s="36"/>
      <c r="KMD59" s="36"/>
      <c r="KME59" s="36"/>
      <c r="KMF59" s="36"/>
      <c r="KMG59" s="36"/>
      <c r="KMH59" s="36"/>
      <c r="KMI59" s="36"/>
      <c r="KMJ59" s="36"/>
      <c r="KMK59" s="36"/>
      <c r="KML59" s="36"/>
      <c r="KMM59" s="36"/>
      <c r="KMN59" s="36"/>
      <c r="KMO59" s="36"/>
      <c r="KMP59" s="36"/>
      <c r="KMQ59" s="36"/>
      <c r="KMR59" s="36"/>
      <c r="KMS59" s="36"/>
      <c r="KMT59" s="36"/>
      <c r="KMU59" s="36"/>
      <c r="KMV59" s="36"/>
      <c r="KMW59" s="36"/>
      <c r="KMX59" s="36"/>
      <c r="KMY59" s="36"/>
      <c r="KMZ59" s="36"/>
      <c r="KNA59" s="36"/>
      <c r="KNB59" s="36"/>
      <c r="KNC59" s="36"/>
      <c r="KND59" s="36"/>
      <c r="KNE59" s="36"/>
      <c r="KNF59" s="36"/>
      <c r="KNG59" s="36"/>
      <c r="KNH59" s="36"/>
      <c r="KNI59" s="36"/>
      <c r="KNJ59" s="36"/>
      <c r="KNK59" s="36"/>
      <c r="KNL59" s="36"/>
      <c r="KNM59" s="36"/>
      <c r="KNN59" s="36"/>
      <c r="KNO59" s="36"/>
      <c r="KNP59" s="36"/>
      <c r="KNQ59" s="36"/>
      <c r="KNR59" s="36"/>
      <c r="KNS59" s="36"/>
      <c r="KNT59" s="36"/>
      <c r="KNU59" s="36"/>
      <c r="KNV59" s="36"/>
      <c r="KNW59" s="36"/>
      <c r="KNX59" s="36"/>
      <c r="KNY59" s="36"/>
      <c r="KNZ59" s="36"/>
      <c r="KOA59" s="36"/>
      <c r="KOB59" s="36"/>
      <c r="KOC59" s="36"/>
      <c r="KOD59" s="36"/>
      <c r="KOE59" s="36"/>
      <c r="KOF59" s="36"/>
      <c r="KOG59" s="36"/>
      <c r="KOH59" s="36"/>
      <c r="KOI59" s="36"/>
      <c r="KOJ59" s="36"/>
      <c r="KOK59" s="36"/>
      <c r="KOL59" s="36"/>
      <c r="KOM59" s="36"/>
      <c r="KON59" s="36"/>
      <c r="KOO59" s="36"/>
      <c r="KOP59" s="36"/>
      <c r="KOQ59" s="36"/>
      <c r="KOR59" s="36"/>
      <c r="KOS59" s="36"/>
      <c r="KOT59" s="36"/>
      <c r="KOU59" s="36"/>
      <c r="KOV59" s="36"/>
      <c r="KOW59" s="36"/>
      <c r="KOX59" s="36"/>
      <c r="KOY59" s="36"/>
      <c r="KOZ59" s="36"/>
      <c r="KPA59" s="36"/>
      <c r="KPB59" s="36"/>
      <c r="KPC59" s="36"/>
      <c r="KPD59" s="36"/>
      <c r="KPE59" s="36"/>
      <c r="KPF59" s="36"/>
      <c r="KPG59" s="36"/>
      <c r="KPH59" s="36"/>
      <c r="KPI59" s="36"/>
      <c r="KPJ59" s="36"/>
      <c r="KPK59" s="36"/>
      <c r="KPL59" s="36"/>
      <c r="KPM59" s="36"/>
      <c r="KPN59" s="36"/>
      <c r="KPO59" s="36"/>
      <c r="KPP59" s="36"/>
      <c r="KPQ59" s="36"/>
      <c r="KPR59" s="36"/>
      <c r="KPS59" s="36"/>
      <c r="KPT59" s="36"/>
      <c r="KPU59" s="36"/>
      <c r="KPV59" s="36"/>
      <c r="KPW59" s="36"/>
      <c r="KPX59" s="36"/>
      <c r="KPY59" s="36"/>
      <c r="KPZ59" s="36"/>
      <c r="KQA59" s="36"/>
      <c r="KQB59" s="36"/>
      <c r="KQC59" s="36"/>
      <c r="KQD59" s="36"/>
      <c r="KQE59" s="36"/>
      <c r="KQF59" s="36"/>
      <c r="KQG59" s="36"/>
      <c r="KQH59" s="36"/>
      <c r="KQI59" s="36"/>
      <c r="KQJ59" s="36"/>
      <c r="KQK59" s="36"/>
      <c r="KQL59" s="36"/>
      <c r="KQM59" s="36"/>
      <c r="KQN59" s="36"/>
      <c r="KQO59" s="36"/>
      <c r="KQP59" s="36"/>
      <c r="KQQ59" s="36"/>
      <c r="KQR59" s="36"/>
      <c r="KQS59" s="36"/>
      <c r="KQT59" s="36"/>
      <c r="KQU59" s="36"/>
      <c r="KQV59" s="36"/>
      <c r="KQW59" s="36"/>
      <c r="KQX59" s="36"/>
      <c r="KQY59" s="36"/>
      <c r="KQZ59" s="36"/>
      <c r="KRA59" s="36"/>
      <c r="KRB59" s="36"/>
      <c r="KRC59" s="36"/>
      <c r="KRD59" s="36"/>
      <c r="KRE59" s="36"/>
      <c r="KRF59" s="36"/>
      <c r="KRG59" s="36"/>
      <c r="KRH59" s="36"/>
      <c r="KRI59" s="36"/>
      <c r="KRJ59" s="36"/>
      <c r="KRK59" s="36"/>
      <c r="KRL59" s="36"/>
      <c r="KRM59" s="36"/>
      <c r="KRN59" s="36"/>
      <c r="KRO59" s="36"/>
      <c r="KRP59" s="36"/>
      <c r="KRQ59" s="36"/>
      <c r="KRR59" s="36"/>
      <c r="KRS59" s="36"/>
      <c r="KRT59" s="36"/>
      <c r="KRU59" s="36"/>
      <c r="KRV59" s="36"/>
      <c r="KRW59" s="36"/>
      <c r="KRX59" s="36"/>
      <c r="KRY59" s="36"/>
      <c r="KRZ59" s="36"/>
      <c r="KSA59" s="36"/>
      <c r="KSB59" s="36"/>
      <c r="KSC59" s="36"/>
      <c r="KSD59" s="36"/>
      <c r="KSE59" s="36"/>
      <c r="KSF59" s="36"/>
      <c r="KSG59" s="36"/>
      <c r="KSH59" s="36"/>
      <c r="KSI59" s="36"/>
      <c r="KSJ59" s="36"/>
      <c r="KSK59" s="36"/>
      <c r="KSL59" s="36"/>
      <c r="KSM59" s="36"/>
      <c r="KSN59" s="36"/>
      <c r="KSO59" s="36"/>
      <c r="KSP59" s="36"/>
      <c r="KSQ59" s="36"/>
      <c r="KSR59" s="36"/>
      <c r="KSS59" s="36"/>
      <c r="KST59" s="36"/>
      <c r="KSU59" s="36"/>
      <c r="KSV59" s="36"/>
      <c r="KSW59" s="36"/>
      <c r="KSX59" s="36"/>
      <c r="KSY59" s="36"/>
      <c r="KSZ59" s="36"/>
      <c r="KTA59" s="36"/>
      <c r="KTB59" s="36"/>
      <c r="KTC59" s="36"/>
      <c r="KTD59" s="36"/>
      <c r="KTE59" s="36"/>
      <c r="KTF59" s="36"/>
      <c r="KTG59" s="36"/>
      <c r="KTH59" s="36"/>
      <c r="KTI59" s="36"/>
      <c r="KTJ59" s="36"/>
      <c r="KTK59" s="36"/>
      <c r="KTL59" s="36"/>
      <c r="KTM59" s="36"/>
      <c r="KTN59" s="36"/>
      <c r="KTO59" s="36"/>
      <c r="KTP59" s="36"/>
      <c r="KTQ59" s="36"/>
      <c r="KTR59" s="36"/>
      <c r="KTS59" s="36"/>
      <c r="KTT59" s="36"/>
      <c r="KTU59" s="36"/>
      <c r="KTV59" s="36"/>
      <c r="KTW59" s="36"/>
      <c r="KTX59" s="36"/>
      <c r="KTY59" s="36"/>
      <c r="KTZ59" s="36"/>
      <c r="KUA59" s="36"/>
      <c r="KUB59" s="36"/>
      <c r="KUC59" s="36"/>
      <c r="KUD59" s="36"/>
      <c r="KUE59" s="36"/>
      <c r="KUF59" s="36"/>
      <c r="KUG59" s="36"/>
      <c r="KUH59" s="36"/>
      <c r="KUI59" s="36"/>
      <c r="KUJ59" s="36"/>
      <c r="KUK59" s="36"/>
      <c r="KUL59" s="36"/>
      <c r="KUM59" s="36"/>
      <c r="KUN59" s="36"/>
      <c r="KUO59" s="36"/>
      <c r="KUP59" s="36"/>
      <c r="KUQ59" s="36"/>
      <c r="KUR59" s="36"/>
      <c r="KUS59" s="36"/>
      <c r="KUT59" s="36"/>
      <c r="KUU59" s="36"/>
      <c r="KUV59" s="36"/>
      <c r="KUW59" s="36"/>
      <c r="KUX59" s="36"/>
      <c r="KUY59" s="36"/>
      <c r="KUZ59" s="36"/>
      <c r="KVA59" s="36"/>
      <c r="KVB59" s="36"/>
      <c r="KVC59" s="36"/>
      <c r="KVD59" s="36"/>
      <c r="KVE59" s="36"/>
      <c r="KVF59" s="36"/>
      <c r="KVG59" s="36"/>
      <c r="KVH59" s="36"/>
      <c r="KVI59" s="36"/>
      <c r="KVJ59" s="36"/>
      <c r="KVK59" s="36"/>
      <c r="KVL59" s="36"/>
      <c r="KVM59" s="36"/>
      <c r="KVN59" s="36"/>
      <c r="KVO59" s="36"/>
      <c r="KVP59" s="36"/>
      <c r="KVQ59" s="36"/>
      <c r="KVR59" s="36"/>
      <c r="KVS59" s="36"/>
      <c r="KVT59" s="36"/>
      <c r="KVU59" s="36"/>
      <c r="KVV59" s="36"/>
      <c r="KVW59" s="36"/>
      <c r="KVX59" s="36"/>
      <c r="KVY59" s="36"/>
      <c r="KVZ59" s="36"/>
      <c r="KWA59" s="36"/>
      <c r="KWB59" s="36"/>
      <c r="KWC59" s="36"/>
      <c r="KWD59" s="36"/>
      <c r="KWE59" s="36"/>
      <c r="KWF59" s="36"/>
      <c r="KWG59" s="36"/>
      <c r="KWH59" s="36"/>
      <c r="KWI59" s="36"/>
      <c r="KWJ59" s="36"/>
      <c r="KWK59" s="36"/>
      <c r="KWL59" s="36"/>
      <c r="KWM59" s="36"/>
      <c r="KWN59" s="36"/>
      <c r="KWO59" s="36"/>
      <c r="KWP59" s="36"/>
      <c r="KWQ59" s="36"/>
      <c r="KWR59" s="36"/>
      <c r="KWS59" s="36"/>
      <c r="KWT59" s="36"/>
      <c r="KWU59" s="36"/>
      <c r="KWV59" s="36"/>
      <c r="KWW59" s="36"/>
      <c r="KWX59" s="36"/>
      <c r="KWY59" s="36"/>
      <c r="KWZ59" s="36"/>
      <c r="KXA59" s="36"/>
      <c r="KXB59" s="36"/>
      <c r="KXC59" s="36"/>
      <c r="KXD59" s="36"/>
      <c r="KXE59" s="36"/>
      <c r="KXF59" s="36"/>
      <c r="KXG59" s="36"/>
      <c r="KXH59" s="36"/>
      <c r="KXI59" s="36"/>
      <c r="KXJ59" s="36"/>
      <c r="KXK59" s="36"/>
      <c r="KXL59" s="36"/>
      <c r="KXM59" s="36"/>
      <c r="KXN59" s="36"/>
      <c r="KXO59" s="36"/>
      <c r="KXP59" s="36"/>
      <c r="KXQ59" s="36"/>
      <c r="KXR59" s="36"/>
      <c r="KXS59" s="36"/>
      <c r="KXT59" s="36"/>
      <c r="KXU59" s="36"/>
      <c r="KXV59" s="36"/>
      <c r="KXW59" s="36"/>
      <c r="KXX59" s="36"/>
      <c r="KXY59" s="36"/>
      <c r="KXZ59" s="36"/>
      <c r="KYA59" s="36"/>
      <c r="KYB59" s="36"/>
      <c r="KYC59" s="36"/>
      <c r="KYD59" s="36"/>
      <c r="KYE59" s="36"/>
      <c r="KYF59" s="36"/>
      <c r="KYG59" s="36"/>
      <c r="KYH59" s="36"/>
      <c r="KYI59" s="36"/>
      <c r="KYJ59" s="36"/>
      <c r="KYK59" s="36"/>
      <c r="KYL59" s="36"/>
      <c r="KYM59" s="36"/>
      <c r="KYN59" s="36"/>
      <c r="KYO59" s="36"/>
      <c r="KYP59" s="36"/>
      <c r="KYQ59" s="36"/>
      <c r="KYR59" s="36"/>
      <c r="KYS59" s="36"/>
      <c r="KYT59" s="36"/>
      <c r="KYU59" s="36"/>
      <c r="KYV59" s="36"/>
      <c r="KYW59" s="36"/>
      <c r="KYX59" s="36"/>
      <c r="KYY59" s="36"/>
      <c r="KYZ59" s="36"/>
      <c r="KZA59" s="36"/>
      <c r="KZB59" s="36"/>
      <c r="KZC59" s="36"/>
      <c r="KZD59" s="36"/>
      <c r="KZE59" s="36"/>
      <c r="KZF59" s="36"/>
      <c r="KZG59" s="36"/>
      <c r="KZH59" s="36"/>
      <c r="KZI59" s="36"/>
      <c r="KZJ59" s="36"/>
      <c r="KZK59" s="36"/>
      <c r="KZL59" s="36"/>
      <c r="KZM59" s="36"/>
      <c r="KZN59" s="36"/>
      <c r="KZO59" s="36"/>
      <c r="KZP59" s="36"/>
      <c r="KZQ59" s="36"/>
      <c r="KZR59" s="36"/>
      <c r="KZS59" s="36"/>
      <c r="KZT59" s="36"/>
      <c r="KZU59" s="36"/>
      <c r="KZV59" s="36"/>
      <c r="KZW59" s="36"/>
      <c r="KZX59" s="36"/>
      <c r="KZY59" s="36"/>
      <c r="KZZ59" s="36"/>
      <c r="LAA59" s="36"/>
      <c r="LAB59" s="36"/>
      <c r="LAC59" s="36"/>
      <c r="LAD59" s="36"/>
      <c r="LAE59" s="36"/>
      <c r="LAF59" s="36"/>
      <c r="LAG59" s="36"/>
      <c r="LAH59" s="36"/>
      <c r="LAI59" s="36"/>
      <c r="LAJ59" s="36"/>
      <c r="LAK59" s="36"/>
      <c r="LAL59" s="36"/>
      <c r="LAM59" s="36"/>
      <c r="LAN59" s="36"/>
      <c r="LAO59" s="36"/>
      <c r="LAP59" s="36"/>
      <c r="LAQ59" s="36"/>
      <c r="LAR59" s="36"/>
      <c r="LAS59" s="36"/>
      <c r="LAT59" s="36"/>
      <c r="LAU59" s="36"/>
      <c r="LAV59" s="36"/>
      <c r="LAW59" s="36"/>
      <c r="LAX59" s="36"/>
      <c r="LAY59" s="36"/>
      <c r="LAZ59" s="36"/>
      <c r="LBA59" s="36"/>
      <c r="LBB59" s="36"/>
      <c r="LBC59" s="36"/>
      <c r="LBD59" s="36"/>
      <c r="LBE59" s="36"/>
      <c r="LBF59" s="36"/>
      <c r="LBG59" s="36"/>
      <c r="LBH59" s="36"/>
      <c r="LBI59" s="36"/>
      <c r="LBJ59" s="36"/>
      <c r="LBK59" s="36"/>
      <c r="LBL59" s="36"/>
      <c r="LBM59" s="36"/>
      <c r="LBN59" s="36"/>
      <c r="LBO59" s="36"/>
      <c r="LBP59" s="36"/>
      <c r="LBQ59" s="36"/>
      <c r="LBR59" s="36"/>
      <c r="LBS59" s="36"/>
      <c r="LBT59" s="36"/>
      <c r="LBU59" s="36"/>
      <c r="LBV59" s="36"/>
      <c r="LBW59" s="36"/>
      <c r="LBX59" s="36"/>
      <c r="LBY59" s="36"/>
      <c r="LBZ59" s="36"/>
      <c r="LCA59" s="36"/>
      <c r="LCB59" s="36"/>
      <c r="LCC59" s="36"/>
      <c r="LCD59" s="36"/>
      <c r="LCE59" s="36"/>
      <c r="LCF59" s="36"/>
      <c r="LCG59" s="36"/>
      <c r="LCH59" s="36"/>
      <c r="LCI59" s="36"/>
      <c r="LCJ59" s="36"/>
      <c r="LCK59" s="36"/>
      <c r="LCL59" s="36"/>
      <c r="LCM59" s="36"/>
      <c r="LCN59" s="36"/>
      <c r="LCO59" s="36"/>
      <c r="LCP59" s="36"/>
      <c r="LCQ59" s="36"/>
      <c r="LCR59" s="36"/>
      <c r="LCS59" s="36"/>
      <c r="LCT59" s="36"/>
      <c r="LCU59" s="36"/>
      <c r="LCV59" s="36"/>
      <c r="LCW59" s="36"/>
      <c r="LCX59" s="36"/>
      <c r="LCY59" s="36"/>
      <c r="LCZ59" s="36"/>
      <c r="LDA59" s="36"/>
      <c r="LDB59" s="36"/>
      <c r="LDC59" s="36"/>
      <c r="LDD59" s="36"/>
      <c r="LDE59" s="36"/>
      <c r="LDF59" s="36"/>
      <c r="LDG59" s="36"/>
      <c r="LDH59" s="36"/>
      <c r="LDI59" s="36"/>
      <c r="LDJ59" s="36"/>
      <c r="LDK59" s="36"/>
      <c r="LDL59" s="36"/>
      <c r="LDM59" s="36"/>
      <c r="LDN59" s="36"/>
      <c r="LDO59" s="36"/>
      <c r="LDP59" s="36"/>
      <c r="LDQ59" s="36"/>
      <c r="LDR59" s="36"/>
      <c r="LDS59" s="36"/>
      <c r="LDT59" s="36"/>
      <c r="LDU59" s="36"/>
      <c r="LDV59" s="36"/>
      <c r="LDW59" s="36"/>
      <c r="LDX59" s="36"/>
      <c r="LDY59" s="36"/>
      <c r="LDZ59" s="36"/>
      <c r="LEA59" s="36"/>
      <c r="LEB59" s="36"/>
      <c r="LEC59" s="36"/>
      <c r="LED59" s="36"/>
      <c r="LEE59" s="36"/>
      <c r="LEF59" s="36"/>
      <c r="LEG59" s="36"/>
      <c r="LEH59" s="36"/>
      <c r="LEI59" s="36"/>
      <c r="LEJ59" s="36"/>
      <c r="LEK59" s="36"/>
      <c r="LEL59" s="36"/>
      <c r="LEM59" s="36"/>
      <c r="LEN59" s="36"/>
      <c r="LEO59" s="36"/>
      <c r="LEP59" s="36"/>
      <c r="LEQ59" s="36"/>
      <c r="LER59" s="36"/>
      <c r="LES59" s="36"/>
      <c r="LET59" s="36"/>
      <c r="LEU59" s="36"/>
      <c r="LEV59" s="36"/>
      <c r="LEW59" s="36"/>
      <c r="LEX59" s="36"/>
      <c r="LEY59" s="36"/>
      <c r="LEZ59" s="36"/>
      <c r="LFA59" s="36"/>
      <c r="LFB59" s="36"/>
      <c r="LFC59" s="36"/>
      <c r="LFD59" s="36"/>
      <c r="LFE59" s="36"/>
      <c r="LFF59" s="36"/>
      <c r="LFG59" s="36"/>
      <c r="LFH59" s="36"/>
      <c r="LFI59" s="36"/>
      <c r="LFJ59" s="36"/>
      <c r="LFK59" s="36"/>
      <c r="LFL59" s="36"/>
      <c r="LFM59" s="36"/>
      <c r="LFN59" s="36"/>
      <c r="LFO59" s="36"/>
      <c r="LFP59" s="36"/>
      <c r="LFQ59" s="36"/>
      <c r="LFR59" s="36"/>
      <c r="LFS59" s="36"/>
      <c r="LFT59" s="36"/>
      <c r="LFU59" s="36"/>
      <c r="LFV59" s="36"/>
      <c r="LFW59" s="36"/>
      <c r="LFX59" s="36"/>
      <c r="LFY59" s="36"/>
      <c r="LFZ59" s="36"/>
      <c r="LGA59" s="36"/>
      <c r="LGB59" s="36"/>
      <c r="LGC59" s="36"/>
      <c r="LGD59" s="36"/>
      <c r="LGE59" s="36"/>
      <c r="LGF59" s="36"/>
      <c r="LGG59" s="36"/>
      <c r="LGH59" s="36"/>
      <c r="LGI59" s="36"/>
      <c r="LGJ59" s="36"/>
      <c r="LGK59" s="36"/>
      <c r="LGL59" s="36"/>
      <c r="LGM59" s="36"/>
      <c r="LGN59" s="36"/>
      <c r="LGO59" s="36"/>
      <c r="LGP59" s="36"/>
      <c r="LGQ59" s="36"/>
      <c r="LGR59" s="36"/>
      <c r="LGS59" s="36"/>
      <c r="LGT59" s="36"/>
      <c r="LGU59" s="36"/>
      <c r="LGV59" s="36"/>
      <c r="LGW59" s="36"/>
      <c r="LGX59" s="36"/>
      <c r="LGY59" s="36"/>
      <c r="LGZ59" s="36"/>
      <c r="LHA59" s="36"/>
      <c r="LHB59" s="36"/>
      <c r="LHC59" s="36"/>
      <c r="LHD59" s="36"/>
      <c r="LHE59" s="36"/>
      <c r="LHF59" s="36"/>
      <c r="LHG59" s="36"/>
      <c r="LHH59" s="36"/>
      <c r="LHI59" s="36"/>
      <c r="LHJ59" s="36"/>
      <c r="LHK59" s="36"/>
      <c r="LHL59" s="36"/>
      <c r="LHM59" s="36"/>
      <c r="LHN59" s="36"/>
      <c r="LHO59" s="36"/>
      <c r="LHP59" s="36"/>
      <c r="LHQ59" s="36"/>
      <c r="LHR59" s="36"/>
      <c r="LHS59" s="36"/>
      <c r="LHT59" s="36"/>
      <c r="LHU59" s="36"/>
      <c r="LHV59" s="36"/>
      <c r="LHW59" s="36"/>
      <c r="LHX59" s="36"/>
      <c r="LHY59" s="36"/>
      <c r="LHZ59" s="36"/>
      <c r="LIA59" s="36"/>
      <c r="LIB59" s="36"/>
      <c r="LIC59" s="36"/>
      <c r="LID59" s="36"/>
      <c r="LIE59" s="36"/>
      <c r="LIF59" s="36"/>
      <c r="LIG59" s="36"/>
      <c r="LIH59" s="36"/>
      <c r="LII59" s="36"/>
      <c r="LIJ59" s="36"/>
      <c r="LIK59" s="36"/>
      <c r="LIL59" s="36"/>
      <c r="LIM59" s="36"/>
      <c r="LIN59" s="36"/>
      <c r="LIO59" s="36"/>
      <c r="LIP59" s="36"/>
      <c r="LIQ59" s="36"/>
      <c r="LIR59" s="36"/>
      <c r="LIS59" s="36"/>
      <c r="LIT59" s="36"/>
      <c r="LIU59" s="36"/>
      <c r="LIV59" s="36"/>
      <c r="LIW59" s="36"/>
      <c r="LIX59" s="36"/>
      <c r="LIY59" s="36"/>
      <c r="LIZ59" s="36"/>
      <c r="LJA59" s="36"/>
      <c r="LJB59" s="36"/>
      <c r="LJC59" s="36"/>
      <c r="LJD59" s="36"/>
      <c r="LJE59" s="36"/>
      <c r="LJF59" s="36"/>
      <c r="LJG59" s="36"/>
      <c r="LJH59" s="36"/>
      <c r="LJI59" s="36"/>
      <c r="LJJ59" s="36"/>
      <c r="LJK59" s="36"/>
      <c r="LJL59" s="36"/>
      <c r="LJM59" s="36"/>
      <c r="LJN59" s="36"/>
      <c r="LJO59" s="36"/>
      <c r="LJP59" s="36"/>
      <c r="LJQ59" s="36"/>
      <c r="LJR59" s="36"/>
      <c r="LJS59" s="36"/>
      <c r="LJT59" s="36"/>
      <c r="LJU59" s="36"/>
      <c r="LJV59" s="36"/>
      <c r="LJW59" s="36"/>
      <c r="LJX59" s="36"/>
      <c r="LJY59" s="36"/>
      <c r="LJZ59" s="36"/>
      <c r="LKA59" s="36"/>
      <c r="LKB59" s="36"/>
      <c r="LKC59" s="36"/>
      <c r="LKD59" s="36"/>
      <c r="LKE59" s="36"/>
      <c r="LKF59" s="36"/>
      <c r="LKG59" s="36"/>
      <c r="LKH59" s="36"/>
      <c r="LKI59" s="36"/>
      <c r="LKJ59" s="36"/>
      <c r="LKK59" s="36"/>
      <c r="LKL59" s="36"/>
      <c r="LKM59" s="36"/>
      <c r="LKN59" s="36"/>
      <c r="LKO59" s="36"/>
      <c r="LKP59" s="36"/>
      <c r="LKQ59" s="36"/>
      <c r="LKR59" s="36"/>
      <c r="LKS59" s="36"/>
      <c r="LKT59" s="36"/>
      <c r="LKU59" s="36"/>
      <c r="LKV59" s="36"/>
      <c r="LKW59" s="36"/>
      <c r="LKX59" s="36"/>
      <c r="LKY59" s="36"/>
      <c r="LKZ59" s="36"/>
      <c r="LLA59" s="36"/>
      <c r="LLB59" s="36"/>
      <c r="LLC59" s="36"/>
      <c r="LLD59" s="36"/>
      <c r="LLE59" s="36"/>
      <c r="LLF59" s="36"/>
      <c r="LLG59" s="36"/>
      <c r="LLH59" s="36"/>
      <c r="LLI59" s="36"/>
      <c r="LLJ59" s="36"/>
      <c r="LLK59" s="36"/>
      <c r="LLL59" s="36"/>
      <c r="LLM59" s="36"/>
      <c r="LLN59" s="36"/>
      <c r="LLO59" s="36"/>
      <c r="LLP59" s="36"/>
      <c r="LLQ59" s="36"/>
      <c r="LLR59" s="36"/>
      <c r="LLS59" s="36"/>
      <c r="LLT59" s="36"/>
      <c r="LLU59" s="36"/>
      <c r="LLV59" s="36"/>
      <c r="LLW59" s="36"/>
      <c r="LLX59" s="36"/>
      <c r="LLY59" s="36"/>
      <c r="LLZ59" s="36"/>
      <c r="LMA59" s="36"/>
      <c r="LMB59" s="36"/>
      <c r="LMC59" s="36"/>
      <c r="LMD59" s="36"/>
      <c r="LME59" s="36"/>
      <c r="LMF59" s="36"/>
      <c r="LMG59" s="36"/>
      <c r="LMH59" s="36"/>
      <c r="LMI59" s="36"/>
      <c r="LMJ59" s="36"/>
      <c r="LMK59" s="36"/>
      <c r="LML59" s="36"/>
      <c r="LMM59" s="36"/>
      <c r="LMN59" s="36"/>
      <c r="LMO59" s="36"/>
      <c r="LMP59" s="36"/>
      <c r="LMQ59" s="36"/>
      <c r="LMR59" s="36"/>
      <c r="LMS59" s="36"/>
      <c r="LMT59" s="36"/>
      <c r="LMU59" s="36"/>
      <c r="LMV59" s="36"/>
      <c r="LMW59" s="36"/>
      <c r="LMX59" s="36"/>
      <c r="LMY59" s="36"/>
      <c r="LMZ59" s="36"/>
      <c r="LNA59" s="36"/>
      <c r="LNB59" s="36"/>
      <c r="LNC59" s="36"/>
      <c r="LND59" s="36"/>
      <c r="LNE59" s="36"/>
      <c r="LNF59" s="36"/>
      <c r="LNG59" s="36"/>
      <c r="LNH59" s="36"/>
      <c r="LNI59" s="36"/>
      <c r="LNJ59" s="36"/>
      <c r="LNK59" s="36"/>
      <c r="LNL59" s="36"/>
      <c r="LNM59" s="36"/>
      <c r="LNN59" s="36"/>
      <c r="LNO59" s="36"/>
      <c r="LNP59" s="36"/>
      <c r="LNQ59" s="36"/>
      <c r="LNR59" s="36"/>
      <c r="LNS59" s="36"/>
      <c r="LNT59" s="36"/>
      <c r="LNU59" s="36"/>
      <c r="LNV59" s="36"/>
      <c r="LNW59" s="36"/>
      <c r="LNX59" s="36"/>
      <c r="LNY59" s="36"/>
      <c r="LNZ59" s="36"/>
      <c r="LOA59" s="36"/>
      <c r="LOB59" s="36"/>
      <c r="LOC59" s="36"/>
      <c r="LOD59" s="36"/>
      <c r="LOE59" s="36"/>
      <c r="LOF59" s="36"/>
      <c r="LOG59" s="36"/>
      <c r="LOH59" s="36"/>
      <c r="LOI59" s="36"/>
      <c r="LOJ59" s="36"/>
      <c r="LOK59" s="36"/>
      <c r="LOL59" s="36"/>
      <c r="LOM59" s="36"/>
      <c r="LON59" s="36"/>
      <c r="LOO59" s="36"/>
      <c r="LOP59" s="36"/>
      <c r="LOQ59" s="36"/>
      <c r="LOR59" s="36"/>
      <c r="LOS59" s="36"/>
      <c r="LOT59" s="36"/>
      <c r="LOU59" s="36"/>
      <c r="LOV59" s="36"/>
      <c r="LOW59" s="36"/>
      <c r="LOX59" s="36"/>
      <c r="LOY59" s="36"/>
      <c r="LOZ59" s="36"/>
      <c r="LPA59" s="36"/>
      <c r="LPB59" s="36"/>
      <c r="LPC59" s="36"/>
      <c r="LPD59" s="36"/>
      <c r="LPE59" s="36"/>
      <c r="LPF59" s="36"/>
      <c r="LPG59" s="36"/>
      <c r="LPH59" s="36"/>
      <c r="LPI59" s="36"/>
      <c r="LPJ59" s="36"/>
      <c r="LPK59" s="36"/>
      <c r="LPL59" s="36"/>
      <c r="LPM59" s="36"/>
      <c r="LPN59" s="36"/>
      <c r="LPO59" s="36"/>
      <c r="LPP59" s="36"/>
      <c r="LPQ59" s="36"/>
      <c r="LPR59" s="36"/>
      <c r="LPS59" s="36"/>
      <c r="LPT59" s="36"/>
      <c r="LPU59" s="36"/>
      <c r="LPV59" s="36"/>
      <c r="LPW59" s="36"/>
      <c r="LPX59" s="36"/>
      <c r="LPY59" s="36"/>
      <c r="LPZ59" s="36"/>
      <c r="LQA59" s="36"/>
      <c r="LQB59" s="36"/>
      <c r="LQC59" s="36"/>
      <c r="LQD59" s="36"/>
      <c r="LQE59" s="36"/>
      <c r="LQF59" s="36"/>
      <c r="LQG59" s="36"/>
      <c r="LQH59" s="36"/>
      <c r="LQI59" s="36"/>
      <c r="LQJ59" s="36"/>
      <c r="LQK59" s="36"/>
      <c r="LQL59" s="36"/>
      <c r="LQM59" s="36"/>
      <c r="LQN59" s="36"/>
      <c r="LQO59" s="36"/>
      <c r="LQP59" s="36"/>
      <c r="LQQ59" s="36"/>
      <c r="LQR59" s="36"/>
      <c r="LQS59" s="36"/>
      <c r="LQT59" s="36"/>
      <c r="LQU59" s="36"/>
      <c r="LQV59" s="36"/>
      <c r="LQW59" s="36"/>
      <c r="LQX59" s="36"/>
      <c r="LQY59" s="36"/>
      <c r="LQZ59" s="36"/>
      <c r="LRA59" s="36"/>
      <c r="LRB59" s="36"/>
      <c r="LRC59" s="36"/>
      <c r="LRD59" s="36"/>
      <c r="LRE59" s="36"/>
      <c r="LRF59" s="36"/>
      <c r="LRG59" s="36"/>
      <c r="LRH59" s="36"/>
      <c r="LRI59" s="36"/>
      <c r="LRJ59" s="36"/>
      <c r="LRK59" s="36"/>
      <c r="LRL59" s="36"/>
      <c r="LRM59" s="36"/>
      <c r="LRN59" s="36"/>
      <c r="LRO59" s="36"/>
      <c r="LRP59" s="36"/>
      <c r="LRQ59" s="36"/>
      <c r="LRR59" s="36"/>
      <c r="LRS59" s="36"/>
      <c r="LRT59" s="36"/>
      <c r="LRU59" s="36"/>
      <c r="LRV59" s="36"/>
      <c r="LRW59" s="36"/>
      <c r="LRX59" s="36"/>
      <c r="LRY59" s="36"/>
      <c r="LRZ59" s="36"/>
      <c r="LSA59" s="36"/>
      <c r="LSB59" s="36"/>
      <c r="LSC59" s="36"/>
      <c r="LSD59" s="36"/>
      <c r="LSE59" s="36"/>
      <c r="LSF59" s="36"/>
      <c r="LSG59" s="36"/>
      <c r="LSH59" s="36"/>
      <c r="LSI59" s="36"/>
      <c r="LSJ59" s="36"/>
      <c r="LSK59" s="36"/>
      <c r="LSL59" s="36"/>
      <c r="LSM59" s="36"/>
      <c r="LSN59" s="36"/>
      <c r="LSO59" s="36"/>
      <c r="LSP59" s="36"/>
      <c r="LSQ59" s="36"/>
      <c r="LSR59" s="36"/>
      <c r="LSS59" s="36"/>
      <c r="LST59" s="36"/>
      <c r="LSU59" s="36"/>
      <c r="LSV59" s="36"/>
      <c r="LSW59" s="36"/>
      <c r="LSX59" s="36"/>
      <c r="LSY59" s="36"/>
      <c r="LSZ59" s="36"/>
      <c r="LTA59" s="36"/>
      <c r="LTB59" s="36"/>
      <c r="LTC59" s="36"/>
      <c r="LTD59" s="36"/>
      <c r="LTE59" s="36"/>
      <c r="LTF59" s="36"/>
      <c r="LTG59" s="36"/>
      <c r="LTH59" s="36"/>
      <c r="LTI59" s="36"/>
      <c r="LTJ59" s="36"/>
      <c r="LTK59" s="36"/>
      <c r="LTL59" s="36"/>
      <c r="LTM59" s="36"/>
      <c r="LTN59" s="36"/>
      <c r="LTO59" s="36"/>
      <c r="LTP59" s="36"/>
      <c r="LTQ59" s="36"/>
      <c r="LTR59" s="36"/>
      <c r="LTS59" s="36"/>
      <c r="LTT59" s="36"/>
      <c r="LTU59" s="36"/>
      <c r="LTV59" s="36"/>
      <c r="LTW59" s="36"/>
      <c r="LTX59" s="36"/>
      <c r="LTY59" s="36"/>
      <c r="LTZ59" s="36"/>
      <c r="LUA59" s="36"/>
      <c r="LUB59" s="36"/>
      <c r="LUC59" s="36"/>
      <c r="LUD59" s="36"/>
      <c r="LUE59" s="36"/>
      <c r="LUF59" s="36"/>
      <c r="LUG59" s="36"/>
      <c r="LUH59" s="36"/>
      <c r="LUI59" s="36"/>
      <c r="LUJ59" s="36"/>
      <c r="LUK59" s="36"/>
      <c r="LUL59" s="36"/>
      <c r="LUM59" s="36"/>
      <c r="LUN59" s="36"/>
      <c r="LUO59" s="36"/>
      <c r="LUP59" s="36"/>
      <c r="LUQ59" s="36"/>
      <c r="LUR59" s="36"/>
      <c r="LUS59" s="36"/>
      <c r="LUT59" s="36"/>
      <c r="LUU59" s="36"/>
      <c r="LUV59" s="36"/>
      <c r="LUW59" s="36"/>
      <c r="LUX59" s="36"/>
      <c r="LUY59" s="36"/>
      <c r="LUZ59" s="36"/>
      <c r="LVA59" s="36"/>
      <c r="LVB59" s="36"/>
      <c r="LVC59" s="36"/>
      <c r="LVD59" s="36"/>
      <c r="LVE59" s="36"/>
      <c r="LVF59" s="36"/>
      <c r="LVG59" s="36"/>
      <c r="LVH59" s="36"/>
      <c r="LVI59" s="36"/>
      <c r="LVJ59" s="36"/>
      <c r="LVK59" s="36"/>
      <c r="LVL59" s="36"/>
      <c r="LVM59" s="36"/>
      <c r="LVN59" s="36"/>
      <c r="LVO59" s="36"/>
      <c r="LVP59" s="36"/>
      <c r="LVQ59" s="36"/>
      <c r="LVR59" s="36"/>
      <c r="LVS59" s="36"/>
      <c r="LVT59" s="36"/>
      <c r="LVU59" s="36"/>
      <c r="LVV59" s="36"/>
      <c r="LVW59" s="36"/>
      <c r="LVX59" s="36"/>
      <c r="LVY59" s="36"/>
      <c r="LVZ59" s="36"/>
      <c r="LWA59" s="36"/>
      <c r="LWB59" s="36"/>
      <c r="LWC59" s="36"/>
      <c r="LWD59" s="36"/>
      <c r="LWE59" s="36"/>
      <c r="LWF59" s="36"/>
      <c r="LWG59" s="36"/>
      <c r="LWH59" s="36"/>
      <c r="LWI59" s="36"/>
      <c r="LWJ59" s="36"/>
      <c r="LWK59" s="36"/>
      <c r="LWL59" s="36"/>
      <c r="LWM59" s="36"/>
      <c r="LWN59" s="36"/>
      <c r="LWO59" s="36"/>
      <c r="LWP59" s="36"/>
      <c r="LWQ59" s="36"/>
      <c r="LWR59" s="36"/>
      <c r="LWS59" s="36"/>
      <c r="LWT59" s="36"/>
      <c r="LWU59" s="36"/>
      <c r="LWV59" s="36"/>
      <c r="LWW59" s="36"/>
      <c r="LWX59" s="36"/>
      <c r="LWY59" s="36"/>
      <c r="LWZ59" s="36"/>
      <c r="LXA59" s="36"/>
      <c r="LXB59" s="36"/>
      <c r="LXC59" s="36"/>
      <c r="LXD59" s="36"/>
      <c r="LXE59" s="36"/>
      <c r="LXF59" s="36"/>
      <c r="LXG59" s="36"/>
      <c r="LXH59" s="36"/>
      <c r="LXI59" s="36"/>
      <c r="LXJ59" s="36"/>
      <c r="LXK59" s="36"/>
      <c r="LXL59" s="36"/>
      <c r="LXM59" s="36"/>
      <c r="LXN59" s="36"/>
      <c r="LXO59" s="36"/>
      <c r="LXP59" s="36"/>
      <c r="LXQ59" s="36"/>
      <c r="LXR59" s="36"/>
      <c r="LXS59" s="36"/>
      <c r="LXT59" s="36"/>
      <c r="LXU59" s="36"/>
      <c r="LXV59" s="36"/>
      <c r="LXW59" s="36"/>
      <c r="LXX59" s="36"/>
      <c r="LXY59" s="36"/>
      <c r="LXZ59" s="36"/>
      <c r="LYA59" s="36"/>
      <c r="LYB59" s="36"/>
      <c r="LYC59" s="36"/>
      <c r="LYD59" s="36"/>
      <c r="LYE59" s="36"/>
      <c r="LYF59" s="36"/>
      <c r="LYG59" s="36"/>
      <c r="LYH59" s="36"/>
      <c r="LYI59" s="36"/>
      <c r="LYJ59" s="36"/>
      <c r="LYK59" s="36"/>
      <c r="LYL59" s="36"/>
      <c r="LYM59" s="36"/>
      <c r="LYN59" s="36"/>
      <c r="LYO59" s="36"/>
      <c r="LYP59" s="36"/>
      <c r="LYQ59" s="36"/>
      <c r="LYR59" s="36"/>
      <c r="LYS59" s="36"/>
      <c r="LYT59" s="36"/>
      <c r="LYU59" s="36"/>
      <c r="LYV59" s="36"/>
      <c r="LYW59" s="36"/>
      <c r="LYX59" s="36"/>
      <c r="LYY59" s="36"/>
      <c r="LYZ59" s="36"/>
      <c r="LZA59" s="36"/>
      <c r="LZB59" s="36"/>
      <c r="LZC59" s="36"/>
      <c r="LZD59" s="36"/>
      <c r="LZE59" s="36"/>
      <c r="LZF59" s="36"/>
      <c r="LZG59" s="36"/>
      <c r="LZH59" s="36"/>
      <c r="LZI59" s="36"/>
      <c r="LZJ59" s="36"/>
      <c r="LZK59" s="36"/>
      <c r="LZL59" s="36"/>
      <c r="LZM59" s="36"/>
      <c r="LZN59" s="36"/>
      <c r="LZO59" s="36"/>
      <c r="LZP59" s="36"/>
      <c r="LZQ59" s="36"/>
      <c r="LZR59" s="36"/>
      <c r="LZS59" s="36"/>
      <c r="LZT59" s="36"/>
      <c r="LZU59" s="36"/>
      <c r="LZV59" s="36"/>
      <c r="LZW59" s="36"/>
      <c r="LZX59" s="36"/>
      <c r="LZY59" s="36"/>
      <c r="LZZ59" s="36"/>
      <c r="MAA59" s="36"/>
      <c r="MAB59" s="36"/>
      <c r="MAC59" s="36"/>
      <c r="MAD59" s="36"/>
      <c r="MAE59" s="36"/>
      <c r="MAF59" s="36"/>
      <c r="MAG59" s="36"/>
      <c r="MAH59" s="36"/>
      <c r="MAI59" s="36"/>
      <c r="MAJ59" s="36"/>
      <c r="MAK59" s="36"/>
      <c r="MAL59" s="36"/>
      <c r="MAM59" s="36"/>
      <c r="MAN59" s="36"/>
      <c r="MAO59" s="36"/>
      <c r="MAP59" s="36"/>
      <c r="MAQ59" s="36"/>
      <c r="MAR59" s="36"/>
      <c r="MAS59" s="36"/>
      <c r="MAT59" s="36"/>
      <c r="MAU59" s="36"/>
      <c r="MAV59" s="36"/>
      <c r="MAW59" s="36"/>
      <c r="MAX59" s="36"/>
      <c r="MAY59" s="36"/>
      <c r="MAZ59" s="36"/>
      <c r="MBA59" s="36"/>
      <c r="MBB59" s="36"/>
      <c r="MBC59" s="36"/>
      <c r="MBD59" s="36"/>
      <c r="MBE59" s="36"/>
      <c r="MBF59" s="36"/>
      <c r="MBG59" s="36"/>
      <c r="MBH59" s="36"/>
      <c r="MBI59" s="36"/>
      <c r="MBJ59" s="36"/>
      <c r="MBK59" s="36"/>
      <c r="MBL59" s="36"/>
      <c r="MBM59" s="36"/>
      <c r="MBN59" s="36"/>
      <c r="MBO59" s="36"/>
      <c r="MBP59" s="36"/>
      <c r="MBQ59" s="36"/>
      <c r="MBR59" s="36"/>
      <c r="MBS59" s="36"/>
      <c r="MBT59" s="36"/>
      <c r="MBU59" s="36"/>
      <c r="MBV59" s="36"/>
      <c r="MBW59" s="36"/>
      <c r="MBX59" s="36"/>
      <c r="MBY59" s="36"/>
      <c r="MBZ59" s="36"/>
      <c r="MCA59" s="36"/>
      <c r="MCB59" s="36"/>
      <c r="MCC59" s="36"/>
      <c r="MCD59" s="36"/>
      <c r="MCE59" s="36"/>
      <c r="MCF59" s="36"/>
      <c r="MCG59" s="36"/>
      <c r="MCH59" s="36"/>
      <c r="MCI59" s="36"/>
      <c r="MCJ59" s="36"/>
      <c r="MCK59" s="36"/>
      <c r="MCL59" s="36"/>
      <c r="MCM59" s="36"/>
      <c r="MCN59" s="36"/>
      <c r="MCO59" s="36"/>
      <c r="MCP59" s="36"/>
      <c r="MCQ59" s="36"/>
      <c r="MCR59" s="36"/>
      <c r="MCS59" s="36"/>
      <c r="MCT59" s="36"/>
      <c r="MCU59" s="36"/>
      <c r="MCV59" s="36"/>
      <c r="MCW59" s="36"/>
      <c r="MCX59" s="36"/>
      <c r="MCY59" s="36"/>
      <c r="MCZ59" s="36"/>
      <c r="MDA59" s="36"/>
      <c r="MDB59" s="36"/>
      <c r="MDC59" s="36"/>
      <c r="MDD59" s="36"/>
      <c r="MDE59" s="36"/>
      <c r="MDF59" s="36"/>
      <c r="MDG59" s="36"/>
      <c r="MDH59" s="36"/>
      <c r="MDI59" s="36"/>
      <c r="MDJ59" s="36"/>
      <c r="MDK59" s="36"/>
      <c r="MDL59" s="36"/>
      <c r="MDM59" s="36"/>
      <c r="MDN59" s="36"/>
      <c r="MDO59" s="36"/>
      <c r="MDP59" s="36"/>
      <c r="MDQ59" s="36"/>
      <c r="MDR59" s="36"/>
      <c r="MDS59" s="36"/>
      <c r="MDT59" s="36"/>
      <c r="MDU59" s="36"/>
      <c r="MDV59" s="36"/>
      <c r="MDW59" s="36"/>
      <c r="MDX59" s="36"/>
      <c r="MDY59" s="36"/>
      <c r="MDZ59" s="36"/>
      <c r="MEA59" s="36"/>
      <c r="MEB59" s="36"/>
      <c r="MEC59" s="36"/>
      <c r="MED59" s="36"/>
      <c r="MEE59" s="36"/>
      <c r="MEF59" s="36"/>
      <c r="MEG59" s="36"/>
      <c r="MEH59" s="36"/>
      <c r="MEI59" s="36"/>
      <c r="MEJ59" s="36"/>
      <c r="MEK59" s="36"/>
      <c r="MEL59" s="36"/>
      <c r="MEM59" s="36"/>
      <c r="MEN59" s="36"/>
      <c r="MEO59" s="36"/>
      <c r="MEP59" s="36"/>
      <c r="MEQ59" s="36"/>
      <c r="MER59" s="36"/>
      <c r="MES59" s="36"/>
      <c r="MET59" s="36"/>
      <c r="MEU59" s="36"/>
      <c r="MEV59" s="36"/>
      <c r="MEW59" s="36"/>
      <c r="MEX59" s="36"/>
      <c r="MEY59" s="36"/>
      <c r="MEZ59" s="36"/>
      <c r="MFA59" s="36"/>
      <c r="MFB59" s="36"/>
      <c r="MFC59" s="36"/>
      <c r="MFD59" s="36"/>
      <c r="MFE59" s="36"/>
      <c r="MFF59" s="36"/>
      <c r="MFG59" s="36"/>
      <c r="MFH59" s="36"/>
      <c r="MFI59" s="36"/>
      <c r="MFJ59" s="36"/>
      <c r="MFK59" s="36"/>
      <c r="MFL59" s="36"/>
      <c r="MFM59" s="36"/>
      <c r="MFN59" s="36"/>
      <c r="MFO59" s="36"/>
      <c r="MFP59" s="36"/>
      <c r="MFQ59" s="36"/>
      <c r="MFR59" s="36"/>
      <c r="MFS59" s="36"/>
      <c r="MFT59" s="36"/>
      <c r="MFU59" s="36"/>
      <c r="MFV59" s="36"/>
      <c r="MFW59" s="36"/>
      <c r="MFX59" s="36"/>
      <c r="MFY59" s="36"/>
      <c r="MFZ59" s="36"/>
      <c r="MGA59" s="36"/>
      <c r="MGB59" s="36"/>
      <c r="MGC59" s="36"/>
      <c r="MGD59" s="36"/>
      <c r="MGE59" s="36"/>
      <c r="MGF59" s="36"/>
      <c r="MGG59" s="36"/>
      <c r="MGH59" s="36"/>
      <c r="MGI59" s="36"/>
      <c r="MGJ59" s="36"/>
      <c r="MGK59" s="36"/>
      <c r="MGL59" s="36"/>
      <c r="MGM59" s="36"/>
      <c r="MGN59" s="36"/>
      <c r="MGO59" s="36"/>
      <c r="MGP59" s="36"/>
      <c r="MGQ59" s="36"/>
      <c r="MGR59" s="36"/>
      <c r="MGS59" s="36"/>
      <c r="MGT59" s="36"/>
      <c r="MGU59" s="36"/>
      <c r="MGV59" s="36"/>
      <c r="MGW59" s="36"/>
      <c r="MGX59" s="36"/>
      <c r="MGY59" s="36"/>
      <c r="MGZ59" s="36"/>
      <c r="MHA59" s="36"/>
      <c r="MHB59" s="36"/>
      <c r="MHC59" s="36"/>
      <c r="MHD59" s="36"/>
      <c r="MHE59" s="36"/>
      <c r="MHF59" s="36"/>
      <c r="MHG59" s="36"/>
      <c r="MHH59" s="36"/>
      <c r="MHI59" s="36"/>
      <c r="MHJ59" s="36"/>
      <c r="MHK59" s="36"/>
      <c r="MHL59" s="36"/>
      <c r="MHM59" s="36"/>
      <c r="MHN59" s="36"/>
      <c r="MHO59" s="36"/>
      <c r="MHP59" s="36"/>
      <c r="MHQ59" s="36"/>
      <c r="MHR59" s="36"/>
      <c r="MHS59" s="36"/>
      <c r="MHT59" s="36"/>
      <c r="MHU59" s="36"/>
      <c r="MHV59" s="36"/>
      <c r="MHW59" s="36"/>
      <c r="MHX59" s="36"/>
      <c r="MHY59" s="36"/>
      <c r="MHZ59" s="36"/>
      <c r="MIA59" s="36"/>
      <c r="MIB59" s="36"/>
      <c r="MIC59" s="36"/>
      <c r="MID59" s="36"/>
      <c r="MIE59" s="36"/>
      <c r="MIF59" s="36"/>
      <c r="MIG59" s="36"/>
      <c r="MIH59" s="36"/>
      <c r="MII59" s="36"/>
      <c r="MIJ59" s="36"/>
      <c r="MIK59" s="36"/>
      <c r="MIL59" s="36"/>
      <c r="MIM59" s="36"/>
      <c r="MIN59" s="36"/>
      <c r="MIO59" s="36"/>
      <c r="MIP59" s="36"/>
      <c r="MIQ59" s="36"/>
      <c r="MIR59" s="36"/>
      <c r="MIS59" s="36"/>
      <c r="MIT59" s="36"/>
      <c r="MIU59" s="36"/>
      <c r="MIV59" s="36"/>
      <c r="MIW59" s="36"/>
      <c r="MIX59" s="36"/>
      <c r="MIY59" s="36"/>
      <c r="MIZ59" s="36"/>
      <c r="MJA59" s="36"/>
      <c r="MJB59" s="36"/>
      <c r="MJC59" s="36"/>
      <c r="MJD59" s="36"/>
      <c r="MJE59" s="36"/>
      <c r="MJF59" s="36"/>
      <c r="MJG59" s="36"/>
      <c r="MJH59" s="36"/>
      <c r="MJI59" s="36"/>
      <c r="MJJ59" s="36"/>
      <c r="MJK59" s="36"/>
      <c r="MJL59" s="36"/>
      <c r="MJM59" s="36"/>
      <c r="MJN59" s="36"/>
      <c r="MJO59" s="36"/>
      <c r="MJP59" s="36"/>
      <c r="MJQ59" s="36"/>
      <c r="MJR59" s="36"/>
      <c r="MJS59" s="36"/>
      <c r="MJT59" s="36"/>
      <c r="MJU59" s="36"/>
      <c r="MJV59" s="36"/>
      <c r="MJW59" s="36"/>
      <c r="MJX59" s="36"/>
      <c r="MJY59" s="36"/>
      <c r="MJZ59" s="36"/>
      <c r="MKA59" s="36"/>
      <c r="MKB59" s="36"/>
      <c r="MKC59" s="36"/>
      <c r="MKD59" s="36"/>
      <c r="MKE59" s="36"/>
      <c r="MKF59" s="36"/>
      <c r="MKG59" s="36"/>
      <c r="MKH59" s="36"/>
      <c r="MKI59" s="36"/>
      <c r="MKJ59" s="36"/>
      <c r="MKK59" s="36"/>
      <c r="MKL59" s="36"/>
      <c r="MKM59" s="36"/>
      <c r="MKN59" s="36"/>
      <c r="MKO59" s="36"/>
      <c r="MKP59" s="36"/>
      <c r="MKQ59" s="36"/>
      <c r="MKR59" s="36"/>
      <c r="MKS59" s="36"/>
      <c r="MKT59" s="36"/>
      <c r="MKU59" s="36"/>
      <c r="MKV59" s="36"/>
      <c r="MKW59" s="36"/>
      <c r="MKX59" s="36"/>
      <c r="MKY59" s="36"/>
      <c r="MKZ59" s="36"/>
      <c r="MLA59" s="36"/>
      <c r="MLB59" s="36"/>
      <c r="MLC59" s="36"/>
      <c r="MLD59" s="36"/>
      <c r="MLE59" s="36"/>
      <c r="MLF59" s="36"/>
      <c r="MLG59" s="36"/>
      <c r="MLH59" s="36"/>
      <c r="MLI59" s="36"/>
      <c r="MLJ59" s="36"/>
      <c r="MLK59" s="36"/>
      <c r="MLL59" s="36"/>
      <c r="MLM59" s="36"/>
      <c r="MLN59" s="36"/>
      <c r="MLO59" s="36"/>
      <c r="MLP59" s="36"/>
      <c r="MLQ59" s="36"/>
      <c r="MLR59" s="36"/>
      <c r="MLS59" s="36"/>
      <c r="MLT59" s="36"/>
      <c r="MLU59" s="36"/>
      <c r="MLV59" s="36"/>
      <c r="MLW59" s="36"/>
      <c r="MLX59" s="36"/>
      <c r="MLY59" s="36"/>
      <c r="MLZ59" s="36"/>
      <c r="MMA59" s="36"/>
      <c r="MMB59" s="36"/>
      <c r="MMC59" s="36"/>
      <c r="MMD59" s="36"/>
      <c r="MME59" s="36"/>
      <c r="MMF59" s="36"/>
      <c r="MMG59" s="36"/>
      <c r="MMH59" s="36"/>
      <c r="MMI59" s="36"/>
      <c r="MMJ59" s="36"/>
      <c r="MMK59" s="36"/>
      <c r="MML59" s="36"/>
      <c r="MMM59" s="36"/>
      <c r="MMN59" s="36"/>
      <c r="MMO59" s="36"/>
      <c r="MMP59" s="36"/>
      <c r="MMQ59" s="36"/>
      <c r="MMR59" s="36"/>
      <c r="MMS59" s="36"/>
      <c r="MMT59" s="36"/>
      <c r="MMU59" s="36"/>
      <c r="MMV59" s="36"/>
      <c r="MMW59" s="36"/>
      <c r="MMX59" s="36"/>
      <c r="MMY59" s="36"/>
      <c r="MMZ59" s="36"/>
      <c r="MNA59" s="36"/>
      <c r="MNB59" s="36"/>
      <c r="MNC59" s="36"/>
      <c r="MND59" s="36"/>
      <c r="MNE59" s="36"/>
      <c r="MNF59" s="36"/>
      <c r="MNG59" s="36"/>
      <c r="MNH59" s="36"/>
      <c r="MNI59" s="36"/>
      <c r="MNJ59" s="36"/>
      <c r="MNK59" s="36"/>
      <c r="MNL59" s="36"/>
      <c r="MNM59" s="36"/>
      <c r="MNN59" s="36"/>
      <c r="MNO59" s="36"/>
      <c r="MNP59" s="36"/>
      <c r="MNQ59" s="36"/>
      <c r="MNR59" s="36"/>
      <c r="MNS59" s="36"/>
      <c r="MNT59" s="36"/>
      <c r="MNU59" s="36"/>
      <c r="MNV59" s="36"/>
      <c r="MNW59" s="36"/>
      <c r="MNX59" s="36"/>
      <c r="MNY59" s="36"/>
      <c r="MNZ59" s="36"/>
      <c r="MOA59" s="36"/>
      <c r="MOB59" s="36"/>
      <c r="MOC59" s="36"/>
      <c r="MOD59" s="36"/>
      <c r="MOE59" s="36"/>
      <c r="MOF59" s="36"/>
      <c r="MOG59" s="36"/>
      <c r="MOH59" s="36"/>
      <c r="MOI59" s="36"/>
      <c r="MOJ59" s="36"/>
      <c r="MOK59" s="36"/>
      <c r="MOL59" s="36"/>
      <c r="MOM59" s="36"/>
      <c r="MON59" s="36"/>
      <c r="MOO59" s="36"/>
      <c r="MOP59" s="36"/>
      <c r="MOQ59" s="36"/>
      <c r="MOR59" s="36"/>
      <c r="MOS59" s="36"/>
      <c r="MOT59" s="36"/>
      <c r="MOU59" s="36"/>
      <c r="MOV59" s="36"/>
      <c r="MOW59" s="36"/>
      <c r="MOX59" s="36"/>
      <c r="MOY59" s="36"/>
      <c r="MOZ59" s="36"/>
      <c r="MPA59" s="36"/>
      <c r="MPB59" s="36"/>
      <c r="MPC59" s="36"/>
      <c r="MPD59" s="36"/>
      <c r="MPE59" s="36"/>
      <c r="MPF59" s="36"/>
      <c r="MPG59" s="36"/>
      <c r="MPH59" s="36"/>
      <c r="MPI59" s="36"/>
      <c r="MPJ59" s="36"/>
      <c r="MPK59" s="36"/>
      <c r="MPL59" s="36"/>
      <c r="MPM59" s="36"/>
      <c r="MPN59" s="36"/>
      <c r="MPO59" s="36"/>
      <c r="MPP59" s="36"/>
      <c r="MPQ59" s="36"/>
      <c r="MPR59" s="36"/>
      <c r="MPS59" s="36"/>
      <c r="MPT59" s="36"/>
      <c r="MPU59" s="36"/>
      <c r="MPV59" s="36"/>
      <c r="MPW59" s="36"/>
      <c r="MPX59" s="36"/>
      <c r="MPY59" s="36"/>
      <c r="MPZ59" s="36"/>
      <c r="MQA59" s="36"/>
      <c r="MQB59" s="36"/>
      <c r="MQC59" s="36"/>
      <c r="MQD59" s="36"/>
      <c r="MQE59" s="36"/>
      <c r="MQF59" s="36"/>
      <c r="MQG59" s="36"/>
      <c r="MQH59" s="36"/>
      <c r="MQI59" s="36"/>
      <c r="MQJ59" s="36"/>
      <c r="MQK59" s="36"/>
      <c r="MQL59" s="36"/>
      <c r="MQM59" s="36"/>
      <c r="MQN59" s="36"/>
      <c r="MQO59" s="36"/>
      <c r="MQP59" s="36"/>
      <c r="MQQ59" s="36"/>
      <c r="MQR59" s="36"/>
      <c r="MQS59" s="36"/>
      <c r="MQT59" s="36"/>
      <c r="MQU59" s="36"/>
      <c r="MQV59" s="36"/>
      <c r="MQW59" s="36"/>
      <c r="MQX59" s="36"/>
      <c r="MQY59" s="36"/>
      <c r="MQZ59" s="36"/>
      <c r="MRA59" s="36"/>
      <c r="MRB59" s="36"/>
      <c r="MRC59" s="36"/>
      <c r="MRD59" s="36"/>
      <c r="MRE59" s="36"/>
      <c r="MRF59" s="36"/>
      <c r="MRG59" s="36"/>
      <c r="MRH59" s="36"/>
      <c r="MRI59" s="36"/>
      <c r="MRJ59" s="36"/>
      <c r="MRK59" s="36"/>
      <c r="MRL59" s="36"/>
      <c r="MRM59" s="36"/>
      <c r="MRN59" s="36"/>
      <c r="MRO59" s="36"/>
      <c r="MRP59" s="36"/>
      <c r="MRQ59" s="36"/>
      <c r="MRR59" s="36"/>
      <c r="MRS59" s="36"/>
      <c r="MRT59" s="36"/>
      <c r="MRU59" s="36"/>
      <c r="MRV59" s="36"/>
      <c r="MRW59" s="36"/>
      <c r="MRX59" s="36"/>
      <c r="MRY59" s="36"/>
      <c r="MRZ59" s="36"/>
      <c r="MSA59" s="36"/>
      <c r="MSB59" s="36"/>
      <c r="MSC59" s="36"/>
      <c r="MSD59" s="36"/>
      <c r="MSE59" s="36"/>
      <c r="MSF59" s="36"/>
      <c r="MSG59" s="36"/>
      <c r="MSH59" s="36"/>
      <c r="MSI59" s="36"/>
      <c r="MSJ59" s="36"/>
      <c r="MSK59" s="36"/>
      <c r="MSL59" s="36"/>
      <c r="MSM59" s="36"/>
      <c r="MSN59" s="36"/>
      <c r="MSO59" s="36"/>
      <c r="MSP59" s="36"/>
      <c r="MSQ59" s="36"/>
      <c r="MSR59" s="36"/>
      <c r="MSS59" s="36"/>
      <c r="MST59" s="36"/>
      <c r="MSU59" s="36"/>
      <c r="MSV59" s="36"/>
      <c r="MSW59" s="36"/>
      <c r="MSX59" s="36"/>
      <c r="MSY59" s="36"/>
      <c r="MSZ59" s="36"/>
      <c r="MTA59" s="36"/>
      <c r="MTB59" s="36"/>
      <c r="MTC59" s="36"/>
      <c r="MTD59" s="36"/>
      <c r="MTE59" s="36"/>
      <c r="MTF59" s="36"/>
      <c r="MTG59" s="36"/>
      <c r="MTH59" s="36"/>
      <c r="MTI59" s="36"/>
      <c r="MTJ59" s="36"/>
      <c r="MTK59" s="36"/>
      <c r="MTL59" s="36"/>
      <c r="MTM59" s="36"/>
      <c r="MTN59" s="36"/>
      <c r="MTO59" s="36"/>
      <c r="MTP59" s="36"/>
      <c r="MTQ59" s="36"/>
      <c r="MTR59" s="36"/>
      <c r="MTS59" s="36"/>
      <c r="MTT59" s="36"/>
      <c r="MTU59" s="36"/>
      <c r="MTV59" s="36"/>
      <c r="MTW59" s="36"/>
      <c r="MTX59" s="36"/>
      <c r="MTY59" s="36"/>
      <c r="MTZ59" s="36"/>
      <c r="MUA59" s="36"/>
      <c r="MUB59" s="36"/>
      <c r="MUC59" s="36"/>
      <c r="MUD59" s="36"/>
      <c r="MUE59" s="36"/>
      <c r="MUF59" s="36"/>
      <c r="MUG59" s="36"/>
      <c r="MUH59" s="36"/>
      <c r="MUI59" s="36"/>
      <c r="MUJ59" s="36"/>
      <c r="MUK59" s="36"/>
      <c r="MUL59" s="36"/>
      <c r="MUM59" s="36"/>
      <c r="MUN59" s="36"/>
      <c r="MUO59" s="36"/>
      <c r="MUP59" s="36"/>
      <c r="MUQ59" s="36"/>
      <c r="MUR59" s="36"/>
      <c r="MUS59" s="36"/>
      <c r="MUT59" s="36"/>
      <c r="MUU59" s="36"/>
      <c r="MUV59" s="36"/>
      <c r="MUW59" s="36"/>
      <c r="MUX59" s="36"/>
      <c r="MUY59" s="36"/>
      <c r="MUZ59" s="36"/>
      <c r="MVA59" s="36"/>
      <c r="MVB59" s="36"/>
      <c r="MVC59" s="36"/>
      <c r="MVD59" s="36"/>
      <c r="MVE59" s="36"/>
      <c r="MVF59" s="36"/>
      <c r="MVG59" s="36"/>
      <c r="MVH59" s="36"/>
      <c r="MVI59" s="36"/>
      <c r="MVJ59" s="36"/>
      <c r="MVK59" s="36"/>
      <c r="MVL59" s="36"/>
      <c r="MVM59" s="36"/>
      <c r="MVN59" s="36"/>
      <c r="MVO59" s="36"/>
      <c r="MVP59" s="36"/>
      <c r="MVQ59" s="36"/>
      <c r="MVR59" s="36"/>
      <c r="MVS59" s="36"/>
      <c r="MVT59" s="36"/>
      <c r="MVU59" s="36"/>
      <c r="MVV59" s="36"/>
      <c r="MVW59" s="36"/>
      <c r="MVX59" s="36"/>
      <c r="MVY59" s="36"/>
      <c r="MVZ59" s="36"/>
      <c r="MWA59" s="36"/>
      <c r="MWB59" s="36"/>
      <c r="MWC59" s="36"/>
      <c r="MWD59" s="36"/>
      <c r="MWE59" s="36"/>
      <c r="MWF59" s="36"/>
      <c r="MWG59" s="36"/>
      <c r="MWH59" s="36"/>
      <c r="MWI59" s="36"/>
      <c r="MWJ59" s="36"/>
      <c r="MWK59" s="36"/>
      <c r="MWL59" s="36"/>
      <c r="MWM59" s="36"/>
      <c r="MWN59" s="36"/>
      <c r="MWO59" s="36"/>
      <c r="MWP59" s="36"/>
      <c r="MWQ59" s="36"/>
      <c r="MWR59" s="36"/>
      <c r="MWS59" s="36"/>
      <c r="MWT59" s="36"/>
      <c r="MWU59" s="36"/>
      <c r="MWV59" s="36"/>
      <c r="MWW59" s="36"/>
      <c r="MWX59" s="36"/>
      <c r="MWY59" s="36"/>
      <c r="MWZ59" s="36"/>
      <c r="MXA59" s="36"/>
      <c r="MXB59" s="36"/>
      <c r="MXC59" s="36"/>
      <c r="MXD59" s="36"/>
      <c r="MXE59" s="36"/>
      <c r="MXF59" s="36"/>
      <c r="MXG59" s="36"/>
      <c r="MXH59" s="36"/>
      <c r="MXI59" s="36"/>
      <c r="MXJ59" s="36"/>
      <c r="MXK59" s="36"/>
      <c r="MXL59" s="36"/>
      <c r="MXM59" s="36"/>
      <c r="MXN59" s="36"/>
      <c r="MXO59" s="36"/>
      <c r="MXP59" s="36"/>
      <c r="MXQ59" s="36"/>
      <c r="MXR59" s="36"/>
      <c r="MXS59" s="36"/>
      <c r="MXT59" s="36"/>
      <c r="MXU59" s="36"/>
      <c r="MXV59" s="36"/>
      <c r="MXW59" s="36"/>
      <c r="MXX59" s="36"/>
      <c r="MXY59" s="36"/>
      <c r="MXZ59" s="36"/>
      <c r="MYA59" s="36"/>
      <c r="MYB59" s="36"/>
      <c r="MYC59" s="36"/>
      <c r="MYD59" s="36"/>
      <c r="MYE59" s="36"/>
      <c r="MYF59" s="36"/>
      <c r="MYG59" s="36"/>
      <c r="MYH59" s="36"/>
      <c r="MYI59" s="36"/>
      <c r="MYJ59" s="36"/>
      <c r="MYK59" s="36"/>
      <c r="MYL59" s="36"/>
      <c r="MYM59" s="36"/>
      <c r="MYN59" s="36"/>
      <c r="MYO59" s="36"/>
      <c r="MYP59" s="36"/>
      <c r="MYQ59" s="36"/>
      <c r="MYR59" s="36"/>
      <c r="MYS59" s="36"/>
      <c r="MYT59" s="36"/>
      <c r="MYU59" s="36"/>
      <c r="MYV59" s="36"/>
      <c r="MYW59" s="36"/>
      <c r="MYX59" s="36"/>
      <c r="MYY59" s="36"/>
      <c r="MYZ59" s="36"/>
      <c r="MZA59" s="36"/>
      <c r="MZB59" s="36"/>
      <c r="MZC59" s="36"/>
      <c r="MZD59" s="36"/>
      <c r="MZE59" s="36"/>
      <c r="MZF59" s="36"/>
      <c r="MZG59" s="36"/>
      <c r="MZH59" s="36"/>
      <c r="MZI59" s="36"/>
      <c r="MZJ59" s="36"/>
      <c r="MZK59" s="36"/>
      <c r="MZL59" s="36"/>
      <c r="MZM59" s="36"/>
      <c r="MZN59" s="36"/>
      <c r="MZO59" s="36"/>
      <c r="MZP59" s="36"/>
      <c r="MZQ59" s="36"/>
      <c r="MZR59" s="36"/>
      <c r="MZS59" s="36"/>
      <c r="MZT59" s="36"/>
      <c r="MZU59" s="36"/>
      <c r="MZV59" s="36"/>
      <c r="MZW59" s="36"/>
      <c r="MZX59" s="36"/>
      <c r="MZY59" s="36"/>
      <c r="MZZ59" s="36"/>
      <c r="NAA59" s="36"/>
      <c r="NAB59" s="36"/>
      <c r="NAC59" s="36"/>
      <c r="NAD59" s="36"/>
      <c r="NAE59" s="36"/>
      <c r="NAF59" s="36"/>
      <c r="NAG59" s="36"/>
      <c r="NAH59" s="36"/>
      <c r="NAI59" s="36"/>
      <c r="NAJ59" s="36"/>
      <c r="NAK59" s="36"/>
      <c r="NAL59" s="36"/>
      <c r="NAM59" s="36"/>
      <c r="NAN59" s="36"/>
      <c r="NAO59" s="36"/>
      <c r="NAP59" s="36"/>
      <c r="NAQ59" s="36"/>
      <c r="NAR59" s="36"/>
      <c r="NAS59" s="36"/>
      <c r="NAT59" s="36"/>
      <c r="NAU59" s="36"/>
      <c r="NAV59" s="36"/>
      <c r="NAW59" s="36"/>
      <c r="NAX59" s="36"/>
      <c r="NAY59" s="36"/>
      <c r="NAZ59" s="36"/>
      <c r="NBA59" s="36"/>
      <c r="NBB59" s="36"/>
      <c r="NBC59" s="36"/>
      <c r="NBD59" s="36"/>
      <c r="NBE59" s="36"/>
      <c r="NBF59" s="36"/>
      <c r="NBG59" s="36"/>
      <c r="NBH59" s="36"/>
      <c r="NBI59" s="36"/>
      <c r="NBJ59" s="36"/>
      <c r="NBK59" s="36"/>
      <c r="NBL59" s="36"/>
      <c r="NBM59" s="36"/>
      <c r="NBN59" s="36"/>
      <c r="NBO59" s="36"/>
      <c r="NBP59" s="36"/>
      <c r="NBQ59" s="36"/>
      <c r="NBR59" s="36"/>
      <c r="NBS59" s="36"/>
      <c r="NBT59" s="36"/>
      <c r="NBU59" s="36"/>
      <c r="NBV59" s="36"/>
      <c r="NBW59" s="36"/>
      <c r="NBX59" s="36"/>
      <c r="NBY59" s="36"/>
      <c r="NBZ59" s="36"/>
      <c r="NCA59" s="36"/>
      <c r="NCB59" s="36"/>
      <c r="NCC59" s="36"/>
      <c r="NCD59" s="36"/>
      <c r="NCE59" s="36"/>
      <c r="NCF59" s="36"/>
      <c r="NCG59" s="36"/>
      <c r="NCH59" s="36"/>
      <c r="NCI59" s="36"/>
      <c r="NCJ59" s="36"/>
      <c r="NCK59" s="36"/>
      <c r="NCL59" s="36"/>
      <c r="NCM59" s="36"/>
      <c r="NCN59" s="36"/>
      <c r="NCO59" s="36"/>
      <c r="NCP59" s="36"/>
      <c r="NCQ59" s="36"/>
      <c r="NCR59" s="36"/>
      <c r="NCS59" s="36"/>
      <c r="NCT59" s="36"/>
      <c r="NCU59" s="36"/>
      <c r="NCV59" s="36"/>
      <c r="NCW59" s="36"/>
      <c r="NCX59" s="36"/>
      <c r="NCY59" s="36"/>
      <c r="NCZ59" s="36"/>
      <c r="NDA59" s="36"/>
      <c r="NDB59" s="36"/>
      <c r="NDC59" s="36"/>
      <c r="NDD59" s="36"/>
      <c r="NDE59" s="36"/>
      <c r="NDF59" s="36"/>
      <c r="NDG59" s="36"/>
      <c r="NDH59" s="36"/>
      <c r="NDI59" s="36"/>
      <c r="NDJ59" s="36"/>
      <c r="NDK59" s="36"/>
      <c r="NDL59" s="36"/>
      <c r="NDM59" s="36"/>
      <c r="NDN59" s="36"/>
      <c r="NDO59" s="36"/>
      <c r="NDP59" s="36"/>
      <c r="NDQ59" s="36"/>
      <c r="NDR59" s="36"/>
      <c r="NDS59" s="36"/>
      <c r="NDT59" s="36"/>
      <c r="NDU59" s="36"/>
      <c r="NDV59" s="36"/>
      <c r="NDW59" s="36"/>
      <c r="NDX59" s="36"/>
      <c r="NDY59" s="36"/>
      <c r="NDZ59" s="36"/>
      <c r="NEA59" s="36"/>
      <c r="NEB59" s="36"/>
      <c r="NEC59" s="36"/>
      <c r="NED59" s="36"/>
      <c r="NEE59" s="36"/>
      <c r="NEF59" s="36"/>
      <c r="NEG59" s="36"/>
      <c r="NEH59" s="36"/>
      <c r="NEI59" s="36"/>
      <c r="NEJ59" s="36"/>
      <c r="NEK59" s="36"/>
      <c r="NEL59" s="36"/>
      <c r="NEM59" s="36"/>
      <c r="NEN59" s="36"/>
      <c r="NEO59" s="36"/>
      <c r="NEP59" s="36"/>
      <c r="NEQ59" s="36"/>
      <c r="NER59" s="36"/>
      <c r="NES59" s="36"/>
      <c r="NET59" s="36"/>
      <c r="NEU59" s="36"/>
      <c r="NEV59" s="36"/>
      <c r="NEW59" s="36"/>
      <c r="NEX59" s="36"/>
      <c r="NEY59" s="36"/>
      <c r="NEZ59" s="36"/>
      <c r="NFA59" s="36"/>
      <c r="NFB59" s="36"/>
      <c r="NFC59" s="36"/>
      <c r="NFD59" s="36"/>
      <c r="NFE59" s="36"/>
      <c r="NFF59" s="36"/>
      <c r="NFG59" s="36"/>
      <c r="NFH59" s="36"/>
      <c r="NFI59" s="36"/>
      <c r="NFJ59" s="36"/>
      <c r="NFK59" s="36"/>
      <c r="NFL59" s="36"/>
      <c r="NFM59" s="36"/>
      <c r="NFN59" s="36"/>
      <c r="NFO59" s="36"/>
      <c r="NFP59" s="36"/>
      <c r="NFQ59" s="36"/>
      <c r="NFR59" s="36"/>
      <c r="NFS59" s="36"/>
      <c r="NFT59" s="36"/>
      <c r="NFU59" s="36"/>
      <c r="NFV59" s="36"/>
      <c r="NFW59" s="36"/>
      <c r="NFX59" s="36"/>
      <c r="NFY59" s="36"/>
      <c r="NFZ59" s="36"/>
      <c r="NGA59" s="36"/>
      <c r="NGB59" s="36"/>
      <c r="NGC59" s="36"/>
      <c r="NGD59" s="36"/>
      <c r="NGE59" s="36"/>
      <c r="NGF59" s="36"/>
      <c r="NGG59" s="36"/>
      <c r="NGH59" s="36"/>
      <c r="NGI59" s="36"/>
      <c r="NGJ59" s="36"/>
      <c r="NGK59" s="36"/>
      <c r="NGL59" s="36"/>
      <c r="NGM59" s="36"/>
      <c r="NGN59" s="36"/>
      <c r="NGO59" s="36"/>
      <c r="NGP59" s="36"/>
      <c r="NGQ59" s="36"/>
      <c r="NGR59" s="36"/>
      <c r="NGS59" s="36"/>
      <c r="NGT59" s="36"/>
      <c r="NGU59" s="36"/>
      <c r="NGV59" s="36"/>
      <c r="NGW59" s="36"/>
      <c r="NGX59" s="36"/>
      <c r="NGY59" s="36"/>
      <c r="NGZ59" s="36"/>
      <c r="NHA59" s="36"/>
      <c r="NHB59" s="36"/>
      <c r="NHC59" s="36"/>
      <c r="NHD59" s="36"/>
      <c r="NHE59" s="36"/>
      <c r="NHF59" s="36"/>
      <c r="NHG59" s="36"/>
      <c r="NHH59" s="36"/>
      <c r="NHI59" s="36"/>
      <c r="NHJ59" s="36"/>
      <c r="NHK59" s="36"/>
      <c r="NHL59" s="36"/>
      <c r="NHM59" s="36"/>
      <c r="NHN59" s="36"/>
      <c r="NHO59" s="36"/>
      <c r="NHP59" s="36"/>
      <c r="NHQ59" s="36"/>
      <c r="NHR59" s="36"/>
      <c r="NHS59" s="36"/>
      <c r="NHT59" s="36"/>
      <c r="NHU59" s="36"/>
      <c r="NHV59" s="36"/>
      <c r="NHW59" s="36"/>
      <c r="NHX59" s="36"/>
      <c r="NHY59" s="36"/>
      <c r="NHZ59" s="36"/>
      <c r="NIA59" s="36"/>
      <c r="NIB59" s="36"/>
      <c r="NIC59" s="36"/>
      <c r="NID59" s="36"/>
      <c r="NIE59" s="36"/>
      <c r="NIF59" s="36"/>
      <c r="NIG59" s="36"/>
      <c r="NIH59" s="36"/>
      <c r="NII59" s="36"/>
      <c r="NIJ59" s="36"/>
      <c r="NIK59" s="36"/>
      <c r="NIL59" s="36"/>
      <c r="NIM59" s="36"/>
      <c r="NIN59" s="36"/>
      <c r="NIO59" s="36"/>
      <c r="NIP59" s="36"/>
      <c r="NIQ59" s="36"/>
      <c r="NIR59" s="36"/>
      <c r="NIS59" s="36"/>
      <c r="NIT59" s="36"/>
      <c r="NIU59" s="36"/>
      <c r="NIV59" s="36"/>
      <c r="NIW59" s="36"/>
      <c r="NIX59" s="36"/>
      <c r="NIY59" s="36"/>
      <c r="NIZ59" s="36"/>
      <c r="NJA59" s="36"/>
      <c r="NJB59" s="36"/>
      <c r="NJC59" s="36"/>
      <c r="NJD59" s="36"/>
      <c r="NJE59" s="36"/>
      <c r="NJF59" s="36"/>
      <c r="NJG59" s="36"/>
      <c r="NJH59" s="36"/>
      <c r="NJI59" s="36"/>
      <c r="NJJ59" s="36"/>
      <c r="NJK59" s="36"/>
      <c r="NJL59" s="36"/>
      <c r="NJM59" s="36"/>
      <c r="NJN59" s="36"/>
      <c r="NJO59" s="36"/>
      <c r="NJP59" s="36"/>
      <c r="NJQ59" s="36"/>
      <c r="NJR59" s="36"/>
      <c r="NJS59" s="36"/>
      <c r="NJT59" s="36"/>
      <c r="NJU59" s="36"/>
      <c r="NJV59" s="36"/>
      <c r="NJW59" s="36"/>
      <c r="NJX59" s="36"/>
      <c r="NJY59" s="36"/>
      <c r="NJZ59" s="36"/>
      <c r="NKA59" s="36"/>
      <c r="NKB59" s="36"/>
      <c r="NKC59" s="36"/>
      <c r="NKD59" s="36"/>
      <c r="NKE59" s="36"/>
      <c r="NKF59" s="36"/>
      <c r="NKG59" s="36"/>
      <c r="NKH59" s="36"/>
      <c r="NKI59" s="36"/>
      <c r="NKJ59" s="36"/>
      <c r="NKK59" s="36"/>
      <c r="NKL59" s="36"/>
      <c r="NKM59" s="36"/>
      <c r="NKN59" s="36"/>
      <c r="NKO59" s="36"/>
      <c r="NKP59" s="36"/>
      <c r="NKQ59" s="36"/>
      <c r="NKR59" s="36"/>
      <c r="NKS59" s="36"/>
      <c r="NKT59" s="36"/>
      <c r="NKU59" s="36"/>
      <c r="NKV59" s="36"/>
      <c r="NKW59" s="36"/>
      <c r="NKX59" s="36"/>
      <c r="NKY59" s="36"/>
      <c r="NKZ59" s="36"/>
      <c r="NLA59" s="36"/>
      <c r="NLB59" s="36"/>
      <c r="NLC59" s="36"/>
      <c r="NLD59" s="36"/>
      <c r="NLE59" s="36"/>
      <c r="NLF59" s="36"/>
      <c r="NLG59" s="36"/>
      <c r="NLH59" s="36"/>
      <c r="NLI59" s="36"/>
      <c r="NLJ59" s="36"/>
      <c r="NLK59" s="36"/>
      <c r="NLL59" s="36"/>
      <c r="NLM59" s="36"/>
      <c r="NLN59" s="36"/>
      <c r="NLO59" s="36"/>
      <c r="NLP59" s="36"/>
      <c r="NLQ59" s="36"/>
      <c r="NLR59" s="36"/>
      <c r="NLS59" s="36"/>
      <c r="NLT59" s="36"/>
      <c r="NLU59" s="36"/>
      <c r="NLV59" s="36"/>
      <c r="NLW59" s="36"/>
      <c r="NLX59" s="36"/>
      <c r="NLY59" s="36"/>
      <c r="NLZ59" s="36"/>
      <c r="NMA59" s="36"/>
      <c r="NMB59" s="36"/>
      <c r="NMC59" s="36"/>
      <c r="NMD59" s="36"/>
      <c r="NME59" s="36"/>
      <c r="NMF59" s="36"/>
      <c r="NMG59" s="36"/>
      <c r="NMH59" s="36"/>
      <c r="NMI59" s="36"/>
      <c r="NMJ59" s="36"/>
      <c r="NMK59" s="36"/>
      <c r="NML59" s="36"/>
      <c r="NMM59" s="36"/>
      <c r="NMN59" s="36"/>
      <c r="NMO59" s="36"/>
      <c r="NMP59" s="36"/>
      <c r="NMQ59" s="36"/>
      <c r="NMR59" s="36"/>
      <c r="NMS59" s="36"/>
      <c r="NMT59" s="36"/>
      <c r="NMU59" s="36"/>
      <c r="NMV59" s="36"/>
      <c r="NMW59" s="36"/>
      <c r="NMX59" s="36"/>
      <c r="NMY59" s="36"/>
      <c r="NMZ59" s="36"/>
      <c r="NNA59" s="36"/>
      <c r="NNB59" s="36"/>
      <c r="NNC59" s="36"/>
      <c r="NND59" s="36"/>
      <c r="NNE59" s="36"/>
      <c r="NNF59" s="36"/>
      <c r="NNG59" s="36"/>
      <c r="NNH59" s="36"/>
      <c r="NNI59" s="36"/>
      <c r="NNJ59" s="36"/>
      <c r="NNK59" s="36"/>
      <c r="NNL59" s="36"/>
      <c r="NNM59" s="36"/>
      <c r="NNN59" s="36"/>
      <c r="NNO59" s="36"/>
      <c r="NNP59" s="36"/>
      <c r="NNQ59" s="36"/>
      <c r="NNR59" s="36"/>
      <c r="NNS59" s="36"/>
      <c r="NNT59" s="36"/>
      <c r="NNU59" s="36"/>
      <c r="NNV59" s="36"/>
      <c r="NNW59" s="36"/>
      <c r="NNX59" s="36"/>
      <c r="NNY59" s="36"/>
      <c r="NNZ59" s="36"/>
      <c r="NOA59" s="36"/>
      <c r="NOB59" s="36"/>
      <c r="NOC59" s="36"/>
      <c r="NOD59" s="36"/>
      <c r="NOE59" s="36"/>
      <c r="NOF59" s="36"/>
      <c r="NOG59" s="36"/>
      <c r="NOH59" s="36"/>
      <c r="NOI59" s="36"/>
      <c r="NOJ59" s="36"/>
      <c r="NOK59" s="36"/>
      <c r="NOL59" s="36"/>
      <c r="NOM59" s="36"/>
      <c r="NON59" s="36"/>
      <c r="NOO59" s="36"/>
      <c r="NOP59" s="36"/>
      <c r="NOQ59" s="36"/>
      <c r="NOR59" s="36"/>
      <c r="NOS59" s="36"/>
      <c r="NOT59" s="36"/>
      <c r="NOU59" s="36"/>
      <c r="NOV59" s="36"/>
      <c r="NOW59" s="36"/>
      <c r="NOX59" s="36"/>
      <c r="NOY59" s="36"/>
      <c r="NOZ59" s="36"/>
      <c r="NPA59" s="36"/>
      <c r="NPB59" s="36"/>
      <c r="NPC59" s="36"/>
      <c r="NPD59" s="36"/>
      <c r="NPE59" s="36"/>
      <c r="NPF59" s="36"/>
      <c r="NPG59" s="36"/>
      <c r="NPH59" s="36"/>
      <c r="NPI59" s="36"/>
      <c r="NPJ59" s="36"/>
      <c r="NPK59" s="36"/>
      <c r="NPL59" s="36"/>
      <c r="NPM59" s="36"/>
      <c r="NPN59" s="36"/>
      <c r="NPO59" s="36"/>
      <c r="NPP59" s="36"/>
      <c r="NPQ59" s="36"/>
      <c r="NPR59" s="36"/>
      <c r="NPS59" s="36"/>
      <c r="NPT59" s="36"/>
      <c r="NPU59" s="36"/>
      <c r="NPV59" s="36"/>
      <c r="NPW59" s="36"/>
      <c r="NPX59" s="36"/>
      <c r="NPY59" s="36"/>
      <c r="NPZ59" s="36"/>
      <c r="NQA59" s="36"/>
      <c r="NQB59" s="36"/>
      <c r="NQC59" s="36"/>
      <c r="NQD59" s="36"/>
      <c r="NQE59" s="36"/>
      <c r="NQF59" s="36"/>
      <c r="NQG59" s="36"/>
      <c r="NQH59" s="36"/>
      <c r="NQI59" s="36"/>
      <c r="NQJ59" s="36"/>
      <c r="NQK59" s="36"/>
      <c r="NQL59" s="36"/>
      <c r="NQM59" s="36"/>
      <c r="NQN59" s="36"/>
      <c r="NQO59" s="36"/>
      <c r="NQP59" s="36"/>
      <c r="NQQ59" s="36"/>
      <c r="NQR59" s="36"/>
      <c r="NQS59" s="36"/>
      <c r="NQT59" s="36"/>
      <c r="NQU59" s="36"/>
      <c r="NQV59" s="36"/>
      <c r="NQW59" s="36"/>
      <c r="NQX59" s="36"/>
      <c r="NQY59" s="36"/>
      <c r="NQZ59" s="36"/>
      <c r="NRA59" s="36"/>
      <c r="NRB59" s="36"/>
      <c r="NRC59" s="36"/>
      <c r="NRD59" s="36"/>
      <c r="NRE59" s="36"/>
      <c r="NRF59" s="36"/>
      <c r="NRG59" s="36"/>
      <c r="NRH59" s="36"/>
      <c r="NRI59" s="36"/>
      <c r="NRJ59" s="36"/>
      <c r="NRK59" s="36"/>
      <c r="NRL59" s="36"/>
      <c r="NRM59" s="36"/>
      <c r="NRN59" s="36"/>
      <c r="NRO59" s="36"/>
      <c r="NRP59" s="36"/>
      <c r="NRQ59" s="36"/>
      <c r="NRR59" s="36"/>
      <c r="NRS59" s="36"/>
      <c r="NRT59" s="36"/>
      <c r="NRU59" s="36"/>
      <c r="NRV59" s="36"/>
      <c r="NRW59" s="36"/>
      <c r="NRX59" s="36"/>
      <c r="NRY59" s="36"/>
      <c r="NRZ59" s="36"/>
      <c r="NSA59" s="36"/>
      <c r="NSB59" s="36"/>
      <c r="NSC59" s="36"/>
      <c r="NSD59" s="36"/>
      <c r="NSE59" s="36"/>
      <c r="NSF59" s="36"/>
      <c r="NSG59" s="36"/>
      <c r="NSH59" s="36"/>
      <c r="NSI59" s="36"/>
      <c r="NSJ59" s="36"/>
      <c r="NSK59" s="36"/>
      <c r="NSL59" s="36"/>
      <c r="NSM59" s="36"/>
      <c r="NSN59" s="36"/>
      <c r="NSO59" s="36"/>
      <c r="NSP59" s="36"/>
      <c r="NSQ59" s="36"/>
      <c r="NSR59" s="36"/>
      <c r="NSS59" s="36"/>
      <c r="NST59" s="36"/>
      <c r="NSU59" s="36"/>
      <c r="NSV59" s="36"/>
      <c r="NSW59" s="36"/>
      <c r="NSX59" s="36"/>
      <c r="NSY59" s="36"/>
      <c r="NSZ59" s="36"/>
      <c r="NTA59" s="36"/>
      <c r="NTB59" s="36"/>
      <c r="NTC59" s="36"/>
      <c r="NTD59" s="36"/>
      <c r="NTE59" s="36"/>
      <c r="NTF59" s="36"/>
      <c r="NTG59" s="36"/>
      <c r="NTH59" s="36"/>
      <c r="NTI59" s="36"/>
      <c r="NTJ59" s="36"/>
      <c r="NTK59" s="36"/>
      <c r="NTL59" s="36"/>
      <c r="NTM59" s="36"/>
      <c r="NTN59" s="36"/>
      <c r="NTO59" s="36"/>
      <c r="NTP59" s="36"/>
      <c r="NTQ59" s="36"/>
      <c r="NTR59" s="36"/>
      <c r="NTS59" s="36"/>
      <c r="NTT59" s="36"/>
      <c r="NTU59" s="36"/>
      <c r="NTV59" s="36"/>
      <c r="NTW59" s="36"/>
      <c r="NTX59" s="36"/>
      <c r="NTY59" s="36"/>
      <c r="NTZ59" s="36"/>
      <c r="NUA59" s="36"/>
      <c r="NUB59" s="36"/>
      <c r="NUC59" s="36"/>
      <c r="NUD59" s="36"/>
      <c r="NUE59" s="36"/>
      <c r="NUF59" s="36"/>
      <c r="NUG59" s="36"/>
      <c r="NUH59" s="36"/>
      <c r="NUI59" s="36"/>
      <c r="NUJ59" s="36"/>
      <c r="NUK59" s="36"/>
      <c r="NUL59" s="36"/>
      <c r="NUM59" s="36"/>
      <c r="NUN59" s="36"/>
      <c r="NUO59" s="36"/>
      <c r="NUP59" s="36"/>
      <c r="NUQ59" s="36"/>
      <c r="NUR59" s="36"/>
      <c r="NUS59" s="36"/>
      <c r="NUT59" s="36"/>
      <c r="NUU59" s="36"/>
      <c r="NUV59" s="36"/>
      <c r="NUW59" s="36"/>
      <c r="NUX59" s="36"/>
      <c r="NUY59" s="36"/>
      <c r="NUZ59" s="36"/>
      <c r="NVA59" s="36"/>
      <c r="NVB59" s="36"/>
      <c r="NVC59" s="36"/>
      <c r="NVD59" s="36"/>
      <c r="NVE59" s="36"/>
      <c r="NVF59" s="36"/>
      <c r="NVG59" s="36"/>
      <c r="NVH59" s="36"/>
      <c r="NVI59" s="36"/>
      <c r="NVJ59" s="36"/>
      <c r="NVK59" s="36"/>
      <c r="NVL59" s="36"/>
      <c r="NVM59" s="36"/>
      <c r="NVN59" s="36"/>
      <c r="NVO59" s="36"/>
      <c r="NVP59" s="36"/>
      <c r="NVQ59" s="36"/>
      <c r="NVR59" s="36"/>
      <c r="NVS59" s="36"/>
      <c r="NVT59" s="36"/>
      <c r="NVU59" s="36"/>
      <c r="NVV59" s="36"/>
      <c r="NVW59" s="36"/>
      <c r="NVX59" s="36"/>
      <c r="NVY59" s="36"/>
      <c r="NVZ59" s="36"/>
      <c r="NWA59" s="36"/>
      <c r="NWB59" s="36"/>
      <c r="NWC59" s="36"/>
      <c r="NWD59" s="36"/>
      <c r="NWE59" s="36"/>
      <c r="NWF59" s="36"/>
      <c r="NWG59" s="36"/>
      <c r="NWH59" s="36"/>
      <c r="NWI59" s="36"/>
      <c r="NWJ59" s="36"/>
      <c r="NWK59" s="36"/>
      <c r="NWL59" s="36"/>
      <c r="NWM59" s="36"/>
      <c r="NWN59" s="36"/>
      <c r="NWO59" s="36"/>
      <c r="NWP59" s="36"/>
      <c r="NWQ59" s="36"/>
      <c r="NWR59" s="36"/>
      <c r="NWS59" s="36"/>
      <c r="NWT59" s="36"/>
      <c r="NWU59" s="36"/>
      <c r="NWV59" s="36"/>
      <c r="NWW59" s="36"/>
      <c r="NWX59" s="36"/>
      <c r="NWY59" s="36"/>
      <c r="NWZ59" s="36"/>
      <c r="NXA59" s="36"/>
      <c r="NXB59" s="36"/>
      <c r="NXC59" s="36"/>
      <c r="NXD59" s="36"/>
      <c r="NXE59" s="36"/>
      <c r="NXF59" s="36"/>
      <c r="NXG59" s="36"/>
      <c r="NXH59" s="36"/>
      <c r="NXI59" s="36"/>
      <c r="NXJ59" s="36"/>
      <c r="NXK59" s="36"/>
      <c r="NXL59" s="36"/>
      <c r="NXM59" s="36"/>
      <c r="NXN59" s="36"/>
      <c r="NXO59" s="36"/>
      <c r="NXP59" s="36"/>
      <c r="NXQ59" s="36"/>
      <c r="NXR59" s="36"/>
      <c r="NXS59" s="36"/>
      <c r="NXT59" s="36"/>
      <c r="NXU59" s="36"/>
      <c r="NXV59" s="36"/>
      <c r="NXW59" s="36"/>
      <c r="NXX59" s="36"/>
      <c r="NXY59" s="36"/>
      <c r="NXZ59" s="36"/>
      <c r="NYA59" s="36"/>
      <c r="NYB59" s="36"/>
      <c r="NYC59" s="36"/>
      <c r="NYD59" s="36"/>
      <c r="NYE59" s="36"/>
      <c r="NYF59" s="36"/>
      <c r="NYG59" s="36"/>
      <c r="NYH59" s="36"/>
      <c r="NYI59" s="36"/>
      <c r="NYJ59" s="36"/>
      <c r="NYK59" s="36"/>
      <c r="NYL59" s="36"/>
      <c r="NYM59" s="36"/>
      <c r="NYN59" s="36"/>
      <c r="NYO59" s="36"/>
      <c r="NYP59" s="36"/>
      <c r="NYQ59" s="36"/>
      <c r="NYR59" s="36"/>
      <c r="NYS59" s="36"/>
      <c r="NYT59" s="36"/>
      <c r="NYU59" s="36"/>
      <c r="NYV59" s="36"/>
      <c r="NYW59" s="36"/>
      <c r="NYX59" s="36"/>
      <c r="NYY59" s="36"/>
      <c r="NYZ59" s="36"/>
      <c r="NZA59" s="36"/>
      <c r="NZB59" s="36"/>
      <c r="NZC59" s="36"/>
      <c r="NZD59" s="36"/>
      <c r="NZE59" s="36"/>
      <c r="NZF59" s="36"/>
      <c r="NZG59" s="36"/>
      <c r="NZH59" s="36"/>
      <c r="NZI59" s="36"/>
      <c r="NZJ59" s="36"/>
      <c r="NZK59" s="36"/>
      <c r="NZL59" s="36"/>
      <c r="NZM59" s="36"/>
      <c r="NZN59" s="36"/>
      <c r="NZO59" s="36"/>
      <c r="NZP59" s="36"/>
      <c r="NZQ59" s="36"/>
      <c r="NZR59" s="36"/>
      <c r="NZS59" s="36"/>
      <c r="NZT59" s="36"/>
      <c r="NZU59" s="36"/>
      <c r="NZV59" s="36"/>
      <c r="NZW59" s="36"/>
      <c r="NZX59" s="36"/>
      <c r="NZY59" s="36"/>
      <c r="NZZ59" s="36"/>
      <c r="OAA59" s="36"/>
      <c r="OAB59" s="36"/>
      <c r="OAC59" s="36"/>
      <c r="OAD59" s="36"/>
      <c r="OAE59" s="36"/>
      <c r="OAF59" s="36"/>
      <c r="OAG59" s="36"/>
      <c r="OAH59" s="36"/>
      <c r="OAI59" s="36"/>
      <c r="OAJ59" s="36"/>
      <c r="OAK59" s="36"/>
      <c r="OAL59" s="36"/>
      <c r="OAM59" s="36"/>
      <c r="OAN59" s="36"/>
      <c r="OAO59" s="36"/>
      <c r="OAP59" s="36"/>
      <c r="OAQ59" s="36"/>
      <c r="OAR59" s="36"/>
      <c r="OAS59" s="36"/>
      <c r="OAT59" s="36"/>
      <c r="OAU59" s="36"/>
      <c r="OAV59" s="36"/>
      <c r="OAW59" s="36"/>
      <c r="OAX59" s="36"/>
      <c r="OAY59" s="36"/>
      <c r="OAZ59" s="36"/>
      <c r="OBA59" s="36"/>
      <c r="OBB59" s="36"/>
      <c r="OBC59" s="36"/>
      <c r="OBD59" s="36"/>
      <c r="OBE59" s="36"/>
      <c r="OBF59" s="36"/>
      <c r="OBG59" s="36"/>
      <c r="OBH59" s="36"/>
      <c r="OBI59" s="36"/>
      <c r="OBJ59" s="36"/>
      <c r="OBK59" s="36"/>
      <c r="OBL59" s="36"/>
      <c r="OBM59" s="36"/>
      <c r="OBN59" s="36"/>
      <c r="OBO59" s="36"/>
      <c r="OBP59" s="36"/>
      <c r="OBQ59" s="36"/>
      <c r="OBR59" s="36"/>
      <c r="OBS59" s="36"/>
      <c r="OBT59" s="36"/>
      <c r="OBU59" s="36"/>
      <c r="OBV59" s="36"/>
      <c r="OBW59" s="36"/>
      <c r="OBX59" s="36"/>
      <c r="OBY59" s="36"/>
      <c r="OBZ59" s="36"/>
      <c r="OCA59" s="36"/>
      <c r="OCB59" s="36"/>
      <c r="OCC59" s="36"/>
      <c r="OCD59" s="36"/>
      <c r="OCE59" s="36"/>
      <c r="OCF59" s="36"/>
      <c r="OCG59" s="36"/>
      <c r="OCH59" s="36"/>
      <c r="OCI59" s="36"/>
      <c r="OCJ59" s="36"/>
      <c r="OCK59" s="36"/>
      <c r="OCL59" s="36"/>
      <c r="OCM59" s="36"/>
      <c r="OCN59" s="36"/>
      <c r="OCO59" s="36"/>
      <c r="OCP59" s="36"/>
      <c r="OCQ59" s="36"/>
      <c r="OCR59" s="36"/>
      <c r="OCS59" s="36"/>
      <c r="OCT59" s="36"/>
      <c r="OCU59" s="36"/>
      <c r="OCV59" s="36"/>
      <c r="OCW59" s="36"/>
      <c r="OCX59" s="36"/>
      <c r="OCY59" s="36"/>
      <c r="OCZ59" s="36"/>
      <c r="ODA59" s="36"/>
      <c r="ODB59" s="36"/>
      <c r="ODC59" s="36"/>
      <c r="ODD59" s="36"/>
      <c r="ODE59" s="36"/>
      <c r="ODF59" s="36"/>
      <c r="ODG59" s="36"/>
      <c r="ODH59" s="36"/>
      <c r="ODI59" s="36"/>
      <c r="ODJ59" s="36"/>
      <c r="ODK59" s="36"/>
      <c r="ODL59" s="36"/>
      <c r="ODM59" s="36"/>
      <c r="ODN59" s="36"/>
      <c r="ODO59" s="36"/>
      <c r="ODP59" s="36"/>
      <c r="ODQ59" s="36"/>
      <c r="ODR59" s="36"/>
      <c r="ODS59" s="36"/>
      <c r="ODT59" s="36"/>
      <c r="ODU59" s="36"/>
      <c r="ODV59" s="36"/>
      <c r="ODW59" s="36"/>
      <c r="ODX59" s="36"/>
      <c r="ODY59" s="36"/>
      <c r="ODZ59" s="36"/>
      <c r="OEA59" s="36"/>
      <c r="OEB59" s="36"/>
      <c r="OEC59" s="36"/>
      <c r="OED59" s="36"/>
      <c r="OEE59" s="36"/>
      <c r="OEF59" s="36"/>
      <c r="OEG59" s="36"/>
      <c r="OEH59" s="36"/>
      <c r="OEI59" s="36"/>
      <c r="OEJ59" s="36"/>
      <c r="OEK59" s="36"/>
      <c r="OEL59" s="36"/>
      <c r="OEM59" s="36"/>
      <c r="OEN59" s="36"/>
      <c r="OEO59" s="36"/>
      <c r="OEP59" s="36"/>
      <c r="OEQ59" s="36"/>
      <c r="OER59" s="36"/>
      <c r="OES59" s="36"/>
      <c r="OET59" s="36"/>
      <c r="OEU59" s="36"/>
      <c r="OEV59" s="36"/>
      <c r="OEW59" s="36"/>
      <c r="OEX59" s="36"/>
      <c r="OEY59" s="36"/>
      <c r="OEZ59" s="36"/>
      <c r="OFA59" s="36"/>
      <c r="OFB59" s="36"/>
      <c r="OFC59" s="36"/>
      <c r="OFD59" s="36"/>
      <c r="OFE59" s="36"/>
      <c r="OFF59" s="36"/>
      <c r="OFG59" s="36"/>
      <c r="OFH59" s="36"/>
      <c r="OFI59" s="36"/>
      <c r="OFJ59" s="36"/>
      <c r="OFK59" s="36"/>
      <c r="OFL59" s="36"/>
      <c r="OFM59" s="36"/>
      <c r="OFN59" s="36"/>
      <c r="OFO59" s="36"/>
      <c r="OFP59" s="36"/>
      <c r="OFQ59" s="36"/>
      <c r="OFR59" s="36"/>
      <c r="OFS59" s="36"/>
      <c r="OFT59" s="36"/>
      <c r="OFU59" s="36"/>
      <c r="OFV59" s="36"/>
      <c r="OFW59" s="36"/>
      <c r="OFX59" s="36"/>
      <c r="OFY59" s="36"/>
      <c r="OFZ59" s="36"/>
      <c r="OGA59" s="36"/>
      <c r="OGB59" s="36"/>
      <c r="OGC59" s="36"/>
      <c r="OGD59" s="36"/>
      <c r="OGE59" s="36"/>
      <c r="OGF59" s="36"/>
      <c r="OGG59" s="36"/>
      <c r="OGH59" s="36"/>
      <c r="OGI59" s="36"/>
      <c r="OGJ59" s="36"/>
      <c r="OGK59" s="36"/>
      <c r="OGL59" s="36"/>
      <c r="OGM59" s="36"/>
      <c r="OGN59" s="36"/>
      <c r="OGO59" s="36"/>
      <c r="OGP59" s="36"/>
      <c r="OGQ59" s="36"/>
      <c r="OGR59" s="36"/>
      <c r="OGS59" s="36"/>
      <c r="OGT59" s="36"/>
      <c r="OGU59" s="36"/>
      <c r="OGV59" s="36"/>
      <c r="OGW59" s="36"/>
      <c r="OGX59" s="36"/>
      <c r="OGY59" s="36"/>
      <c r="OGZ59" s="36"/>
      <c r="OHA59" s="36"/>
      <c r="OHB59" s="36"/>
      <c r="OHC59" s="36"/>
      <c r="OHD59" s="36"/>
      <c r="OHE59" s="36"/>
      <c r="OHF59" s="36"/>
      <c r="OHG59" s="36"/>
      <c r="OHH59" s="36"/>
      <c r="OHI59" s="36"/>
      <c r="OHJ59" s="36"/>
      <c r="OHK59" s="36"/>
      <c r="OHL59" s="36"/>
      <c r="OHM59" s="36"/>
      <c r="OHN59" s="36"/>
      <c r="OHO59" s="36"/>
      <c r="OHP59" s="36"/>
      <c r="OHQ59" s="36"/>
      <c r="OHR59" s="36"/>
      <c r="OHS59" s="36"/>
      <c r="OHT59" s="36"/>
      <c r="OHU59" s="36"/>
      <c r="OHV59" s="36"/>
      <c r="OHW59" s="36"/>
      <c r="OHX59" s="36"/>
      <c r="OHY59" s="36"/>
      <c r="OHZ59" s="36"/>
      <c r="OIA59" s="36"/>
      <c r="OIB59" s="36"/>
      <c r="OIC59" s="36"/>
      <c r="OID59" s="36"/>
      <c r="OIE59" s="36"/>
      <c r="OIF59" s="36"/>
      <c r="OIG59" s="36"/>
      <c r="OIH59" s="36"/>
      <c r="OII59" s="36"/>
      <c r="OIJ59" s="36"/>
      <c r="OIK59" s="36"/>
      <c r="OIL59" s="36"/>
      <c r="OIM59" s="36"/>
      <c r="OIN59" s="36"/>
      <c r="OIO59" s="36"/>
      <c r="OIP59" s="36"/>
      <c r="OIQ59" s="36"/>
      <c r="OIR59" s="36"/>
      <c r="OIS59" s="36"/>
      <c r="OIT59" s="36"/>
      <c r="OIU59" s="36"/>
      <c r="OIV59" s="36"/>
      <c r="OIW59" s="36"/>
      <c r="OIX59" s="36"/>
      <c r="OIY59" s="36"/>
      <c r="OIZ59" s="36"/>
      <c r="OJA59" s="36"/>
      <c r="OJB59" s="36"/>
      <c r="OJC59" s="36"/>
      <c r="OJD59" s="36"/>
      <c r="OJE59" s="36"/>
      <c r="OJF59" s="36"/>
      <c r="OJG59" s="36"/>
      <c r="OJH59" s="36"/>
      <c r="OJI59" s="36"/>
      <c r="OJJ59" s="36"/>
      <c r="OJK59" s="36"/>
      <c r="OJL59" s="36"/>
      <c r="OJM59" s="36"/>
      <c r="OJN59" s="36"/>
      <c r="OJO59" s="36"/>
      <c r="OJP59" s="36"/>
      <c r="OJQ59" s="36"/>
      <c r="OJR59" s="36"/>
      <c r="OJS59" s="36"/>
      <c r="OJT59" s="36"/>
      <c r="OJU59" s="36"/>
      <c r="OJV59" s="36"/>
      <c r="OJW59" s="36"/>
      <c r="OJX59" s="36"/>
      <c r="OJY59" s="36"/>
      <c r="OJZ59" s="36"/>
      <c r="OKA59" s="36"/>
      <c r="OKB59" s="36"/>
      <c r="OKC59" s="36"/>
      <c r="OKD59" s="36"/>
      <c r="OKE59" s="36"/>
      <c r="OKF59" s="36"/>
      <c r="OKG59" s="36"/>
      <c r="OKH59" s="36"/>
      <c r="OKI59" s="36"/>
      <c r="OKJ59" s="36"/>
      <c r="OKK59" s="36"/>
      <c r="OKL59" s="36"/>
      <c r="OKM59" s="36"/>
      <c r="OKN59" s="36"/>
      <c r="OKO59" s="36"/>
      <c r="OKP59" s="36"/>
      <c r="OKQ59" s="36"/>
      <c r="OKR59" s="36"/>
      <c r="OKS59" s="36"/>
      <c r="OKT59" s="36"/>
      <c r="OKU59" s="36"/>
      <c r="OKV59" s="36"/>
      <c r="OKW59" s="36"/>
      <c r="OKX59" s="36"/>
      <c r="OKY59" s="36"/>
      <c r="OKZ59" s="36"/>
      <c r="OLA59" s="36"/>
      <c r="OLB59" s="36"/>
      <c r="OLC59" s="36"/>
      <c r="OLD59" s="36"/>
      <c r="OLE59" s="36"/>
      <c r="OLF59" s="36"/>
      <c r="OLG59" s="36"/>
      <c r="OLH59" s="36"/>
      <c r="OLI59" s="36"/>
      <c r="OLJ59" s="36"/>
      <c r="OLK59" s="36"/>
      <c r="OLL59" s="36"/>
      <c r="OLM59" s="36"/>
      <c r="OLN59" s="36"/>
      <c r="OLO59" s="36"/>
      <c r="OLP59" s="36"/>
      <c r="OLQ59" s="36"/>
      <c r="OLR59" s="36"/>
      <c r="OLS59" s="36"/>
      <c r="OLT59" s="36"/>
      <c r="OLU59" s="36"/>
      <c r="OLV59" s="36"/>
      <c r="OLW59" s="36"/>
      <c r="OLX59" s="36"/>
      <c r="OLY59" s="36"/>
      <c r="OLZ59" s="36"/>
      <c r="OMA59" s="36"/>
      <c r="OMB59" s="36"/>
      <c r="OMC59" s="36"/>
      <c r="OMD59" s="36"/>
      <c r="OME59" s="36"/>
      <c r="OMF59" s="36"/>
      <c r="OMG59" s="36"/>
      <c r="OMH59" s="36"/>
      <c r="OMI59" s="36"/>
      <c r="OMJ59" s="36"/>
      <c r="OMK59" s="36"/>
      <c r="OML59" s="36"/>
      <c r="OMM59" s="36"/>
      <c r="OMN59" s="36"/>
      <c r="OMO59" s="36"/>
      <c r="OMP59" s="36"/>
      <c r="OMQ59" s="36"/>
      <c r="OMR59" s="36"/>
      <c r="OMS59" s="36"/>
      <c r="OMT59" s="36"/>
      <c r="OMU59" s="36"/>
      <c r="OMV59" s="36"/>
      <c r="OMW59" s="36"/>
      <c r="OMX59" s="36"/>
      <c r="OMY59" s="36"/>
      <c r="OMZ59" s="36"/>
      <c r="ONA59" s="36"/>
      <c r="ONB59" s="36"/>
      <c r="ONC59" s="36"/>
      <c r="OND59" s="36"/>
      <c r="ONE59" s="36"/>
      <c r="ONF59" s="36"/>
      <c r="ONG59" s="36"/>
      <c r="ONH59" s="36"/>
      <c r="ONI59" s="36"/>
      <c r="ONJ59" s="36"/>
      <c r="ONK59" s="36"/>
      <c r="ONL59" s="36"/>
      <c r="ONM59" s="36"/>
      <c r="ONN59" s="36"/>
      <c r="ONO59" s="36"/>
      <c r="ONP59" s="36"/>
      <c r="ONQ59" s="36"/>
      <c r="ONR59" s="36"/>
      <c r="ONS59" s="36"/>
      <c r="ONT59" s="36"/>
      <c r="ONU59" s="36"/>
      <c r="ONV59" s="36"/>
      <c r="ONW59" s="36"/>
      <c r="ONX59" s="36"/>
      <c r="ONY59" s="36"/>
      <c r="ONZ59" s="36"/>
      <c r="OOA59" s="36"/>
      <c r="OOB59" s="36"/>
      <c r="OOC59" s="36"/>
      <c r="OOD59" s="36"/>
      <c r="OOE59" s="36"/>
      <c r="OOF59" s="36"/>
      <c r="OOG59" s="36"/>
      <c r="OOH59" s="36"/>
      <c r="OOI59" s="36"/>
      <c r="OOJ59" s="36"/>
      <c r="OOK59" s="36"/>
      <c r="OOL59" s="36"/>
      <c r="OOM59" s="36"/>
      <c r="OON59" s="36"/>
      <c r="OOO59" s="36"/>
      <c r="OOP59" s="36"/>
      <c r="OOQ59" s="36"/>
      <c r="OOR59" s="36"/>
      <c r="OOS59" s="36"/>
      <c r="OOT59" s="36"/>
      <c r="OOU59" s="36"/>
      <c r="OOV59" s="36"/>
      <c r="OOW59" s="36"/>
      <c r="OOX59" s="36"/>
      <c r="OOY59" s="36"/>
      <c r="OOZ59" s="36"/>
      <c r="OPA59" s="36"/>
      <c r="OPB59" s="36"/>
      <c r="OPC59" s="36"/>
      <c r="OPD59" s="36"/>
      <c r="OPE59" s="36"/>
      <c r="OPF59" s="36"/>
      <c r="OPG59" s="36"/>
      <c r="OPH59" s="36"/>
      <c r="OPI59" s="36"/>
      <c r="OPJ59" s="36"/>
      <c r="OPK59" s="36"/>
      <c r="OPL59" s="36"/>
      <c r="OPM59" s="36"/>
      <c r="OPN59" s="36"/>
      <c r="OPO59" s="36"/>
      <c r="OPP59" s="36"/>
      <c r="OPQ59" s="36"/>
      <c r="OPR59" s="36"/>
      <c r="OPS59" s="36"/>
      <c r="OPT59" s="36"/>
      <c r="OPU59" s="36"/>
      <c r="OPV59" s="36"/>
      <c r="OPW59" s="36"/>
      <c r="OPX59" s="36"/>
      <c r="OPY59" s="36"/>
      <c r="OPZ59" s="36"/>
      <c r="OQA59" s="36"/>
      <c r="OQB59" s="36"/>
      <c r="OQC59" s="36"/>
      <c r="OQD59" s="36"/>
      <c r="OQE59" s="36"/>
      <c r="OQF59" s="36"/>
      <c r="OQG59" s="36"/>
      <c r="OQH59" s="36"/>
      <c r="OQI59" s="36"/>
      <c r="OQJ59" s="36"/>
      <c r="OQK59" s="36"/>
      <c r="OQL59" s="36"/>
      <c r="OQM59" s="36"/>
      <c r="OQN59" s="36"/>
      <c r="OQO59" s="36"/>
      <c r="OQP59" s="36"/>
      <c r="OQQ59" s="36"/>
      <c r="OQR59" s="36"/>
      <c r="OQS59" s="36"/>
      <c r="OQT59" s="36"/>
      <c r="OQU59" s="36"/>
      <c r="OQV59" s="36"/>
      <c r="OQW59" s="36"/>
      <c r="OQX59" s="36"/>
      <c r="OQY59" s="36"/>
      <c r="OQZ59" s="36"/>
      <c r="ORA59" s="36"/>
      <c r="ORB59" s="36"/>
      <c r="ORC59" s="36"/>
      <c r="ORD59" s="36"/>
      <c r="ORE59" s="36"/>
      <c r="ORF59" s="36"/>
      <c r="ORG59" s="36"/>
      <c r="ORH59" s="36"/>
      <c r="ORI59" s="36"/>
      <c r="ORJ59" s="36"/>
      <c r="ORK59" s="36"/>
      <c r="ORL59" s="36"/>
      <c r="ORM59" s="36"/>
      <c r="ORN59" s="36"/>
      <c r="ORO59" s="36"/>
      <c r="ORP59" s="36"/>
      <c r="ORQ59" s="36"/>
      <c r="ORR59" s="36"/>
      <c r="ORS59" s="36"/>
      <c r="ORT59" s="36"/>
      <c r="ORU59" s="36"/>
      <c r="ORV59" s="36"/>
      <c r="ORW59" s="36"/>
      <c r="ORX59" s="36"/>
      <c r="ORY59" s="36"/>
      <c r="ORZ59" s="36"/>
      <c r="OSA59" s="36"/>
      <c r="OSB59" s="36"/>
      <c r="OSC59" s="36"/>
      <c r="OSD59" s="36"/>
      <c r="OSE59" s="36"/>
      <c r="OSF59" s="36"/>
      <c r="OSG59" s="36"/>
      <c r="OSH59" s="36"/>
      <c r="OSI59" s="36"/>
      <c r="OSJ59" s="36"/>
      <c r="OSK59" s="36"/>
      <c r="OSL59" s="36"/>
      <c r="OSM59" s="36"/>
      <c r="OSN59" s="36"/>
      <c r="OSO59" s="36"/>
      <c r="OSP59" s="36"/>
      <c r="OSQ59" s="36"/>
      <c r="OSR59" s="36"/>
      <c r="OSS59" s="36"/>
      <c r="OST59" s="36"/>
      <c r="OSU59" s="36"/>
      <c r="OSV59" s="36"/>
      <c r="OSW59" s="36"/>
      <c r="OSX59" s="36"/>
      <c r="OSY59" s="36"/>
      <c r="OSZ59" s="36"/>
      <c r="OTA59" s="36"/>
      <c r="OTB59" s="36"/>
      <c r="OTC59" s="36"/>
      <c r="OTD59" s="36"/>
      <c r="OTE59" s="36"/>
      <c r="OTF59" s="36"/>
      <c r="OTG59" s="36"/>
      <c r="OTH59" s="36"/>
      <c r="OTI59" s="36"/>
      <c r="OTJ59" s="36"/>
      <c r="OTK59" s="36"/>
      <c r="OTL59" s="36"/>
      <c r="OTM59" s="36"/>
      <c r="OTN59" s="36"/>
      <c r="OTO59" s="36"/>
      <c r="OTP59" s="36"/>
      <c r="OTQ59" s="36"/>
      <c r="OTR59" s="36"/>
      <c r="OTS59" s="36"/>
      <c r="OTT59" s="36"/>
      <c r="OTU59" s="36"/>
      <c r="OTV59" s="36"/>
      <c r="OTW59" s="36"/>
      <c r="OTX59" s="36"/>
      <c r="OTY59" s="36"/>
      <c r="OTZ59" s="36"/>
      <c r="OUA59" s="36"/>
      <c r="OUB59" s="36"/>
      <c r="OUC59" s="36"/>
      <c r="OUD59" s="36"/>
      <c r="OUE59" s="36"/>
      <c r="OUF59" s="36"/>
      <c r="OUG59" s="36"/>
      <c r="OUH59" s="36"/>
      <c r="OUI59" s="36"/>
      <c r="OUJ59" s="36"/>
      <c r="OUK59" s="36"/>
      <c r="OUL59" s="36"/>
      <c r="OUM59" s="36"/>
      <c r="OUN59" s="36"/>
      <c r="OUO59" s="36"/>
      <c r="OUP59" s="36"/>
      <c r="OUQ59" s="36"/>
      <c r="OUR59" s="36"/>
      <c r="OUS59" s="36"/>
      <c r="OUT59" s="36"/>
      <c r="OUU59" s="36"/>
      <c r="OUV59" s="36"/>
      <c r="OUW59" s="36"/>
      <c r="OUX59" s="36"/>
      <c r="OUY59" s="36"/>
      <c r="OUZ59" s="36"/>
      <c r="OVA59" s="36"/>
      <c r="OVB59" s="36"/>
      <c r="OVC59" s="36"/>
      <c r="OVD59" s="36"/>
      <c r="OVE59" s="36"/>
      <c r="OVF59" s="36"/>
      <c r="OVG59" s="36"/>
      <c r="OVH59" s="36"/>
      <c r="OVI59" s="36"/>
      <c r="OVJ59" s="36"/>
      <c r="OVK59" s="36"/>
      <c r="OVL59" s="36"/>
      <c r="OVM59" s="36"/>
      <c r="OVN59" s="36"/>
      <c r="OVO59" s="36"/>
      <c r="OVP59" s="36"/>
      <c r="OVQ59" s="36"/>
      <c r="OVR59" s="36"/>
      <c r="OVS59" s="36"/>
      <c r="OVT59" s="36"/>
      <c r="OVU59" s="36"/>
      <c r="OVV59" s="36"/>
      <c r="OVW59" s="36"/>
      <c r="OVX59" s="36"/>
      <c r="OVY59" s="36"/>
      <c r="OVZ59" s="36"/>
      <c r="OWA59" s="36"/>
      <c r="OWB59" s="36"/>
      <c r="OWC59" s="36"/>
      <c r="OWD59" s="36"/>
      <c r="OWE59" s="36"/>
      <c r="OWF59" s="36"/>
      <c r="OWG59" s="36"/>
      <c r="OWH59" s="36"/>
      <c r="OWI59" s="36"/>
      <c r="OWJ59" s="36"/>
      <c r="OWK59" s="36"/>
      <c r="OWL59" s="36"/>
      <c r="OWM59" s="36"/>
      <c r="OWN59" s="36"/>
      <c r="OWO59" s="36"/>
      <c r="OWP59" s="36"/>
      <c r="OWQ59" s="36"/>
      <c r="OWR59" s="36"/>
      <c r="OWS59" s="36"/>
      <c r="OWT59" s="36"/>
      <c r="OWU59" s="36"/>
      <c r="OWV59" s="36"/>
      <c r="OWW59" s="36"/>
      <c r="OWX59" s="36"/>
      <c r="OWY59" s="36"/>
      <c r="OWZ59" s="36"/>
      <c r="OXA59" s="36"/>
      <c r="OXB59" s="36"/>
      <c r="OXC59" s="36"/>
      <c r="OXD59" s="36"/>
      <c r="OXE59" s="36"/>
      <c r="OXF59" s="36"/>
      <c r="OXG59" s="36"/>
      <c r="OXH59" s="36"/>
      <c r="OXI59" s="36"/>
      <c r="OXJ59" s="36"/>
      <c r="OXK59" s="36"/>
      <c r="OXL59" s="36"/>
      <c r="OXM59" s="36"/>
      <c r="OXN59" s="36"/>
      <c r="OXO59" s="36"/>
      <c r="OXP59" s="36"/>
      <c r="OXQ59" s="36"/>
      <c r="OXR59" s="36"/>
      <c r="OXS59" s="36"/>
      <c r="OXT59" s="36"/>
      <c r="OXU59" s="36"/>
      <c r="OXV59" s="36"/>
      <c r="OXW59" s="36"/>
      <c r="OXX59" s="36"/>
      <c r="OXY59" s="36"/>
      <c r="OXZ59" s="36"/>
      <c r="OYA59" s="36"/>
      <c r="OYB59" s="36"/>
      <c r="OYC59" s="36"/>
      <c r="OYD59" s="36"/>
      <c r="OYE59" s="36"/>
      <c r="OYF59" s="36"/>
      <c r="OYG59" s="36"/>
      <c r="OYH59" s="36"/>
      <c r="OYI59" s="36"/>
      <c r="OYJ59" s="36"/>
      <c r="OYK59" s="36"/>
      <c r="OYL59" s="36"/>
      <c r="OYM59" s="36"/>
      <c r="OYN59" s="36"/>
      <c r="OYO59" s="36"/>
      <c r="OYP59" s="36"/>
      <c r="OYQ59" s="36"/>
      <c r="OYR59" s="36"/>
      <c r="OYS59" s="36"/>
      <c r="OYT59" s="36"/>
      <c r="OYU59" s="36"/>
      <c r="OYV59" s="36"/>
      <c r="OYW59" s="36"/>
      <c r="OYX59" s="36"/>
      <c r="OYY59" s="36"/>
      <c r="OYZ59" s="36"/>
      <c r="OZA59" s="36"/>
      <c r="OZB59" s="36"/>
      <c r="OZC59" s="36"/>
      <c r="OZD59" s="36"/>
      <c r="OZE59" s="36"/>
      <c r="OZF59" s="36"/>
      <c r="OZG59" s="36"/>
      <c r="OZH59" s="36"/>
      <c r="OZI59" s="36"/>
      <c r="OZJ59" s="36"/>
      <c r="OZK59" s="36"/>
      <c r="OZL59" s="36"/>
      <c r="OZM59" s="36"/>
      <c r="OZN59" s="36"/>
      <c r="OZO59" s="36"/>
      <c r="OZP59" s="36"/>
      <c r="OZQ59" s="36"/>
      <c r="OZR59" s="36"/>
      <c r="OZS59" s="36"/>
      <c r="OZT59" s="36"/>
      <c r="OZU59" s="36"/>
      <c r="OZV59" s="36"/>
      <c r="OZW59" s="36"/>
      <c r="OZX59" s="36"/>
      <c r="OZY59" s="36"/>
      <c r="OZZ59" s="36"/>
      <c r="PAA59" s="36"/>
      <c r="PAB59" s="36"/>
      <c r="PAC59" s="36"/>
      <c r="PAD59" s="36"/>
      <c r="PAE59" s="36"/>
      <c r="PAF59" s="36"/>
      <c r="PAG59" s="36"/>
      <c r="PAH59" s="36"/>
      <c r="PAI59" s="36"/>
      <c r="PAJ59" s="36"/>
      <c r="PAK59" s="36"/>
      <c r="PAL59" s="36"/>
      <c r="PAM59" s="36"/>
      <c r="PAN59" s="36"/>
      <c r="PAO59" s="36"/>
      <c r="PAP59" s="36"/>
      <c r="PAQ59" s="36"/>
      <c r="PAR59" s="36"/>
      <c r="PAS59" s="36"/>
      <c r="PAT59" s="36"/>
      <c r="PAU59" s="36"/>
      <c r="PAV59" s="36"/>
      <c r="PAW59" s="36"/>
      <c r="PAX59" s="36"/>
      <c r="PAY59" s="36"/>
      <c r="PAZ59" s="36"/>
      <c r="PBA59" s="36"/>
      <c r="PBB59" s="36"/>
      <c r="PBC59" s="36"/>
      <c r="PBD59" s="36"/>
      <c r="PBE59" s="36"/>
      <c r="PBF59" s="36"/>
      <c r="PBG59" s="36"/>
      <c r="PBH59" s="36"/>
      <c r="PBI59" s="36"/>
      <c r="PBJ59" s="36"/>
      <c r="PBK59" s="36"/>
      <c r="PBL59" s="36"/>
      <c r="PBM59" s="36"/>
      <c r="PBN59" s="36"/>
      <c r="PBO59" s="36"/>
      <c r="PBP59" s="36"/>
      <c r="PBQ59" s="36"/>
      <c r="PBR59" s="36"/>
      <c r="PBS59" s="36"/>
      <c r="PBT59" s="36"/>
      <c r="PBU59" s="36"/>
      <c r="PBV59" s="36"/>
      <c r="PBW59" s="36"/>
      <c r="PBX59" s="36"/>
      <c r="PBY59" s="36"/>
      <c r="PBZ59" s="36"/>
      <c r="PCA59" s="36"/>
      <c r="PCB59" s="36"/>
      <c r="PCC59" s="36"/>
      <c r="PCD59" s="36"/>
      <c r="PCE59" s="36"/>
      <c r="PCF59" s="36"/>
      <c r="PCG59" s="36"/>
      <c r="PCH59" s="36"/>
      <c r="PCI59" s="36"/>
      <c r="PCJ59" s="36"/>
      <c r="PCK59" s="36"/>
      <c r="PCL59" s="36"/>
      <c r="PCM59" s="36"/>
      <c r="PCN59" s="36"/>
      <c r="PCO59" s="36"/>
      <c r="PCP59" s="36"/>
      <c r="PCQ59" s="36"/>
      <c r="PCR59" s="36"/>
      <c r="PCS59" s="36"/>
      <c r="PCT59" s="36"/>
      <c r="PCU59" s="36"/>
      <c r="PCV59" s="36"/>
      <c r="PCW59" s="36"/>
      <c r="PCX59" s="36"/>
      <c r="PCY59" s="36"/>
      <c r="PCZ59" s="36"/>
      <c r="PDA59" s="36"/>
      <c r="PDB59" s="36"/>
      <c r="PDC59" s="36"/>
      <c r="PDD59" s="36"/>
      <c r="PDE59" s="36"/>
      <c r="PDF59" s="36"/>
      <c r="PDG59" s="36"/>
      <c r="PDH59" s="36"/>
      <c r="PDI59" s="36"/>
      <c r="PDJ59" s="36"/>
      <c r="PDK59" s="36"/>
      <c r="PDL59" s="36"/>
      <c r="PDM59" s="36"/>
      <c r="PDN59" s="36"/>
      <c r="PDO59" s="36"/>
      <c r="PDP59" s="36"/>
      <c r="PDQ59" s="36"/>
      <c r="PDR59" s="36"/>
      <c r="PDS59" s="36"/>
      <c r="PDT59" s="36"/>
      <c r="PDU59" s="36"/>
      <c r="PDV59" s="36"/>
      <c r="PDW59" s="36"/>
      <c r="PDX59" s="36"/>
      <c r="PDY59" s="36"/>
      <c r="PDZ59" s="36"/>
      <c r="PEA59" s="36"/>
      <c r="PEB59" s="36"/>
      <c r="PEC59" s="36"/>
      <c r="PED59" s="36"/>
      <c r="PEE59" s="36"/>
      <c r="PEF59" s="36"/>
      <c r="PEG59" s="36"/>
      <c r="PEH59" s="36"/>
      <c r="PEI59" s="36"/>
      <c r="PEJ59" s="36"/>
      <c r="PEK59" s="36"/>
      <c r="PEL59" s="36"/>
      <c r="PEM59" s="36"/>
      <c r="PEN59" s="36"/>
      <c r="PEO59" s="36"/>
      <c r="PEP59" s="36"/>
      <c r="PEQ59" s="36"/>
      <c r="PER59" s="36"/>
      <c r="PES59" s="36"/>
      <c r="PET59" s="36"/>
      <c r="PEU59" s="36"/>
      <c r="PEV59" s="36"/>
      <c r="PEW59" s="36"/>
      <c r="PEX59" s="36"/>
      <c r="PEY59" s="36"/>
      <c r="PEZ59" s="36"/>
      <c r="PFA59" s="36"/>
      <c r="PFB59" s="36"/>
      <c r="PFC59" s="36"/>
      <c r="PFD59" s="36"/>
      <c r="PFE59" s="36"/>
      <c r="PFF59" s="36"/>
      <c r="PFG59" s="36"/>
      <c r="PFH59" s="36"/>
      <c r="PFI59" s="36"/>
      <c r="PFJ59" s="36"/>
      <c r="PFK59" s="36"/>
      <c r="PFL59" s="36"/>
      <c r="PFM59" s="36"/>
      <c r="PFN59" s="36"/>
      <c r="PFO59" s="36"/>
      <c r="PFP59" s="36"/>
      <c r="PFQ59" s="36"/>
      <c r="PFR59" s="36"/>
      <c r="PFS59" s="36"/>
      <c r="PFT59" s="36"/>
      <c r="PFU59" s="36"/>
      <c r="PFV59" s="36"/>
      <c r="PFW59" s="36"/>
      <c r="PFX59" s="36"/>
      <c r="PFY59" s="36"/>
      <c r="PFZ59" s="36"/>
      <c r="PGA59" s="36"/>
      <c r="PGB59" s="36"/>
      <c r="PGC59" s="36"/>
      <c r="PGD59" s="36"/>
      <c r="PGE59" s="36"/>
      <c r="PGF59" s="36"/>
      <c r="PGG59" s="36"/>
      <c r="PGH59" s="36"/>
      <c r="PGI59" s="36"/>
      <c r="PGJ59" s="36"/>
      <c r="PGK59" s="36"/>
      <c r="PGL59" s="36"/>
      <c r="PGM59" s="36"/>
      <c r="PGN59" s="36"/>
      <c r="PGO59" s="36"/>
      <c r="PGP59" s="36"/>
      <c r="PGQ59" s="36"/>
      <c r="PGR59" s="36"/>
      <c r="PGS59" s="36"/>
      <c r="PGT59" s="36"/>
      <c r="PGU59" s="36"/>
      <c r="PGV59" s="36"/>
      <c r="PGW59" s="36"/>
      <c r="PGX59" s="36"/>
      <c r="PGY59" s="36"/>
      <c r="PGZ59" s="36"/>
      <c r="PHA59" s="36"/>
      <c r="PHB59" s="36"/>
      <c r="PHC59" s="36"/>
      <c r="PHD59" s="36"/>
      <c r="PHE59" s="36"/>
      <c r="PHF59" s="36"/>
      <c r="PHG59" s="36"/>
      <c r="PHH59" s="36"/>
      <c r="PHI59" s="36"/>
      <c r="PHJ59" s="36"/>
      <c r="PHK59" s="36"/>
      <c r="PHL59" s="36"/>
      <c r="PHM59" s="36"/>
      <c r="PHN59" s="36"/>
      <c r="PHO59" s="36"/>
      <c r="PHP59" s="36"/>
      <c r="PHQ59" s="36"/>
      <c r="PHR59" s="36"/>
      <c r="PHS59" s="36"/>
      <c r="PHT59" s="36"/>
      <c r="PHU59" s="36"/>
      <c r="PHV59" s="36"/>
      <c r="PHW59" s="36"/>
      <c r="PHX59" s="36"/>
      <c r="PHY59" s="36"/>
      <c r="PHZ59" s="36"/>
      <c r="PIA59" s="36"/>
      <c r="PIB59" s="36"/>
      <c r="PIC59" s="36"/>
      <c r="PID59" s="36"/>
      <c r="PIE59" s="36"/>
      <c r="PIF59" s="36"/>
      <c r="PIG59" s="36"/>
      <c r="PIH59" s="36"/>
      <c r="PII59" s="36"/>
      <c r="PIJ59" s="36"/>
      <c r="PIK59" s="36"/>
      <c r="PIL59" s="36"/>
      <c r="PIM59" s="36"/>
      <c r="PIN59" s="36"/>
      <c r="PIO59" s="36"/>
      <c r="PIP59" s="36"/>
      <c r="PIQ59" s="36"/>
      <c r="PIR59" s="36"/>
      <c r="PIS59" s="36"/>
      <c r="PIT59" s="36"/>
      <c r="PIU59" s="36"/>
      <c r="PIV59" s="36"/>
      <c r="PIW59" s="36"/>
      <c r="PIX59" s="36"/>
      <c r="PIY59" s="36"/>
      <c r="PIZ59" s="36"/>
      <c r="PJA59" s="36"/>
      <c r="PJB59" s="36"/>
      <c r="PJC59" s="36"/>
      <c r="PJD59" s="36"/>
      <c r="PJE59" s="36"/>
      <c r="PJF59" s="36"/>
      <c r="PJG59" s="36"/>
      <c r="PJH59" s="36"/>
      <c r="PJI59" s="36"/>
      <c r="PJJ59" s="36"/>
      <c r="PJK59" s="36"/>
      <c r="PJL59" s="36"/>
      <c r="PJM59" s="36"/>
      <c r="PJN59" s="36"/>
      <c r="PJO59" s="36"/>
      <c r="PJP59" s="36"/>
      <c r="PJQ59" s="36"/>
      <c r="PJR59" s="36"/>
      <c r="PJS59" s="36"/>
      <c r="PJT59" s="36"/>
      <c r="PJU59" s="36"/>
      <c r="PJV59" s="36"/>
      <c r="PJW59" s="36"/>
      <c r="PJX59" s="36"/>
      <c r="PJY59" s="36"/>
      <c r="PJZ59" s="36"/>
      <c r="PKA59" s="36"/>
      <c r="PKB59" s="36"/>
      <c r="PKC59" s="36"/>
      <c r="PKD59" s="36"/>
      <c r="PKE59" s="36"/>
      <c r="PKF59" s="36"/>
      <c r="PKG59" s="36"/>
      <c r="PKH59" s="36"/>
      <c r="PKI59" s="36"/>
      <c r="PKJ59" s="36"/>
      <c r="PKK59" s="36"/>
      <c r="PKL59" s="36"/>
      <c r="PKM59" s="36"/>
      <c r="PKN59" s="36"/>
      <c r="PKO59" s="36"/>
      <c r="PKP59" s="36"/>
      <c r="PKQ59" s="36"/>
      <c r="PKR59" s="36"/>
      <c r="PKS59" s="36"/>
      <c r="PKT59" s="36"/>
      <c r="PKU59" s="36"/>
      <c r="PKV59" s="36"/>
      <c r="PKW59" s="36"/>
      <c r="PKX59" s="36"/>
      <c r="PKY59" s="36"/>
      <c r="PKZ59" s="36"/>
      <c r="PLA59" s="36"/>
      <c r="PLB59" s="36"/>
      <c r="PLC59" s="36"/>
      <c r="PLD59" s="36"/>
      <c r="PLE59" s="36"/>
      <c r="PLF59" s="36"/>
      <c r="PLG59" s="36"/>
      <c r="PLH59" s="36"/>
      <c r="PLI59" s="36"/>
      <c r="PLJ59" s="36"/>
      <c r="PLK59" s="36"/>
      <c r="PLL59" s="36"/>
      <c r="PLM59" s="36"/>
      <c r="PLN59" s="36"/>
      <c r="PLO59" s="36"/>
      <c r="PLP59" s="36"/>
      <c r="PLQ59" s="36"/>
      <c r="PLR59" s="36"/>
      <c r="PLS59" s="36"/>
      <c r="PLT59" s="36"/>
      <c r="PLU59" s="36"/>
      <c r="PLV59" s="36"/>
      <c r="PLW59" s="36"/>
      <c r="PLX59" s="36"/>
      <c r="PLY59" s="36"/>
      <c r="PLZ59" s="36"/>
      <c r="PMA59" s="36"/>
      <c r="PMB59" s="36"/>
      <c r="PMC59" s="36"/>
      <c r="PMD59" s="36"/>
      <c r="PME59" s="36"/>
      <c r="PMF59" s="36"/>
      <c r="PMG59" s="36"/>
      <c r="PMH59" s="36"/>
      <c r="PMI59" s="36"/>
      <c r="PMJ59" s="36"/>
      <c r="PMK59" s="36"/>
      <c r="PML59" s="36"/>
      <c r="PMM59" s="36"/>
      <c r="PMN59" s="36"/>
      <c r="PMO59" s="36"/>
      <c r="PMP59" s="36"/>
      <c r="PMQ59" s="36"/>
      <c r="PMR59" s="36"/>
      <c r="PMS59" s="36"/>
      <c r="PMT59" s="36"/>
      <c r="PMU59" s="36"/>
      <c r="PMV59" s="36"/>
      <c r="PMW59" s="36"/>
      <c r="PMX59" s="36"/>
      <c r="PMY59" s="36"/>
      <c r="PMZ59" s="36"/>
      <c r="PNA59" s="36"/>
      <c r="PNB59" s="36"/>
      <c r="PNC59" s="36"/>
      <c r="PND59" s="36"/>
      <c r="PNE59" s="36"/>
      <c r="PNF59" s="36"/>
      <c r="PNG59" s="36"/>
      <c r="PNH59" s="36"/>
      <c r="PNI59" s="36"/>
      <c r="PNJ59" s="36"/>
      <c r="PNK59" s="36"/>
      <c r="PNL59" s="36"/>
      <c r="PNM59" s="36"/>
      <c r="PNN59" s="36"/>
      <c r="PNO59" s="36"/>
      <c r="PNP59" s="36"/>
      <c r="PNQ59" s="36"/>
      <c r="PNR59" s="36"/>
      <c r="PNS59" s="36"/>
      <c r="PNT59" s="36"/>
      <c r="PNU59" s="36"/>
      <c r="PNV59" s="36"/>
      <c r="PNW59" s="36"/>
      <c r="PNX59" s="36"/>
      <c r="PNY59" s="36"/>
      <c r="PNZ59" s="36"/>
      <c r="POA59" s="36"/>
      <c r="POB59" s="36"/>
      <c r="POC59" s="36"/>
      <c r="POD59" s="36"/>
      <c r="POE59" s="36"/>
      <c r="POF59" s="36"/>
      <c r="POG59" s="36"/>
      <c r="POH59" s="36"/>
      <c r="POI59" s="36"/>
      <c r="POJ59" s="36"/>
      <c r="POK59" s="36"/>
      <c r="POL59" s="36"/>
      <c r="POM59" s="36"/>
      <c r="PON59" s="36"/>
      <c r="POO59" s="36"/>
      <c r="POP59" s="36"/>
      <c r="POQ59" s="36"/>
      <c r="POR59" s="36"/>
      <c r="POS59" s="36"/>
      <c r="POT59" s="36"/>
      <c r="POU59" s="36"/>
      <c r="POV59" s="36"/>
      <c r="POW59" s="36"/>
      <c r="POX59" s="36"/>
      <c r="POY59" s="36"/>
      <c r="POZ59" s="36"/>
      <c r="PPA59" s="36"/>
      <c r="PPB59" s="36"/>
      <c r="PPC59" s="36"/>
      <c r="PPD59" s="36"/>
      <c r="PPE59" s="36"/>
      <c r="PPF59" s="36"/>
      <c r="PPG59" s="36"/>
      <c r="PPH59" s="36"/>
      <c r="PPI59" s="36"/>
      <c r="PPJ59" s="36"/>
      <c r="PPK59" s="36"/>
      <c r="PPL59" s="36"/>
      <c r="PPM59" s="36"/>
      <c r="PPN59" s="36"/>
      <c r="PPO59" s="36"/>
      <c r="PPP59" s="36"/>
      <c r="PPQ59" s="36"/>
      <c r="PPR59" s="36"/>
      <c r="PPS59" s="36"/>
      <c r="PPT59" s="36"/>
      <c r="PPU59" s="36"/>
      <c r="PPV59" s="36"/>
      <c r="PPW59" s="36"/>
      <c r="PPX59" s="36"/>
      <c r="PPY59" s="36"/>
      <c r="PPZ59" s="36"/>
      <c r="PQA59" s="36"/>
      <c r="PQB59" s="36"/>
      <c r="PQC59" s="36"/>
      <c r="PQD59" s="36"/>
      <c r="PQE59" s="36"/>
      <c r="PQF59" s="36"/>
      <c r="PQG59" s="36"/>
      <c r="PQH59" s="36"/>
      <c r="PQI59" s="36"/>
      <c r="PQJ59" s="36"/>
      <c r="PQK59" s="36"/>
      <c r="PQL59" s="36"/>
      <c r="PQM59" s="36"/>
      <c r="PQN59" s="36"/>
      <c r="PQO59" s="36"/>
      <c r="PQP59" s="36"/>
      <c r="PQQ59" s="36"/>
      <c r="PQR59" s="36"/>
      <c r="PQS59" s="36"/>
      <c r="PQT59" s="36"/>
      <c r="PQU59" s="36"/>
      <c r="PQV59" s="36"/>
      <c r="PQW59" s="36"/>
      <c r="PQX59" s="36"/>
      <c r="PQY59" s="36"/>
      <c r="PQZ59" s="36"/>
      <c r="PRA59" s="36"/>
      <c r="PRB59" s="36"/>
      <c r="PRC59" s="36"/>
      <c r="PRD59" s="36"/>
      <c r="PRE59" s="36"/>
      <c r="PRF59" s="36"/>
      <c r="PRG59" s="36"/>
      <c r="PRH59" s="36"/>
      <c r="PRI59" s="36"/>
      <c r="PRJ59" s="36"/>
      <c r="PRK59" s="36"/>
      <c r="PRL59" s="36"/>
      <c r="PRM59" s="36"/>
      <c r="PRN59" s="36"/>
      <c r="PRO59" s="36"/>
      <c r="PRP59" s="36"/>
      <c r="PRQ59" s="36"/>
      <c r="PRR59" s="36"/>
      <c r="PRS59" s="36"/>
      <c r="PRT59" s="36"/>
      <c r="PRU59" s="36"/>
      <c r="PRV59" s="36"/>
      <c r="PRW59" s="36"/>
      <c r="PRX59" s="36"/>
      <c r="PRY59" s="36"/>
      <c r="PRZ59" s="36"/>
      <c r="PSA59" s="36"/>
      <c r="PSB59" s="36"/>
      <c r="PSC59" s="36"/>
      <c r="PSD59" s="36"/>
      <c r="PSE59" s="36"/>
      <c r="PSF59" s="36"/>
      <c r="PSG59" s="36"/>
      <c r="PSH59" s="36"/>
      <c r="PSI59" s="36"/>
      <c r="PSJ59" s="36"/>
      <c r="PSK59" s="36"/>
      <c r="PSL59" s="36"/>
      <c r="PSM59" s="36"/>
      <c r="PSN59" s="36"/>
      <c r="PSO59" s="36"/>
      <c r="PSP59" s="36"/>
      <c r="PSQ59" s="36"/>
      <c r="PSR59" s="36"/>
      <c r="PSS59" s="36"/>
      <c r="PST59" s="36"/>
      <c r="PSU59" s="36"/>
      <c r="PSV59" s="36"/>
      <c r="PSW59" s="36"/>
      <c r="PSX59" s="36"/>
      <c r="PSY59" s="36"/>
      <c r="PSZ59" s="36"/>
      <c r="PTA59" s="36"/>
      <c r="PTB59" s="36"/>
      <c r="PTC59" s="36"/>
      <c r="PTD59" s="36"/>
      <c r="PTE59" s="36"/>
      <c r="PTF59" s="36"/>
      <c r="PTG59" s="36"/>
      <c r="PTH59" s="36"/>
      <c r="PTI59" s="36"/>
      <c r="PTJ59" s="36"/>
      <c r="PTK59" s="36"/>
      <c r="PTL59" s="36"/>
      <c r="PTM59" s="36"/>
      <c r="PTN59" s="36"/>
      <c r="PTO59" s="36"/>
      <c r="PTP59" s="36"/>
      <c r="PTQ59" s="36"/>
      <c r="PTR59" s="36"/>
      <c r="PTS59" s="36"/>
      <c r="PTT59" s="36"/>
      <c r="PTU59" s="36"/>
      <c r="PTV59" s="36"/>
      <c r="PTW59" s="36"/>
      <c r="PTX59" s="36"/>
      <c r="PTY59" s="36"/>
      <c r="PTZ59" s="36"/>
      <c r="PUA59" s="36"/>
      <c r="PUB59" s="36"/>
      <c r="PUC59" s="36"/>
      <c r="PUD59" s="36"/>
      <c r="PUE59" s="36"/>
      <c r="PUF59" s="36"/>
      <c r="PUG59" s="36"/>
      <c r="PUH59" s="36"/>
      <c r="PUI59" s="36"/>
      <c r="PUJ59" s="36"/>
      <c r="PUK59" s="36"/>
      <c r="PUL59" s="36"/>
      <c r="PUM59" s="36"/>
      <c r="PUN59" s="36"/>
      <c r="PUO59" s="36"/>
      <c r="PUP59" s="36"/>
      <c r="PUQ59" s="36"/>
      <c r="PUR59" s="36"/>
      <c r="PUS59" s="36"/>
      <c r="PUT59" s="36"/>
      <c r="PUU59" s="36"/>
      <c r="PUV59" s="36"/>
      <c r="PUW59" s="36"/>
      <c r="PUX59" s="36"/>
      <c r="PUY59" s="36"/>
      <c r="PUZ59" s="36"/>
      <c r="PVA59" s="36"/>
      <c r="PVB59" s="36"/>
      <c r="PVC59" s="36"/>
      <c r="PVD59" s="36"/>
      <c r="PVE59" s="36"/>
      <c r="PVF59" s="36"/>
      <c r="PVG59" s="36"/>
      <c r="PVH59" s="36"/>
      <c r="PVI59" s="36"/>
      <c r="PVJ59" s="36"/>
      <c r="PVK59" s="36"/>
      <c r="PVL59" s="36"/>
      <c r="PVM59" s="36"/>
      <c r="PVN59" s="36"/>
      <c r="PVO59" s="36"/>
      <c r="PVP59" s="36"/>
      <c r="PVQ59" s="36"/>
      <c r="PVR59" s="36"/>
      <c r="PVS59" s="36"/>
      <c r="PVT59" s="36"/>
      <c r="PVU59" s="36"/>
      <c r="PVV59" s="36"/>
      <c r="PVW59" s="36"/>
      <c r="PVX59" s="36"/>
      <c r="PVY59" s="36"/>
      <c r="PVZ59" s="36"/>
      <c r="PWA59" s="36"/>
      <c r="PWB59" s="36"/>
      <c r="PWC59" s="36"/>
      <c r="PWD59" s="36"/>
      <c r="PWE59" s="36"/>
      <c r="PWF59" s="36"/>
      <c r="PWG59" s="36"/>
      <c r="PWH59" s="36"/>
      <c r="PWI59" s="36"/>
      <c r="PWJ59" s="36"/>
      <c r="PWK59" s="36"/>
      <c r="PWL59" s="36"/>
      <c r="PWM59" s="36"/>
      <c r="PWN59" s="36"/>
      <c r="PWO59" s="36"/>
      <c r="PWP59" s="36"/>
      <c r="PWQ59" s="36"/>
      <c r="PWR59" s="36"/>
      <c r="PWS59" s="36"/>
      <c r="PWT59" s="36"/>
      <c r="PWU59" s="36"/>
      <c r="PWV59" s="36"/>
      <c r="PWW59" s="36"/>
      <c r="PWX59" s="36"/>
      <c r="PWY59" s="36"/>
      <c r="PWZ59" s="36"/>
      <c r="PXA59" s="36"/>
      <c r="PXB59" s="36"/>
      <c r="PXC59" s="36"/>
      <c r="PXD59" s="36"/>
      <c r="PXE59" s="36"/>
      <c r="PXF59" s="36"/>
      <c r="PXG59" s="36"/>
      <c r="PXH59" s="36"/>
      <c r="PXI59" s="36"/>
      <c r="PXJ59" s="36"/>
      <c r="PXK59" s="36"/>
      <c r="PXL59" s="36"/>
      <c r="PXM59" s="36"/>
      <c r="PXN59" s="36"/>
      <c r="PXO59" s="36"/>
      <c r="PXP59" s="36"/>
      <c r="PXQ59" s="36"/>
      <c r="PXR59" s="36"/>
      <c r="PXS59" s="36"/>
      <c r="PXT59" s="36"/>
      <c r="PXU59" s="36"/>
      <c r="PXV59" s="36"/>
      <c r="PXW59" s="36"/>
      <c r="PXX59" s="36"/>
      <c r="PXY59" s="36"/>
      <c r="PXZ59" s="36"/>
      <c r="PYA59" s="36"/>
      <c r="PYB59" s="36"/>
      <c r="PYC59" s="36"/>
      <c r="PYD59" s="36"/>
      <c r="PYE59" s="36"/>
      <c r="PYF59" s="36"/>
      <c r="PYG59" s="36"/>
      <c r="PYH59" s="36"/>
      <c r="PYI59" s="36"/>
      <c r="PYJ59" s="36"/>
      <c r="PYK59" s="36"/>
      <c r="PYL59" s="36"/>
      <c r="PYM59" s="36"/>
      <c r="PYN59" s="36"/>
      <c r="PYO59" s="36"/>
      <c r="PYP59" s="36"/>
      <c r="PYQ59" s="36"/>
      <c r="PYR59" s="36"/>
      <c r="PYS59" s="36"/>
      <c r="PYT59" s="36"/>
      <c r="PYU59" s="36"/>
      <c r="PYV59" s="36"/>
      <c r="PYW59" s="36"/>
      <c r="PYX59" s="36"/>
      <c r="PYY59" s="36"/>
      <c r="PYZ59" s="36"/>
      <c r="PZA59" s="36"/>
      <c r="PZB59" s="36"/>
      <c r="PZC59" s="36"/>
      <c r="PZD59" s="36"/>
      <c r="PZE59" s="36"/>
      <c r="PZF59" s="36"/>
      <c r="PZG59" s="36"/>
      <c r="PZH59" s="36"/>
      <c r="PZI59" s="36"/>
      <c r="PZJ59" s="36"/>
      <c r="PZK59" s="36"/>
      <c r="PZL59" s="36"/>
      <c r="PZM59" s="36"/>
      <c r="PZN59" s="36"/>
      <c r="PZO59" s="36"/>
      <c r="PZP59" s="36"/>
      <c r="PZQ59" s="36"/>
      <c r="PZR59" s="36"/>
      <c r="PZS59" s="36"/>
      <c r="PZT59" s="36"/>
      <c r="PZU59" s="36"/>
      <c r="PZV59" s="36"/>
      <c r="PZW59" s="36"/>
      <c r="PZX59" s="36"/>
      <c r="PZY59" s="36"/>
      <c r="PZZ59" s="36"/>
      <c r="QAA59" s="36"/>
      <c r="QAB59" s="36"/>
      <c r="QAC59" s="36"/>
      <c r="QAD59" s="36"/>
      <c r="QAE59" s="36"/>
      <c r="QAF59" s="36"/>
      <c r="QAG59" s="36"/>
      <c r="QAH59" s="36"/>
      <c r="QAI59" s="36"/>
      <c r="QAJ59" s="36"/>
      <c r="QAK59" s="36"/>
      <c r="QAL59" s="36"/>
      <c r="QAM59" s="36"/>
      <c r="QAN59" s="36"/>
      <c r="QAO59" s="36"/>
      <c r="QAP59" s="36"/>
      <c r="QAQ59" s="36"/>
      <c r="QAR59" s="36"/>
      <c r="QAS59" s="36"/>
      <c r="QAT59" s="36"/>
      <c r="QAU59" s="36"/>
      <c r="QAV59" s="36"/>
      <c r="QAW59" s="36"/>
      <c r="QAX59" s="36"/>
      <c r="QAY59" s="36"/>
      <c r="QAZ59" s="36"/>
      <c r="QBA59" s="36"/>
      <c r="QBB59" s="36"/>
      <c r="QBC59" s="36"/>
      <c r="QBD59" s="36"/>
      <c r="QBE59" s="36"/>
      <c r="QBF59" s="36"/>
      <c r="QBG59" s="36"/>
      <c r="QBH59" s="36"/>
      <c r="QBI59" s="36"/>
      <c r="QBJ59" s="36"/>
      <c r="QBK59" s="36"/>
      <c r="QBL59" s="36"/>
      <c r="QBM59" s="36"/>
      <c r="QBN59" s="36"/>
      <c r="QBO59" s="36"/>
      <c r="QBP59" s="36"/>
      <c r="QBQ59" s="36"/>
      <c r="QBR59" s="36"/>
      <c r="QBS59" s="36"/>
      <c r="QBT59" s="36"/>
      <c r="QBU59" s="36"/>
      <c r="QBV59" s="36"/>
      <c r="QBW59" s="36"/>
      <c r="QBX59" s="36"/>
      <c r="QBY59" s="36"/>
      <c r="QBZ59" s="36"/>
      <c r="QCA59" s="36"/>
      <c r="QCB59" s="36"/>
      <c r="QCC59" s="36"/>
      <c r="QCD59" s="36"/>
      <c r="QCE59" s="36"/>
      <c r="QCF59" s="36"/>
      <c r="QCG59" s="36"/>
      <c r="QCH59" s="36"/>
      <c r="QCI59" s="36"/>
      <c r="QCJ59" s="36"/>
      <c r="QCK59" s="36"/>
      <c r="QCL59" s="36"/>
      <c r="QCM59" s="36"/>
      <c r="QCN59" s="36"/>
      <c r="QCO59" s="36"/>
      <c r="QCP59" s="36"/>
      <c r="QCQ59" s="36"/>
      <c r="QCR59" s="36"/>
      <c r="QCS59" s="36"/>
      <c r="QCT59" s="36"/>
      <c r="QCU59" s="36"/>
      <c r="QCV59" s="36"/>
      <c r="QCW59" s="36"/>
      <c r="QCX59" s="36"/>
      <c r="QCY59" s="36"/>
      <c r="QCZ59" s="36"/>
      <c r="QDA59" s="36"/>
      <c r="QDB59" s="36"/>
      <c r="QDC59" s="36"/>
      <c r="QDD59" s="36"/>
      <c r="QDE59" s="36"/>
      <c r="QDF59" s="36"/>
      <c r="QDG59" s="36"/>
      <c r="QDH59" s="36"/>
      <c r="QDI59" s="36"/>
      <c r="QDJ59" s="36"/>
      <c r="QDK59" s="36"/>
      <c r="QDL59" s="36"/>
      <c r="QDM59" s="36"/>
      <c r="QDN59" s="36"/>
      <c r="QDO59" s="36"/>
      <c r="QDP59" s="36"/>
      <c r="QDQ59" s="36"/>
      <c r="QDR59" s="36"/>
      <c r="QDS59" s="36"/>
      <c r="QDT59" s="36"/>
      <c r="QDU59" s="36"/>
      <c r="QDV59" s="36"/>
      <c r="QDW59" s="36"/>
      <c r="QDX59" s="36"/>
      <c r="QDY59" s="36"/>
      <c r="QDZ59" s="36"/>
      <c r="QEA59" s="36"/>
      <c r="QEB59" s="36"/>
      <c r="QEC59" s="36"/>
      <c r="QED59" s="36"/>
      <c r="QEE59" s="36"/>
      <c r="QEF59" s="36"/>
      <c r="QEG59" s="36"/>
      <c r="QEH59" s="36"/>
      <c r="QEI59" s="36"/>
      <c r="QEJ59" s="36"/>
      <c r="QEK59" s="36"/>
      <c r="QEL59" s="36"/>
      <c r="QEM59" s="36"/>
      <c r="QEN59" s="36"/>
      <c r="QEO59" s="36"/>
      <c r="QEP59" s="36"/>
      <c r="QEQ59" s="36"/>
      <c r="QER59" s="36"/>
      <c r="QES59" s="36"/>
      <c r="QET59" s="36"/>
      <c r="QEU59" s="36"/>
      <c r="QEV59" s="36"/>
      <c r="QEW59" s="36"/>
      <c r="QEX59" s="36"/>
      <c r="QEY59" s="36"/>
      <c r="QEZ59" s="36"/>
      <c r="QFA59" s="36"/>
      <c r="QFB59" s="36"/>
      <c r="QFC59" s="36"/>
      <c r="QFD59" s="36"/>
      <c r="QFE59" s="36"/>
      <c r="QFF59" s="36"/>
      <c r="QFG59" s="36"/>
      <c r="QFH59" s="36"/>
      <c r="QFI59" s="36"/>
      <c r="QFJ59" s="36"/>
      <c r="QFK59" s="36"/>
      <c r="QFL59" s="36"/>
      <c r="QFM59" s="36"/>
      <c r="QFN59" s="36"/>
      <c r="QFO59" s="36"/>
      <c r="QFP59" s="36"/>
      <c r="QFQ59" s="36"/>
      <c r="QFR59" s="36"/>
      <c r="QFS59" s="36"/>
      <c r="QFT59" s="36"/>
      <c r="QFU59" s="36"/>
      <c r="QFV59" s="36"/>
      <c r="QFW59" s="36"/>
      <c r="QFX59" s="36"/>
      <c r="QFY59" s="36"/>
      <c r="QFZ59" s="36"/>
      <c r="QGA59" s="36"/>
      <c r="QGB59" s="36"/>
      <c r="QGC59" s="36"/>
      <c r="QGD59" s="36"/>
      <c r="QGE59" s="36"/>
      <c r="QGF59" s="36"/>
      <c r="QGG59" s="36"/>
      <c r="QGH59" s="36"/>
      <c r="QGI59" s="36"/>
      <c r="QGJ59" s="36"/>
      <c r="QGK59" s="36"/>
      <c r="QGL59" s="36"/>
      <c r="QGM59" s="36"/>
      <c r="QGN59" s="36"/>
      <c r="QGO59" s="36"/>
      <c r="QGP59" s="36"/>
      <c r="QGQ59" s="36"/>
      <c r="QGR59" s="36"/>
      <c r="QGS59" s="36"/>
      <c r="QGT59" s="36"/>
      <c r="QGU59" s="36"/>
      <c r="QGV59" s="36"/>
      <c r="QGW59" s="36"/>
      <c r="QGX59" s="36"/>
      <c r="QGY59" s="36"/>
      <c r="QGZ59" s="36"/>
      <c r="QHA59" s="36"/>
      <c r="QHB59" s="36"/>
      <c r="QHC59" s="36"/>
      <c r="QHD59" s="36"/>
      <c r="QHE59" s="36"/>
      <c r="QHF59" s="36"/>
      <c r="QHG59" s="36"/>
      <c r="QHH59" s="36"/>
      <c r="QHI59" s="36"/>
      <c r="QHJ59" s="36"/>
      <c r="QHK59" s="36"/>
      <c r="QHL59" s="36"/>
      <c r="QHM59" s="36"/>
      <c r="QHN59" s="36"/>
      <c r="QHO59" s="36"/>
      <c r="QHP59" s="36"/>
      <c r="QHQ59" s="36"/>
      <c r="QHR59" s="36"/>
      <c r="QHS59" s="36"/>
      <c r="QHT59" s="36"/>
      <c r="QHU59" s="36"/>
      <c r="QHV59" s="36"/>
      <c r="QHW59" s="36"/>
      <c r="QHX59" s="36"/>
      <c r="QHY59" s="36"/>
      <c r="QHZ59" s="36"/>
      <c r="QIA59" s="36"/>
      <c r="QIB59" s="36"/>
      <c r="QIC59" s="36"/>
      <c r="QID59" s="36"/>
      <c r="QIE59" s="36"/>
      <c r="QIF59" s="36"/>
      <c r="QIG59" s="36"/>
      <c r="QIH59" s="36"/>
      <c r="QII59" s="36"/>
      <c r="QIJ59" s="36"/>
      <c r="QIK59" s="36"/>
      <c r="QIL59" s="36"/>
      <c r="QIM59" s="36"/>
      <c r="QIN59" s="36"/>
      <c r="QIO59" s="36"/>
      <c r="QIP59" s="36"/>
      <c r="QIQ59" s="36"/>
      <c r="QIR59" s="36"/>
      <c r="QIS59" s="36"/>
      <c r="QIT59" s="36"/>
      <c r="QIU59" s="36"/>
      <c r="QIV59" s="36"/>
      <c r="QIW59" s="36"/>
      <c r="QIX59" s="36"/>
      <c r="QIY59" s="36"/>
      <c r="QIZ59" s="36"/>
      <c r="QJA59" s="36"/>
      <c r="QJB59" s="36"/>
      <c r="QJC59" s="36"/>
      <c r="QJD59" s="36"/>
      <c r="QJE59" s="36"/>
      <c r="QJF59" s="36"/>
      <c r="QJG59" s="36"/>
      <c r="QJH59" s="36"/>
      <c r="QJI59" s="36"/>
      <c r="QJJ59" s="36"/>
      <c r="QJK59" s="36"/>
      <c r="QJL59" s="36"/>
      <c r="QJM59" s="36"/>
      <c r="QJN59" s="36"/>
      <c r="QJO59" s="36"/>
      <c r="QJP59" s="36"/>
      <c r="QJQ59" s="36"/>
      <c r="QJR59" s="36"/>
      <c r="QJS59" s="36"/>
      <c r="QJT59" s="36"/>
      <c r="QJU59" s="36"/>
      <c r="QJV59" s="36"/>
      <c r="QJW59" s="36"/>
      <c r="QJX59" s="36"/>
      <c r="QJY59" s="36"/>
      <c r="QJZ59" s="36"/>
      <c r="QKA59" s="36"/>
      <c r="QKB59" s="36"/>
      <c r="QKC59" s="36"/>
      <c r="QKD59" s="36"/>
      <c r="QKE59" s="36"/>
      <c r="QKF59" s="36"/>
      <c r="QKG59" s="36"/>
      <c r="QKH59" s="36"/>
      <c r="QKI59" s="36"/>
      <c r="QKJ59" s="36"/>
      <c r="QKK59" s="36"/>
      <c r="QKL59" s="36"/>
      <c r="QKM59" s="36"/>
      <c r="QKN59" s="36"/>
      <c r="QKO59" s="36"/>
      <c r="QKP59" s="36"/>
      <c r="QKQ59" s="36"/>
      <c r="QKR59" s="36"/>
      <c r="QKS59" s="36"/>
      <c r="QKT59" s="36"/>
      <c r="QKU59" s="36"/>
      <c r="QKV59" s="36"/>
      <c r="QKW59" s="36"/>
      <c r="QKX59" s="36"/>
      <c r="QKY59" s="36"/>
      <c r="QKZ59" s="36"/>
      <c r="QLA59" s="36"/>
      <c r="QLB59" s="36"/>
      <c r="QLC59" s="36"/>
      <c r="QLD59" s="36"/>
      <c r="QLE59" s="36"/>
      <c r="QLF59" s="36"/>
      <c r="QLG59" s="36"/>
      <c r="QLH59" s="36"/>
      <c r="QLI59" s="36"/>
      <c r="QLJ59" s="36"/>
      <c r="QLK59" s="36"/>
      <c r="QLL59" s="36"/>
      <c r="QLM59" s="36"/>
      <c r="QLN59" s="36"/>
      <c r="QLO59" s="36"/>
      <c r="QLP59" s="36"/>
      <c r="QLQ59" s="36"/>
      <c r="QLR59" s="36"/>
      <c r="QLS59" s="36"/>
      <c r="QLT59" s="36"/>
      <c r="QLU59" s="36"/>
      <c r="QLV59" s="36"/>
      <c r="QLW59" s="36"/>
      <c r="QLX59" s="36"/>
      <c r="QLY59" s="36"/>
      <c r="QLZ59" s="36"/>
      <c r="QMA59" s="36"/>
      <c r="QMB59" s="36"/>
      <c r="QMC59" s="36"/>
      <c r="QMD59" s="36"/>
      <c r="QME59" s="36"/>
      <c r="QMF59" s="36"/>
      <c r="QMG59" s="36"/>
      <c r="QMH59" s="36"/>
      <c r="QMI59" s="36"/>
      <c r="QMJ59" s="36"/>
      <c r="QMK59" s="36"/>
      <c r="QML59" s="36"/>
      <c r="QMM59" s="36"/>
      <c r="QMN59" s="36"/>
      <c r="QMO59" s="36"/>
      <c r="QMP59" s="36"/>
      <c r="QMQ59" s="36"/>
      <c r="QMR59" s="36"/>
      <c r="QMS59" s="36"/>
      <c r="QMT59" s="36"/>
      <c r="QMU59" s="36"/>
      <c r="QMV59" s="36"/>
      <c r="QMW59" s="36"/>
      <c r="QMX59" s="36"/>
      <c r="QMY59" s="36"/>
      <c r="QMZ59" s="36"/>
      <c r="QNA59" s="36"/>
      <c r="QNB59" s="36"/>
      <c r="QNC59" s="36"/>
      <c r="QND59" s="36"/>
      <c r="QNE59" s="36"/>
      <c r="QNF59" s="36"/>
      <c r="QNG59" s="36"/>
      <c r="QNH59" s="36"/>
      <c r="QNI59" s="36"/>
      <c r="QNJ59" s="36"/>
      <c r="QNK59" s="36"/>
      <c r="QNL59" s="36"/>
      <c r="QNM59" s="36"/>
      <c r="QNN59" s="36"/>
      <c r="QNO59" s="36"/>
      <c r="QNP59" s="36"/>
      <c r="QNQ59" s="36"/>
      <c r="QNR59" s="36"/>
      <c r="QNS59" s="36"/>
      <c r="QNT59" s="36"/>
      <c r="QNU59" s="36"/>
      <c r="QNV59" s="36"/>
      <c r="QNW59" s="36"/>
      <c r="QNX59" s="36"/>
      <c r="QNY59" s="36"/>
      <c r="QNZ59" s="36"/>
      <c r="QOA59" s="36"/>
      <c r="QOB59" s="36"/>
      <c r="QOC59" s="36"/>
      <c r="QOD59" s="36"/>
      <c r="QOE59" s="36"/>
      <c r="QOF59" s="36"/>
      <c r="QOG59" s="36"/>
      <c r="QOH59" s="36"/>
      <c r="QOI59" s="36"/>
      <c r="QOJ59" s="36"/>
      <c r="QOK59" s="36"/>
      <c r="QOL59" s="36"/>
      <c r="QOM59" s="36"/>
      <c r="QON59" s="36"/>
      <c r="QOO59" s="36"/>
      <c r="QOP59" s="36"/>
      <c r="QOQ59" s="36"/>
      <c r="QOR59" s="36"/>
      <c r="QOS59" s="36"/>
      <c r="QOT59" s="36"/>
      <c r="QOU59" s="36"/>
      <c r="QOV59" s="36"/>
      <c r="QOW59" s="36"/>
      <c r="QOX59" s="36"/>
      <c r="QOY59" s="36"/>
      <c r="QOZ59" s="36"/>
      <c r="QPA59" s="36"/>
      <c r="QPB59" s="36"/>
      <c r="QPC59" s="36"/>
      <c r="QPD59" s="36"/>
      <c r="QPE59" s="36"/>
      <c r="QPF59" s="36"/>
      <c r="QPG59" s="36"/>
      <c r="QPH59" s="36"/>
      <c r="QPI59" s="36"/>
      <c r="QPJ59" s="36"/>
      <c r="QPK59" s="36"/>
      <c r="QPL59" s="36"/>
      <c r="QPM59" s="36"/>
      <c r="QPN59" s="36"/>
      <c r="QPO59" s="36"/>
      <c r="QPP59" s="36"/>
      <c r="QPQ59" s="36"/>
      <c r="QPR59" s="36"/>
      <c r="QPS59" s="36"/>
      <c r="QPT59" s="36"/>
      <c r="QPU59" s="36"/>
      <c r="QPV59" s="36"/>
      <c r="QPW59" s="36"/>
      <c r="QPX59" s="36"/>
      <c r="QPY59" s="36"/>
      <c r="QPZ59" s="36"/>
      <c r="QQA59" s="36"/>
      <c r="QQB59" s="36"/>
      <c r="QQC59" s="36"/>
      <c r="QQD59" s="36"/>
      <c r="QQE59" s="36"/>
      <c r="QQF59" s="36"/>
      <c r="QQG59" s="36"/>
      <c r="QQH59" s="36"/>
      <c r="QQI59" s="36"/>
      <c r="QQJ59" s="36"/>
      <c r="QQK59" s="36"/>
      <c r="QQL59" s="36"/>
      <c r="QQM59" s="36"/>
      <c r="QQN59" s="36"/>
      <c r="QQO59" s="36"/>
      <c r="QQP59" s="36"/>
      <c r="QQQ59" s="36"/>
      <c r="QQR59" s="36"/>
      <c r="QQS59" s="36"/>
      <c r="QQT59" s="36"/>
      <c r="QQU59" s="36"/>
      <c r="QQV59" s="36"/>
      <c r="QQW59" s="36"/>
      <c r="QQX59" s="36"/>
      <c r="QQY59" s="36"/>
      <c r="QQZ59" s="36"/>
      <c r="QRA59" s="36"/>
      <c r="QRB59" s="36"/>
      <c r="QRC59" s="36"/>
      <c r="QRD59" s="36"/>
      <c r="QRE59" s="36"/>
      <c r="QRF59" s="36"/>
      <c r="QRG59" s="36"/>
      <c r="QRH59" s="36"/>
      <c r="QRI59" s="36"/>
      <c r="QRJ59" s="36"/>
      <c r="QRK59" s="36"/>
      <c r="QRL59" s="36"/>
      <c r="QRM59" s="36"/>
      <c r="QRN59" s="36"/>
      <c r="QRO59" s="36"/>
      <c r="QRP59" s="36"/>
      <c r="QRQ59" s="36"/>
      <c r="QRR59" s="36"/>
      <c r="QRS59" s="36"/>
      <c r="QRT59" s="36"/>
      <c r="QRU59" s="36"/>
      <c r="QRV59" s="36"/>
      <c r="QRW59" s="36"/>
      <c r="QRX59" s="36"/>
      <c r="QRY59" s="36"/>
      <c r="QRZ59" s="36"/>
      <c r="QSA59" s="36"/>
      <c r="QSB59" s="36"/>
      <c r="QSC59" s="36"/>
      <c r="QSD59" s="36"/>
      <c r="QSE59" s="36"/>
      <c r="QSF59" s="36"/>
      <c r="QSG59" s="36"/>
      <c r="QSH59" s="36"/>
      <c r="QSI59" s="36"/>
      <c r="QSJ59" s="36"/>
      <c r="QSK59" s="36"/>
      <c r="QSL59" s="36"/>
      <c r="QSM59" s="36"/>
      <c r="QSN59" s="36"/>
      <c r="QSO59" s="36"/>
      <c r="QSP59" s="36"/>
      <c r="QSQ59" s="36"/>
      <c r="QSR59" s="36"/>
      <c r="QSS59" s="36"/>
      <c r="QST59" s="36"/>
      <c r="QSU59" s="36"/>
      <c r="QSV59" s="36"/>
      <c r="QSW59" s="36"/>
      <c r="QSX59" s="36"/>
      <c r="QSY59" s="36"/>
      <c r="QSZ59" s="36"/>
      <c r="QTA59" s="36"/>
      <c r="QTB59" s="36"/>
      <c r="QTC59" s="36"/>
      <c r="QTD59" s="36"/>
      <c r="QTE59" s="36"/>
      <c r="QTF59" s="36"/>
      <c r="QTG59" s="36"/>
      <c r="QTH59" s="36"/>
      <c r="QTI59" s="36"/>
      <c r="QTJ59" s="36"/>
      <c r="QTK59" s="36"/>
      <c r="QTL59" s="36"/>
      <c r="QTM59" s="36"/>
      <c r="QTN59" s="36"/>
      <c r="QTO59" s="36"/>
      <c r="QTP59" s="36"/>
      <c r="QTQ59" s="36"/>
      <c r="QTR59" s="36"/>
      <c r="QTS59" s="36"/>
      <c r="QTT59" s="36"/>
      <c r="QTU59" s="36"/>
      <c r="QTV59" s="36"/>
      <c r="QTW59" s="36"/>
      <c r="QTX59" s="36"/>
      <c r="QTY59" s="36"/>
      <c r="QTZ59" s="36"/>
      <c r="QUA59" s="36"/>
      <c r="QUB59" s="36"/>
      <c r="QUC59" s="36"/>
      <c r="QUD59" s="36"/>
      <c r="QUE59" s="36"/>
      <c r="QUF59" s="36"/>
      <c r="QUG59" s="36"/>
      <c r="QUH59" s="36"/>
      <c r="QUI59" s="36"/>
      <c r="QUJ59" s="36"/>
      <c r="QUK59" s="36"/>
      <c r="QUL59" s="36"/>
      <c r="QUM59" s="36"/>
      <c r="QUN59" s="36"/>
      <c r="QUO59" s="36"/>
      <c r="QUP59" s="36"/>
      <c r="QUQ59" s="36"/>
      <c r="QUR59" s="36"/>
      <c r="QUS59" s="36"/>
      <c r="QUT59" s="36"/>
      <c r="QUU59" s="36"/>
      <c r="QUV59" s="36"/>
      <c r="QUW59" s="36"/>
      <c r="QUX59" s="36"/>
      <c r="QUY59" s="36"/>
      <c r="QUZ59" s="36"/>
      <c r="QVA59" s="36"/>
      <c r="QVB59" s="36"/>
      <c r="QVC59" s="36"/>
      <c r="QVD59" s="36"/>
      <c r="QVE59" s="36"/>
      <c r="QVF59" s="36"/>
      <c r="QVG59" s="36"/>
      <c r="QVH59" s="36"/>
      <c r="QVI59" s="36"/>
      <c r="QVJ59" s="36"/>
      <c r="QVK59" s="36"/>
      <c r="QVL59" s="36"/>
      <c r="QVM59" s="36"/>
      <c r="QVN59" s="36"/>
      <c r="QVO59" s="36"/>
      <c r="QVP59" s="36"/>
      <c r="QVQ59" s="36"/>
      <c r="QVR59" s="36"/>
      <c r="QVS59" s="36"/>
      <c r="QVT59" s="36"/>
      <c r="QVU59" s="36"/>
      <c r="QVV59" s="36"/>
      <c r="QVW59" s="36"/>
      <c r="QVX59" s="36"/>
      <c r="QVY59" s="36"/>
      <c r="QVZ59" s="36"/>
      <c r="QWA59" s="36"/>
      <c r="QWB59" s="36"/>
      <c r="QWC59" s="36"/>
      <c r="QWD59" s="36"/>
      <c r="QWE59" s="36"/>
      <c r="QWF59" s="36"/>
      <c r="QWG59" s="36"/>
      <c r="QWH59" s="36"/>
      <c r="QWI59" s="36"/>
      <c r="QWJ59" s="36"/>
      <c r="QWK59" s="36"/>
      <c r="QWL59" s="36"/>
      <c r="QWM59" s="36"/>
      <c r="QWN59" s="36"/>
      <c r="QWO59" s="36"/>
      <c r="QWP59" s="36"/>
      <c r="QWQ59" s="36"/>
      <c r="QWR59" s="36"/>
      <c r="QWS59" s="36"/>
      <c r="QWT59" s="36"/>
      <c r="QWU59" s="36"/>
      <c r="QWV59" s="36"/>
      <c r="QWW59" s="36"/>
      <c r="QWX59" s="36"/>
      <c r="QWY59" s="36"/>
      <c r="QWZ59" s="36"/>
      <c r="QXA59" s="36"/>
      <c r="QXB59" s="36"/>
      <c r="QXC59" s="36"/>
      <c r="QXD59" s="36"/>
      <c r="QXE59" s="36"/>
      <c r="QXF59" s="36"/>
      <c r="QXG59" s="36"/>
      <c r="QXH59" s="36"/>
      <c r="QXI59" s="36"/>
      <c r="QXJ59" s="36"/>
      <c r="QXK59" s="36"/>
      <c r="QXL59" s="36"/>
      <c r="QXM59" s="36"/>
      <c r="QXN59" s="36"/>
      <c r="QXO59" s="36"/>
      <c r="QXP59" s="36"/>
      <c r="QXQ59" s="36"/>
      <c r="QXR59" s="36"/>
      <c r="QXS59" s="36"/>
      <c r="QXT59" s="36"/>
      <c r="QXU59" s="36"/>
      <c r="QXV59" s="36"/>
      <c r="QXW59" s="36"/>
      <c r="QXX59" s="36"/>
      <c r="QXY59" s="36"/>
      <c r="QXZ59" s="36"/>
      <c r="QYA59" s="36"/>
      <c r="QYB59" s="36"/>
      <c r="QYC59" s="36"/>
      <c r="QYD59" s="36"/>
      <c r="QYE59" s="36"/>
      <c r="QYF59" s="36"/>
      <c r="QYG59" s="36"/>
      <c r="QYH59" s="36"/>
      <c r="QYI59" s="36"/>
      <c r="QYJ59" s="36"/>
      <c r="QYK59" s="36"/>
      <c r="QYL59" s="36"/>
      <c r="QYM59" s="36"/>
      <c r="QYN59" s="36"/>
      <c r="QYO59" s="36"/>
      <c r="QYP59" s="36"/>
      <c r="QYQ59" s="36"/>
      <c r="QYR59" s="36"/>
      <c r="QYS59" s="36"/>
      <c r="QYT59" s="36"/>
      <c r="QYU59" s="36"/>
      <c r="QYV59" s="36"/>
      <c r="QYW59" s="36"/>
      <c r="QYX59" s="36"/>
      <c r="QYY59" s="36"/>
      <c r="QYZ59" s="36"/>
      <c r="QZA59" s="36"/>
      <c r="QZB59" s="36"/>
      <c r="QZC59" s="36"/>
      <c r="QZD59" s="36"/>
      <c r="QZE59" s="36"/>
      <c r="QZF59" s="36"/>
      <c r="QZG59" s="36"/>
      <c r="QZH59" s="36"/>
      <c r="QZI59" s="36"/>
      <c r="QZJ59" s="36"/>
      <c r="QZK59" s="36"/>
      <c r="QZL59" s="36"/>
      <c r="QZM59" s="36"/>
      <c r="QZN59" s="36"/>
      <c r="QZO59" s="36"/>
      <c r="QZP59" s="36"/>
      <c r="QZQ59" s="36"/>
      <c r="QZR59" s="36"/>
      <c r="QZS59" s="36"/>
      <c r="QZT59" s="36"/>
      <c r="QZU59" s="36"/>
      <c r="QZV59" s="36"/>
      <c r="QZW59" s="36"/>
      <c r="QZX59" s="36"/>
      <c r="QZY59" s="36"/>
      <c r="QZZ59" s="36"/>
      <c r="RAA59" s="36"/>
      <c r="RAB59" s="36"/>
      <c r="RAC59" s="36"/>
      <c r="RAD59" s="36"/>
      <c r="RAE59" s="36"/>
      <c r="RAF59" s="36"/>
      <c r="RAG59" s="36"/>
      <c r="RAH59" s="36"/>
      <c r="RAI59" s="36"/>
      <c r="RAJ59" s="36"/>
      <c r="RAK59" s="36"/>
      <c r="RAL59" s="36"/>
      <c r="RAM59" s="36"/>
      <c r="RAN59" s="36"/>
      <c r="RAO59" s="36"/>
      <c r="RAP59" s="36"/>
      <c r="RAQ59" s="36"/>
      <c r="RAR59" s="36"/>
      <c r="RAS59" s="36"/>
      <c r="RAT59" s="36"/>
      <c r="RAU59" s="36"/>
      <c r="RAV59" s="36"/>
      <c r="RAW59" s="36"/>
      <c r="RAX59" s="36"/>
      <c r="RAY59" s="36"/>
      <c r="RAZ59" s="36"/>
      <c r="RBA59" s="36"/>
      <c r="RBB59" s="36"/>
      <c r="RBC59" s="36"/>
      <c r="RBD59" s="36"/>
      <c r="RBE59" s="36"/>
      <c r="RBF59" s="36"/>
      <c r="RBG59" s="36"/>
      <c r="RBH59" s="36"/>
      <c r="RBI59" s="36"/>
      <c r="RBJ59" s="36"/>
      <c r="RBK59" s="36"/>
      <c r="RBL59" s="36"/>
      <c r="RBM59" s="36"/>
      <c r="RBN59" s="36"/>
      <c r="RBO59" s="36"/>
      <c r="RBP59" s="36"/>
      <c r="RBQ59" s="36"/>
      <c r="RBR59" s="36"/>
      <c r="RBS59" s="36"/>
      <c r="RBT59" s="36"/>
      <c r="RBU59" s="36"/>
      <c r="RBV59" s="36"/>
      <c r="RBW59" s="36"/>
      <c r="RBX59" s="36"/>
      <c r="RBY59" s="36"/>
      <c r="RBZ59" s="36"/>
      <c r="RCA59" s="36"/>
      <c r="RCB59" s="36"/>
      <c r="RCC59" s="36"/>
      <c r="RCD59" s="36"/>
      <c r="RCE59" s="36"/>
      <c r="RCF59" s="36"/>
      <c r="RCG59" s="36"/>
      <c r="RCH59" s="36"/>
      <c r="RCI59" s="36"/>
      <c r="RCJ59" s="36"/>
      <c r="RCK59" s="36"/>
      <c r="RCL59" s="36"/>
      <c r="RCM59" s="36"/>
      <c r="RCN59" s="36"/>
      <c r="RCO59" s="36"/>
      <c r="RCP59" s="36"/>
      <c r="RCQ59" s="36"/>
      <c r="RCR59" s="36"/>
      <c r="RCS59" s="36"/>
      <c r="RCT59" s="36"/>
      <c r="RCU59" s="36"/>
      <c r="RCV59" s="36"/>
      <c r="RCW59" s="36"/>
      <c r="RCX59" s="36"/>
      <c r="RCY59" s="36"/>
      <c r="RCZ59" s="36"/>
      <c r="RDA59" s="36"/>
      <c r="RDB59" s="36"/>
      <c r="RDC59" s="36"/>
      <c r="RDD59" s="36"/>
      <c r="RDE59" s="36"/>
      <c r="RDF59" s="36"/>
      <c r="RDG59" s="36"/>
      <c r="RDH59" s="36"/>
      <c r="RDI59" s="36"/>
      <c r="RDJ59" s="36"/>
      <c r="RDK59" s="36"/>
      <c r="RDL59" s="36"/>
      <c r="RDM59" s="36"/>
      <c r="RDN59" s="36"/>
      <c r="RDO59" s="36"/>
      <c r="RDP59" s="36"/>
      <c r="RDQ59" s="36"/>
      <c r="RDR59" s="36"/>
      <c r="RDS59" s="36"/>
      <c r="RDT59" s="36"/>
      <c r="RDU59" s="36"/>
      <c r="RDV59" s="36"/>
      <c r="RDW59" s="36"/>
      <c r="RDX59" s="36"/>
      <c r="RDY59" s="36"/>
      <c r="RDZ59" s="36"/>
      <c r="REA59" s="36"/>
      <c r="REB59" s="36"/>
      <c r="REC59" s="36"/>
      <c r="RED59" s="36"/>
      <c r="REE59" s="36"/>
      <c r="REF59" s="36"/>
      <c r="REG59" s="36"/>
      <c r="REH59" s="36"/>
      <c r="REI59" s="36"/>
      <c r="REJ59" s="36"/>
      <c r="REK59" s="36"/>
      <c r="REL59" s="36"/>
      <c r="REM59" s="36"/>
      <c r="REN59" s="36"/>
      <c r="REO59" s="36"/>
      <c r="REP59" s="36"/>
      <c r="REQ59" s="36"/>
      <c r="RER59" s="36"/>
      <c r="RES59" s="36"/>
      <c r="RET59" s="36"/>
      <c r="REU59" s="36"/>
      <c r="REV59" s="36"/>
      <c r="REW59" s="36"/>
      <c r="REX59" s="36"/>
      <c r="REY59" s="36"/>
      <c r="REZ59" s="36"/>
      <c r="RFA59" s="36"/>
      <c r="RFB59" s="36"/>
      <c r="RFC59" s="36"/>
      <c r="RFD59" s="36"/>
      <c r="RFE59" s="36"/>
      <c r="RFF59" s="36"/>
      <c r="RFG59" s="36"/>
      <c r="RFH59" s="36"/>
      <c r="RFI59" s="36"/>
      <c r="RFJ59" s="36"/>
      <c r="RFK59" s="36"/>
      <c r="RFL59" s="36"/>
      <c r="RFM59" s="36"/>
      <c r="RFN59" s="36"/>
      <c r="RFO59" s="36"/>
      <c r="RFP59" s="36"/>
      <c r="RFQ59" s="36"/>
      <c r="RFR59" s="36"/>
      <c r="RFS59" s="36"/>
      <c r="RFT59" s="36"/>
      <c r="RFU59" s="36"/>
      <c r="RFV59" s="36"/>
      <c r="RFW59" s="36"/>
      <c r="RFX59" s="36"/>
      <c r="RFY59" s="36"/>
      <c r="RFZ59" s="36"/>
      <c r="RGA59" s="36"/>
      <c r="RGB59" s="36"/>
      <c r="RGC59" s="36"/>
      <c r="RGD59" s="36"/>
      <c r="RGE59" s="36"/>
      <c r="RGF59" s="36"/>
      <c r="RGG59" s="36"/>
      <c r="RGH59" s="36"/>
      <c r="RGI59" s="36"/>
      <c r="RGJ59" s="36"/>
      <c r="RGK59" s="36"/>
      <c r="RGL59" s="36"/>
      <c r="RGM59" s="36"/>
      <c r="RGN59" s="36"/>
      <c r="RGO59" s="36"/>
      <c r="RGP59" s="36"/>
      <c r="RGQ59" s="36"/>
      <c r="RGR59" s="36"/>
      <c r="RGS59" s="36"/>
      <c r="RGT59" s="36"/>
      <c r="RGU59" s="36"/>
      <c r="RGV59" s="36"/>
      <c r="RGW59" s="36"/>
      <c r="RGX59" s="36"/>
      <c r="RGY59" s="36"/>
      <c r="RGZ59" s="36"/>
      <c r="RHA59" s="36"/>
      <c r="RHB59" s="36"/>
      <c r="RHC59" s="36"/>
      <c r="RHD59" s="36"/>
      <c r="RHE59" s="36"/>
      <c r="RHF59" s="36"/>
      <c r="RHG59" s="36"/>
      <c r="RHH59" s="36"/>
      <c r="RHI59" s="36"/>
      <c r="RHJ59" s="36"/>
      <c r="RHK59" s="36"/>
      <c r="RHL59" s="36"/>
      <c r="RHM59" s="36"/>
      <c r="RHN59" s="36"/>
      <c r="RHO59" s="36"/>
      <c r="RHP59" s="36"/>
      <c r="RHQ59" s="36"/>
      <c r="RHR59" s="36"/>
      <c r="RHS59" s="36"/>
      <c r="RHT59" s="36"/>
      <c r="RHU59" s="36"/>
      <c r="RHV59" s="36"/>
      <c r="RHW59" s="36"/>
      <c r="RHX59" s="36"/>
      <c r="RHY59" s="36"/>
      <c r="RHZ59" s="36"/>
      <c r="RIA59" s="36"/>
      <c r="RIB59" s="36"/>
      <c r="RIC59" s="36"/>
      <c r="RID59" s="36"/>
      <c r="RIE59" s="36"/>
      <c r="RIF59" s="36"/>
      <c r="RIG59" s="36"/>
      <c r="RIH59" s="36"/>
      <c r="RII59" s="36"/>
      <c r="RIJ59" s="36"/>
      <c r="RIK59" s="36"/>
      <c r="RIL59" s="36"/>
      <c r="RIM59" s="36"/>
      <c r="RIN59" s="36"/>
      <c r="RIO59" s="36"/>
      <c r="RIP59" s="36"/>
      <c r="RIQ59" s="36"/>
      <c r="RIR59" s="36"/>
      <c r="RIS59" s="36"/>
      <c r="RIT59" s="36"/>
      <c r="RIU59" s="36"/>
      <c r="RIV59" s="36"/>
      <c r="RIW59" s="36"/>
      <c r="RIX59" s="36"/>
      <c r="RIY59" s="36"/>
      <c r="RIZ59" s="36"/>
      <c r="RJA59" s="36"/>
      <c r="RJB59" s="36"/>
      <c r="RJC59" s="36"/>
      <c r="RJD59" s="36"/>
      <c r="RJE59" s="36"/>
      <c r="RJF59" s="36"/>
      <c r="RJG59" s="36"/>
      <c r="RJH59" s="36"/>
      <c r="RJI59" s="36"/>
      <c r="RJJ59" s="36"/>
      <c r="RJK59" s="36"/>
      <c r="RJL59" s="36"/>
      <c r="RJM59" s="36"/>
      <c r="RJN59" s="36"/>
      <c r="RJO59" s="36"/>
      <c r="RJP59" s="36"/>
      <c r="RJQ59" s="36"/>
      <c r="RJR59" s="36"/>
      <c r="RJS59" s="36"/>
      <c r="RJT59" s="36"/>
      <c r="RJU59" s="36"/>
      <c r="RJV59" s="36"/>
      <c r="RJW59" s="36"/>
      <c r="RJX59" s="36"/>
      <c r="RJY59" s="36"/>
      <c r="RJZ59" s="36"/>
      <c r="RKA59" s="36"/>
      <c r="RKB59" s="36"/>
      <c r="RKC59" s="36"/>
      <c r="RKD59" s="36"/>
      <c r="RKE59" s="36"/>
      <c r="RKF59" s="36"/>
      <c r="RKG59" s="36"/>
      <c r="RKH59" s="36"/>
      <c r="RKI59" s="36"/>
      <c r="RKJ59" s="36"/>
      <c r="RKK59" s="36"/>
      <c r="RKL59" s="36"/>
      <c r="RKM59" s="36"/>
      <c r="RKN59" s="36"/>
      <c r="RKO59" s="36"/>
      <c r="RKP59" s="36"/>
      <c r="RKQ59" s="36"/>
      <c r="RKR59" s="36"/>
      <c r="RKS59" s="36"/>
      <c r="RKT59" s="36"/>
      <c r="RKU59" s="36"/>
      <c r="RKV59" s="36"/>
      <c r="RKW59" s="36"/>
      <c r="RKX59" s="36"/>
      <c r="RKY59" s="36"/>
      <c r="RKZ59" s="36"/>
      <c r="RLA59" s="36"/>
      <c r="RLB59" s="36"/>
      <c r="RLC59" s="36"/>
      <c r="RLD59" s="36"/>
      <c r="RLE59" s="36"/>
      <c r="RLF59" s="36"/>
      <c r="RLG59" s="36"/>
      <c r="RLH59" s="36"/>
      <c r="RLI59" s="36"/>
      <c r="RLJ59" s="36"/>
      <c r="RLK59" s="36"/>
      <c r="RLL59" s="36"/>
      <c r="RLM59" s="36"/>
      <c r="RLN59" s="36"/>
      <c r="RLO59" s="36"/>
      <c r="RLP59" s="36"/>
      <c r="RLQ59" s="36"/>
      <c r="RLR59" s="36"/>
      <c r="RLS59" s="36"/>
      <c r="RLT59" s="36"/>
      <c r="RLU59" s="36"/>
      <c r="RLV59" s="36"/>
      <c r="RLW59" s="36"/>
      <c r="RLX59" s="36"/>
      <c r="RLY59" s="36"/>
      <c r="RLZ59" s="36"/>
      <c r="RMA59" s="36"/>
      <c r="RMB59" s="36"/>
      <c r="RMC59" s="36"/>
      <c r="RMD59" s="36"/>
      <c r="RME59" s="36"/>
      <c r="RMF59" s="36"/>
      <c r="RMG59" s="36"/>
      <c r="RMH59" s="36"/>
      <c r="RMI59" s="36"/>
      <c r="RMJ59" s="36"/>
      <c r="RMK59" s="36"/>
      <c r="RML59" s="36"/>
      <c r="RMM59" s="36"/>
      <c r="RMN59" s="36"/>
      <c r="RMO59" s="36"/>
      <c r="RMP59" s="36"/>
      <c r="RMQ59" s="36"/>
      <c r="RMR59" s="36"/>
      <c r="RMS59" s="36"/>
      <c r="RMT59" s="36"/>
      <c r="RMU59" s="36"/>
      <c r="RMV59" s="36"/>
      <c r="RMW59" s="36"/>
      <c r="RMX59" s="36"/>
      <c r="RMY59" s="36"/>
      <c r="RMZ59" s="36"/>
      <c r="RNA59" s="36"/>
      <c r="RNB59" s="36"/>
      <c r="RNC59" s="36"/>
      <c r="RND59" s="36"/>
      <c r="RNE59" s="36"/>
      <c r="RNF59" s="36"/>
      <c r="RNG59" s="36"/>
      <c r="RNH59" s="36"/>
      <c r="RNI59" s="36"/>
      <c r="RNJ59" s="36"/>
      <c r="RNK59" s="36"/>
      <c r="RNL59" s="36"/>
      <c r="RNM59" s="36"/>
      <c r="RNN59" s="36"/>
      <c r="RNO59" s="36"/>
      <c r="RNP59" s="36"/>
      <c r="RNQ59" s="36"/>
      <c r="RNR59" s="36"/>
      <c r="RNS59" s="36"/>
      <c r="RNT59" s="36"/>
      <c r="RNU59" s="36"/>
      <c r="RNV59" s="36"/>
      <c r="RNW59" s="36"/>
      <c r="RNX59" s="36"/>
      <c r="RNY59" s="36"/>
      <c r="RNZ59" s="36"/>
      <c r="ROA59" s="36"/>
      <c r="ROB59" s="36"/>
      <c r="ROC59" s="36"/>
      <c r="ROD59" s="36"/>
      <c r="ROE59" s="36"/>
      <c r="ROF59" s="36"/>
      <c r="ROG59" s="36"/>
      <c r="ROH59" s="36"/>
      <c r="ROI59" s="36"/>
      <c r="ROJ59" s="36"/>
      <c r="ROK59" s="36"/>
      <c r="ROL59" s="36"/>
      <c r="ROM59" s="36"/>
      <c r="RON59" s="36"/>
      <c r="ROO59" s="36"/>
      <c r="ROP59" s="36"/>
      <c r="ROQ59" s="36"/>
      <c r="ROR59" s="36"/>
      <c r="ROS59" s="36"/>
      <c r="ROT59" s="36"/>
      <c r="ROU59" s="36"/>
      <c r="ROV59" s="36"/>
      <c r="ROW59" s="36"/>
      <c r="ROX59" s="36"/>
      <c r="ROY59" s="36"/>
      <c r="ROZ59" s="36"/>
      <c r="RPA59" s="36"/>
      <c r="RPB59" s="36"/>
      <c r="RPC59" s="36"/>
      <c r="RPD59" s="36"/>
      <c r="RPE59" s="36"/>
      <c r="RPF59" s="36"/>
      <c r="RPG59" s="36"/>
      <c r="RPH59" s="36"/>
      <c r="RPI59" s="36"/>
      <c r="RPJ59" s="36"/>
      <c r="RPK59" s="36"/>
      <c r="RPL59" s="36"/>
      <c r="RPM59" s="36"/>
      <c r="RPN59" s="36"/>
      <c r="RPO59" s="36"/>
      <c r="RPP59" s="36"/>
      <c r="RPQ59" s="36"/>
      <c r="RPR59" s="36"/>
      <c r="RPS59" s="36"/>
      <c r="RPT59" s="36"/>
      <c r="RPU59" s="36"/>
      <c r="RPV59" s="36"/>
      <c r="RPW59" s="36"/>
      <c r="RPX59" s="36"/>
      <c r="RPY59" s="36"/>
      <c r="RPZ59" s="36"/>
      <c r="RQA59" s="36"/>
      <c r="RQB59" s="36"/>
      <c r="RQC59" s="36"/>
      <c r="RQD59" s="36"/>
      <c r="RQE59" s="36"/>
      <c r="RQF59" s="36"/>
      <c r="RQG59" s="36"/>
      <c r="RQH59" s="36"/>
      <c r="RQI59" s="36"/>
      <c r="RQJ59" s="36"/>
      <c r="RQK59" s="36"/>
      <c r="RQL59" s="36"/>
      <c r="RQM59" s="36"/>
      <c r="RQN59" s="36"/>
      <c r="RQO59" s="36"/>
      <c r="RQP59" s="36"/>
      <c r="RQQ59" s="36"/>
      <c r="RQR59" s="36"/>
      <c r="RQS59" s="36"/>
      <c r="RQT59" s="36"/>
      <c r="RQU59" s="36"/>
      <c r="RQV59" s="36"/>
      <c r="RQW59" s="36"/>
      <c r="RQX59" s="36"/>
      <c r="RQY59" s="36"/>
      <c r="RQZ59" s="36"/>
      <c r="RRA59" s="36"/>
      <c r="RRB59" s="36"/>
      <c r="RRC59" s="36"/>
      <c r="RRD59" s="36"/>
      <c r="RRE59" s="36"/>
      <c r="RRF59" s="36"/>
      <c r="RRG59" s="36"/>
      <c r="RRH59" s="36"/>
      <c r="RRI59" s="36"/>
      <c r="RRJ59" s="36"/>
      <c r="RRK59" s="36"/>
      <c r="RRL59" s="36"/>
      <c r="RRM59" s="36"/>
      <c r="RRN59" s="36"/>
      <c r="RRO59" s="36"/>
      <c r="RRP59" s="36"/>
      <c r="RRQ59" s="36"/>
      <c r="RRR59" s="36"/>
      <c r="RRS59" s="36"/>
      <c r="RRT59" s="36"/>
      <c r="RRU59" s="36"/>
      <c r="RRV59" s="36"/>
      <c r="RRW59" s="36"/>
      <c r="RRX59" s="36"/>
      <c r="RRY59" s="36"/>
      <c r="RRZ59" s="36"/>
      <c r="RSA59" s="36"/>
      <c r="RSB59" s="36"/>
      <c r="RSC59" s="36"/>
      <c r="RSD59" s="36"/>
      <c r="RSE59" s="36"/>
      <c r="RSF59" s="36"/>
      <c r="RSG59" s="36"/>
      <c r="RSH59" s="36"/>
      <c r="RSI59" s="36"/>
      <c r="RSJ59" s="36"/>
      <c r="RSK59" s="36"/>
      <c r="RSL59" s="36"/>
      <c r="RSM59" s="36"/>
      <c r="RSN59" s="36"/>
      <c r="RSO59" s="36"/>
      <c r="RSP59" s="36"/>
      <c r="RSQ59" s="36"/>
      <c r="RSR59" s="36"/>
      <c r="RSS59" s="36"/>
      <c r="RST59" s="36"/>
      <c r="RSU59" s="36"/>
      <c r="RSV59" s="36"/>
      <c r="RSW59" s="36"/>
      <c r="RSX59" s="36"/>
      <c r="RSY59" s="36"/>
      <c r="RSZ59" s="36"/>
      <c r="RTA59" s="36"/>
      <c r="RTB59" s="36"/>
      <c r="RTC59" s="36"/>
      <c r="RTD59" s="36"/>
      <c r="RTE59" s="36"/>
      <c r="RTF59" s="36"/>
      <c r="RTG59" s="36"/>
      <c r="RTH59" s="36"/>
      <c r="RTI59" s="36"/>
      <c r="RTJ59" s="36"/>
      <c r="RTK59" s="36"/>
      <c r="RTL59" s="36"/>
      <c r="RTM59" s="36"/>
      <c r="RTN59" s="36"/>
      <c r="RTO59" s="36"/>
      <c r="RTP59" s="36"/>
      <c r="RTQ59" s="36"/>
      <c r="RTR59" s="36"/>
      <c r="RTS59" s="36"/>
      <c r="RTT59" s="36"/>
      <c r="RTU59" s="36"/>
      <c r="RTV59" s="36"/>
      <c r="RTW59" s="36"/>
      <c r="RTX59" s="36"/>
      <c r="RTY59" s="36"/>
      <c r="RTZ59" s="36"/>
      <c r="RUA59" s="36"/>
      <c r="RUB59" s="36"/>
      <c r="RUC59" s="36"/>
      <c r="RUD59" s="36"/>
      <c r="RUE59" s="36"/>
      <c r="RUF59" s="36"/>
      <c r="RUG59" s="36"/>
      <c r="RUH59" s="36"/>
      <c r="RUI59" s="36"/>
      <c r="RUJ59" s="36"/>
      <c r="RUK59" s="36"/>
      <c r="RUL59" s="36"/>
      <c r="RUM59" s="36"/>
      <c r="RUN59" s="36"/>
      <c r="RUO59" s="36"/>
      <c r="RUP59" s="36"/>
      <c r="RUQ59" s="36"/>
      <c r="RUR59" s="36"/>
      <c r="RUS59" s="36"/>
      <c r="RUT59" s="36"/>
      <c r="RUU59" s="36"/>
      <c r="RUV59" s="36"/>
      <c r="RUW59" s="36"/>
      <c r="RUX59" s="36"/>
      <c r="RUY59" s="36"/>
      <c r="RUZ59" s="36"/>
      <c r="RVA59" s="36"/>
      <c r="RVB59" s="36"/>
      <c r="RVC59" s="36"/>
      <c r="RVD59" s="36"/>
      <c r="RVE59" s="36"/>
      <c r="RVF59" s="36"/>
      <c r="RVG59" s="36"/>
      <c r="RVH59" s="36"/>
      <c r="RVI59" s="36"/>
      <c r="RVJ59" s="36"/>
      <c r="RVK59" s="36"/>
      <c r="RVL59" s="36"/>
      <c r="RVM59" s="36"/>
      <c r="RVN59" s="36"/>
      <c r="RVO59" s="36"/>
      <c r="RVP59" s="36"/>
      <c r="RVQ59" s="36"/>
      <c r="RVR59" s="36"/>
      <c r="RVS59" s="36"/>
      <c r="RVT59" s="36"/>
      <c r="RVU59" s="36"/>
      <c r="RVV59" s="36"/>
      <c r="RVW59" s="36"/>
      <c r="RVX59" s="36"/>
      <c r="RVY59" s="36"/>
      <c r="RVZ59" s="36"/>
      <c r="RWA59" s="36"/>
      <c r="RWB59" s="36"/>
      <c r="RWC59" s="36"/>
      <c r="RWD59" s="36"/>
      <c r="RWE59" s="36"/>
      <c r="RWF59" s="36"/>
      <c r="RWG59" s="36"/>
      <c r="RWH59" s="36"/>
      <c r="RWI59" s="36"/>
      <c r="RWJ59" s="36"/>
      <c r="RWK59" s="36"/>
      <c r="RWL59" s="36"/>
      <c r="RWM59" s="36"/>
      <c r="RWN59" s="36"/>
      <c r="RWO59" s="36"/>
      <c r="RWP59" s="36"/>
      <c r="RWQ59" s="36"/>
      <c r="RWR59" s="36"/>
      <c r="RWS59" s="36"/>
      <c r="RWT59" s="36"/>
      <c r="RWU59" s="36"/>
      <c r="RWV59" s="36"/>
      <c r="RWW59" s="36"/>
      <c r="RWX59" s="36"/>
      <c r="RWY59" s="36"/>
      <c r="RWZ59" s="36"/>
      <c r="RXA59" s="36"/>
      <c r="RXB59" s="36"/>
      <c r="RXC59" s="36"/>
      <c r="RXD59" s="36"/>
      <c r="RXE59" s="36"/>
      <c r="RXF59" s="36"/>
      <c r="RXG59" s="36"/>
      <c r="RXH59" s="36"/>
      <c r="RXI59" s="36"/>
      <c r="RXJ59" s="36"/>
      <c r="RXK59" s="36"/>
      <c r="RXL59" s="36"/>
      <c r="RXM59" s="36"/>
      <c r="RXN59" s="36"/>
      <c r="RXO59" s="36"/>
      <c r="RXP59" s="36"/>
      <c r="RXQ59" s="36"/>
      <c r="RXR59" s="36"/>
      <c r="RXS59" s="36"/>
      <c r="RXT59" s="36"/>
      <c r="RXU59" s="36"/>
      <c r="RXV59" s="36"/>
      <c r="RXW59" s="36"/>
      <c r="RXX59" s="36"/>
      <c r="RXY59" s="36"/>
      <c r="RXZ59" s="36"/>
      <c r="RYA59" s="36"/>
      <c r="RYB59" s="36"/>
      <c r="RYC59" s="36"/>
      <c r="RYD59" s="36"/>
      <c r="RYE59" s="36"/>
      <c r="RYF59" s="36"/>
      <c r="RYG59" s="36"/>
      <c r="RYH59" s="36"/>
      <c r="RYI59" s="36"/>
      <c r="RYJ59" s="36"/>
      <c r="RYK59" s="36"/>
      <c r="RYL59" s="36"/>
      <c r="RYM59" s="36"/>
      <c r="RYN59" s="36"/>
      <c r="RYO59" s="36"/>
      <c r="RYP59" s="36"/>
      <c r="RYQ59" s="36"/>
      <c r="RYR59" s="36"/>
      <c r="RYS59" s="36"/>
      <c r="RYT59" s="36"/>
      <c r="RYU59" s="36"/>
      <c r="RYV59" s="36"/>
      <c r="RYW59" s="36"/>
      <c r="RYX59" s="36"/>
      <c r="RYY59" s="36"/>
      <c r="RYZ59" s="36"/>
      <c r="RZA59" s="36"/>
      <c r="RZB59" s="36"/>
      <c r="RZC59" s="36"/>
      <c r="RZD59" s="36"/>
      <c r="RZE59" s="36"/>
      <c r="RZF59" s="36"/>
      <c r="RZG59" s="36"/>
      <c r="RZH59" s="36"/>
      <c r="RZI59" s="36"/>
      <c r="RZJ59" s="36"/>
      <c r="RZK59" s="36"/>
      <c r="RZL59" s="36"/>
      <c r="RZM59" s="36"/>
      <c r="RZN59" s="36"/>
      <c r="RZO59" s="36"/>
      <c r="RZP59" s="36"/>
      <c r="RZQ59" s="36"/>
      <c r="RZR59" s="36"/>
      <c r="RZS59" s="36"/>
      <c r="RZT59" s="36"/>
      <c r="RZU59" s="36"/>
      <c r="RZV59" s="36"/>
      <c r="RZW59" s="36"/>
      <c r="RZX59" s="36"/>
      <c r="RZY59" s="36"/>
      <c r="RZZ59" s="36"/>
      <c r="SAA59" s="36"/>
      <c r="SAB59" s="36"/>
      <c r="SAC59" s="36"/>
      <c r="SAD59" s="36"/>
      <c r="SAE59" s="36"/>
      <c r="SAF59" s="36"/>
      <c r="SAG59" s="36"/>
      <c r="SAH59" s="36"/>
      <c r="SAI59" s="36"/>
      <c r="SAJ59" s="36"/>
      <c r="SAK59" s="36"/>
      <c r="SAL59" s="36"/>
      <c r="SAM59" s="36"/>
      <c r="SAN59" s="36"/>
      <c r="SAO59" s="36"/>
      <c r="SAP59" s="36"/>
      <c r="SAQ59" s="36"/>
      <c r="SAR59" s="36"/>
      <c r="SAS59" s="36"/>
      <c r="SAT59" s="36"/>
      <c r="SAU59" s="36"/>
      <c r="SAV59" s="36"/>
      <c r="SAW59" s="36"/>
      <c r="SAX59" s="36"/>
      <c r="SAY59" s="36"/>
      <c r="SAZ59" s="36"/>
      <c r="SBA59" s="36"/>
      <c r="SBB59" s="36"/>
      <c r="SBC59" s="36"/>
      <c r="SBD59" s="36"/>
      <c r="SBE59" s="36"/>
      <c r="SBF59" s="36"/>
      <c r="SBG59" s="36"/>
      <c r="SBH59" s="36"/>
      <c r="SBI59" s="36"/>
      <c r="SBJ59" s="36"/>
      <c r="SBK59" s="36"/>
      <c r="SBL59" s="36"/>
      <c r="SBM59" s="36"/>
      <c r="SBN59" s="36"/>
      <c r="SBO59" s="36"/>
      <c r="SBP59" s="36"/>
      <c r="SBQ59" s="36"/>
      <c r="SBR59" s="36"/>
      <c r="SBS59" s="36"/>
      <c r="SBT59" s="36"/>
      <c r="SBU59" s="36"/>
      <c r="SBV59" s="36"/>
      <c r="SBW59" s="36"/>
      <c r="SBX59" s="36"/>
      <c r="SBY59" s="36"/>
      <c r="SBZ59" s="36"/>
      <c r="SCA59" s="36"/>
      <c r="SCB59" s="36"/>
      <c r="SCC59" s="36"/>
      <c r="SCD59" s="36"/>
      <c r="SCE59" s="36"/>
      <c r="SCF59" s="36"/>
      <c r="SCG59" s="36"/>
      <c r="SCH59" s="36"/>
      <c r="SCI59" s="36"/>
      <c r="SCJ59" s="36"/>
      <c r="SCK59" s="36"/>
      <c r="SCL59" s="36"/>
      <c r="SCM59" s="36"/>
      <c r="SCN59" s="36"/>
      <c r="SCO59" s="36"/>
      <c r="SCP59" s="36"/>
      <c r="SCQ59" s="36"/>
      <c r="SCR59" s="36"/>
      <c r="SCS59" s="36"/>
      <c r="SCT59" s="36"/>
      <c r="SCU59" s="36"/>
      <c r="SCV59" s="36"/>
      <c r="SCW59" s="36"/>
      <c r="SCX59" s="36"/>
      <c r="SCY59" s="36"/>
      <c r="SCZ59" s="36"/>
      <c r="SDA59" s="36"/>
      <c r="SDB59" s="36"/>
      <c r="SDC59" s="36"/>
      <c r="SDD59" s="36"/>
      <c r="SDE59" s="36"/>
      <c r="SDF59" s="36"/>
      <c r="SDG59" s="36"/>
      <c r="SDH59" s="36"/>
      <c r="SDI59" s="36"/>
      <c r="SDJ59" s="36"/>
      <c r="SDK59" s="36"/>
      <c r="SDL59" s="36"/>
      <c r="SDM59" s="36"/>
      <c r="SDN59" s="36"/>
      <c r="SDO59" s="36"/>
      <c r="SDP59" s="36"/>
      <c r="SDQ59" s="36"/>
      <c r="SDR59" s="36"/>
      <c r="SDS59" s="36"/>
      <c r="SDT59" s="36"/>
      <c r="SDU59" s="36"/>
      <c r="SDV59" s="36"/>
      <c r="SDW59" s="36"/>
      <c r="SDX59" s="36"/>
      <c r="SDY59" s="36"/>
      <c r="SDZ59" s="36"/>
      <c r="SEA59" s="36"/>
      <c r="SEB59" s="36"/>
      <c r="SEC59" s="36"/>
      <c r="SED59" s="36"/>
      <c r="SEE59" s="36"/>
      <c r="SEF59" s="36"/>
      <c r="SEG59" s="36"/>
      <c r="SEH59" s="36"/>
      <c r="SEI59" s="36"/>
      <c r="SEJ59" s="36"/>
      <c r="SEK59" s="36"/>
      <c r="SEL59" s="36"/>
      <c r="SEM59" s="36"/>
      <c r="SEN59" s="36"/>
      <c r="SEO59" s="36"/>
      <c r="SEP59" s="36"/>
      <c r="SEQ59" s="36"/>
      <c r="SER59" s="36"/>
      <c r="SES59" s="36"/>
      <c r="SET59" s="36"/>
      <c r="SEU59" s="36"/>
      <c r="SEV59" s="36"/>
      <c r="SEW59" s="36"/>
      <c r="SEX59" s="36"/>
      <c r="SEY59" s="36"/>
      <c r="SEZ59" s="36"/>
      <c r="SFA59" s="36"/>
      <c r="SFB59" s="36"/>
      <c r="SFC59" s="36"/>
      <c r="SFD59" s="36"/>
      <c r="SFE59" s="36"/>
      <c r="SFF59" s="36"/>
      <c r="SFG59" s="36"/>
      <c r="SFH59" s="36"/>
      <c r="SFI59" s="36"/>
      <c r="SFJ59" s="36"/>
      <c r="SFK59" s="36"/>
      <c r="SFL59" s="36"/>
      <c r="SFM59" s="36"/>
      <c r="SFN59" s="36"/>
      <c r="SFO59" s="36"/>
      <c r="SFP59" s="36"/>
      <c r="SFQ59" s="36"/>
      <c r="SFR59" s="36"/>
      <c r="SFS59" s="36"/>
      <c r="SFT59" s="36"/>
      <c r="SFU59" s="36"/>
      <c r="SFV59" s="36"/>
      <c r="SFW59" s="36"/>
      <c r="SFX59" s="36"/>
      <c r="SFY59" s="36"/>
      <c r="SFZ59" s="36"/>
      <c r="SGA59" s="36"/>
      <c r="SGB59" s="36"/>
      <c r="SGC59" s="36"/>
      <c r="SGD59" s="36"/>
      <c r="SGE59" s="36"/>
      <c r="SGF59" s="36"/>
      <c r="SGG59" s="36"/>
      <c r="SGH59" s="36"/>
      <c r="SGI59" s="36"/>
      <c r="SGJ59" s="36"/>
      <c r="SGK59" s="36"/>
      <c r="SGL59" s="36"/>
      <c r="SGM59" s="36"/>
      <c r="SGN59" s="36"/>
      <c r="SGO59" s="36"/>
      <c r="SGP59" s="36"/>
      <c r="SGQ59" s="36"/>
      <c r="SGR59" s="36"/>
      <c r="SGS59" s="36"/>
      <c r="SGT59" s="36"/>
      <c r="SGU59" s="36"/>
      <c r="SGV59" s="36"/>
      <c r="SGW59" s="36"/>
      <c r="SGX59" s="36"/>
      <c r="SGY59" s="36"/>
      <c r="SGZ59" s="36"/>
      <c r="SHA59" s="36"/>
      <c r="SHB59" s="36"/>
      <c r="SHC59" s="36"/>
      <c r="SHD59" s="36"/>
      <c r="SHE59" s="36"/>
      <c r="SHF59" s="36"/>
      <c r="SHG59" s="36"/>
      <c r="SHH59" s="36"/>
      <c r="SHI59" s="36"/>
      <c r="SHJ59" s="36"/>
      <c r="SHK59" s="36"/>
      <c r="SHL59" s="36"/>
      <c r="SHM59" s="36"/>
      <c r="SHN59" s="36"/>
      <c r="SHO59" s="36"/>
      <c r="SHP59" s="36"/>
      <c r="SHQ59" s="36"/>
      <c r="SHR59" s="36"/>
      <c r="SHS59" s="36"/>
      <c r="SHT59" s="36"/>
      <c r="SHU59" s="36"/>
      <c r="SHV59" s="36"/>
      <c r="SHW59" s="36"/>
      <c r="SHX59" s="36"/>
      <c r="SHY59" s="36"/>
      <c r="SHZ59" s="36"/>
      <c r="SIA59" s="36"/>
      <c r="SIB59" s="36"/>
      <c r="SIC59" s="36"/>
      <c r="SID59" s="36"/>
      <c r="SIE59" s="36"/>
      <c r="SIF59" s="36"/>
      <c r="SIG59" s="36"/>
      <c r="SIH59" s="36"/>
      <c r="SII59" s="36"/>
      <c r="SIJ59" s="36"/>
      <c r="SIK59" s="36"/>
      <c r="SIL59" s="36"/>
      <c r="SIM59" s="36"/>
      <c r="SIN59" s="36"/>
      <c r="SIO59" s="36"/>
      <c r="SIP59" s="36"/>
      <c r="SIQ59" s="36"/>
      <c r="SIR59" s="36"/>
      <c r="SIS59" s="36"/>
      <c r="SIT59" s="36"/>
      <c r="SIU59" s="36"/>
      <c r="SIV59" s="36"/>
      <c r="SIW59" s="36"/>
      <c r="SIX59" s="36"/>
      <c r="SIY59" s="36"/>
      <c r="SIZ59" s="36"/>
      <c r="SJA59" s="36"/>
      <c r="SJB59" s="36"/>
      <c r="SJC59" s="36"/>
      <c r="SJD59" s="36"/>
      <c r="SJE59" s="36"/>
      <c r="SJF59" s="36"/>
      <c r="SJG59" s="36"/>
      <c r="SJH59" s="36"/>
      <c r="SJI59" s="36"/>
      <c r="SJJ59" s="36"/>
      <c r="SJK59" s="36"/>
      <c r="SJL59" s="36"/>
      <c r="SJM59" s="36"/>
      <c r="SJN59" s="36"/>
      <c r="SJO59" s="36"/>
      <c r="SJP59" s="36"/>
      <c r="SJQ59" s="36"/>
      <c r="SJR59" s="36"/>
      <c r="SJS59" s="36"/>
      <c r="SJT59" s="36"/>
      <c r="SJU59" s="36"/>
      <c r="SJV59" s="36"/>
      <c r="SJW59" s="36"/>
      <c r="SJX59" s="36"/>
      <c r="SJY59" s="36"/>
      <c r="SJZ59" s="36"/>
      <c r="SKA59" s="36"/>
      <c r="SKB59" s="36"/>
      <c r="SKC59" s="36"/>
      <c r="SKD59" s="36"/>
      <c r="SKE59" s="36"/>
      <c r="SKF59" s="36"/>
      <c r="SKG59" s="36"/>
      <c r="SKH59" s="36"/>
      <c r="SKI59" s="36"/>
      <c r="SKJ59" s="36"/>
      <c r="SKK59" s="36"/>
      <c r="SKL59" s="36"/>
      <c r="SKM59" s="36"/>
      <c r="SKN59" s="36"/>
      <c r="SKO59" s="36"/>
      <c r="SKP59" s="36"/>
      <c r="SKQ59" s="36"/>
      <c r="SKR59" s="36"/>
      <c r="SKS59" s="36"/>
      <c r="SKT59" s="36"/>
      <c r="SKU59" s="36"/>
      <c r="SKV59" s="36"/>
      <c r="SKW59" s="36"/>
      <c r="SKX59" s="36"/>
      <c r="SKY59" s="36"/>
      <c r="SKZ59" s="36"/>
      <c r="SLA59" s="36"/>
      <c r="SLB59" s="36"/>
      <c r="SLC59" s="36"/>
      <c r="SLD59" s="36"/>
      <c r="SLE59" s="36"/>
      <c r="SLF59" s="36"/>
      <c r="SLG59" s="36"/>
      <c r="SLH59" s="36"/>
      <c r="SLI59" s="36"/>
      <c r="SLJ59" s="36"/>
      <c r="SLK59" s="36"/>
      <c r="SLL59" s="36"/>
      <c r="SLM59" s="36"/>
      <c r="SLN59" s="36"/>
      <c r="SLO59" s="36"/>
      <c r="SLP59" s="36"/>
      <c r="SLQ59" s="36"/>
      <c r="SLR59" s="36"/>
      <c r="SLS59" s="36"/>
      <c r="SLT59" s="36"/>
      <c r="SLU59" s="36"/>
      <c r="SLV59" s="36"/>
      <c r="SLW59" s="36"/>
      <c r="SLX59" s="36"/>
      <c r="SLY59" s="36"/>
      <c r="SLZ59" s="36"/>
      <c r="SMA59" s="36"/>
      <c r="SMB59" s="36"/>
      <c r="SMC59" s="36"/>
      <c r="SMD59" s="36"/>
      <c r="SME59" s="36"/>
      <c r="SMF59" s="36"/>
      <c r="SMG59" s="36"/>
      <c r="SMH59" s="36"/>
      <c r="SMI59" s="36"/>
      <c r="SMJ59" s="36"/>
      <c r="SMK59" s="36"/>
      <c r="SML59" s="36"/>
      <c r="SMM59" s="36"/>
      <c r="SMN59" s="36"/>
      <c r="SMO59" s="36"/>
      <c r="SMP59" s="36"/>
      <c r="SMQ59" s="36"/>
      <c r="SMR59" s="36"/>
      <c r="SMS59" s="36"/>
      <c r="SMT59" s="36"/>
      <c r="SMU59" s="36"/>
      <c r="SMV59" s="36"/>
      <c r="SMW59" s="36"/>
      <c r="SMX59" s="36"/>
      <c r="SMY59" s="36"/>
      <c r="SMZ59" s="36"/>
      <c r="SNA59" s="36"/>
      <c r="SNB59" s="36"/>
      <c r="SNC59" s="36"/>
      <c r="SND59" s="36"/>
      <c r="SNE59" s="36"/>
      <c r="SNF59" s="36"/>
      <c r="SNG59" s="36"/>
      <c r="SNH59" s="36"/>
      <c r="SNI59" s="36"/>
      <c r="SNJ59" s="36"/>
      <c r="SNK59" s="36"/>
      <c r="SNL59" s="36"/>
      <c r="SNM59" s="36"/>
      <c r="SNN59" s="36"/>
      <c r="SNO59" s="36"/>
      <c r="SNP59" s="36"/>
      <c r="SNQ59" s="36"/>
      <c r="SNR59" s="36"/>
      <c r="SNS59" s="36"/>
      <c r="SNT59" s="36"/>
      <c r="SNU59" s="36"/>
      <c r="SNV59" s="36"/>
      <c r="SNW59" s="36"/>
      <c r="SNX59" s="36"/>
      <c r="SNY59" s="36"/>
      <c r="SNZ59" s="36"/>
      <c r="SOA59" s="36"/>
      <c r="SOB59" s="36"/>
      <c r="SOC59" s="36"/>
      <c r="SOD59" s="36"/>
      <c r="SOE59" s="36"/>
      <c r="SOF59" s="36"/>
      <c r="SOG59" s="36"/>
      <c r="SOH59" s="36"/>
      <c r="SOI59" s="36"/>
      <c r="SOJ59" s="36"/>
      <c r="SOK59" s="36"/>
      <c r="SOL59" s="36"/>
      <c r="SOM59" s="36"/>
      <c r="SON59" s="36"/>
      <c r="SOO59" s="36"/>
      <c r="SOP59" s="36"/>
      <c r="SOQ59" s="36"/>
      <c r="SOR59" s="36"/>
      <c r="SOS59" s="36"/>
      <c r="SOT59" s="36"/>
      <c r="SOU59" s="36"/>
      <c r="SOV59" s="36"/>
      <c r="SOW59" s="36"/>
      <c r="SOX59" s="36"/>
      <c r="SOY59" s="36"/>
      <c r="SOZ59" s="36"/>
      <c r="SPA59" s="36"/>
      <c r="SPB59" s="36"/>
      <c r="SPC59" s="36"/>
      <c r="SPD59" s="36"/>
      <c r="SPE59" s="36"/>
      <c r="SPF59" s="36"/>
      <c r="SPG59" s="36"/>
      <c r="SPH59" s="36"/>
      <c r="SPI59" s="36"/>
      <c r="SPJ59" s="36"/>
      <c r="SPK59" s="36"/>
      <c r="SPL59" s="36"/>
      <c r="SPM59" s="36"/>
      <c r="SPN59" s="36"/>
      <c r="SPO59" s="36"/>
      <c r="SPP59" s="36"/>
      <c r="SPQ59" s="36"/>
      <c r="SPR59" s="36"/>
      <c r="SPS59" s="36"/>
      <c r="SPT59" s="36"/>
      <c r="SPU59" s="36"/>
      <c r="SPV59" s="36"/>
      <c r="SPW59" s="36"/>
      <c r="SPX59" s="36"/>
      <c r="SPY59" s="36"/>
      <c r="SPZ59" s="36"/>
      <c r="SQA59" s="36"/>
      <c r="SQB59" s="36"/>
      <c r="SQC59" s="36"/>
      <c r="SQD59" s="36"/>
      <c r="SQE59" s="36"/>
      <c r="SQF59" s="36"/>
      <c r="SQG59" s="36"/>
      <c r="SQH59" s="36"/>
      <c r="SQI59" s="36"/>
      <c r="SQJ59" s="36"/>
      <c r="SQK59" s="36"/>
      <c r="SQL59" s="36"/>
      <c r="SQM59" s="36"/>
      <c r="SQN59" s="36"/>
      <c r="SQO59" s="36"/>
      <c r="SQP59" s="36"/>
      <c r="SQQ59" s="36"/>
      <c r="SQR59" s="36"/>
      <c r="SQS59" s="36"/>
      <c r="SQT59" s="36"/>
      <c r="SQU59" s="36"/>
      <c r="SQV59" s="36"/>
      <c r="SQW59" s="36"/>
      <c r="SQX59" s="36"/>
      <c r="SQY59" s="36"/>
      <c r="SQZ59" s="36"/>
      <c r="SRA59" s="36"/>
      <c r="SRB59" s="36"/>
      <c r="SRC59" s="36"/>
      <c r="SRD59" s="36"/>
      <c r="SRE59" s="36"/>
      <c r="SRF59" s="36"/>
      <c r="SRG59" s="36"/>
      <c r="SRH59" s="36"/>
      <c r="SRI59" s="36"/>
      <c r="SRJ59" s="36"/>
      <c r="SRK59" s="36"/>
      <c r="SRL59" s="36"/>
      <c r="SRM59" s="36"/>
      <c r="SRN59" s="36"/>
      <c r="SRO59" s="36"/>
      <c r="SRP59" s="36"/>
      <c r="SRQ59" s="36"/>
      <c r="SRR59" s="36"/>
      <c r="SRS59" s="36"/>
      <c r="SRT59" s="36"/>
      <c r="SRU59" s="36"/>
      <c r="SRV59" s="36"/>
      <c r="SRW59" s="36"/>
      <c r="SRX59" s="36"/>
      <c r="SRY59" s="36"/>
      <c r="SRZ59" s="36"/>
      <c r="SSA59" s="36"/>
      <c r="SSB59" s="36"/>
      <c r="SSC59" s="36"/>
      <c r="SSD59" s="36"/>
      <c r="SSE59" s="36"/>
      <c r="SSF59" s="36"/>
      <c r="SSG59" s="36"/>
      <c r="SSH59" s="36"/>
      <c r="SSI59" s="36"/>
      <c r="SSJ59" s="36"/>
      <c r="SSK59" s="36"/>
      <c r="SSL59" s="36"/>
      <c r="SSM59" s="36"/>
      <c r="SSN59" s="36"/>
      <c r="SSO59" s="36"/>
      <c r="SSP59" s="36"/>
      <c r="SSQ59" s="36"/>
      <c r="SSR59" s="36"/>
      <c r="SSS59" s="36"/>
      <c r="SST59" s="36"/>
      <c r="SSU59" s="36"/>
      <c r="SSV59" s="36"/>
      <c r="SSW59" s="36"/>
      <c r="SSX59" s="36"/>
      <c r="SSY59" s="36"/>
      <c r="SSZ59" s="36"/>
      <c r="STA59" s="36"/>
      <c r="STB59" s="36"/>
      <c r="STC59" s="36"/>
      <c r="STD59" s="36"/>
      <c r="STE59" s="36"/>
      <c r="STF59" s="36"/>
      <c r="STG59" s="36"/>
      <c r="STH59" s="36"/>
      <c r="STI59" s="36"/>
      <c r="STJ59" s="36"/>
      <c r="STK59" s="36"/>
      <c r="STL59" s="36"/>
      <c r="STM59" s="36"/>
      <c r="STN59" s="36"/>
      <c r="STO59" s="36"/>
      <c r="STP59" s="36"/>
      <c r="STQ59" s="36"/>
      <c r="STR59" s="36"/>
      <c r="STS59" s="36"/>
      <c r="STT59" s="36"/>
      <c r="STU59" s="36"/>
      <c r="STV59" s="36"/>
      <c r="STW59" s="36"/>
      <c r="STX59" s="36"/>
      <c r="STY59" s="36"/>
      <c r="STZ59" s="36"/>
      <c r="SUA59" s="36"/>
      <c r="SUB59" s="36"/>
      <c r="SUC59" s="36"/>
      <c r="SUD59" s="36"/>
      <c r="SUE59" s="36"/>
      <c r="SUF59" s="36"/>
      <c r="SUG59" s="36"/>
      <c r="SUH59" s="36"/>
      <c r="SUI59" s="36"/>
      <c r="SUJ59" s="36"/>
      <c r="SUK59" s="36"/>
      <c r="SUL59" s="36"/>
      <c r="SUM59" s="36"/>
      <c r="SUN59" s="36"/>
      <c r="SUO59" s="36"/>
      <c r="SUP59" s="36"/>
      <c r="SUQ59" s="36"/>
      <c r="SUR59" s="36"/>
      <c r="SUS59" s="36"/>
      <c r="SUT59" s="36"/>
      <c r="SUU59" s="36"/>
      <c r="SUV59" s="36"/>
      <c r="SUW59" s="36"/>
      <c r="SUX59" s="36"/>
      <c r="SUY59" s="36"/>
      <c r="SUZ59" s="36"/>
      <c r="SVA59" s="36"/>
      <c r="SVB59" s="36"/>
      <c r="SVC59" s="36"/>
      <c r="SVD59" s="36"/>
      <c r="SVE59" s="36"/>
      <c r="SVF59" s="36"/>
      <c r="SVG59" s="36"/>
      <c r="SVH59" s="36"/>
      <c r="SVI59" s="36"/>
      <c r="SVJ59" s="36"/>
      <c r="SVK59" s="36"/>
      <c r="SVL59" s="36"/>
      <c r="SVM59" s="36"/>
      <c r="SVN59" s="36"/>
      <c r="SVO59" s="36"/>
      <c r="SVP59" s="36"/>
      <c r="SVQ59" s="36"/>
      <c r="SVR59" s="36"/>
      <c r="SVS59" s="36"/>
      <c r="SVT59" s="36"/>
      <c r="SVU59" s="36"/>
      <c r="SVV59" s="36"/>
      <c r="SVW59" s="36"/>
      <c r="SVX59" s="36"/>
      <c r="SVY59" s="36"/>
      <c r="SVZ59" s="36"/>
      <c r="SWA59" s="36"/>
      <c r="SWB59" s="36"/>
      <c r="SWC59" s="36"/>
      <c r="SWD59" s="36"/>
      <c r="SWE59" s="36"/>
      <c r="SWF59" s="36"/>
      <c r="SWG59" s="36"/>
      <c r="SWH59" s="36"/>
      <c r="SWI59" s="36"/>
      <c r="SWJ59" s="36"/>
      <c r="SWK59" s="36"/>
      <c r="SWL59" s="36"/>
      <c r="SWM59" s="36"/>
      <c r="SWN59" s="36"/>
      <c r="SWO59" s="36"/>
      <c r="SWP59" s="36"/>
      <c r="SWQ59" s="36"/>
      <c r="SWR59" s="36"/>
      <c r="SWS59" s="36"/>
      <c r="SWT59" s="36"/>
      <c r="SWU59" s="36"/>
      <c r="SWV59" s="36"/>
      <c r="SWW59" s="36"/>
      <c r="SWX59" s="36"/>
      <c r="SWY59" s="36"/>
      <c r="SWZ59" s="36"/>
      <c r="SXA59" s="36"/>
      <c r="SXB59" s="36"/>
      <c r="SXC59" s="36"/>
      <c r="SXD59" s="36"/>
      <c r="SXE59" s="36"/>
      <c r="SXF59" s="36"/>
      <c r="SXG59" s="36"/>
      <c r="SXH59" s="36"/>
      <c r="SXI59" s="36"/>
      <c r="SXJ59" s="36"/>
      <c r="SXK59" s="36"/>
      <c r="SXL59" s="36"/>
      <c r="SXM59" s="36"/>
      <c r="SXN59" s="36"/>
      <c r="SXO59" s="36"/>
      <c r="SXP59" s="36"/>
      <c r="SXQ59" s="36"/>
      <c r="SXR59" s="36"/>
      <c r="SXS59" s="36"/>
      <c r="SXT59" s="36"/>
      <c r="SXU59" s="36"/>
      <c r="SXV59" s="36"/>
      <c r="SXW59" s="36"/>
      <c r="SXX59" s="36"/>
      <c r="SXY59" s="36"/>
      <c r="SXZ59" s="36"/>
      <c r="SYA59" s="36"/>
      <c r="SYB59" s="36"/>
      <c r="SYC59" s="36"/>
      <c r="SYD59" s="36"/>
      <c r="SYE59" s="36"/>
      <c r="SYF59" s="36"/>
      <c r="SYG59" s="36"/>
      <c r="SYH59" s="36"/>
      <c r="SYI59" s="36"/>
      <c r="SYJ59" s="36"/>
      <c r="SYK59" s="36"/>
      <c r="SYL59" s="36"/>
      <c r="SYM59" s="36"/>
      <c r="SYN59" s="36"/>
      <c r="SYO59" s="36"/>
      <c r="SYP59" s="36"/>
      <c r="SYQ59" s="36"/>
      <c r="SYR59" s="36"/>
      <c r="SYS59" s="36"/>
      <c r="SYT59" s="36"/>
      <c r="SYU59" s="36"/>
      <c r="SYV59" s="36"/>
      <c r="SYW59" s="36"/>
      <c r="SYX59" s="36"/>
      <c r="SYY59" s="36"/>
      <c r="SYZ59" s="36"/>
      <c r="SZA59" s="36"/>
      <c r="SZB59" s="36"/>
      <c r="SZC59" s="36"/>
      <c r="SZD59" s="36"/>
      <c r="SZE59" s="36"/>
      <c r="SZF59" s="36"/>
      <c r="SZG59" s="36"/>
      <c r="SZH59" s="36"/>
      <c r="SZI59" s="36"/>
      <c r="SZJ59" s="36"/>
      <c r="SZK59" s="36"/>
      <c r="SZL59" s="36"/>
      <c r="SZM59" s="36"/>
      <c r="SZN59" s="36"/>
      <c r="SZO59" s="36"/>
      <c r="SZP59" s="36"/>
      <c r="SZQ59" s="36"/>
      <c r="SZR59" s="36"/>
      <c r="SZS59" s="36"/>
      <c r="SZT59" s="36"/>
      <c r="SZU59" s="36"/>
      <c r="SZV59" s="36"/>
      <c r="SZW59" s="36"/>
      <c r="SZX59" s="36"/>
      <c r="SZY59" s="36"/>
      <c r="SZZ59" s="36"/>
      <c r="TAA59" s="36"/>
      <c r="TAB59" s="36"/>
      <c r="TAC59" s="36"/>
      <c r="TAD59" s="36"/>
      <c r="TAE59" s="36"/>
      <c r="TAF59" s="36"/>
      <c r="TAG59" s="36"/>
      <c r="TAH59" s="36"/>
      <c r="TAI59" s="36"/>
      <c r="TAJ59" s="36"/>
      <c r="TAK59" s="36"/>
      <c r="TAL59" s="36"/>
      <c r="TAM59" s="36"/>
      <c r="TAN59" s="36"/>
      <c r="TAO59" s="36"/>
      <c r="TAP59" s="36"/>
      <c r="TAQ59" s="36"/>
      <c r="TAR59" s="36"/>
      <c r="TAS59" s="36"/>
      <c r="TAT59" s="36"/>
      <c r="TAU59" s="36"/>
      <c r="TAV59" s="36"/>
      <c r="TAW59" s="36"/>
      <c r="TAX59" s="36"/>
      <c r="TAY59" s="36"/>
      <c r="TAZ59" s="36"/>
      <c r="TBA59" s="36"/>
      <c r="TBB59" s="36"/>
      <c r="TBC59" s="36"/>
      <c r="TBD59" s="36"/>
      <c r="TBE59" s="36"/>
      <c r="TBF59" s="36"/>
      <c r="TBG59" s="36"/>
      <c r="TBH59" s="36"/>
      <c r="TBI59" s="36"/>
      <c r="TBJ59" s="36"/>
      <c r="TBK59" s="36"/>
      <c r="TBL59" s="36"/>
      <c r="TBM59" s="36"/>
      <c r="TBN59" s="36"/>
      <c r="TBO59" s="36"/>
      <c r="TBP59" s="36"/>
      <c r="TBQ59" s="36"/>
      <c r="TBR59" s="36"/>
      <c r="TBS59" s="36"/>
      <c r="TBT59" s="36"/>
      <c r="TBU59" s="36"/>
      <c r="TBV59" s="36"/>
      <c r="TBW59" s="36"/>
      <c r="TBX59" s="36"/>
      <c r="TBY59" s="36"/>
      <c r="TBZ59" s="36"/>
      <c r="TCA59" s="36"/>
      <c r="TCB59" s="36"/>
      <c r="TCC59" s="36"/>
      <c r="TCD59" s="36"/>
      <c r="TCE59" s="36"/>
      <c r="TCF59" s="36"/>
      <c r="TCG59" s="36"/>
      <c r="TCH59" s="36"/>
      <c r="TCI59" s="36"/>
      <c r="TCJ59" s="36"/>
      <c r="TCK59" s="36"/>
      <c r="TCL59" s="36"/>
      <c r="TCM59" s="36"/>
      <c r="TCN59" s="36"/>
      <c r="TCO59" s="36"/>
      <c r="TCP59" s="36"/>
      <c r="TCQ59" s="36"/>
      <c r="TCR59" s="36"/>
      <c r="TCS59" s="36"/>
      <c r="TCT59" s="36"/>
      <c r="TCU59" s="36"/>
      <c r="TCV59" s="36"/>
      <c r="TCW59" s="36"/>
      <c r="TCX59" s="36"/>
      <c r="TCY59" s="36"/>
      <c r="TCZ59" s="36"/>
      <c r="TDA59" s="36"/>
      <c r="TDB59" s="36"/>
      <c r="TDC59" s="36"/>
      <c r="TDD59" s="36"/>
      <c r="TDE59" s="36"/>
      <c r="TDF59" s="36"/>
      <c r="TDG59" s="36"/>
      <c r="TDH59" s="36"/>
      <c r="TDI59" s="36"/>
      <c r="TDJ59" s="36"/>
      <c r="TDK59" s="36"/>
      <c r="TDL59" s="36"/>
      <c r="TDM59" s="36"/>
      <c r="TDN59" s="36"/>
      <c r="TDO59" s="36"/>
      <c r="TDP59" s="36"/>
      <c r="TDQ59" s="36"/>
      <c r="TDR59" s="36"/>
      <c r="TDS59" s="36"/>
      <c r="TDT59" s="36"/>
      <c r="TDU59" s="36"/>
      <c r="TDV59" s="36"/>
      <c r="TDW59" s="36"/>
      <c r="TDX59" s="36"/>
      <c r="TDY59" s="36"/>
      <c r="TDZ59" s="36"/>
      <c r="TEA59" s="36"/>
      <c r="TEB59" s="36"/>
      <c r="TEC59" s="36"/>
      <c r="TED59" s="36"/>
      <c r="TEE59" s="36"/>
      <c r="TEF59" s="36"/>
      <c r="TEG59" s="36"/>
      <c r="TEH59" s="36"/>
      <c r="TEI59" s="36"/>
      <c r="TEJ59" s="36"/>
      <c r="TEK59" s="36"/>
      <c r="TEL59" s="36"/>
      <c r="TEM59" s="36"/>
      <c r="TEN59" s="36"/>
      <c r="TEO59" s="36"/>
      <c r="TEP59" s="36"/>
      <c r="TEQ59" s="36"/>
      <c r="TER59" s="36"/>
      <c r="TES59" s="36"/>
      <c r="TET59" s="36"/>
      <c r="TEU59" s="36"/>
      <c r="TEV59" s="36"/>
      <c r="TEW59" s="36"/>
      <c r="TEX59" s="36"/>
      <c r="TEY59" s="36"/>
      <c r="TEZ59" s="36"/>
      <c r="TFA59" s="36"/>
      <c r="TFB59" s="36"/>
      <c r="TFC59" s="36"/>
      <c r="TFD59" s="36"/>
      <c r="TFE59" s="36"/>
      <c r="TFF59" s="36"/>
      <c r="TFG59" s="36"/>
      <c r="TFH59" s="36"/>
      <c r="TFI59" s="36"/>
      <c r="TFJ59" s="36"/>
      <c r="TFK59" s="36"/>
      <c r="TFL59" s="36"/>
      <c r="TFM59" s="36"/>
      <c r="TFN59" s="36"/>
      <c r="TFO59" s="36"/>
      <c r="TFP59" s="36"/>
      <c r="TFQ59" s="36"/>
      <c r="TFR59" s="36"/>
      <c r="TFS59" s="36"/>
      <c r="TFT59" s="36"/>
      <c r="TFU59" s="36"/>
      <c r="TFV59" s="36"/>
      <c r="TFW59" s="36"/>
      <c r="TFX59" s="36"/>
      <c r="TFY59" s="36"/>
      <c r="TFZ59" s="36"/>
      <c r="TGA59" s="36"/>
      <c r="TGB59" s="36"/>
      <c r="TGC59" s="36"/>
      <c r="TGD59" s="36"/>
      <c r="TGE59" s="36"/>
      <c r="TGF59" s="36"/>
      <c r="TGG59" s="36"/>
      <c r="TGH59" s="36"/>
      <c r="TGI59" s="36"/>
      <c r="TGJ59" s="36"/>
      <c r="TGK59" s="36"/>
      <c r="TGL59" s="36"/>
      <c r="TGM59" s="36"/>
      <c r="TGN59" s="36"/>
      <c r="TGO59" s="36"/>
      <c r="TGP59" s="36"/>
      <c r="TGQ59" s="36"/>
      <c r="TGR59" s="36"/>
      <c r="TGS59" s="36"/>
      <c r="TGT59" s="36"/>
      <c r="TGU59" s="36"/>
      <c r="TGV59" s="36"/>
      <c r="TGW59" s="36"/>
      <c r="TGX59" s="36"/>
      <c r="TGY59" s="36"/>
      <c r="TGZ59" s="36"/>
      <c r="THA59" s="36"/>
      <c r="THB59" s="36"/>
      <c r="THC59" s="36"/>
      <c r="THD59" s="36"/>
      <c r="THE59" s="36"/>
      <c r="THF59" s="36"/>
      <c r="THG59" s="36"/>
      <c r="THH59" s="36"/>
      <c r="THI59" s="36"/>
      <c r="THJ59" s="36"/>
      <c r="THK59" s="36"/>
      <c r="THL59" s="36"/>
      <c r="THM59" s="36"/>
      <c r="THN59" s="36"/>
      <c r="THO59" s="36"/>
      <c r="THP59" s="36"/>
      <c r="THQ59" s="36"/>
      <c r="THR59" s="36"/>
      <c r="THS59" s="36"/>
      <c r="THT59" s="36"/>
      <c r="THU59" s="36"/>
      <c r="THV59" s="36"/>
      <c r="THW59" s="36"/>
      <c r="THX59" s="36"/>
      <c r="THY59" s="36"/>
      <c r="THZ59" s="36"/>
      <c r="TIA59" s="36"/>
      <c r="TIB59" s="36"/>
      <c r="TIC59" s="36"/>
      <c r="TID59" s="36"/>
      <c r="TIE59" s="36"/>
      <c r="TIF59" s="36"/>
      <c r="TIG59" s="36"/>
      <c r="TIH59" s="36"/>
      <c r="TII59" s="36"/>
      <c r="TIJ59" s="36"/>
      <c r="TIK59" s="36"/>
      <c r="TIL59" s="36"/>
      <c r="TIM59" s="36"/>
      <c r="TIN59" s="36"/>
      <c r="TIO59" s="36"/>
      <c r="TIP59" s="36"/>
      <c r="TIQ59" s="36"/>
      <c r="TIR59" s="36"/>
      <c r="TIS59" s="36"/>
      <c r="TIT59" s="36"/>
      <c r="TIU59" s="36"/>
      <c r="TIV59" s="36"/>
      <c r="TIW59" s="36"/>
      <c r="TIX59" s="36"/>
      <c r="TIY59" s="36"/>
      <c r="TIZ59" s="36"/>
      <c r="TJA59" s="36"/>
      <c r="TJB59" s="36"/>
      <c r="TJC59" s="36"/>
      <c r="TJD59" s="36"/>
      <c r="TJE59" s="36"/>
      <c r="TJF59" s="36"/>
      <c r="TJG59" s="36"/>
      <c r="TJH59" s="36"/>
      <c r="TJI59" s="36"/>
      <c r="TJJ59" s="36"/>
      <c r="TJK59" s="36"/>
      <c r="TJL59" s="36"/>
      <c r="TJM59" s="36"/>
      <c r="TJN59" s="36"/>
      <c r="TJO59" s="36"/>
      <c r="TJP59" s="36"/>
      <c r="TJQ59" s="36"/>
      <c r="TJR59" s="36"/>
      <c r="TJS59" s="36"/>
      <c r="TJT59" s="36"/>
      <c r="TJU59" s="36"/>
      <c r="TJV59" s="36"/>
      <c r="TJW59" s="36"/>
      <c r="TJX59" s="36"/>
      <c r="TJY59" s="36"/>
      <c r="TJZ59" s="36"/>
      <c r="TKA59" s="36"/>
      <c r="TKB59" s="36"/>
      <c r="TKC59" s="36"/>
      <c r="TKD59" s="36"/>
      <c r="TKE59" s="36"/>
      <c r="TKF59" s="36"/>
      <c r="TKG59" s="36"/>
      <c r="TKH59" s="36"/>
      <c r="TKI59" s="36"/>
      <c r="TKJ59" s="36"/>
      <c r="TKK59" s="36"/>
      <c r="TKL59" s="36"/>
      <c r="TKM59" s="36"/>
      <c r="TKN59" s="36"/>
      <c r="TKO59" s="36"/>
      <c r="TKP59" s="36"/>
      <c r="TKQ59" s="36"/>
      <c r="TKR59" s="36"/>
      <c r="TKS59" s="36"/>
      <c r="TKT59" s="36"/>
      <c r="TKU59" s="36"/>
      <c r="TKV59" s="36"/>
      <c r="TKW59" s="36"/>
      <c r="TKX59" s="36"/>
      <c r="TKY59" s="36"/>
      <c r="TKZ59" s="36"/>
      <c r="TLA59" s="36"/>
      <c r="TLB59" s="36"/>
      <c r="TLC59" s="36"/>
      <c r="TLD59" s="36"/>
      <c r="TLE59" s="36"/>
      <c r="TLF59" s="36"/>
      <c r="TLG59" s="36"/>
      <c r="TLH59" s="36"/>
      <c r="TLI59" s="36"/>
      <c r="TLJ59" s="36"/>
      <c r="TLK59" s="36"/>
      <c r="TLL59" s="36"/>
      <c r="TLM59" s="36"/>
      <c r="TLN59" s="36"/>
      <c r="TLO59" s="36"/>
      <c r="TLP59" s="36"/>
      <c r="TLQ59" s="36"/>
      <c r="TLR59" s="36"/>
      <c r="TLS59" s="36"/>
      <c r="TLT59" s="36"/>
      <c r="TLU59" s="36"/>
      <c r="TLV59" s="36"/>
      <c r="TLW59" s="36"/>
      <c r="TLX59" s="36"/>
      <c r="TLY59" s="36"/>
      <c r="TLZ59" s="36"/>
      <c r="TMA59" s="36"/>
      <c r="TMB59" s="36"/>
      <c r="TMC59" s="36"/>
      <c r="TMD59" s="36"/>
      <c r="TME59" s="36"/>
      <c r="TMF59" s="36"/>
      <c r="TMG59" s="36"/>
      <c r="TMH59" s="36"/>
      <c r="TMI59" s="36"/>
      <c r="TMJ59" s="36"/>
      <c r="TMK59" s="36"/>
      <c r="TML59" s="36"/>
      <c r="TMM59" s="36"/>
      <c r="TMN59" s="36"/>
      <c r="TMO59" s="36"/>
      <c r="TMP59" s="36"/>
      <c r="TMQ59" s="36"/>
      <c r="TMR59" s="36"/>
      <c r="TMS59" s="36"/>
      <c r="TMT59" s="36"/>
      <c r="TMU59" s="36"/>
      <c r="TMV59" s="36"/>
      <c r="TMW59" s="36"/>
      <c r="TMX59" s="36"/>
      <c r="TMY59" s="36"/>
      <c r="TMZ59" s="36"/>
      <c r="TNA59" s="36"/>
      <c r="TNB59" s="36"/>
      <c r="TNC59" s="36"/>
      <c r="TND59" s="36"/>
      <c r="TNE59" s="36"/>
      <c r="TNF59" s="36"/>
      <c r="TNG59" s="36"/>
      <c r="TNH59" s="36"/>
      <c r="TNI59" s="36"/>
      <c r="TNJ59" s="36"/>
      <c r="TNK59" s="36"/>
      <c r="TNL59" s="36"/>
      <c r="TNM59" s="36"/>
      <c r="TNN59" s="36"/>
      <c r="TNO59" s="36"/>
      <c r="TNP59" s="36"/>
      <c r="TNQ59" s="36"/>
      <c r="TNR59" s="36"/>
      <c r="TNS59" s="36"/>
      <c r="TNT59" s="36"/>
      <c r="TNU59" s="36"/>
      <c r="TNV59" s="36"/>
      <c r="TNW59" s="36"/>
      <c r="TNX59" s="36"/>
      <c r="TNY59" s="36"/>
      <c r="TNZ59" s="36"/>
      <c r="TOA59" s="36"/>
      <c r="TOB59" s="36"/>
      <c r="TOC59" s="36"/>
      <c r="TOD59" s="36"/>
      <c r="TOE59" s="36"/>
      <c r="TOF59" s="36"/>
      <c r="TOG59" s="36"/>
      <c r="TOH59" s="36"/>
      <c r="TOI59" s="36"/>
      <c r="TOJ59" s="36"/>
      <c r="TOK59" s="36"/>
      <c r="TOL59" s="36"/>
      <c r="TOM59" s="36"/>
      <c r="TON59" s="36"/>
      <c r="TOO59" s="36"/>
      <c r="TOP59" s="36"/>
      <c r="TOQ59" s="36"/>
      <c r="TOR59" s="36"/>
      <c r="TOS59" s="36"/>
      <c r="TOT59" s="36"/>
      <c r="TOU59" s="36"/>
      <c r="TOV59" s="36"/>
      <c r="TOW59" s="36"/>
      <c r="TOX59" s="36"/>
      <c r="TOY59" s="36"/>
      <c r="TOZ59" s="36"/>
      <c r="TPA59" s="36"/>
      <c r="TPB59" s="36"/>
      <c r="TPC59" s="36"/>
      <c r="TPD59" s="36"/>
      <c r="TPE59" s="36"/>
      <c r="TPF59" s="36"/>
      <c r="TPG59" s="36"/>
      <c r="TPH59" s="36"/>
      <c r="TPI59" s="36"/>
      <c r="TPJ59" s="36"/>
      <c r="TPK59" s="36"/>
      <c r="TPL59" s="36"/>
      <c r="TPM59" s="36"/>
      <c r="TPN59" s="36"/>
      <c r="TPO59" s="36"/>
      <c r="TPP59" s="36"/>
      <c r="TPQ59" s="36"/>
      <c r="TPR59" s="36"/>
      <c r="TPS59" s="36"/>
      <c r="TPT59" s="36"/>
      <c r="TPU59" s="36"/>
      <c r="TPV59" s="36"/>
      <c r="TPW59" s="36"/>
      <c r="TPX59" s="36"/>
      <c r="TPY59" s="36"/>
      <c r="TPZ59" s="36"/>
      <c r="TQA59" s="36"/>
      <c r="TQB59" s="36"/>
      <c r="TQC59" s="36"/>
      <c r="TQD59" s="36"/>
      <c r="TQE59" s="36"/>
      <c r="TQF59" s="36"/>
      <c r="TQG59" s="36"/>
      <c r="TQH59" s="36"/>
      <c r="TQI59" s="36"/>
      <c r="TQJ59" s="36"/>
      <c r="TQK59" s="36"/>
      <c r="TQL59" s="36"/>
      <c r="TQM59" s="36"/>
      <c r="TQN59" s="36"/>
      <c r="TQO59" s="36"/>
      <c r="TQP59" s="36"/>
      <c r="TQQ59" s="36"/>
      <c r="TQR59" s="36"/>
      <c r="TQS59" s="36"/>
      <c r="TQT59" s="36"/>
      <c r="TQU59" s="36"/>
      <c r="TQV59" s="36"/>
      <c r="TQW59" s="36"/>
      <c r="TQX59" s="36"/>
      <c r="TQY59" s="36"/>
      <c r="TQZ59" s="36"/>
      <c r="TRA59" s="36"/>
      <c r="TRB59" s="36"/>
      <c r="TRC59" s="36"/>
      <c r="TRD59" s="36"/>
      <c r="TRE59" s="36"/>
      <c r="TRF59" s="36"/>
      <c r="TRG59" s="36"/>
      <c r="TRH59" s="36"/>
      <c r="TRI59" s="36"/>
      <c r="TRJ59" s="36"/>
      <c r="TRK59" s="36"/>
      <c r="TRL59" s="36"/>
      <c r="TRM59" s="36"/>
      <c r="TRN59" s="36"/>
      <c r="TRO59" s="36"/>
      <c r="TRP59" s="36"/>
      <c r="TRQ59" s="36"/>
      <c r="TRR59" s="36"/>
      <c r="TRS59" s="36"/>
      <c r="TRT59" s="36"/>
      <c r="TRU59" s="36"/>
      <c r="TRV59" s="36"/>
      <c r="TRW59" s="36"/>
      <c r="TRX59" s="36"/>
      <c r="TRY59" s="36"/>
      <c r="TRZ59" s="36"/>
      <c r="TSA59" s="36"/>
      <c r="TSB59" s="36"/>
      <c r="TSC59" s="36"/>
      <c r="TSD59" s="36"/>
      <c r="TSE59" s="36"/>
      <c r="TSF59" s="36"/>
      <c r="TSG59" s="36"/>
      <c r="TSH59" s="36"/>
      <c r="TSI59" s="36"/>
      <c r="TSJ59" s="36"/>
      <c r="TSK59" s="36"/>
      <c r="TSL59" s="36"/>
      <c r="TSM59" s="36"/>
      <c r="TSN59" s="36"/>
      <c r="TSO59" s="36"/>
      <c r="TSP59" s="36"/>
      <c r="TSQ59" s="36"/>
      <c r="TSR59" s="36"/>
      <c r="TSS59" s="36"/>
      <c r="TST59" s="36"/>
      <c r="TSU59" s="36"/>
      <c r="TSV59" s="36"/>
      <c r="TSW59" s="36"/>
      <c r="TSX59" s="36"/>
      <c r="TSY59" s="36"/>
      <c r="TSZ59" s="36"/>
      <c r="TTA59" s="36"/>
      <c r="TTB59" s="36"/>
      <c r="TTC59" s="36"/>
      <c r="TTD59" s="36"/>
      <c r="TTE59" s="36"/>
      <c r="TTF59" s="36"/>
      <c r="TTG59" s="36"/>
      <c r="TTH59" s="36"/>
      <c r="TTI59" s="36"/>
      <c r="TTJ59" s="36"/>
      <c r="TTK59" s="36"/>
      <c r="TTL59" s="36"/>
      <c r="TTM59" s="36"/>
      <c r="TTN59" s="36"/>
      <c r="TTO59" s="36"/>
      <c r="TTP59" s="36"/>
      <c r="TTQ59" s="36"/>
      <c r="TTR59" s="36"/>
      <c r="TTS59" s="36"/>
      <c r="TTT59" s="36"/>
      <c r="TTU59" s="36"/>
      <c r="TTV59" s="36"/>
      <c r="TTW59" s="36"/>
      <c r="TTX59" s="36"/>
      <c r="TTY59" s="36"/>
      <c r="TTZ59" s="36"/>
      <c r="TUA59" s="36"/>
      <c r="TUB59" s="36"/>
      <c r="TUC59" s="36"/>
      <c r="TUD59" s="36"/>
      <c r="TUE59" s="36"/>
      <c r="TUF59" s="36"/>
      <c r="TUG59" s="36"/>
      <c r="TUH59" s="36"/>
      <c r="TUI59" s="36"/>
      <c r="TUJ59" s="36"/>
      <c r="TUK59" s="36"/>
      <c r="TUL59" s="36"/>
      <c r="TUM59" s="36"/>
      <c r="TUN59" s="36"/>
      <c r="TUO59" s="36"/>
      <c r="TUP59" s="36"/>
      <c r="TUQ59" s="36"/>
      <c r="TUR59" s="36"/>
      <c r="TUS59" s="36"/>
      <c r="TUT59" s="36"/>
      <c r="TUU59" s="36"/>
      <c r="TUV59" s="36"/>
      <c r="TUW59" s="36"/>
      <c r="TUX59" s="36"/>
      <c r="TUY59" s="36"/>
      <c r="TUZ59" s="36"/>
      <c r="TVA59" s="36"/>
      <c r="TVB59" s="36"/>
      <c r="TVC59" s="36"/>
      <c r="TVD59" s="36"/>
      <c r="TVE59" s="36"/>
      <c r="TVF59" s="36"/>
      <c r="TVG59" s="36"/>
      <c r="TVH59" s="36"/>
      <c r="TVI59" s="36"/>
      <c r="TVJ59" s="36"/>
      <c r="TVK59" s="36"/>
      <c r="TVL59" s="36"/>
      <c r="TVM59" s="36"/>
      <c r="TVN59" s="36"/>
      <c r="TVO59" s="36"/>
      <c r="TVP59" s="36"/>
      <c r="TVQ59" s="36"/>
      <c r="TVR59" s="36"/>
      <c r="TVS59" s="36"/>
      <c r="TVT59" s="36"/>
      <c r="TVU59" s="36"/>
      <c r="TVV59" s="36"/>
      <c r="TVW59" s="36"/>
      <c r="TVX59" s="36"/>
      <c r="TVY59" s="36"/>
      <c r="TVZ59" s="36"/>
      <c r="TWA59" s="36"/>
      <c r="TWB59" s="36"/>
      <c r="TWC59" s="36"/>
      <c r="TWD59" s="36"/>
      <c r="TWE59" s="36"/>
      <c r="TWF59" s="36"/>
      <c r="TWG59" s="36"/>
      <c r="TWH59" s="36"/>
      <c r="TWI59" s="36"/>
      <c r="TWJ59" s="36"/>
      <c r="TWK59" s="36"/>
      <c r="TWL59" s="36"/>
      <c r="TWM59" s="36"/>
      <c r="TWN59" s="36"/>
      <c r="TWO59" s="36"/>
      <c r="TWP59" s="36"/>
      <c r="TWQ59" s="36"/>
      <c r="TWR59" s="36"/>
      <c r="TWS59" s="36"/>
      <c r="TWT59" s="36"/>
      <c r="TWU59" s="36"/>
      <c r="TWV59" s="36"/>
      <c r="TWW59" s="36"/>
      <c r="TWX59" s="36"/>
      <c r="TWY59" s="36"/>
      <c r="TWZ59" s="36"/>
      <c r="TXA59" s="36"/>
      <c r="TXB59" s="36"/>
      <c r="TXC59" s="36"/>
      <c r="TXD59" s="36"/>
      <c r="TXE59" s="36"/>
      <c r="TXF59" s="36"/>
      <c r="TXG59" s="36"/>
      <c r="TXH59" s="36"/>
      <c r="TXI59" s="36"/>
      <c r="TXJ59" s="36"/>
      <c r="TXK59" s="36"/>
      <c r="TXL59" s="36"/>
      <c r="TXM59" s="36"/>
      <c r="TXN59" s="36"/>
      <c r="TXO59" s="36"/>
      <c r="TXP59" s="36"/>
      <c r="TXQ59" s="36"/>
      <c r="TXR59" s="36"/>
      <c r="TXS59" s="36"/>
      <c r="TXT59" s="36"/>
      <c r="TXU59" s="36"/>
      <c r="TXV59" s="36"/>
      <c r="TXW59" s="36"/>
      <c r="TXX59" s="36"/>
      <c r="TXY59" s="36"/>
      <c r="TXZ59" s="36"/>
      <c r="TYA59" s="36"/>
      <c r="TYB59" s="36"/>
      <c r="TYC59" s="36"/>
      <c r="TYD59" s="36"/>
      <c r="TYE59" s="36"/>
      <c r="TYF59" s="36"/>
      <c r="TYG59" s="36"/>
      <c r="TYH59" s="36"/>
      <c r="TYI59" s="36"/>
      <c r="TYJ59" s="36"/>
      <c r="TYK59" s="36"/>
      <c r="TYL59" s="36"/>
      <c r="TYM59" s="36"/>
      <c r="TYN59" s="36"/>
      <c r="TYO59" s="36"/>
      <c r="TYP59" s="36"/>
      <c r="TYQ59" s="36"/>
      <c r="TYR59" s="36"/>
      <c r="TYS59" s="36"/>
      <c r="TYT59" s="36"/>
      <c r="TYU59" s="36"/>
      <c r="TYV59" s="36"/>
      <c r="TYW59" s="36"/>
      <c r="TYX59" s="36"/>
      <c r="TYY59" s="36"/>
      <c r="TYZ59" s="36"/>
      <c r="TZA59" s="36"/>
      <c r="TZB59" s="36"/>
      <c r="TZC59" s="36"/>
      <c r="TZD59" s="36"/>
      <c r="TZE59" s="36"/>
      <c r="TZF59" s="36"/>
      <c r="TZG59" s="36"/>
      <c r="TZH59" s="36"/>
      <c r="TZI59" s="36"/>
      <c r="TZJ59" s="36"/>
      <c r="TZK59" s="36"/>
      <c r="TZL59" s="36"/>
      <c r="TZM59" s="36"/>
      <c r="TZN59" s="36"/>
      <c r="TZO59" s="36"/>
      <c r="TZP59" s="36"/>
      <c r="TZQ59" s="36"/>
      <c r="TZR59" s="36"/>
      <c r="TZS59" s="36"/>
      <c r="TZT59" s="36"/>
      <c r="TZU59" s="36"/>
      <c r="TZV59" s="36"/>
      <c r="TZW59" s="36"/>
      <c r="TZX59" s="36"/>
      <c r="TZY59" s="36"/>
      <c r="TZZ59" s="36"/>
      <c r="UAA59" s="36"/>
      <c r="UAB59" s="36"/>
      <c r="UAC59" s="36"/>
      <c r="UAD59" s="36"/>
      <c r="UAE59" s="36"/>
      <c r="UAF59" s="36"/>
      <c r="UAG59" s="36"/>
      <c r="UAH59" s="36"/>
      <c r="UAI59" s="36"/>
      <c r="UAJ59" s="36"/>
      <c r="UAK59" s="36"/>
      <c r="UAL59" s="36"/>
      <c r="UAM59" s="36"/>
      <c r="UAN59" s="36"/>
      <c r="UAO59" s="36"/>
      <c r="UAP59" s="36"/>
      <c r="UAQ59" s="36"/>
      <c r="UAR59" s="36"/>
      <c r="UAS59" s="36"/>
      <c r="UAT59" s="36"/>
      <c r="UAU59" s="36"/>
      <c r="UAV59" s="36"/>
      <c r="UAW59" s="36"/>
      <c r="UAX59" s="36"/>
      <c r="UAY59" s="36"/>
      <c r="UAZ59" s="36"/>
      <c r="UBA59" s="36"/>
      <c r="UBB59" s="36"/>
      <c r="UBC59" s="36"/>
      <c r="UBD59" s="36"/>
      <c r="UBE59" s="36"/>
      <c r="UBF59" s="36"/>
      <c r="UBG59" s="36"/>
      <c r="UBH59" s="36"/>
      <c r="UBI59" s="36"/>
      <c r="UBJ59" s="36"/>
      <c r="UBK59" s="36"/>
      <c r="UBL59" s="36"/>
      <c r="UBM59" s="36"/>
      <c r="UBN59" s="36"/>
      <c r="UBO59" s="36"/>
      <c r="UBP59" s="36"/>
      <c r="UBQ59" s="36"/>
      <c r="UBR59" s="36"/>
      <c r="UBS59" s="36"/>
      <c r="UBT59" s="36"/>
      <c r="UBU59" s="36"/>
      <c r="UBV59" s="36"/>
      <c r="UBW59" s="36"/>
      <c r="UBX59" s="36"/>
      <c r="UBY59" s="36"/>
      <c r="UBZ59" s="36"/>
      <c r="UCA59" s="36"/>
      <c r="UCB59" s="36"/>
      <c r="UCC59" s="36"/>
      <c r="UCD59" s="36"/>
      <c r="UCE59" s="36"/>
      <c r="UCF59" s="36"/>
      <c r="UCG59" s="36"/>
      <c r="UCH59" s="36"/>
      <c r="UCI59" s="36"/>
      <c r="UCJ59" s="36"/>
      <c r="UCK59" s="36"/>
      <c r="UCL59" s="36"/>
      <c r="UCM59" s="36"/>
      <c r="UCN59" s="36"/>
      <c r="UCO59" s="36"/>
      <c r="UCP59" s="36"/>
      <c r="UCQ59" s="36"/>
      <c r="UCR59" s="36"/>
      <c r="UCS59" s="36"/>
      <c r="UCT59" s="36"/>
      <c r="UCU59" s="36"/>
      <c r="UCV59" s="36"/>
      <c r="UCW59" s="36"/>
      <c r="UCX59" s="36"/>
      <c r="UCY59" s="36"/>
      <c r="UCZ59" s="36"/>
      <c r="UDA59" s="36"/>
      <c r="UDB59" s="36"/>
      <c r="UDC59" s="36"/>
      <c r="UDD59" s="36"/>
      <c r="UDE59" s="36"/>
      <c r="UDF59" s="36"/>
      <c r="UDG59" s="36"/>
      <c r="UDH59" s="36"/>
      <c r="UDI59" s="36"/>
      <c r="UDJ59" s="36"/>
      <c r="UDK59" s="36"/>
      <c r="UDL59" s="36"/>
      <c r="UDM59" s="36"/>
      <c r="UDN59" s="36"/>
      <c r="UDO59" s="36"/>
      <c r="UDP59" s="36"/>
      <c r="UDQ59" s="36"/>
      <c r="UDR59" s="36"/>
      <c r="UDS59" s="36"/>
      <c r="UDT59" s="36"/>
      <c r="UDU59" s="36"/>
      <c r="UDV59" s="36"/>
      <c r="UDW59" s="36"/>
      <c r="UDX59" s="36"/>
      <c r="UDY59" s="36"/>
      <c r="UDZ59" s="36"/>
      <c r="UEA59" s="36"/>
      <c r="UEB59" s="36"/>
      <c r="UEC59" s="36"/>
      <c r="UED59" s="36"/>
      <c r="UEE59" s="36"/>
      <c r="UEF59" s="36"/>
      <c r="UEG59" s="36"/>
      <c r="UEH59" s="36"/>
      <c r="UEI59" s="36"/>
      <c r="UEJ59" s="36"/>
      <c r="UEK59" s="36"/>
      <c r="UEL59" s="36"/>
      <c r="UEM59" s="36"/>
      <c r="UEN59" s="36"/>
      <c r="UEO59" s="36"/>
      <c r="UEP59" s="36"/>
      <c r="UEQ59" s="36"/>
      <c r="UER59" s="36"/>
      <c r="UES59" s="36"/>
      <c r="UET59" s="36"/>
      <c r="UEU59" s="36"/>
      <c r="UEV59" s="36"/>
      <c r="UEW59" s="36"/>
      <c r="UEX59" s="36"/>
      <c r="UEY59" s="36"/>
      <c r="UEZ59" s="36"/>
      <c r="UFA59" s="36"/>
      <c r="UFB59" s="36"/>
      <c r="UFC59" s="36"/>
      <c r="UFD59" s="36"/>
      <c r="UFE59" s="36"/>
      <c r="UFF59" s="36"/>
      <c r="UFG59" s="36"/>
      <c r="UFH59" s="36"/>
      <c r="UFI59" s="36"/>
      <c r="UFJ59" s="36"/>
      <c r="UFK59" s="36"/>
      <c r="UFL59" s="36"/>
      <c r="UFM59" s="36"/>
      <c r="UFN59" s="36"/>
      <c r="UFO59" s="36"/>
      <c r="UFP59" s="36"/>
      <c r="UFQ59" s="36"/>
      <c r="UFR59" s="36"/>
      <c r="UFS59" s="36"/>
      <c r="UFT59" s="36"/>
      <c r="UFU59" s="36"/>
      <c r="UFV59" s="36"/>
      <c r="UFW59" s="36"/>
      <c r="UFX59" s="36"/>
      <c r="UFY59" s="36"/>
      <c r="UFZ59" s="36"/>
      <c r="UGA59" s="36"/>
      <c r="UGB59" s="36"/>
      <c r="UGC59" s="36"/>
      <c r="UGD59" s="36"/>
      <c r="UGE59" s="36"/>
      <c r="UGF59" s="36"/>
      <c r="UGG59" s="36"/>
      <c r="UGH59" s="36"/>
      <c r="UGI59" s="36"/>
      <c r="UGJ59" s="36"/>
      <c r="UGK59" s="36"/>
      <c r="UGL59" s="36"/>
      <c r="UGM59" s="36"/>
      <c r="UGN59" s="36"/>
      <c r="UGO59" s="36"/>
      <c r="UGP59" s="36"/>
      <c r="UGQ59" s="36"/>
      <c r="UGR59" s="36"/>
      <c r="UGS59" s="36"/>
      <c r="UGT59" s="36"/>
      <c r="UGU59" s="36"/>
      <c r="UGV59" s="36"/>
      <c r="UGW59" s="36"/>
      <c r="UGX59" s="36"/>
      <c r="UGY59" s="36"/>
      <c r="UGZ59" s="36"/>
      <c r="UHA59" s="36"/>
      <c r="UHB59" s="36"/>
      <c r="UHC59" s="36"/>
      <c r="UHD59" s="36"/>
      <c r="UHE59" s="36"/>
      <c r="UHF59" s="36"/>
      <c r="UHG59" s="36"/>
      <c r="UHH59" s="36"/>
      <c r="UHI59" s="36"/>
      <c r="UHJ59" s="36"/>
      <c r="UHK59" s="36"/>
      <c r="UHL59" s="36"/>
      <c r="UHM59" s="36"/>
      <c r="UHN59" s="36"/>
      <c r="UHO59" s="36"/>
      <c r="UHP59" s="36"/>
      <c r="UHQ59" s="36"/>
      <c r="UHR59" s="36"/>
      <c r="UHS59" s="36"/>
      <c r="UHT59" s="36"/>
      <c r="UHU59" s="36"/>
      <c r="UHV59" s="36"/>
      <c r="UHW59" s="36"/>
      <c r="UHX59" s="36"/>
      <c r="UHY59" s="36"/>
      <c r="UHZ59" s="36"/>
      <c r="UIA59" s="36"/>
      <c r="UIB59" s="36"/>
      <c r="UIC59" s="36"/>
      <c r="UID59" s="36"/>
      <c r="UIE59" s="36"/>
      <c r="UIF59" s="36"/>
      <c r="UIG59" s="36"/>
      <c r="UIH59" s="36"/>
      <c r="UII59" s="36"/>
      <c r="UIJ59" s="36"/>
      <c r="UIK59" s="36"/>
      <c r="UIL59" s="36"/>
      <c r="UIM59" s="36"/>
      <c r="UIN59" s="36"/>
      <c r="UIO59" s="36"/>
      <c r="UIP59" s="36"/>
      <c r="UIQ59" s="36"/>
      <c r="UIR59" s="36"/>
      <c r="UIS59" s="36"/>
      <c r="UIT59" s="36"/>
      <c r="UIU59" s="36"/>
      <c r="UIV59" s="36"/>
      <c r="UIW59" s="36"/>
      <c r="UIX59" s="36"/>
      <c r="UIY59" s="36"/>
      <c r="UIZ59" s="36"/>
      <c r="UJA59" s="36"/>
      <c r="UJB59" s="36"/>
      <c r="UJC59" s="36"/>
      <c r="UJD59" s="36"/>
      <c r="UJE59" s="36"/>
      <c r="UJF59" s="36"/>
      <c r="UJG59" s="36"/>
      <c r="UJH59" s="36"/>
      <c r="UJI59" s="36"/>
      <c r="UJJ59" s="36"/>
      <c r="UJK59" s="36"/>
      <c r="UJL59" s="36"/>
      <c r="UJM59" s="36"/>
      <c r="UJN59" s="36"/>
      <c r="UJO59" s="36"/>
      <c r="UJP59" s="36"/>
      <c r="UJQ59" s="36"/>
      <c r="UJR59" s="36"/>
      <c r="UJS59" s="36"/>
      <c r="UJT59" s="36"/>
      <c r="UJU59" s="36"/>
      <c r="UJV59" s="36"/>
      <c r="UJW59" s="36"/>
      <c r="UJX59" s="36"/>
      <c r="UJY59" s="36"/>
      <c r="UJZ59" s="36"/>
      <c r="UKA59" s="36"/>
      <c r="UKB59" s="36"/>
      <c r="UKC59" s="36"/>
      <c r="UKD59" s="36"/>
      <c r="UKE59" s="36"/>
      <c r="UKF59" s="36"/>
      <c r="UKG59" s="36"/>
      <c r="UKH59" s="36"/>
      <c r="UKI59" s="36"/>
      <c r="UKJ59" s="36"/>
      <c r="UKK59" s="36"/>
      <c r="UKL59" s="36"/>
      <c r="UKM59" s="36"/>
      <c r="UKN59" s="36"/>
      <c r="UKO59" s="36"/>
      <c r="UKP59" s="36"/>
      <c r="UKQ59" s="36"/>
      <c r="UKR59" s="36"/>
      <c r="UKS59" s="36"/>
      <c r="UKT59" s="36"/>
      <c r="UKU59" s="36"/>
      <c r="UKV59" s="36"/>
      <c r="UKW59" s="36"/>
      <c r="UKX59" s="36"/>
      <c r="UKY59" s="36"/>
      <c r="UKZ59" s="36"/>
      <c r="ULA59" s="36"/>
      <c r="ULB59" s="36"/>
      <c r="ULC59" s="36"/>
      <c r="ULD59" s="36"/>
      <c r="ULE59" s="36"/>
      <c r="ULF59" s="36"/>
      <c r="ULG59" s="36"/>
      <c r="ULH59" s="36"/>
      <c r="ULI59" s="36"/>
      <c r="ULJ59" s="36"/>
      <c r="ULK59" s="36"/>
      <c r="ULL59" s="36"/>
      <c r="ULM59" s="36"/>
      <c r="ULN59" s="36"/>
      <c r="ULO59" s="36"/>
      <c r="ULP59" s="36"/>
      <c r="ULQ59" s="36"/>
      <c r="ULR59" s="36"/>
      <c r="ULS59" s="36"/>
      <c r="ULT59" s="36"/>
      <c r="ULU59" s="36"/>
      <c r="ULV59" s="36"/>
      <c r="ULW59" s="36"/>
      <c r="ULX59" s="36"/>
      <c r="ULY59" s="36"/>
      <c r="ULZ59" s="36"/>
      <c r="UMA59" s="36"/>
      <c r="UMB59" s="36"/>
      <c r="UMC59" s="36"/>
      <c r="UMD59" s="36"/>
      <c r="UME59" s="36"/>
      <c r="UMF59" s="36"/>
      <c r="UMG59" s="36"/>
      <c r="UMH59" s="36"/>
      <c r="UMI59" s="36"/>
      <c r="UMJ59" s="36"/>
      <c r="UMK59" s="36"/>
      <c r="UML59" s="36"/>
      <c r="UMM59" s="36"/>
      <c r="UMN59" s="36"/>
      <c r="UMO59" s="36"/>
      <c r="UMP59" s="36"/>
      <c r="UMQ59" s="36"/>
      <c r="UMR59" s="36"/>
      <c r="UMS59" s="36"/>
      <c r="UMT59" s="36"/>
      <c r="UMU59" s="36"/>
      <c r="UMV59" s="36"/>
      <c r="UMW59" s="36"/>
      <c r="UMX59" s="36"/>
      <c r="UMY59" s="36"/>
      <c r="UMZ59" s="36"/>
      <c r="UNA59" s="36"/>
      <c r="UNB59" s="36"/>
      <c r="UNC59" s="36"/>
      <c r="UND59" s="36"/>
      <c r="UNE59" s="36"/>
      <c r="UNF59" s="36"/>
      <c r="UNG59" s="36"/>
      <c r="UNH59" s="36"/>
      <c r="UNI59" s="36"/>
      <c r="UNJ59" s="36"/>
      <c r="UNK59" s="36"/>
      <c r="UNL59" s="36"/>
      <c r="UNM59" s="36"/>
      <c r="UNN59" s="36"/>
      <c r="UNO59" s="36"/>
      <c r="UNP59" s="36"/>
      <c r="UNQ59" s="36"/>
      <c r="UNR59" s="36"/>
      <c r="UNS59" s="36"/>
      <c r="UNT59" s="36"/>
      <c r="UNU59" s="36"/>
      <c r="UNV59" s="36"/>
      <c r="UNW59" s="36"/>
      <c r="UNX59" s="36"/>
      <c r="UNY59" s="36"/>
      <c r="UNZ59" s="36"/>
      <c r="UOA59" s="36"/>
      <c r="UOB59" s="36"/>
      <c r="UOC59" s="36"/>
      <c r="UOD59" s="36"/>
      <c r="UOE59" s="36"/>
      <c r="UOF59" s="36"/>
      <c r="UOG59" s="36"/>
      <c r="UOH59" s="36"/>
      <c r="UOI59" s="36"/>
      <c r="UOJ59" s="36"/>
      <c r="UOK59" s="36"/>
      <c r="UOL59" s="36"/>
      <c r="UOM59" s="36"/>
      <c r="UON59" s="36"/>
      <c r="UOO59" s="36"/>
      <c r="UOP59" s="36"/>
      <c r="UOQ59" s="36"/>
      <c r="UOR59" s="36"/>
      <c r="UOS59" s="36"/>
      <c r="UOT59" s="36"/>
      <c r="UOU59" s="36"/>
      <c r="UOV59" s="36"/>
      <c r="UOW59" s="36"/>
      <c r="UOX59" s="36"/>
      <c r="UOY59" s="36"/>
      <c r="UOZ59" s="36"/>
      <c r="UPA59" s="36"/>
      <c r="UPB59" s="36"/>
      <c r="UPC59" s="36"/>
      <c r="UPD59" s="36"/>
      <c r="UPE59" s="36"/>
      <c r="UPF59" s="36"/>
      <c r="UPG59" s="36"/>
      <c r="UPH59" s="36"/>
      <c r="UPI59" s="36"/>
      <c r="UPJ59" s="36"/>
      <c r="UPK59" s="36"/>
      <c r="UPL59" s="36"/>
      <c r="UPM59" s="36"/>
      <c r="UPN59" s="36"/>
      <c r="UPO59" s="36"/>
      <c r="UPP59" s="36"/>
      <c r="UPQ59" s="36"/>
      <c r="UPR59" s="36"/>
      <c r="UPS59" s="36"/>
      <c r="UPT59" s="36"/>
      <c r="UPU59" s="36"/>
      <c r="UPV59" s="36"/>
      <c r="UPW59" s="36"/>
      <c r="UPX59" s="36"/>
      <c r="UPY59" s="36"/>
      <c r="UPZ59" s="36"/>
      <c r="UQA59" s="36"/>
      <c r="UQB59" s="36"/>
      <c r="UQC59" s="36"/>
      <c r="UQD59" s="36"/>
      <c r="UQE59" s="36"/>
      <c r="UQF59" s="36"/>
      <c r="UQG59" s="36"/>
      <c r="UQH59" s="36"/>
      <c r="UQI59" s="36"/>
      <c r="UQJ59" s="36"/>
      <c r="UQK59" s="36"/>
      <c r="UQL59" s="36"/>
      <c r="UQM59" s="36"/>
      <c r="UQN59" s="36"/>
      <c r="UQO59" s="36"/>
      <c r="UQP59" s="36"/>
      <c r="UQQ59" s="36"/>
      <c r="UQR59" s="36"/>
      <c r="UQS59" s="36"/>
      <c r="UQT59" s="36"/>
      <c r="UQU59" s="36"/>
      <c r="UQV59" s="36"/>
      <c r="UQW59" s="36"/>
      <c r="UQX59" s="36"/>
      <c r="UQY59" s="36"/>
      <c r="UQZ59" s="36"/>
      <c r="URA59" s="36"/>
      <c r="URB59" s="36"/>
      <c r="URC59" s="36"/>
      <c r="URD59" s="36"/>
      <c r="URE59" s="36"/>
      <c r="URF59" s="36"/>
      <c r="URG59" s="36"/>
      <c r="URH59" s="36"/>
      <c r="URI59" s="36"/>
      <c r="URJ59" s="36"/>
      <c r="URK59" s="36"/>
      <c r="URL59" s="36"/>
      <c r="URM59" s="36"/>
      <c r="URN59" s="36"/>
      <c r="URO59" s="36"/>
      <c r="URP59" s="36"/>
      <c r="URQ59" s="36"/>
      <c r="URR59" s="36"/>
      <c r="URS59" s="36"/>
      <c r="URT59" s="36"/>
      <c r="URU59" s="36"/>
      <c r="URV59" s="36"/>
      <c r="URW59" s="36"/>
      <c r="URX59" s="36"/>
      <c r="URY59" s="36"/>
      <c r="URZ59" s="36"/>
      <c r="USA59" s="36"/>
      <c r="USB59" s="36"/>
      <c r="USC59" s="36"/>
      <c r="USD59" s="36"/>
      <c r="USE59" s="36"/>
      <c r="USF59" s="36"/>
      <c r="USG59" s="36"/>
      <c r="USH59" s="36"/>
      <c r="USI59" s="36"/>
      <c r="USJ59" s="36"/>
      <c r="USK59" s="36"/>
      <c r="USL59" s="36"/>
      <c r="USM59" s="36"/>
      <c r="USN59" s="36"/>
      <c r="USO59" s="36"/>
      <c r="USP59" s="36"/>
      <c r="USQ59" s="36"/>
      <c r="USR59" s="36"/>
      <c r="USS59" s="36"/>
      <c r="UST59" s="36"/>
      <c r="USU59" s="36"/>
      <c r="USV59" s="36"/>
      <c r="USW59" s="36"/>
      <c r="USX59" s="36"/>
      <c r="USY59" s="36"/>
      <c r="USZ59" s="36"/>
      <c r="UTA59" s="36"/>
      <c r="UTB59" s="36"/>
      <c r="UTC59" s="36"/>
      <c r="UTD59" s="36"/>
      <c r="UTE59" s="36"/>
      <c r="UTF59" s="36"/>
      <c r="UTG59" s="36"/>
      <c r="UTH59" s="36"/>
      <c r="UTI59" s="36"/>
      <c r="UTJ59" s="36"/>
      <c r="UTK59" s="36"/>
      <c r="UTL59" s="36"/>
      <c r="UTM59" s="36"/>
      <c r="UTN59" s="36"/>
      <c r="UTO59" s="36"/>
      <c r="UTP59" s="36"/>
      <c r="UTQ59" s="36"/>
      <c r="UTR59" s="36"/>
      <c r="UTS59" s="36"/>
      <c r="UTT59" s="36"/>
      <c r="UTU59" s="36"/>
      <c r="UTV59" s="36"/>
      <c r="UTW59" s="36"/>
      <c r="UTX59" s="36"/>
      <c r="UTY59" s="36"/>
      <c r="UTZ59" s="36"/>
      <c r="UUA59" s="36"/>
      <c r="UUB59" s="36"/>
      <c r="UUC59" s="36"/>
      <c r="UUD59" s="36"/>
      <c r="UUE59" s="36"/>
      <c r="UUF59" s="36"/>
      <c r="UUG59" s="36"/>
      <c r="UUH59" s="36"/>
      <c r="UUI59" s="36"/>
      <c r="UUJ59" s="36"/>
      <c r="UUK59" s="36"/>
      <c r="UUL59" s="36"/>
      <c r="UUM59" s="36"/>
      <c r="UUN59" s="36"/>
      <c r="UUO59" s="36"/>
      <c r="UUP59" s="36"/>
      <c r="UUQ59" s="36"/>
      <c r="UUR59" s="36"/>
      <c r="UUS59" s="36"/>
      <c r="UUT59" s="36"/>
      <c r="UUU59" s="36"/>
      <c r="UUV59" s="36"/>
      <c r="UUW59" s="36"/>
      <c r="UUX59" s="36"/>
      <c r="UUY59" s="36"/>
      <c r="UUZ59" s="36"/>
      <c r="UVA59" s="36"/>
      <c r="UVB59" s="36"/>
      <c r="UVC59" s="36"/>
      <c r="UVD59" s="36"/>
      <c r="UVE59" s="36"/>
      <c r="UVF59" s="36"/>
      <c r="UVG59" s="36"/>
      <c r="UVH59" s="36"/>
      <c r="UVI59" s="36"/>
      <c r="UVJ59" s="36"/>
      <c r="UVK59" s="36"/>
      <c r="UVL59" s="36"/>
      <c r="UVM59" s="36"/>
      <c r="UVN59" s="36"/>
      <c r="UVO59" s="36"/>
      <c r="UVP59" s="36"/>
      <c r="UVQ59" s="36"/>
      <c r="UVR59" s="36"/>
      <c r="UVS59" s="36"/>
      <c r="UVT59" s="36"/>
      <c r="UVU59" s="36"/>
      <c r="UVV59" s="36"/>
      <c r="UVW59" s="36"/>
      <c r="UVX59" s="36"/>
      <c r="UVY59" s="36"/>
      <c r="UVZ59" s="36"/>
      <c r="UWA59" s="36"/>
      <c r="UWB59" s="36"/>
      <c r="UWC59" s="36"/>
      <c r="UWD59" s="36"/>
      <c r="UWE59" s="36"/>
      <c r="UWF59" s="36"/>
      <c r="UWG59" s="36"/>
      <c r="UWH59" s="36"/>
      <c r="UWI59" s="36"/>
      <c r="UWJ59" s="36"/>
      <c r="UWK59" s="36"/>
      <c r="UWL59" s="36"/>
      <c r="UWM59" s="36"/>
      <c r="UWN59" s="36"/>
      <c r="UWO59" s="36"/>
      <c r="UWP59" s="36"/>
      <c r="UWQ59" s="36"/>
      <c r="UWR59" s="36"/>
      <c r="UWS59" s="36"/>
      <c r="UWT59" s="36"/>
      <c r="UWU59" s="36"/>
      <c r="UWV59" s="36"/>
      <c r="UWW59" s="36"/>
      <c r="UWX59" s="36"/>
      <c r="UWY59" s="36"/>
      <c r="UWZ59" s="36"/>
      <c r="UXA59" s="36"/>
      <c r="UXB59" s="36"/>
      <c r="UXC59" s="36"/>
      <c r="UXD59" s="36"/>
      <c r="UXE59" s="36"/>
      <c r="UXF59" s="36"/>
      <c r="UXG59" s="36"/>
      <c r="UXH59" s="36"/>
      <c r="UXI59" s="36"/>
      <c r="UXJ59" s="36"/>
      <c r="UXK59" s="36"/>
      <c r="UXL59" s="36"/>
      <c r="UXM59" s="36"/>
      <c r="UXN59" s="36"/>
      <c r="UXO59" s="36"/>
      <c r="UXP59" s="36"/>
      <c r="UXQ59" s="36"/>
      <c r="UXR59" s="36"/>
      <c r="UXS59" s="36"/>
      <c r="UXT59" s="36"/>
      <c r="UXU59" s="36"/>
      <c r="UXV59" s="36"/>
      <c r="UXW59" s="36"/>
      <c r="UXX59" s="36"/>
      <c r="UXY59" s="36"/>
      <c r="UXZ59" s="36"/>
      <c r="UYA59" s="36"/>
      <c r="UYB59" s="36"/>
      <c r="UYC59" s="36"/>
      <c r="UYD59" s="36"/>
      <c r="UYE59" s="36"/>
      <c r="UYF59" s="36"/>
      <c r="UYG59" s="36"/>
      <c r="UYH59" s="36"/>
      <c r="UYI59" s="36"/>
      <c r="UYJ59" s="36"/>
      <c r="UYK59" s="36"/>
      <c r="UYL59" s="36"/>
      <c r="UYM59" s="36"/>
      <c r="UYN59" s="36"/>
      <c r="UYO59" s="36"/>
      <c r="UYP59" s="36"/>
      <c r="UYQ59" s="36"/>
      <c r="UYR59" s="36"/>
      <c r="UYS59" s="36"/>
      <c r="UYT59" s="36"/>
      <c r="UYU59" s="36"/>
      <c r="UYV59" s="36"/>
      <c r="UYW59" s="36"/>
      <c r="UYX59" s="36"/>
      <c r="UYY59" s="36"/>
      <c r="UYZ59" s="36"/>
      <c r="UZA59" s="36"/>
      <c r="UZB59" s="36"/>
      <c r="UZC59" s="36"/>
      <c r="UZD59" s="36"/>
      <c r="UZE59" s="36"/>
      <c r="UZF59" s="36"/>
      <c r="UZG59" s="36"/>
      <c r="UZH59" s="36"/>
      <c r="UZI59" s="36"/>
      <c r="UZJ59" s="36"/>
      <c r="UZK59" s="36"/>
      <c r="UZL59" s="36"/>
      <c r="UZM59" s="36"/>
      <c r="UZN59" s="36"/>
      <c r="UZO59" s="36"/>
      <c r="UZP59" s="36"/>
      <c r="UZQ59" s="36"/>
      <c r="UZR59" s="36"/>
      <c r="UZS59" s="36"/>
      <c r="UZT59" s="36"/>
      <c r="UZU59" s="36"/>
      <c r="UZV59" s="36"/>
      <c r="UZW59" s="36"/>
      <c r="UZX59" s="36"/>
      <c r="UZY59" s="36"/>
      <c r="UZZ59" s="36"/>
      <c r="VAA59" s="36"/>
      <c r="VAB59" s="36"/>
      <c r="VAC59" s="36"/>
      <c r="VAD59" s="36"/>
      <c r="VAE59" s="36"/>
      <c r="VAF59" s="36"/>
      <c r="VAG59" s="36"/>
      <c r="VAH59" s="36"/>
      <c r="VAI59" s="36"/>
      <c r="VAJ59" s="36"/>
      <c r="VAK59" s="36"/>
      <c r="VAL59" s="36"/>
      <c r="VAM59" s="36"/>
      <c r="VAN59" s="36"/>
      <c r="VAO59" s="36"/>
      <c r="VAP59" s="36"/>
      <c r="VAQ59" s="36"/>
      <c r="VAR59" s="36"/>
      <c r="VAS59" s="36"/>
      <c r="VAT59" s="36"/>
      <c r="VAU59" s="36"/>
      <c r="VAV59" s="36"/>
      <c r="VAW59" s="36"/>
      <c r="VAX59" s="36"/>
      <c r="VAY59" s="36"/>
      <c r="VAZ59" s="36"/>
      <c r="VBA59" s="36"/>
      <c r="VBB59" s="36"/>
      <c r="VBC59" s="36"/>
      <c r="VBD59" s="36"/>
      <c r="VBE59" s="36"/>
      <c r="VBF59" s="36"/>
      <c r="VBG59" s="36"/>
      <c r="VBH59" s="36"/>
      <c r="VBI59" s="36"/>
      <c r="VBJ59" s="36"/>
      <c r="VBK59" s="36"/>
      <c r="VBL59" s="36"/>
      <c r="VBM59" s="36"/>
      <c r="VBN59" s="36"/>
      <c r="VBO59" s="36"/>
      <c r="VBP59" s="36"/>
      <c r="VBQ59" s="36"/>
      <c r="VBR59" s="36"/>
      <c r="VBS59" s="36"/>
      <c r="VBT59" s="36"/>
      <c r="VBU59" s="36"/>
      <c r="VBV59" s="36"/>
      <c r="VBW59" s="36"/>
      <c r="VBX59" s="36"/>
      <c r="VBY59" s="36"/>
      <c r="VBZ59" s="36"/>
      <c r="VCA59" s="36"/>
      <c r="VCB59" s="36"/>
      <c r="VCC59" s="36"/>
      <c r="VCD59" s="36"/>
      <c r="VCE59" s="36"/>
      <c r="VCF59" s="36"/>
      <c r="VCG59" s="36"/>
      <c r="VCH59" s="36"/>
      <c r="VCI59" s="36"/>
      <c r="VCJ59" s="36"/>
      <c r="VCK59" s="36"/>
      <c r="VCL59" s="36"/>
      <c r="VCM59" s="36"/>
      <c r="VCN59" s="36"/>
      <c r="VCO59" s="36"/>
      <c r="VCP59" s="36"/>
      <c r="VCQ59" s="36"/>
      <c r="VCR59" s="36"/>
      <c r="VCS59" s="36"/>
      <c r="VCT59" s="36"/>
      <c r="VCU59" s="36"/>
      <c r="VCV59" s="36"/>
      <c r="VCW59" s="36"/>
      <c r="VCX59" s="36"/>
      <c r="VCY59" s="36"/>
      <c r="VCZ59" s="36"/>
      <c r="VDA59" s="36"/>
      <c r="VDB59" s="36"/>
      <c r="VDC59" s="36"/>
      <c r="VDD59" s="36"/>
      <c r="VDE59" s="36"/>
      <c r="VDF59" s="36"/>
      <c r="VDG59" s="36"/>
      <c r="VDH59" s="36"/>
      <c r="VDI59" s="36"/>
      <c r="VDJ59" s="36"/>
      <c r="VDK59" s="36"/>
      <c r="VDL59" s="36"/>
      <c r="VDM59" s="36"/>
      <c r="VDN59" s="36"/>
      <c r="VDO59" s="36"/>
      <c r="VDP59" s="36"/>
      <c r="VDQ59" s="36"/>
      <c r="VDR59" s="36"/>
      <c r="VDS59" s="36"/>
      <c r="VDT59" s="36"/>
      <c r="VDU59" s="36"/>
      <c r="VDV59" s="36"/>
      <c r="VDW59" s="36"/>
      <c r="VDX59" s="36"/>
      <c r="VDY59" s="36"/>
      <c r="VDZ59" s="36"/>
      <c r="VEA59" s="36"/>
      <c r="VEB59" s="36"/>
      <c r="VEC59" s="36"/>
      <c r="VED59" s="36"/>
      <c r="VEE59" s="36"/>
      <c r="VEF59" s="36"/>
      <c r="VEG59" s="36"/>
      <c r="VEH59" s="36"/>
      <c r="VEI59" s="36"/>
      <c r="VEJ59" s="36"/>
      <c r="VEK59" s="36"/>
      <c r="VEL59" s="36"/>
      <c r="VEM59" s="36"/>
      <c r="VEN59" s="36"/>
      <c r="VEO59" s="36"/>
      <c r="VEP59" s="36"/>
      <c r="VEQ59" s="36"/>
      <c r="VER59" s="36"/>
      <c r="VES59" s="36"/>
      <c r="VET59" s="36"/>
      <c r="VEU59" s="36"/>
      <c r="VEV59" s="36"/>
      <c r="VEW59" s="36"/>
      <c r="VEX59" s="36"/>
      <c r="VEY59" s="36"/>
      <c r="VEZ59" s="36"/>
      <c r="VFA59" s="36"/>
      <c r="VFB59" s="36"/>
      <c r="VFC59" s="36"/>
      <c r="VFD59" s="36"/>
      <c r="VFE59" s="36"/>
      <c r="VFF59" s="36"/>
      <c r="VFG59" s="36"/>
      <c r="VFH59" s="36"/>
      <c r="VFI59" s="36"/>
      <c r="VFJ59" s="36"/>
      <c r="VFK59" s="36"/>
      <c r="VFL59" s="36"/>
      <c r="VFM59" s="36"/>
      <c r="VFN59" s="36"/>
      <c r="VFO59" s="36"/>
      <c r="VFP59" s="36"/>
      <c r="VFQ59" s="36"/>
      <c r="VFR59" s="36"/>
      <c r="VFS59" s="36"/>
      <c r="VFT59" s="36"/>
      <c r="VFU59" s="36"/>
      <c r="VFV59" s="36"/>
      <c r="VFW59" s="36"/>
      <c r="VFX59" s="36"/>
      <c r="VFY59" s="36"/>
      <c r="VFZ59" s="36"/>
      <c r="VGA59" s="36"/>
      <c r="VGB59" s="36"/>
      <c r="VGC59" s="36"/>
      <c r="VGD59" s="36"/>
      <c r="VGE59" s="36"/>
      <c r="VGF59" s="36"/>
      <c r="VGG59" s="36"/>
      <c r="VGH59" s="36"/>
      <c r="VGI59" s="36"/>
      <c r="VGJ59" s="36"/>
      <c r="VGK59" s="36"/>
      <c r="VGL59" s="36"/>
      <c r="VGM59" s="36"/>
      <c r="VGN59" s="36"/>
      <c r="VGO59" s="36"/>
      <c r="VGP59" s="36"/>
      <c r="VGQ59" s="36"/>
      <c r="VGR59" s="36"/>
      <c r="VGS59" s="36"/>
      <c r="VGT59" s="36"/>
      <c r="VGU59" s="36"/>
      <c r="VGV59" s="36"/>
      <c r="VGW59" s="36"/>
      <c r="VGX59" s="36"/>
      <c r="VGY59" s="36"/>
      <c r="VGZ59" s="36"/>
      <c r="VHA59" s="36"/>
      <c r="VHB59" s="36"/>
      <c r="VHC59" s="36"/>
      <c r="VHD59" s="36"/>
      <c r="VHE59" s="36"/>
      <c r="VHF59" s="36"/>
      <c r="VHG59" s="36"/>
      <c r="VHH59" s="36"/>
      <c r="VHI59" s="36"/>
      <c r="VHJ59" s="36"/>
      <c r="VHK59" s="36"/>
      <c r="VHL59" s="36"/>
      <c r="VHM59" s="36"/>
      <c r="VHN59" s="36"/>
      <c r="VHO59" s="36"/>
      <c r="VHP59" s="36"/>
      <c r="VHQ59" s="36"/>
      <c r="VHR59" s="36"/>
      <c r="VHS59" s="36"/>
      <c r="VHT59" s="36"/>
      <c r="VHU59" s="36"/>
      <c r="VHV59" s="36"/>
      <c r="VHW59" s="36"/>
      <c r="VHX59" s="36"/>
      <c r="VHY59" s="36"/>
      <c r="VHZ59" s="36"/>
      <c r="VIA59" s="36"/>
      <c r="VIB59" s="36"/>
      <c r="VIC59" s="36"/>
      <c r="VID59" s="36"/>
      <c r="VIE59" s="36"/>
      <c r="VIF59" s="36"/>
      <c r="VIG59" s="36"/>
      <c r="VIH59" s="36"/>
      <c r="VII59" s="36"/>
      <c r="VIJ59" s="36"/>
      <c r="VIK59" s="36"/>
      <c r="VIL59" s="36"/>
      <c r="VIM59" s="36"/>
      <c r="VIN59" s="36"/>
      <c r="VIO59" s="36"/>
      <c r="VIP59" s="36"/>
      <c r="VIQ59" s="36"/>
      <c r="VIR59" s="36"/>
      <c r="VIS59" s="36"/>
      <c r="VIT59" s="36"/>
      <c r="VIU59" s="36"/>
      <c r="VIV59" s="36"/>
      <c r="VIW59" s="36"/>
      <c r="VIX59" s="36"/>
      <c r="VIY59" s="36"/>
      <c r="VIZ59" s="36"/>
      <c r="VJA59" s="36"/>
      <c r="VJB59" s="36"/>
      <c r="VJC59" s="36"/>
      <c r="VJD59" s="36"/>
      <c r="VJE59" s="36"/>
      <c r="VJF59" s="36"/>
      <c r="VJG59" s="36"/>
      <c r="VJH59" s="36"/>
      <c r="VJI59" s="36"/>
      <c r="VJJ59" s="36"/>
      <c r="VJK59" s="36"/>
      <c r="VJL59" s="36"/>
      <c r="VJM59" s="36"/>
      <c r="VJN59" s="36"/>
      <c r="VJO59" s="36"/>
      <c r="VJP59" s="36"/>
      <c r="VJQ59" s="36"/>
      <c r="VJR59" s="36"/>
      <c r="VJS59" s="36"/>
      <c r="VJT59" s="36"/>
      <c r="VJU59" s="36"/>
      <c r="VJV59" s="36"/>
      <c r="VJW59" s="36"/>
      <c r="VJX59" s="36"/>
      <c r="VJY59" s="36"/>
      <c r="VJZ59" s="36"/>
      <c r="VKA59" s="36"/>
      <c r="VKB59" s="36"/>
      <c r="VKC59" s="36"/>
      <c r="VKD59" s="36"/>
      <c r="VKE59" s="36"/>
      <c r="VKF59" s="36"/>
      <c r="VKG59" s="36"/>
      <c r="VKH59" s="36"/>
      <c r="VKI59" s="36"/>
      <c r="VKJ59" s="36"/>
      <c r="VKK59" s="36"/>
      <c r="VKL59" s="36"/>
      <c r="VKM59" s="36"/>
      <c r="VKN59" s="36"/>
      <c r="VKO59" s="36"/>
      <c r="VKP59" s="36"/>
      <c r="VKQ59" s="36"/>
      <c r="VKR59" s="36"/>
      <c r="VKS59" s="36"/>
      <c r="VKT59" s="36"/>
      <c r="VKU59" s="36"/>
      <c r="VKV59" s="36"/>
      <c r="VKW59" s="36"/>
      <c r="VKX59" s="36"/>
      <c r="VKY59" s="36"/>
      <c r="VKZ59" s="36"/>
      <c r="VLA59" s="36"/>
      <c r="VLB59" s="36"/>
      <c r="VLC59" s="36"/>
      <c r="VLD59" s="36"/>
      <c r="VLE59" s="36"/>
      <c r="VLF59" s="36"/>
      <c r="VLG59" s="36"/>
      <c r="VLH59" s="36"/>
      <c r="VLI59" s="36"/>
      <c r="VLJ59" s="36"/>
      <c r="VLK59" s="36"/>
      <c r="VLL59" s="36"/>
      <c r="VLM59" s="36"/>
      <c r="VLN59" s="36"/>
      <c r="VLO59" s="36"/>
      <c r="VLP59" s="36"/>
      <c r="VLQ59" s="36"/>
      <c r="VLR59" s="36"/>
      <c r="VLS59" s="36"/>
      <c r="VLT59" s="36"/>
      <c r="VLU59" s="36"/>
      <c r="VLV59" s="36"/>
      <c r="VLW59" s="36"/>
      <c r="VLX59" s="36"/>
      <c r="VLY59" s="36"/>
      <c r="VLZ59" s="36"/>
      <c r="VMA59" s="36"/>
      <c r="VMB59" s="36"/>
      <c r="VMC59" s="36"/>
      <c r="VMD59" s="36"/>
      <c r="VME59" s="36"/>
      <c r="VMF59" s="36"/>
      <c r="VMG59" s="36"/>
      <c r="VMH59" s="36"/>
      <c r="VMI59" s="36"/>
      <c r="VMJ59" s="36"/>
      <c r="VMK59" s="36"/>
      <c r="VML59" s="36"/>
      <c r="VMM59" s="36"/>
      <c r="VMN59" s="36"/>
      <c r="VMO59" s="36"/>
      <c r="VMP59" s="36"/>
      <c r="VMQ59" s="36"/>
      <c r="VMR59" s="36"/>
      <c r="VMS59" s="36"/>
      <c r="VMT59" s="36"/>
      <c r="VMU59" s="36"/>
      <c r="VMV59" s="36"/>
      <c r="VMW59" s="36"/>
      <c r="VMX59" s="36"/>
      <c r="VMY59" s="36"/>
      <c r="VMZ59" s="36"/>
      <c r="VNA59" s="36"/>
      <c r="VNB59" s="36"/>
      <c r="VNC59" s="36"/>
      <c r="VND59" s="36"/>
      <c r="VNE59" s="36"/>
      <c r="VNF59" s="36"/>
      <c r="VNG59" s="36"/>
      <c r="VNH59" s="36"/>
      <c r="VNI59" s="36"/>
      <c r="VNJ59" s="36"/>
      <c r="VNK59" s="36"/>
      <c r="VNL59" s="36"/>
      <c r="VNM59" s="36"/>
      <c r="VNN59" s="36"/>
      <c r="VNO59" s="36"/>
      <c r="VNP59" s="36"/>
      <c r="VNQ59" s="36"/>
      <c r="VNR59" s="36"/>
      <c r="VNS59" s="36"/>
      <c r="VNT59" s="36"/>
      <c r="VNU59" s="36"/>
      <c r="VNV59" s="36"/>
      <c r="VNW59" s="36"/>
      <c r="VNX59" s="36"/>
      <c r="VNY59" s="36"/>
      <c r="VNZ59" s="36"/>
      <c r="VOA59" s="36"/>
      <c r="VOB59" s="36"/>
      <c r="VOC59" s="36"/>
      <c r="VOD59" s="36"/>
      <c r="VOE59" s="36"/>
      <c r="VOF59" s="36"/>
      <c r="VOG59" s="36"/>
      <c r="VOH59" s="36"/>
      <c r="VOI59" s="36"/>
      <c r="VOJ59" s="36"/>
      <c r="VOK59" s="36"/>
      <c r="VOL59" s="36"/>
      <c r="VOM59" s="36"/>
      <c r="VON59" s="36"/>
      <c r="VOO59" s="36"/>
      <c r="VOP59" s="36"/>
      <c r="VOQ59" s="36"/>
      <c r="VOR59" s="36"/>
      <c r="VOS59" s="36"/>
      <c r="VOT59" s="36"/>
      <c r="VOU59" s="36"/>
      <c r="VOV59" s="36"/>
      <c r="VOW59" s="36"/>
      <c r="VOX59" s="36"/>
      <c r="VOY59" s="36"/>
      <c r="VOZ59" s="36"/>
      <c r="VPA59" s="36"/>
      <c r="VPB59" s="36"/>
      <c r="VPC59" s="36"/>
      <c r="VPD59" s="36"/>
      <c r="VPE59" s="36"/>
      <c r="VPF59" s="36"/>
      <c r="VPG59" s="36"/>
      <c r="VPH59" s="36"/>
      <c r="VPI59" s="36"/>
      <c r="VPJ59" s="36"/>
      <c r="VPK59" s="36"/>
      <c r="VPL59" s="36"/>
      <c r="VPM59" s="36"/>
      <c r="VPN59" s="36"/>
      <c r="VPO59" s="36"/>
      <c r="VPP59" s="36"/>
      <c r="VPQ59" s="36"/>
      <c r="VPR59" s="36"/>
      <c r="VPS59" s="36"/>
      <c r="VPT59" s="36"/>
      <c r="VPU59" s="36"/>
      <c r="VPV59" s="36"/>
      <c r="VPW59" s="36"/>
      <c r="VPX59" s="36"/>
      <c r="VPY59" s="36"/>
      <c r="VPZ59" s="36"/>
      <c r="VQA59" s="36"/>
      <c r="VQB59" s="36"/>
      <c r="VQC59" s="36"/>
      <c r="VQD59" s="36"/>
      <c r="VQE59" s="36"/>
      <c r="VQF59" s="36"/>
      <c r="VQG59" s="36"/>
      <c r="VQH59" s="36"/>
      <c r="VQI59" s="36"/>
      <c r="VQJ59" s="36"/>
      <c r="VQK59" s="36"/>
      <c r="VQL59" s="36"/>
      <c r="VQM59" s="36"/>
      <c r="VQN59" s="36"/>
      <c r="VQO59" s="36"/>
      <c r="VQP59" s="36"/>
      <c r="VQQ59" s="36"/>
      <c r="VQR59" s="36"/>
      <c r="VQS59" s="36"/>
      <c r="VQT59" s="36"/>
      <c r="VQU59" s="36"/>
      <c r="VQV59" s="36"/>
      <c r="VQW59" s="36"/>
      <c r="VQX59" s="36"/>
      <c r="VQY59" s="36"/>
      <c r="VQZ59" s="36"/>
      <c r="VRA59" s="36"/>
      <c r="VRB59" s="36"/>
      <c r="VRC59" s="36"/>
      <c r="VRD59" s="36"/>
      <c r="VRE59" s="36"/>
      <c r="VRF59" s="36"/>
      <c r="VRG59" s="36"/>
      <c r="VRH59" s="36"/>
      <c r="VRI59" s="36"/>
      <c r="VRJ59" s="36"/>
      <c r="VRK59" s="36"/>
      <c r="VRL59" s="36"/>
      <c r="VRM59" s="36"/>
      <c r="VRN59" s="36"/>
      <c r="VRO59" s="36"/>
      <c r="VRP59" s="36"/>
      <c r="VRQ59" s="36"/>
      <c r="VRR59" s="36"/>
      <c r="VRS59" s="36"/>
      <c r="VRT59" s="36"/>
      <c r="VRU59" s="36"/>
      <c r="VRV59" s="36"/>
      <c r="VRW59" s="36"/>
      <c r="VRX59" s="36"/>
      <c r="VRY59" s="36"/>
      <c r="VRZ59" s="36"/>
      <c r="VSA59" s="36"/>
      <c r="VSB59" s="36"/>
      <c r="VSC59" s="36"/>
      <c r="VSD59" s="36"/>
      <c r="VSE59" s="36"/>
      <c r="VSF59" s="36"/>
      <c r="VSG59" s="36"/>
      <c r="VSH59" s="36"/>
      <c r="VSI59" s="36"/>
      <c r="VSJ59" s="36"/>
      <c r="VSK59" s="36"/>
      <c r="VSL59" s="36"/>
      <c r="VSM59" s="36"/>
      <c r="VSN59" s="36"/>
      <c r="VSO59" s="36"/>
      <c r="VSP59" s="36"/>
      <c r="VSQ59" s="36"/>
      <c r="VSR59" s="36"/>
      <c r="VSS59" s="36"/>
      <c r="VST59" s="36"/>
      <c r="VSU59" s="36"/>
      <c r="VSV59" s="36"/>
      <c r="VSW59" s="36"/>
      <c r="VSX59" s="36"/>
      <c r="VSY59" s="36"/>
      <c r="VSZ59" s="36"/>
      <c r="VTA59" s="36"/>
      <c r="VTB59" s="36"/>
      <c r="VTC59" s="36"/>
      <c r="VTD59" s="36"/>
      <c r="VTE59" s="36"/>
      <c r="VTF59" s="36"/>
      <c r="VTG59" s="36"/>
      <c r="VTH59" s="36"/>
      <c r="VTI59" s="36"/>
      <c r="VTJ59" s="36"/>
      <c r="VTK59" s="36"/>
      <c r="VTL59" s="36"/>
      <c r="VTM59" s="36"/>
      <c r="VTN59" s="36"/>
      <c r="VTO59" s="36"/>
      <c r="VTP59" s="36"/>
      <c r="VTQ59" s="36"/>
      <c r="VTR59" s="36"/>
      <c r="VTS59" s="36"/>
      <c r="VTT59" s="36"/>
      <c r="VTU59" s="36"/>
      <c r="VTV59" s="36"/>
      <c r="VTW59" s="36"/>
      <c r="VTX59" s="36"/>
      <c r="VTY59" s="36"/>
      <c r="VTZ59" s="36"/>
      <c r="VUA59" s="36"/>
      <c r="VUB59" s="36"/>
      <c r="VUC59" s="36"/>
      <c r="VUD59" s="36"/>
      <c r="VUE59" s="36"/>
      <c r="VUF59" s="36"/>
      <c r="VUG59" s="36"/>
      <c r="VUH59" s="36"/>
      <c r="VUI59" s="36"/>
      <c r="VUJ59" s="36"/>
      <c r="VUK59" s="36"/>
      <c r="VUL59" s="36"/>
      <c r="VUM59" s="36"/>
      <c r="VUN59" s="36"/>
      <c r="VUO59" s="36"/>
      <c r="VUP59" s="36"/>
      <c r="VUQ59" s="36"/>
      <c r="VUR59" s="36"/>
      <c r="VUS59" s="36"/>
      <c r="VUT59" s="36"/>
      <c r="VUU59" s="36"/>
      <c r="VUV59" s="36"/>
      <c r="VUW59" s="36"/>
      <c r="VUX59" s="36"/>
      <c r="VUY59" s="36"/>
      <c r="VUZ59" s="36"/>
      <c r="VVA59" s="36"/>
      <c r="VVB59" s="36"/>
      <c r="VVC59" s="36"/>
      <c r="VVD59" s="36"/>
      <c r="VVE59" s="36"/>
      <c r="VVF59" s="36"/>
      <c r="VVG59" s="36"/>
      <c r="VVH59" s="36"/>
      <c r="VVI59" s="36"/>
      <c r="VVJ59" s="36"/>
      <c r="VVK59" s="36"/>
      <c r="VVL59" s="36"/>
      <c r="VVM59" s="36"/>
      <c r="VVN59" s="36"/>
      <c r="VVO59" s="36"/>
      <c r="VVP59" s="36"/>
      <c r="VVQ59" s="36"/>
      <c r="VVR59" s="36"/>
      <c r="VVS59" s="36"/>
      <c r="VVT59" s="36"/>
      <c r="VVU59" s="36"/>
      <c r="VVV59" s="36"/>
      <c r="VVW59" s="36"/>
      <c r="VVX59" s="36"/>
      <c r="VVY59" s="36"/>
      <c r="VVZ59" s="36"/>
      <c r="VWA59" s="36"/>
      <c r="VWB59" s="36"/>
      <c r="VWC59" s="36"/>
      <c r="VWD59" s="36"/>
      <c r="VWE59" s="36"/>
      <c r="VWF59" s="36"/>
      <c r="VWG59" s="36"/>
      <c r="VWH59" s="36"/>
      <c r="VWI59" s="36"/>
      <c r="VWJ59" s="36"/>
      <c r="VWK59" s="36"/>
      <c r="VWL59" s="36"/>
      <c r="VWM59" s="36"/>
      <c r="VWN59" s="36"/>
      <c r="VWO59" s="36"/>
      <c r="VWP59" s="36"/>
      <c r="VWQ59" s="36"/>
      <c r="VWR59" s="36"/>
      <c r="VWS59" s="36"/>
      <c r="VWT59" s="36"/>
      <c r="VWU59" s="36"/>
      <c r="VWV59" s="36"/>
      <c r="VWW59" s="36"/>
      <c r="VWX59" s="36"/>
      <c r="VWY59" s="36"/>
      <c r="VWZ59" s="36"/>
      <c r="VXA59" s="36"/>
      <c r="VXB59" s="36"/>
      <c r="VXC59" s="36"/>
      <c r="VXD59" s="36"/>
      <c r="VXE59" s="36"/>
      <c r="VXF59" s="36"/>
      <c r="VXG59" s="36"/>
      <c r="VXH59" s="36"/>
      <c r="VXI59" s="36"/>
      <c r="VXJ59" s="36"/>
      <c r="VXK59" s="36"/>
      <c r="VXL59" s="36"/>
      <c r="VXM59" s="36"/>
      <c r="VXN59" s="36"/>
      <c r="VXO59" s="36"/>
      <c r="VXP59" s="36"/>
      <c r="VXQ59" s="36"/>
      <c r="VXR59" s="36"/>
      <c r="VXS59" s="36"/>
      <c r="VXT59" s="36"/>
      <c r="VXU59" s="36"/>
      <c r="VXV59" s="36"/>
      <c r="VXW59" s="36"/>
      <c r="VXX59" s="36"/>
      <c r="VXY59" s="36"/>
      <c r="VXZ59" s="36"/>
      <c r="VYA59" s="36"/>
      <c r="VYB59" s="36"/>
      <c r="VYC59" s="36"/>
      <c r="VYD59" s="36"/>
      <c r="VYE59" s="36"/>
      <c r="VYF59" s="36"/>
      <c r="VYG59" s="36"/>
      <c r="VYH59" s="36"/>
      <c r="VYI59" s="36"/>
      <c r="VYJ59" s="36"/>
      <c r="VYK59" s="36"/>
      <c r="VYL59" s="36"/>
      <c r="VYM59" s="36"/>
      <c r="VYN59" s="36"/>
      <c r="VYO59" s="36"/>
      <c r="VYP59" s="36"/>
      <c r="VYQ59" s="36"/>
      <c r="VYR59" s="36"/>
      <c r="VYS59" s="36"/>
      <c r="VYT59" s="36"/>
      <c r="VYU59" s="36"/>
      <c r="VYV59" s="36"/>
      <c r="VYW59" s="36"/>
      <c r="VYX59" s="36"/>
      <c r="VYY59" s="36"/>
      <c r="VYZ59" s="36"/>
      <c r="VZA59" s="36"/>
      <c r="VZB59" s="36"/>
      <c r="VZC59" s="36"/>
      <c r="VZD59" s="36"/>
      <c r="VZE59" s="36"/>
      <c r="VZF59" s="36"/>
      <c r="VZG59" s="36"/>
      <c r="VZH59" s="36"/>
      <c r="VZI59" s="36"/>
      <c r="VZJ59" s="36"/>
      <c r="VZK59" s="36"/>
      <c r="VZL59" s="36"/>
      <c r="VZM59" s="36"/>
      <c r="VZN59" s="36"/>
      <c r="VZO59" s="36"/>
      <c r="VZP59" s="36"/>
      <c r="VZQ59" s="36"/>
      <c r="VZR59" s="36"/>
      <c r="VZS59" s="36"/>
      <c r="VZT59" s="36"/>
      <c r="VZU59" s="36"/>
      <c r="VZV59" s="36"/>
      <c r="VZW59" s="36"/>
      <c r="VZX59" s="36"/>
      <c r="VZY59" s="36"/>
      <c r="VZZ59" s="36"/>
      <c r="WAA59" s="36"/>
      <c r="WAB59" s="36"/>
      <c r="WAC59" s="36"/>
      <c r="WAD59" s="36"/>
      <c r="WAE59" s="36"/>
      <c r="WAF59" s="36"/>
      <c r="WAG59" s="36"/>
      <c r="WAH59" s="36"/>
      <c r="WAI59" s="36"/>
      <c r="WAJ59" s="36"/>
      <c r="WAK59" s="36"/>
      <c r="WAL59" s="36"/>
      <c r="WAM59" s="36"/>
      <c r="WAN59" s="36"/>
      <c r="WAO59" s="36"/>
      <c r="WAP59" s="36"/>
      <c r="WAQ59" s="36"/>
      <c r="WAR59" s="36"/>
      <c r="WAS59" s="36"/>
      <c r="WAT59" s="36"/>
      <c r="WAU59" s="36"/>
      <c r="WAV59" s="36"/>
      <c r="WAW59" s="36"/>
      <c r="WAX59" s="36"/>
      <c r="WAY59" s="36"/>
      <c r="WAZ59" s="36"/>
      <c r="WBA59" s="36"/>
      <c r="WBB59" s="36"/>
      <c r="WBC59" s="36"/>
      <c r="WBD59" s="36"/>
      <c r="WBE59" s="36"/>
      <c r="WBF59" s="36"/>
      <c r="WBG59" s="36"/>
      <c r="WBH59" s="36"/>
      <c r="WBI59" s="36"/>
      <c r="WBJ59" s="36"/>
      <c r="WBK59" s="36"/>
      <c r="WBL59" s="36"/>
      <c r="WBM59" s="36"/>
      <c r="WBN59" s="36"/>
      <c r="WBO59" s="36"/>
      <c r="WBP59" s="36"/>
      <c r="WBQ59" s="36"/>
      <c r="WBR59" s="36"/>
      <c r="WBS59" s="36"/>
      <c r="WBT59" s="36"/>
      <c r="WBU59" s="36"/>
      <c r="WBV59" s="36"/>
      <c r="WBW59" s="36"/>
      <c r="WBX59" s="36"/>
      <c r="WBY59" s="36"/>
      <c r="WBZ59" s="36"/>
      <c r="WCA59" s="36"/>
      <c r="WCB59" s="36"/>
      <c r="WCC59" s="36"/>
      <c r="WCD59" s="36"/>
      <c r="WCE59" s="36"/>
      <c r="WCF59" s="36"/>
      <c r="WCG59" s="36"/>
      <c r="WCH59" s="36"/>
      <c r="WCI59" s="36"/>
      <c r="WCJ59" s="36"/>
      <c r="WCK59" s="36"/>
      <c r="WCL59" s="36"/>
      <c r="WCM59" s="36"/>
      <c r="WCN59" s="36"/>
      <c r="WCO59" s="36"/>
      <c r="WCP59" s="36"/>
      <c r="WCQ59" s="36"/>
      <c r="WCR59" s="36"/>
      <c r="WCS59" s="36"/>
      <c r="WCT59" s="36"/>
      <c r="WCU59" s="36"/>
      <c r="WCV59" s="36"/>
      <c r="WCW59" s="36"/>
      <c r="WCX59" s="36"/>
      <c r="WCY59" s="36"/>
      <c r="WCZ59" s="36"/>
      <c r="WDA59" s="36"/>
      <c r="WDB59" s="36"/>
      <c r="WDC59" s="36"/>
      <c r="WDD59" s="36"/>
      <c r="WDE59" s="36"/>
      <c r="WDF59" s="36"/>
      <c r="WDG59" s="36"/>
      <c r="WDH59" s="36"/>
      <c r="WDI59" s="36"/>
      <c r="WDJ59" s="36"/>
      <c r="WDK59" s="36"/>
      <c r="WDL59" s="36"/>
      <c r="WDM59" s="36"/>
      <c r="WDN59" s="36"/>
      <c r="WDO59" s="36"/>
      <c r="WDP59" s="36"/>
      <c r="WDQ59" s="36"/>
      <c r="WDR59" s="36"/>
      <c r="WDS59" s="36"/>
      <c r="WDT59" s="36"/>
      <c r="WDU59" s="36"/>
      <c r="WDV59" s="36"/>
      <c r="WDW59" s="36"/>
      <c r="WDX59" s="36"/>
      <c r="WDY59" s="36"/>
      <c r="WDZ59" s="36"/>
      <c r="WEA59" s="36"/>
      <c r="WEB59" s="36"/>
      <c r="WEC59" s="36"/>
      <c r="WED59" s="36"/>
      <c r="WEE59" s="36"/>
      <c r="WEF59" s="36"/>
      <c r="WEG59" s="36"/>
      <c r="WEH59" s="36"/>
      <c r="WEI59" s="36"/>
      <c r="WEJ59" s="36"/>
      <c r="WEK59" s="36"/>
      <c r="WEL59" s="36"/>
      <c r="WEM59" s="36"/>
      <c r="WEN59" s="36"/>
      <c r="WEO59" s="36"/>
      <c r="WEP59" s="36"/>
      <c r="WEQ59" s="36"/>
      <c r="WER59" s="36"/>
      <c r="WES59" s="36"/>
      <c r="WET59" s="36"/>
      <c r="WEU59" s="36"/>
      <c r="WEV59" s="36"/>
      <c r="WEW59" s="36"/>
      <c r="WEX59" s="36"/>
      <c r="WEY59" s="36"/>
      <c r="WEZ59" s="36"/>
      <c r="WFA59" s="36"/>
      <c r="WFB59" s="36"/>
      <c r="WFC59" s="36"/>
      <c r="WFD59" s="36"/>
      <c r="WFE59" s="36"/>
      <c r="WFF59" s="36"/>
      <c r="WFG59" s="36"/>
      <c r="WFH59" s="36"/>
      <c r="WFI59" s="36"/>
      <c r="WFJ59" s="36"/>
      <c r="WFK59" s="36"/>
      <c r="WFL59" s="36"/>
      <c r="WFM59" s="36"/>
      <c r="WFN59" s="36"/>
      <c r="WFO59" s="36"/>
      <c r="WFP59" s="36"/>
      <c r="WFQ59" s="36"/>
      <c r="WFR59" s="36"/>
      <c r="WFS59" s="36"/>
      <c r="WFT59" s="36"/>
      <c r="WFU59" s="36"/>
      <c r="WFV59" s="36"/>
      <c r="WFW59" s="36"/>
      <c r="WFX59" s="36"/>
      <c r="WFY59" s="36"/>
      <c r="WFZ59" s="36"/>
      <c r="WGA59" s="36"/>
      <c r="WGB59" s="36"/>
      <c r="WGC59" s="36"/>
      <c r="WGD59" s="36"/>
      <c r="WGE59" s="36"/>
      <c r="WGF59" s="36"/>
      <c r="WGG59" s="36"/>
      <c r="WGH59" s="36"/>
      <c r="WGI59" s="36"/>
      <c r="WGJ59" s="36"/>
      <c r="WGK59" s="36"/>
      <c r="WGL59" s="36"/>
      <c r="WGM59" s="36"/>
      <c r="WGN59" s="36"/>
      <c r="WGO59" s="36"/>
      <c r="WGP59" s="36"/>
      <c r="WGQ59" s="36"/>
      <c r="WGR59" s="36"/>
      <c r="WGS59" s="36"/>
      <c r="WGT59" s="36"/>
      <c r="WGU59" s="36"/>
      <c r="WGV59" s="36"/>
      <c r="WGW59" s="36"/>
      <c r="WGX59" s="36"/>
      <c r="WGY59" s="36"/>
      <c r="WGZ59" s="36"/>
      <c r="WHA59" s="36"/>
      <c r="WHB59" s="36"/>
      <c r="WHC59" s="36"/>
      <c r="WHD59" s="36"/>
      <c r="WHE59" s="36"/>
      <c r="WHF59" s="36"/>
      <c r="WHG59" s="36"/>
      <c r="WHH59" s="36"/>
      <c r="WHI59" s="36"/>
      <c r="WHJ59" s="36"/>
      <c r="WHK59" s="36"/>
      <c r="WHL59" s="36"/>
      <c r="WHM59" s="36"/>
      <c r="WHN59" s="36"/>
      <c r="WHO59" s="36"/>
      <c r="WHP59" s="36"/>
      <c r="WHQ59" s="36"/>
      <c r="WHR59" s="36"/>
      <c r="WHS59" s="36"/>
      <c r="WHT59" s="36"/>
      <c r="WHU59" s="36"/>
      <c r="WHV59" s="36"/>
      <c r="WHW59" s="36"/>
      <c r="WHX59" s="36"/>
      <c r="WHY59" s="36"/>
      <c r="WHZ59" s="36"/>
      <c r="WIA59" s="36"/>
      <c r="WIB59" s="36"/>
      <c r="WIC59" s="36"/>
      <c r="WID59" s="36"/>
      <c r="WIE59" s="36"/>
      <c r="WIF59" s="36"/>
      <c r="WIG59" s="36"/>
      <c r="WIH59" s="36"/>
      <c r="WII59" s="36"/>
      <c r="WIJ59" s="36"/>
      <c r="WIK59" s="36"/>
      <c r="WIL59" s="36"/>
      <c r="WIM59" s="36"/>
      <c r="WIN59" s="36"/>
      <c r="WIO59" s="36"/>
      <c r="WIP59" s="36"/>
      <c r="WIQ59" s="36"/>
      <c r="WIR59" s="36"/>
      <c r="WIS59" s="36"/>
      <c r="WIT59" s="36"/>
      <c r="WIU59" s="36"/>
      <c r="WIV59" s="36"/>
      <c r="WIW59" s="36"/>
      <c r="WIX59" s="36"/>
      <c r="WIY59" s="36"/>
      <c r="WIZ59" s="36"/>
      <c r="WJA59" s="36"/>
      <c r="WJB59" s="36"/>
      <c r="WJC59" s="36"/>
      <c r="WJD59" s="36"/>
      <c r="WJE59" s="36"/>
      <c r="WJF59" s="36"/>
      <c r="WJG59" s="36"/>
      <c r="WJH59" s="36"/>
      <c r="WJI59" s="36"/>
      <c r="WJJ59" s="36"/>
      <c r="WJK59" s="36"/>
      <c r="WJL59" s="36"/>
      <c r="WJM59" s="36"/>
      <c r="WJN59" s="36"/>
      <c r="WJO59" s="36"/>
      <c r="WJP59" s="36"/>
      <c r="WJQ59" s="36"/>
      <c r="WJR59" s="36"/>
      <c r="WJS59" s="36"/>
      <c r="WJT59" s="36"/>
      <c r="WJU59" s="36"/>
      <c r="WJV59" s="36"/>
      <c r="WJW59" s="36"/>
      <c r="WJX59" s="36"/>
      <c r="WJY59" s="36"/>
      <c r="WJZ59" s="36"/>
      <c r="WKA59" s="36"/>
      <c r="WKB59" s="36"/>
      <c r="WKC59" s="36"/>
      <c r="WKD59" s="36"/>
      <c r="WKE59" s="36"/>
      <c r="WKF59" s="36"/>
      <c r="WKG59" s="36"/>
      <c r="WKH59" s="36"/>
      <c r="WKI59" s="36"/>
      <c r="WKJ59" s="36"/>
      <c r="WKK59" s="36"/>
      <c r="WKL59" s="36"/>
      <c r="WKM59" s="36"/>
      <c r="WKN59" s="36"/>
      <c r="WKO59" s="36"/>
      <c r="WKP59" s="36"/>
      <c r="WKQ59" s="36"/>
      <c r="WKR59" s="36"/>
      <c r="WKS59" s="36"/>
      <c r="WKT59" s="36"/>
      <c r="WKU59" s="36"/>
      <c r="WKV59" s="36"/>
      <c r="WKW59" s="36"/>
      <c r="WKX59" s="36"/>
      <c r="WKY59" s="36"/>
      <c r="WKZ59" s="36"/>
      <c r="WLA59" s="36"/>
      <c r="WLB59" s="36"/>
      <c r="WLC59" s="36"/>
      <c r="WLD59" s="36"/>
      <c r="WLE59" s="36"/>
      <c r="WLF59" s="36"/>
      <c r="WLG59" s="36"/>
      <c r="WLH59" s="36"/>
      <c r="WLI59" s="36"/>
      <c r="WLJ59" s="36"/>
      <c r="WLK59" s="36"/>
      <c r="WLL59" s="36"/>
      <c r="WLM59" s="36"/>
      <c r="WLN59" s="36"/>
      <c r="WLO59" s="36"/>
      <c r="WLP59" s="36"/>
      <c r="WLQ59" s="36"/>
      <c r="WLR59" s="36"/>
      <c r="WLS59" s="36"/>
      <c r="WLT59" s="36"/>
      <c r="WLU59" s="36"/>
      <c r="WLV59" s="36"/>
      <c r="WLW59" s="36"/>
      <c r="WLX59" s="36"/>
      <c r="WLY59" s="36"/>
      <c r="WLZ59" s="36"/>
      <c r="WMA59" s="36"/>
      <c r="WMB59" s="36"/>
      <c r="WMC59" s="36"/>
      <c r="WMD59" s="36"/>
      <c r="WME59" s="36"/>
      <c r="WMF59" s="36"/>
      <c r="WMG59" s="36"/>
      <c r="WMH59" s="36"/>
      <c r="WMI59" s="36"/>
      <c r="WMJ59" s="36"/>
      <c r="WMK59" s="36"/>
      <c r="WML59" s="36"/>
      <c r="WMM59" s="36"/>
      <c r="WMN59" s="36"/>
      <c r="WMO59" s="36"/>
      <c r="WMP59" s="36"/>
      <c r="WMQ59" s="36"/>
      <c r="WMR59" s="36"/>
      <c r="WMS59" s="36"/>
      <c r="WMT59" s="36"/>
      <c r="WMU59" s="36"/>
      <c r="WMV59" s="36"/>
      <c r="WMW59" s="36"/>
      <c r="WMX59" s="36"/>
      <c r="WMY59" s="36"/>
      <c r="WMZ59" s="36"/>
      <c r="WNA59" s="36"/>
      <c r="WNB59" s="36"/>
      <c r="WNC59" s="36"/>
      <c r="WND59" s="36"/>
      <c r="WNE59" s="36"/>
      <c r="WNF59" s="36"/>
      <c r="WNG59" s="36"/>
      <c r="WNH59" s="36"/>
      <c r="WNI59" s="36"/>
      <c r="WNJ59" s="36"/>
      <c r="WNK59" s="36"/>
      <c r="WNL59" s="36"/>
      <c r="WNM59" s="36"/>
      <c r="WNN59" s="36"/>
      <c r="WNO59" s="36"/>
      <c r="WNP59" s="36"/>
      <c r="WNQ59" s="36"/>
      <c r="WNR59" s="36"/>
      <c r="WNS59" s="36"/>
      <c r="WNT59" s="36"/>
      <c r="WNU59" s="36"/>
      <c r="WNV59" s="36"/>
      <c r="WNW59" s="36"/>
      <c r="WNX59" s="36"/>
      <c r="WNY59" s="36"/>
      <c r="WNZ59" s="36"/>
      <c r="WOA59" s="36"/>
      <c r="WOB59" s="36"/>
      <c r="WOC59" s="36"/>
      <c r="WOD59" s="36"/>
      <c r="WOE59" s="36"/>
      <c r="WOF59" s="36"/>
      <c r="WOG59" s="36"/>
      <c r="WOH59" s="36"/>
      <c r="WOI59" s="36"/>
      <c r="WOJ59" s="36"/>
      <c r="WOK59" s="36"/>
      <c r="WOL59" s="36"/>
      <c r="WOM59" s="36"/>
      <c r="WON59" s="36"/>
      <c r="WOO59" s="36"/>
      <c r="WOP59" s="36"/>
      <c r="WOQ59" s="36"/>
      <c r="WOR59" s="36"/>
      <c r="WOS59" s="36"/>
      <c r="WOT59" s="36"/>
      <c r="WOU59" s="36"/>
      <c r="WOV59" s="36"/>
      <c r="WOW59" s="36"/>
      <c r="WOX59" s="36"/>
      <c r="WOY59" s="36"/>
      <c r="WOZ59" s="36"/>
      <c r="WPA59" s="36"/>
      <c r="WPB59" s="36"/>
      <c r="WPC59" s="36"/>
      <c r="WPD59" s="36"/>
      <c r="WPE59" s="36"/>
      <c r="WPF59" s="36"/>
      <c r="WPG59" s="36"/>
      <c r="WPH59" s="36"/>
      <c r="WPI59" s="36"/>
      <c r="WPJ59" s="36"/>
      <c r="WPK59" s="36"/>
      <c r="WPL59" s="36"/>
      <c r="WPM59" s="36"/>
      <c r="WPN59" s="36"/>
      <c r="WPO59" s="36"/>
      <c r="WPP59" s="36"/>
      <c r="WPQ59" s="36"/>
      <c r="WPR59" s="36"/>
      <c r="WPS59" s="36"/>
      <c r="WPT59" s="36"/>
      <c r="WPU59" s="36"/>
      <c r="WPV59" s="36"/>
      <c r="WPW59" s="36"/>
      <c r="WPX59" s="36"/>
      <c r="WPY59" s="36"/>
      <c r="WPZ59" s="36"/>
      <c r="WQA59" s="36"/>
      <c r="WQB59" s="36"/>
      <c r="WQC59" s="36"/>
      <c r="WQD59" s="36"/>
      <c r="WQE59" s="36"/>
      <c r="WQF59" s="36"/>
      <c r="WQG59" s="36"/>
      <c r="WQH59" s="36"/>
      <c r="WQI59" s="36"/>
      <c r="WQJ59" s="36"/>
      <c r="WQK59" s="36"/>
      <c r="WQL59" s="36"/>
      <c r="WQM59" s="36"/>
      <c r="WQN59" s="36"/>
      <c r="WQO59" s="36"/>
      <c r="WQP59" s="36"/>
      <c r="WQQ59" s="36"/>
      <c r="WQR59" s="36"/>
      <c r="WQS59" s="36"/>
      <c r="WQT59" s="36"/>
      <c r="WQU59" s="36"/>
      <c r="WQV59" s="36"/>
      <c r="WQW59" s="36"/>
      <c r="WQX59" s="36"/>
      <c r="WQY59" s="36"/>
      <c r="WQZ59" s="36"/>
      <c r="WRA59" s="36"/>
      <c r="WRB59" s="36"/>
      <c r="WRC59" s="36"/>
      <c r="WRD59" s="36"/>
      <c r="WRE59" s="36"/>
      <c r="WRF59" s="36"/>
      <c r="WRG59" s="36"/>
      <c r="WRH59" s="36"/>
      <c r="WRI59" s="36"/>
      <c r="WRJ59" s="36"/>
      <c r="WRK59" s="36"/>
      <c r="WRL59" s="36"/>
      <c r="WRM59" s="36"/>
      <c r="WRN59" s="36"/>
      <c r="WRO59" s="36"/>
      <c r="WRP59" s="36"/>
      <c r="WRQ59" s="36"/>
      <c r="WRR59" s="36"/>
      <c r="WRS59" s="36"/>
      <c r="WRT59" s="36"/>
      <c r="WRU59" s="36"/>
      <c r="WRV59" s="36"/>
      <c r="WRW59" s="36"/>
      <c r="WRX59" s="36"/>
      <c r="WRY59" s="36"/>
      <c r="WRZ59" s="36"/>
      <c r="WSA59" s="36"/>
      <c r="WSB59" s="36"/>
      <c r="WSC59" s="36"/>
      <c r="WSD59" s="36"/>
      <c r="WSE59" s="36"/>
      <c r="WSF59" s="36"/>
      <c r="WSG59" s="36"/>
      <c r="WSH59" s="36"/>
      <c r="WSI59" s="36"/>
      <c r="WSJ59" s="36"/>
      <c r="WSK59" s="36"/>
      <c r="WSL59" s="36"/>
      <c r="WSM59" s="36"/>
      <c r="WSN59" s="36"/>
      <c r="WSO59" s="36"/>
      <c r="WSP59" s="36"/>
      <c r="WSQ59" s="36"/>
      <c r="WSR59" s="36"/>
      <c r="WSS59" s="36"/>
      <c r="WST59" s="36"/>
      <c r="WSU59" s="36"/>
      <c r="WSV59" s="36"/>
      <c r="WSW59" s="36"/>
      <c r="WSX59" s="36"/>
      <c r="WSY59" s="36"/>
      <c r="WSZ59" s="36"/>
      <c r="WTA59" s="36"/>
      <c r="WTB59" s="36"/>
      <c r="WTC59" s="36"/>
      <c r="WTD59" s="36"/>
      <c r="WTE59" s="36"/>
      <c r="WTF59" s="36"/>
      <c r="WTG59" s="36"/>
      <c r="WTH59" s="36"/>
      <c r="WTI59" s="36"/>
      <c r="WTJ59" s="36"/>
      <c r="WTK59" s="36"/>
      <c r="WTL59" s="36"/>
      <c r="WTM59" s="36"/>
      <c r="WTN59" s="36"/>
      <c r="WTO59" s="36"/>
      <c r="WTP59" s="36"/>
      <c r="WTQ59" s="36"/>
      <c r="WTR59" s="36"/>
      <c r="WTS59" s="36"/>
      <c r="WTT59" s="36"/>
      <c r="WTU59" s="36"/>
      <c r="WTV59" s="36"/>
      <c r="WTW59" s="36"/>
      <c r="WTX59" s="36"/>
      <c r="WTY59" s="36"/>
      <c r="WTZ59" s="36"/>
      <c r="WUA59" s="36"/>
      <c r="WUB59" s="36"/>
      <c r="WUC59" s="36"/>
      <c r="WUD59" s="36"/>
      <c r="WUE59" s="36"/>
      <c r="WUF59" s="36"/>
      <c r="WUG59" s="36"/>
      <c r="WUH59" s="36"/>
      <c r="WUI59" s="36"/>
      <c r="WUJ59" s="36"/>
      <c r="WUK59" s="36"/>
      <c r="WUL59" s="36"/>
      <c r="WUM59" s="36"/>
      <c r="WUN59" s="36"/>
      <c r="WUO59" s="36"/>
      <c r="WUP59" s="36"/>
      <c r="WUQ59" s="36"/>
      <c r="WUR59" s="36"/>
      <c r="WUS59" s="36"/>
      <c r="WUT59" s="36"/>
      <c r="WUU59" s="36"/>
      <c r="WUV59" s="36"/>
      <c r="WUW59" s="36"/>
      <c r="WUX59" s="36"/>
      <c r="WUY59" s="36"/>
      <c r="WUZ59" s="36"/>
      <c r="WVA59" s="36"/>
      <c r="WVB59" s="36"/>
      <c r="WVC59" s="36"/>
      <c r="WVD59" s="36"/>
      <c r="WVE59" s="36"/>
      <c r="WVF59" s="36"/>
      <c r="WVG59" s="36"/>
      <c r="WVH59" s="36"/>
      <c r="WVI59" s="36"/>
      <c r="WVJ59" s="36"/>
      <c r="WVK59" s="36"/>
      <c r="WVL59" s="36"/>
      <c r="WVM59" s="36"/>
      <c r="WVN59" s="36"/>
      <c r="WVO59" s="36"/>
      <c r="WVP59" s="36"/>
      <c r="WVQ59" s="36"/>
      <c r="WVR59" s="36"/>
      <c r="WVS59" s="36"/>
      <c r="WVT59" s="36"/>
      <c r="WVU59" s="36"/>
      <c r="WVV59" s="36"/>
      <c r="WVW59" s="36"/>
      <c r="WVX59" s="36"/>
      <c r="WVY59" s="36"/>
      <c r="WVZ59" s="36"/>
      <c r="WWA59" s="36"/>
    </row>
    <row r="60" spans="1:16147" x14ac:dyDescent="0.2">
      <c r="A60" s="87">
        <v>2017</v>
      </c>
      <c r="B60" s="57" t="s">
        <v>399</v>
      </c>
      <c r="C60" s="58">
        <v>20302</v>
      </c>
      <c r="D60" s="65">
        <v>29</v>
      </c>
      <c r="E60" s="70">
        <v>42934</v>
      </c>
      <c r="F60" s="57" t="s">
        <v>103</v>
      </c>
      <c r="G60" s="58" t="s">
        <v>47</v>
      </c>
      <c r="H60" s="57" t="s">
        <v>142</v>
      </c>
      <c r="I60" s="62" t="s">
        <v>60</v>
      </c>
      <c r="J60" s="57" t="s">
        <v>105</v>
      </c>
      <c r="K60" s="57" t="s">
        <v>106</v>
      </c>
      <c r="L60" s="57" t="s">
        <v>6</v>
      </c>
      <c r="M60" s="57" t="s">
        <v>107</v>
      </c>
      <c r="N60" s="84"/>
      <c r="O60" s="84">
        <v>9</v>
      </c>
      <c r="P60" s="84">
        <v>9</v>
      </c>
      <c r="Q60" s="74">
        <v>0</v>
      </c>
      <c r="R60" s="57" t="s">
        <v>108</v>
      </c>
      <c r="T60" s="36" t="s">
        <v>274</v>
      </c>
      <c r="U60" s="36" t="s">
        <v>280</v>
      </c>
    </row>
    <row r="61" spans="1:16147" x14ac:dyDescent="0.2">
      <c r="A61" s="87">
        <v>2017</v>
      </c>
      <c r="B61" s="57" t="s">
        <v>400</v>
      </c>
      <c r="C61" s="58">
        <v>20303</v>
      </c>
      <c r="D61" s="65">
        <v>29</v>
      </c>
      <c r="E61" s="70">
        <v>42934</v>
      </c>
      <c r="F61" s="57" t="s">
        <v>103</v>
      </c>
      <c r="G61" s="58" t="s">
        <v>47</v>
      </c>
      <c r="H61" s="57" t="s">
        <v>153</v>
      </c>
      <c r="I61" s="62" t="s">
        <v>59</v>
      </c>
      <c r="J61" s="57" t="s">
        <v>105</v>
      </c>
      <c r="K61" s="57" t="s">
        <v>106</v>
      </c>
      <c r="L61" s="57" t="s">
        <v>6</v>
      </c>
      <c r="M61" s="57" t="s">
        <v>107</v>
      </c>
      <c r="N61" s="84"/>
      <c r="O61" s="84">
        <v>50</v>
      </c>
      <c r="P61" s="84">
        <v>50</v>
      </c>
      <c r="Q61" s="74">
        <v>0</v>
      </c>
      <c r="R61" s="57" t="s">
        <v>108</v>
      </c>
      <c r="T61" s="36" t="s">
        <v>274</v>
      </c>
      <c r="U61" s="36" t="s">
        <v>285</v>
      </c>
    </row>
    <row r="62" spans="1:16147" x14ac:dyDescent="0.2">
      <c r="A62" s="87">
        <v>2017</v>
      </c>
      <c r="B62" s="57" t="s">
        <v>401</v>
      </c>
      <c r="C62" s="58">
        <v>20304</v>
      </c>
      <c r="D62" s="65">
        <v>29</v>
      </c>
      <c r="E62" s="70">
        <v>42934</v>
      </c>
      <c r="F62" s="57" t="s">
        <v>103</v>
      </c>
      <c r="G62" s="58" t="s">
        <v>47</v>
      </c>
      <c r="H62" s="57" t="s">
        <v>153</v>
      </c>
      <c r="I62" s="62" t="s">
        <v>59</v>
      </c>
      <c r="J62" s="57" t="s">
        <v>105</v>
      </c>
      <c r="K62" s="57" t="s">
        <v>106</v>
      </c>
      <c r="L62" s="57" t="s">
        <v>6</v>
      </c>
      <c r="M62" s="57" t="s">
        <v>107</v>
      </c>
      <c r="N62" s="84"/>
      <c r="O62" s="84">
        <v>50</v>
      </c>
      <c r="P62" s="84">
        <v>50</v>
      </c>
      <c r="Q62" s="74">
        <v>0</v>
      </c>
      <c r="R62" s="57" t="s">
        <v>108</v>
      </c>
      <c r="T62" s="36" t="s">
        <v>274</v>
      </c>
      <c r="U62" s="36" t="s">
        <v>285</v>
      </c>
    </row>
    <row r="63" spans="1:16147" x14ac:dyDescent="0.2">
      <c r="A63" s="87">
        <v>2017</v>
      </c>
      <c r="B63" s="57" t="s">
        <v>402</v>
      </c>
      <c r="C63" s="58">
        <v>20305</v>
      </c>
      <c r="D63" s="65">
        <v>29</v>
      </c>
      <c r="E63" s="70">
        <v>42934</v>
      </c>
      <c r="F63" s="57" t="s">
        <v>103</v>
      </c>
      <c r="G63" s="58" t="s">
        <v>47</v>
      </c>
      <c r="H63" s="57" t="s">
        <v>153</v>
      </c>
      <c r="I63" s="62" t="s">
        <v>59</v>
      </c>
      <c r="J63" s="57" t="s">
        <v>105</v>
      </c>
      <c r="K63" s="57" t="s">
        <v>106</v>
      </c>
      <c r="L63" s="57" t="s">
        <v>6</v>
      </c>
      <c r="M63" s="57" t="s">
        <v>107</v>
      </c>
      <c r="N63" s="84"/>
      <c r="O63" s="84">
        <v>50</v>
      </c>
      <c r="P63" s="84">
        <v>50</v>
      </c>
      <c r="Q63" s="74">
        <v>0</v>
      </c>
      <c r="R63" s="57" t="s">
        <v>108</v>
      </c>
      <c r="T63" s="36" t="s">
        <v>274</v>
      </c>
      <c r="U63" s="36" t="s">
        <v>285</v>
      </c>
    </row>
    <row r="64" spans="1:16147" x14ac:dyDescent="0.2">
      <c r="A64" s="87">
        <v>2017</v>
      </c>
      <c r="B64" s="57" t="s">
        <v>403</v>
      </c>
      <c r="C64" s="58">
        <v>20306</v>
      </c>
      <c r="D64" s="65">
        <v>29</v>
      </c>
      <c r="E64" s="70">
        <v>42934</v>
      </c>
      <c r="F64" s="57" t="s">
        <v>103</v>
      </c>
      <c r="G64" s="58" t="s">
        <v>47</v>
      </c>
      <c r="H64" s="57" t="s">
        <v>153</v>
      </c>
      <c r="I64" s="62" t="s">
        <v>59</v>
      </c>
      <c r="J64" s="57" t="s">
        <v>105</v>
      </c>
      <c r="K64" s="57" t="s">
        <v>106</v>
      </c>
      <c r="L64" s="57" t="s">
        <v>6</v>
      </c>
      <c r="M64" s="57" t="s">
        <v>107</v>
      </c>
      <c r="N64" s="84"/>
      <c r="O64" s="84">
        <v>50</v>
      </c>
      <c r="P64" s="84">
        <v>50</v>
      </c>
      <c r="Q64" s="74">
        <v>0</v>
      </c>
      <c r="R64" s="57" t="s">
        <v>108</v>
      </c>
      <c r="T64" s="36" t="s">
        <v>274</v>
      </c>
      <c r="U64" s="36" t="s">
        <v>285</v>
      </c>
    </row>
    <row r="65" spans="1:16147" x14ac:dyDescent="0.2">
      <c r="A65" s="87">
        <v>2017</v>
      </c>
      <c r="B65" s="57" t="s">
        <v>404</v>
      </c>
      <c r="C65" s="58">
        <v>20307</v>
      </c>
      <c r="D65" s="65">
        <v>29</v>
      </c>
      <c r="E65" s="70">
        <v>42934</v>
      </c>
      <c r="F65" s="57" t="s">
        <v>103</v>
      </c>
      <c r="G65" s="58" t="s">
        <v>47</v>
      </c>
      <c r="H65" s="57" t="s">
        <v>153</v>
      </c>
      <c r="I65" s="62" t="s">
        <v>59</v>
      </c>
      <c r="J65" s="57" t="s">
        <v>105</v>
      </c>
      <c r="K65" s="57" t="s">
        <v>106</v>
      </c>
      <c r="L65" s="57" t="s">
        <v>6</v>
      </c>
      <c r="M65" s="57" t="s">
        <v>107</v>
      </c>
      <c r="N65" s="84"/>
      <c r="O65" s="84">
        <v>36</v>
      </c>
      <c r="P65" s="84">
        <v>36</v>
      </c>
      <c r="Q65" s="74">
        <v>0</v>
      </c>
      <c r="R65" s="57" t="s">
        <v>108</v>
      </c>
      <c r="T65" s="36" t="s">
        <v>274</v>
      </c>
      <c r="U65" s="36" t="s">
        <v>285</v>
      </c>
    </row>
    <row r="66" spans="1:16147" x14ac:dyDescent="0.2">
      <c r="A66" s="87">
        <v>2017</v>
      </c>
      <c r="B66" s="57" t="s">
        <v>405</v>
      </c>
      <c r="C66" s="58">
        <v>20308</v>
      </c>
      <c r="D66" s="65">
        <v>29</v>
      </c>
      <c r="E66" s="70">
        <v>42934</v>
      </c>
      <c r="F66" s="57" t="s">
        <v>103</v>
      </c>
      <c r="G66" s="58" t="s">
        <v>47</v>
      </c>
      <c r="H66" s="57" t="s">
        <v>153</v>
      </c>
      <c r="I66" s="62" t="s">
        <v>59</v>
      </c>
      <c r="J66" s="57" t="s">
        <v>105</v>
      </c>
      <c r="K66" s="57" t="s">
        <v>106</v>
      </c>
      <c r="L66" s="57" t="s">
        <v>5</v>
      </c>
      <c r="M66" s="57" t="s">
        <v>107</v>
      </c>
      <c r="N66" s="84"/>
      <c r="O66" s="84">
        <v>3</v>
      </c>
      <c r="P66" s="84">
        <v>3</v>
      </c>
      <c r="Q66" s="74">
        <v>0</v>
      </c>
      <c r="R66" s="57" t="s">
        <v>108</v>
      </c>
      <c r="T66" s="36" t="s">
        <v>275</v>
      </c>
      <c r="U66" s="36" t="s">
        <v>284</v>
      </c>
    </row>
    <row r="67" spans="1:16147" x14ac:dyDescent="0.2">
      <c r="A67" s="87">
        <v>2017</v>
      </c>
      <c r="B67" s="57" t="s">
        <v>406</v>
      </c>
      <c r="C67" s="58">
        <v>20309</v>
      </c>
      <c r="D67" s="65">
        <v>29</v>
      </c>
      <c r="E67" s="70">
        <v>42934</v>
      </c>
      <c r="F67" s="57" t="s">
        <v>103</v>
      </c>
      <c r="G67" s="58" t="s">
        <v>47</v>
      </c>
      <c r="H67" s="57" t="s">
        <v>135</v>
      </c>
      <c r="I67" s="62" t="s">
        <v>60</v>
      </c>
      <c r="J67" s="57" t="s">
        <v>112</v>
      </c>
      <c r="K67" s="57" t="s">
        <v>106</v>
      </c>
      <c r="L67" s="57" t="s">
        <v>5</v>
      </c>
      <c r="M67" s="57" t="s">
        <v>107</v>
      </c>
      <c r="N67" s="84">
        <v>50</v>
      </c>
      <c r="O67" s="84"/>
      <c r="P67" s="84">
        <v>50</v>
      </c>
      <c r="Q67" s="74">
        <v>0</v>
      </c>
      <c r="R67" s="57" t="s">
        <v>108</v>
      </c>
      <c r="T67" s="36" t="s">
        <v>275</v>
      </c>
      <c r="U67" s="36" t="s">
        <v>281</v>
      </c>
    </row>
    <row r="68" spans="1:16147" x14ac:dyDescent="0.2">
      <c r="A68" s="87">
        <v>2017</v>
      </c>
      <c r="B68" s="57" t="s">
        <v>407</v>
      </c>
      <c r="C68" s="58">
        <v>20310</v>
      </c>
      <c r="D68" s="65">
        <v>29</v>
      </c>
      <c r="E68" s="70">
        <v>42934</v>
      </c>
      <c r="F68" s="57" t="s">
        <v>103</v>
      </c>
      <c r="G68" s="58" t="s">
        <v>47</v>
      </c>
      <c r="H68" s="57" t="s">
        <v>135</v>
      </c>
      <c r="I68" s="62" t="s">
        <v>60</v>
      </c>
      <c r="J68" s="57" t="s">
        <v>112</v>
      </c>
      <c r="K68" s="57" t="s">
        <v>106</v>
      </c>
      <c r="L68" s="57" t="s">
        <v>5</v>
      </c>
      <c r="M68" s="57" t="s">
        <v>107</v>
      </c>
      <c r="N68" s="84">
        <v>50</v>
      </c>
      <c r="O68" s="84"/>
      <c r="P68" s="84">
        <v>50</v>
      </c>
      <c r="Q68" s="74">
        <v>0</v>
      </c>
      <c r="R68" s="57" t="s">
        <v>108</v>
      </c>
      <c r="T68" s="36" t="s">
        <v>275</v>
      </c>
      <c r="U68" s="36" t="s">
        <v>281</v>
      </c>
    </row>
    <row r="69" spans="1:16147" x14ac:dyDescent="0.2">
      <c r="A69" s="87">
        <v>2017</v>
      </c>
      <c r="B69" s="57" t="s">
        <v>408</v>
      </c>
      <c r="C69" s="58">
        <v>20311</v>
      </c>
      <c r="D69" s="65">
        <v>29</v>
      </c>
      <c r="E69" s="70">
        <v>42934</v>
      </c>
      <c r="F69" s="57" t="s">
        <v>103</v>
      </c>
      <c r="G69" s="58" t="s">
        <v>47</v>
      </c>
      <c r="H69" s="57" t="s">
        <v>135</v>
      </c>
      <c r="I69" s="62" t="s">
        <v>60</v>
      </c>
      <c r="J69" s="57" t="s">
        <v>112</v>
      </c>
      <c r="K69" s="57" t="s">
        <v>106</v>
      </c>
      <c r="L69" s="57" t="s">
        <v>5</v>
      </c>
      <c r="M69" s="57" t="s">
        <v>107</v>
      </c>
      <c r="N69" s="84">
        <v>7</v>
      </c>
      <c r="O69" s="84"/>
      <c r="P69" s="84">
        <v>7</v>
      </c>
      <c r="Q69" s="74">
        <v>0</v>
      </c>
      <c r="R69" s="57" t="s">
        <v>108</v>
      </c>
      <c r="T69" s="36" t="s">
        <v>275</v>
      </c>
      <c r="U69" s="36" t="s">
        <v>281</v>
      </c>
    </row>
    <row r="70" spans="1:16147" s="57" customFormat="1" x14ac:dyDescent="0.2">
      <c r="A70" s="87">
        <v>2017</v>
      </c>
      <c r="B70" s="57" t="s">
        <v>409</v>
      </c>
      <c r="C70" s="58">
        <v>20312</v>
      </c>
      <c r="D70" s="65">
        <v>29</v>
      </c>
      <c r="E70" s="133">
        <v>42934</v>
      </c>
      <c r="F70" s="57" t="s">
        <v>103</v>
      </c>
      <c r="G70" s="62" t="s">
        <v>47</v>
      </c>
      <c r="H70" s="57" t="s">
        <v>134</v>
      </c>
      <c r="I70" s="62" t="s">
        <v>60</v>
      </c>
      <c r="J70" s="57" t="s">
        <v>105</v>
      </c>
      <c r="K70" s="57" t="s">
        <v>106</v>
      </c>
      <c r="L70" s="57" t="s">
        <v>6</v>
      </c>
      <c r="M70" s="57" t="s">
        <v>107</v>
      </c>
      <c r="N70" s="84"/>
      <c r="O70" s="84">
        <v>17</v>
      </c>
      <c r="P70" s="84">
        <v>17</v>
      </c>
      <c r="Q70" s="74">
        <v>0</v>
      </c>
      <c r="R70" s="57" t="s">
        <v>108</v>
      </c>
      <c r="T70" s="57" t="s">
        <v>274</v>
      </c>
      <c r="U70" s="57" t="s">
        <v>280</v>
      </c>
      <c r="W70" s="36"/>
    </row>
    <row r="71" spans="1:16147" s="75" customFormat="1" x14ac:dyDescent="0.2">
      <c r="A71" s="92">
        <v>2017</v>
      </c>
      <c r="B71" s="75" t="s">
        <v>410</v>
      </c>
      <c r="C71" s="76">
        <v>20313</v>
      </c>
      <c r="D71" s="77">
        <v>29</v>
      </c>
      <c r="E71" s="78">
        <v>42934</v>
      </c>
      <c r="F71" s="75" t="s">
        <v>103</v>
      </c>
      <c r="G71" s="75" t="s">
        <v>47</v>
      </c>
      <c r="H71" s="75" t="s">
        <v>136</v>
      </c>
      <c r="I71" s="76" t="s">
        <v>60</v>
      </c>
      <c r="J71" s="75" t="s">
        <v>105</v>
      </c>
      <c r="K71" s="75" t="s">
        <v>106</v>
      </c>
      <c r="L71" s="75" t="s">
        <v>6</v>
      </c>
      <c r="M71" s="75" t="s">
        <v>107</v>
      </c>
      <c r="N71" s="92"/>
      <c r="O71" s="92">
        <v>50</v>
      </c>
      <c r="P71" s="92">
        <v>50</v>
      </c>
      <c r="Q71" s="77">
        <v>1</v>
      </c>
      <c r="R71" s="75" t="s">
        <v>302</v>
      </c>
      <c r="T71" s="75" t="s">
        <v>274</v>
      </c>
      <c r="U71" s="75" t="s">
        <v>280</v>
      </c>
      <c r="V71" s="57"/>
      <c r="W71" s="36"/>
      <c r="X71" s="57"/>
      <c r="Y71" s="57"/>
      <c r="Z71" s="57"/>
      <c r="AA71" s="57"/>
      <c r="AB71" s="57"/>
    </row>
    <row r="72" spans="1:16147" x14ac:dyDescent="0.2">
      <c r="A72" s="84">
        <v>2017</v>
      </c>
      <c r="B72" s="57" t="s">
        <v>411</v>
      </c>
      <c r="C72" s="58">
        <v>20314</v>
      </c>
      <c r="D72" s="65">
        <v>29</v>
      </c>
      <c r="E72" s="70">
        <v>42934</v>
      </c>
      <c r="F72" s="57" t="s">
        <v>103</v>
      </c>
      <c r="G72" s="57" t="s">
        <v>47</v>
      </c>
      <c r="H72" s="57" t="s">
        <v>136</v>
      </c>
      <c r="I72" s="62" t="s">
        <v>60</v>
      </c>
      <c r="J72" s="57" t="s">
        <v>105</v>
      </c>
      <c r="K72" s="57" t="s">
        <v>106</v>
      </c>
      <c r="L72" s="57" t="s">
        <v>6</v>
      </c>
      <c r="M72" s="57" t="s">
        <v>107</v>
      </c>
      <c r="N72" s="84"/>
      <c r="O72" s="84">
        <v>50</v>
      </c>
      <c r="P72" s="84">
        <v>50</v>
      </c>
      <c r="Q72" s="74">
        <v>0</v>
      </c>
      <c r="R72" s="57" t="s">
        <v>108</v>
      </c>
      <c r="T72" s="36" t="s">
        <v>274</v>
      </c>
      <c r="U72" s="36" t="s">
        <v>280</v>
      </c>
    </row>
    <row r="73" spans="1:16147" x14ac:dyDescent="0.2">
      <c r="A73" s="84">
        <v>2017</v>
      </c>
      <c r="B73" s="57" t="s">
        <v>412</v>
      </c>
      <c r="C73" s="58">
        <v>20315</v>
      </c>
      <c r="D73" s="65">
        <v>29</v>
      </c>
      <c r="E73" s="70">
        <v>42934</v>
      </c>
      <c r="F73" s="57" t="s">
        <v>103</v>
      </c>
      <c r="G73" s="57" t="s">
        <v>47</v>
      </c>
      <c r="H73" s="57" t="s">
        <v>136</v>
      </c>
      <c r="I73" s="62" t="s">
        <v>60</v>
      </c>
      <c r="J73" s="57" t="s">
        <v>105</v>
      </c>
      <c r="K73" s="57" t="s">
        <v>106</v>
      </c>
      <c r="L73" s="57" t="s">
        <v>6</v>
      </c>
      <c r="M73" s="57" t="s">
        <v>107</v>
      </c>
      <c r="N73" s="84"/>
      <c r="O73" s="84">
        <v>50</v>
      </c>
      <c r="P73" s="84">
        <v>50</v>
      </c>
      <c r="Q73" s="74">
        <v>0</v>
      </c>
      <c r="R73" s="57" t="s">
        <v>108</v>
      </c>
      <c r="T73" s="36" t="s">
        <v>274</v>
      </c>
      <c r="U73" s="36" t="s">
        <v>280</v>
      </c>
    </row>
    <row r="74" spans="1:16147" x14ac:dyDescent="0.2">
      <c r="A74" s="84">
        <v>2017</v>
      </c>
      <c r="B74" s="57" t="s">
        <v>413</v>
      </c>
      <c r="C74" s="58">
        <v>20316</v>
      </c>
      <c r="D74" s="65">
        <v>29</v>
      </c>
      <c r="E74" s="70">
        <v>42934</v>
      </c>
      <c r="F74" s="57" t="s">
        <v>103</v>
      </c>
      <c r="G74" s="57" t="s">
        <v>47</v>
      </c>
      <c r="H74" s="57" t="s">
        <v>136</v>
      </c>
      <c r="I74" s="62" t="s">
        <v>60</v>
      </c>
      <c r="J74" s="57" t="s">
        <v>105</v>
      </c>
      <c r="K74" s="57" t="s">
        <v>106</v>
      </c>
      <c r="L74" s="57" t="s">
        <v>6</v>
      </c>
      <c r="M74" s="57" t="s">
        <v>107</v>
      </c>
      <c r="N74" s="84"/>
      <c r="O74" s="84">
        <v>50</v>
      </c>
      <c r="P74" s="84">
        <v>50</v>
      </c>
      <c r="Q74" s="74">
        <v>0</v>
      </c>
      <c r="R74" s="57" t="s">
        <v>108</v>
      </c>
      <c r="T74" s="36" t="s">
        <v>274</v>
      </c>
      <c r="U74" s="36" t="s">
        <v>280</v>
      </c>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c r="FN74" s="57"/>
      <c r="FO74" s="57"/>
      <c r="FP74" s="57"/>
      <c r="FQ74" s="57"/>
      <c r="FR74" s="57"/>
      <c r="FS74" s="57"/>
      <c r="FT74" s="57"/>
      <c r="FU74" s="57"/>
      <c r="FV74" s="57"/>
      <c r="FW74" s="57"/>
      <c r="FX74" s="57"/>
      <c r="FY74" s="57"/>
      <c r="FZ74" s="57"/>
      <c r="GA74" s="57"/>
      <c r="GB74" s="57"/>
      <c r="GC74" s="57"/>
      <c r="GD74" s="57"/>
      <c r="GE74" s="57"/>
      <c r="GF74" s="57"/>
      <c r="GG74" s="57"/>
      <c r="GH74" s="57"/>
      <c r="GI74" s="57"/>
      <c r="GJ74" s="57"/>
      <c r="GK74" s="57"/>
      <c r="GL74" s="57"/>
      <c r="GM74" s="57"/>
      <c r="GN74" s="57"/>
      <c r="GO74" s="57"/>
      <c r="GP74" s="57"/>
      <c r="GQ74" s="57"/>
      <c r="GR74" s="57"/>
      <c r="GS74" s="57"/>
      <c r="GT74" s="57"/>
      <c r="GU74" s="57"/>
      <c r="GV74" s="57"/>
      <c r="GW74" s="57"/>
      <c r="GX74" s="57"/>
      <c r="GY74" s="57"/>
      <c r="GZ74" s="57"/>
      <c r="HA74" s="57"/>
      <c r="HB74" s="57"/>
      <c r="HC74" s="57"/>
      <c r="HD74" s="57"/>
      <c r="HE74" s="57"/>
      <c r="HF74" s="57"/>
      <c r="HG74" s="57"/>
      <c r="HH74" s="57"/>
      <c r="HI74" s="57"/>
      <c r="HJ74" s="57"/>
      <c r="HK74" s="57"/>
      <c r="HL74" s="57"/>
      <c r="HM74" s="57"/>
      <c r="HN74" s="57"/>
      <c r="HO74" s="57"/>
      <c r="HP74" s="57"/>
      <c r="HQ74" s="57"/>
      <c r="HR74" s="57"/>
      <c r="HS74" s="57"/>
      <c r="HT74" s="57"/>
      <c r="HU74" s="57"/>
      <c r="HV74" s="57"/>
      <c r="HW74" s="57"/>
      <c r="HX74" s="57"/>
      <c r="HY74" s="57"/>
      <c r="HZ74" s="57"/>
      <c r="IA74" s="57"/>
      <c r="IB74" s="57"/>
      <c r="IC74" s="57"/>
      <c r="ID74" s="57"/>
      <c r="IE74" s="57"/>
      <c r="IF74" s="57"/>
      <c r="IG74" s="57"/>
      <c r="IH74" s="57"/>
      <c r="II74" s="57"/>
      <c r="IJ74" s="57"/>
      <c r="IK74" s="57"/>
      <c r="IL74" s="57"/>
      <c r="IM74" s="57"/>
      <c r="IN74" s="57"/>
      <c r="IO74" s="57"/>
      <c r="IP74" s="57"/>
      <c r="IQ74" s="57"/>
      <c r="IR74" s="57"/>
      <c r="IS74" s="57"/>
      <c r="IT74" s="57"/>
      <c r="IU74" s="57"/>
      <c r="IV74" s="57"/>
      <c r="IW74" s="57"/>
      <c r="IX74" s="57"/>
      <c r="IY74" s="57"/>
      <c r="IZ74" s="57"/>
      <c r="JA74" s="57"/>
      <c r="JB74" s="57"/>
      <c r="JC74" s="57"/>
      <c r="JD74" s="57"/>
      <c r="JE74" s="57"/>
      <c r="JF74" s="57"/>
      <c r="JG74" s="57"/>
      <c r="JH74" s="57"/>
      <c r="JI74" s="57"/>
      <c r="JJ74" s="57"/>
      <c r="JK74" s="57"/>
      <c r="JL74" s="57"/>
      <c r="JM74" s="57"/>
      <c r="JN74" s="57"/>
      <c r="JO74" s="57"/>
      <c r="JP74" s="57"/>
      <c r="JQ74" s="57"/>
      <c r="JR74" s="57"/>
      <c r="JS74" s="57"/>
      <c r="JT74" s="57"/>
      <c r="JU74" s="57"/>
      <c r="JV74" s="57"/>
      <c r="JW74" s="57"/>
      <c r="JX74" s="57"/>
      <c r="JY74" s="57"/>
      <c r="JZ74" s="57"/>
      <c r="KA74" s="57"/>
      <c r="KB74" s="57"/>
      <c r="KC74" s="57"/>
      <c r="KD74" s="57"/>
      <c r="KE74" s="57"/>
      <c r="KF74" s="57"/>
      <c r="KG74" s="57"/>
      <c r="KH74" s="57"/>
      <c r="KI74" s="57"/>
      <c r="KJ74" s="57"/>
      <c r="KK74" s="57"/>
      <c r="KL74" s="57"/>
      <c r="KM74" s="57"/>
      <c r="KN74" s="57"/>
      <c r="KO74" s="57"/>
      <c r="KP74" s="57"/>
      <c r="KQ74" s="57"/>
      <c r="KR74" s="57"/>
      <c r="KS74" s="57"/>
      <c r="KT74" s="57"/>
      <c r="KU74" s="57"/>
      <c r="KV74" s="57"/>
      <c r="KW74" s="57"/>
      <c r="KX74" s="57"/>
      <c r="KY74" s="57"/>
      <c r="KZ74" s="57"/>
      <c r="LA74" s="57"/>
      <c r="LB74" s="57"/>
      <c r="LC74" s="57"/>
      <c r="LD74" s="57"/>
      <c r="LE74" s="57"/>
      <c r="LF74" s="57"/>
      <c r="LG74" s="57"/>
      <c r="LH74" s="57"/>
      <c r="LI74" s="57"/>
      <c r="LJ74" s="57"/>
      <c r="LK74" s="57"/>
      <c r="LL74" s="57"/>
      <c r="LM74" s="57"/>
      <c r="LN74" s="57"/>
      <c r="LO74" s="57"/>
      <c r="LP74" s="57"/>
      <c r="LQ74" s="57"/>
      <c r="LR74" s="57"/>
      <c r="LS74" s="57"/>
      <c r="LT74" s="57"/>
      <c r="LU74" s="57"/>
      <c r="LV74" s="57"/>
      <c r="LW74" s="57"/>
      <c r="LX74" s="57"/>
      <c r="LY74" s="57"/>
      <c r="LZ74" s="57"/>
      <c r="MA74" s="57"/>
      <c r="MB74" s="57"/>
      <c r="MC74" s="57"/>
      <c r="MD74" s="57"/>
      <c r="ME74" s="57"/>
      <c r="MF74" s="57"/>
      <c r="MG74" s="57"/>
      <c r="MH74" s="57"/>
      <c r="MI74" s="57"/>
      <c r="MJ74" s="57"/>
      <c r="MK74" s="57"/>
      <c r="ML74" s="57"/>
      <c r="MM74" s="57"/>
      <c r="MN74" s="57"/>
      <c r="MO74" s="57"/>
      <c r="MP74" s="57"/>
      <c r="MQ74" s="57"/>
      <c r="MR74" s="57"/>
      <c r="MS74" s="57"/>
      <c r="MT74" s="57"/>
      <c r="MU74" s="57"/>
      <c r="MV74" s="57"/>
      <c r="MW74" s="57"/>
      <c r="MX74" s="57"/>
      <c r="MY74" s="57"/>
      <c r="MZ74" s="57"/>
      <c r="NA74" s="57"/>
      <c r="NB74" s="57"/>
      <c r="NC74" s="57"/>
      <c r="ND74" s="57"/>
      <c r="NE74" s="57"/>
      <c r="NF74" s="57"/>
      <c r="NG74" s="57"/>
      <c r="NH74" s="57"/>
      <c r="NI74" s="57"/>
      <c r="NJ74" s="57"/>
      <c r="NK74" s="57"/>
      <c r="NL74" s="57"/>
      <c r="NM74" s="57"/>
      <c r="NN74" s="57"/>
      <c r="NO74" s="57"/>
      <c r="NP74" s="57"/>
      <c r="NQ74" s="57"/>
      <c r="NR74" s="57"/>
      <c r="NS74" s="57"/>
      <c r="NT74" s="57"/>
      <c r="NU74" s="57"/>
      <c r="NV74" s="57"/>
      <c r="NW74" s="57"/>
      <c r="NX74" s="57"/>
      <c r="NY74" s="57"/>
      <c r="NZ74" s="57"/>
      <c r="OA74" s="57"/>
      <c r="OB74" s="57"/>
      <c r="OC74" s="57"/>
      <c r="OD74" s="57"/>
      <c r="OE74" s="57"/>
      <c r="OF74" s="57"/>
      <c r="OG74" s="57"/>
      <c r="OH74" s="57"/>
      <c r="OI74" s="57"/>
      <c r="OJ74" s="57"/>
      <c r="OK74" s="57"/>
      <c r="OL74" s="57"/>
      <c r="OM74" s="57"/>
      <c r="ON74" s="57"/>
      <c r="OO74" s="57"/>
      <c r="OP74" s="57"/>
      <c r="OQ74" s="57"/>
      <c r="OR74" s="57"/>
      <c r="OS74" s="57"/>
      <c r="OT74" s="57"/>
      <c r="OU74" s="57"/>
      <c r="OV74" s="57"/>
      <c r="OW74" s="57"/>
      <c r="OX74" s="57"/>
      <c r="OY74" s="57"/>
      <c r="OZ74" s="57"/>
      <c r="PA74" s="57"/>
      <c r="PB74" s="57"/>
      <c r="PC74" s="57"/>
      <c r="PD74" s="57"/>
      <c r="PE74" s="57"/>
      <c r="PF74" s="57"/>
      <c r="PG74" s="57"/>
      <c r="PH74" s="57"/>
      <c r="PI74" s="57"/>
      <c r="PJ74" s="57"/>
      <c r="PK74" s="57"/>
      <c r="PL74" s="57"/>
      <c r="PM74" s="57"/>
      <c r="PN74" s="57"/>
      <c r="PO74" s="57"/>
      <c r="PP74" s="57"/>
      <c r="PQ74" s="57"/>
      <c r="PR74" s="57"/>
      <c r="PS74" s="57"/>
      <c r="PT74" s="57"/>
      <c r="PU74" s="57"/>
      <c r="PV74" s="57"/>
      <c r="PW74" s="57"/>
      <c r="PX74" s="57"/>
      <c r="PY74" s="57"/>
      <c r="PZ74" s="57"/>
      <c r="QA74" s="57"/>
      <c r="QB74" s="57"/>
      <c r="QC74" s="57"/>
      <c r="QD74" s="57"/>
      <c r="QE74" s="57"/>
      <c r="QF74" s="57"/>
      <c r="QG74" s="57"/>
      <c r="QH74" s="57"/>
      <c r="QI74" s="57"/>
      <c r="QJ74" s="57"/>
      <c r="QK74" s="57"/>
      <c r="QL74" s="57"/>
      <c r="QM74" s="57"/>
      <c r="QN74" s="57"/>
      <c r="QO74" s="57"/>
      <c r="QP74" s="57"/>
      <c r="QQ74" s="57"/>
      <c r="QR74" s="57"/>
      <c r="QS74" s="57"/>
      <c r="QT74" s="57"/>
      <c r="QU74" s="57"/>
      <c r="QV74" s="57"/>
      <c r="QW74" s="57"/>
      <c r="QX74" s="57"/>
      <c r="QY74" s="57"/>
      <c r="QZ74" s="57"/>
      <c r="RA74" s="57"/>
      <c r="RB74" s="57"/>
      <c r="RC74" s="57"/>
      <c r="RD74" s="57"/>
      <c r="RE74" s="57"/>
      <c r="RF74" s="57"/>
      <c r="RG74" s="57"/>
      <c r="RH74" s="57"/>
      <c r="RI74" s="57"/>
      <c r="RJ74" s="57"/>
      <c r="RK74" s="57"/>
      <c r="RL74" s="57"/>
      <c r="RM74" s="57"/>
      <c r="RN74" s="57"/>
      <c r="RO74" s="57"/>
      <c r="RP74" s="57"/>
      <c r="RQ74" s="57"/>
      <c r="RR74" s="57"/>
      <c r="RS74" s="57"/>
      <c r="RT74" s="57"/>
      <c r="RU74" s="57"/>
      <c r="RV74" s="57"/>
      <c r="RW74" s="57"/>
      <c r="RX74" s="57"/>
      <c r="RY74" s="57"/>
      <c r="RZ74" s="57"/>
      <c r="SA74" s="57"/>
      <c r="SB74" s="57"/>
      <c r="SC74" s="57"/>
      <c r="SD74" s="57"/>
      <c r="SE74" s="57"/>
      <c r="SF74" s="57"/>
      <c r="SG74" s="57"/>
      <c r="SH74" s="57"/>
      <c r="SI74" s="57"/>
      <c r="SJ74" s="57"/>
      <c r="SK74" s="57"/>
      <c r="SL74" s="57"/>
      <c r="SM74" s="57"/>
      <c r="SN74" s="57"/>
      <c r="SO74" s="57"/>
      <c r="SP74" s="57"/>
      <c r="SQ74" s="57"/>
      <c r="SR74" s="57"/>
      <c r="SS74" s="57"/>
      <c r="ST74" s="57"/>
      <c r="SU74" s="57"/>
      <c r="SV74" s="57"/>
      <c r="SW74" s="57"/>
      <c r="SX74" s="57"/>
      <c r="SY74" s="57"/>
      <c r="SZ74" s="57"/>
      <c r="TA74" s="57"/>
      <c r="TB74" s="57"/>
      <c r="TC74" s="57"/>
      <c r="TD74" s="57"/>
      <c r="TE74" s="57"/>
      <c r="TF74" s="57"/>
      <c r="TG74" s="57"/>
      <c r="TH74" s="57"/>
      <c r="TI74" s="57"/>
      <c r="TJ74" s="57"/>
      <c r="TK74" s="57"/>
      <c r="TL74" s="57"/>
      <c r="TM74" s="57"/>
      <c r="TN74" s="57"/>
      <c r="TO74" s="57"/>
      <c r="TP74" s="57"/>
      <c r="TQ74" s="57"/>
      <c r="TR74" s="57"/>
      <c r="TS74" s="57"/>
      <c r="TT74" s="57"/>
      <c r="TU74" s="57"/>
      <c r="TV74" s="57"/>
      <c r="TW74" s="57"/>
      <c r="TX74" s="57"/>
      <c r="TY74" s="57"/>
      <c r="TZ74" s="57"/>
      <c r="UA74" s="57"/>
      <c r="UB74" s="57"/>
      <c r="UC74" s="57"/>
      <c r="UD74" s="57"/>
      <c r="UE74" s="57"/>
      <c r="UF74" s="57"/>
      <c r="UG74" s="57"/>
      <c r="UH74" s="57"/>
      <c r="UI74" s="57"/>
      <c r="UJ74" s="57"/>
      <c r="UK74" s="57"/>
      <c r="UL74" s="57"/>
      <c r="UM74" s="57"/>
      <c r="UN74" s="57"/>
      <c r="UO74" s="57"/>
      <c r="UP74" s="57"/>
      <c r="UQ74" s="57"/>
      <c r="UR74" s="57"/>
      <c r="US74" s="57"/>
      <c r="UT74" s="57"/>
      <c r="UU74" s="57"/>
      <c r="UV74" s="57"/>
      <c r="UW74" s="57"/>
      <c r="UX74" s="57"/>
      <c r="UY74" s="57"/>
      <c r="UZ74" s="57"/>
      <c r="VA74" s="57"/>
      <c r="VB74" s="57"/>
      <c r="VC74" s="57"/>
      <c r="VD74" s="57"/>
      <c r="VE74" s="57"/>
      <c r="VF74" s="57"/>
      <c r="VG74" s="57"/>
      <c r="VH74" s="57"/>
      <c r="VI74" s="57"/>
      <c r="VJ74" s="57"/>
      <c r="VK74" s="57"/>
      <c r="VL74" s="57"/>
      <c r="VM74" s="57"/>
      <c r="VN74" s="57"/>
      <c r="VO74" s="57"/>
      <c r="VP74" s="57"/>
      <c r="VQ74" s="57"/>
      <c r="VR74" s="57"/>
      <c r="VS74" s="57"/>
      <c r="VT74" s="57"/>
      <c r="VU74" s="57"/>
      <c r="VV74" s="57"/>
      <c r="VW74" s="57"/>
      <c r="VX74" s="57"/>
      <c r="VY74" s="57"/>
      <c r="VZ74" s="57"/>
      <c r="WA74" s="57"/>
      <c r="WB74" s="57"/>
      <c r="WC74" s="57"/>
      <c r="WD74" s="57"/>
      <c r="WE74" s="57"/>
      <c r="WF74" s="57"/>
      <c r="WG74" s="57"/>
      <c r="WH74" s="57"/>
      <c r="WI74" s="57"/>
      <c r="WJ74" s="57"/>
      <c r="WK74" s="57"/>
      <c r="WL74" s="57"/>
      <c r="WM74" s="57"/>
      <c r="WN74" s="57"/>
      <c r="WO74" s="57"/>
      <c r="WP74" s="57"/>
      <c r="WQ74" s="57"/>
      <c r="WR74" s="57"/>
      <c r="WS74" s="57"/>
      <c r="WT74" s="57"/>
      <c r="WU74" s="57"/>
      <c r="WV74" s="57"/>
      <c r="WW74" s="57"/>
      <c r="WX74" s="57"/>
      <c r="WY74" s="57"/>
      <c r="WZ74" s="57"/>
      <c r="XA74" s="57"/>
      <c r="XB74" s="57"/>
      <c r="XC74" s="57"/>
      <c r="XD74" s="57"/>
      <c r="XE74" s="57"/>
      <c r="XF74" s="57"/>
      <c r="XG74" s="57"/>
      <c r="XH74" s="57"/>
      <c r="XI74" s="57"/>
      <c r="XJ74" s="57"/>
      <c r="XK74" s="57"/>
      <c r="XL74" s="57"/>
      <c r="XM74" s="57"/>
      <c r="XN74" s="57"/>
      <c r="XO74" s="57"/>
      <c r="XP74" s="57"/>
      <c r="XQ74" s="57"/>
      <c r="XR74" s="57"/>
      <c r="XS74" s="57"/>
      <c r="XT74" s="57"/>
      <c r="XU74" s="57"/>
      <c r="XV74" s="57"/>
      <c r="XW74" s="57"/>
      <c r="XX74" s="57"/>
      <c r="XY74" s="57"/>
      <c r="XZ74" s="57"/>
      <c r="YA74" s="57"/>
      <c r="YB74" s="57"/>
      <c r="YC74" s="57"/>
      <c r="YD74" s="57"/>
      <c r="YE74" s="57"/>
      <c r="YF74" s="57"/>
      <c r="YG74" s="57"/>
      <c r="YH74" s="57"/>
      <c r="YI74" s="57"/>
      <c r="YJ74" s="57"/>
      <c r="YK74" s="57"/>
      <c r="YL74" s="57"/>
      <c r="YM74" s="57"/>
      <c r="YN74" s="57"/>
      <c r="YO74" s="57"/>
      <c r="YP74" s="57"/>
      <c r="YQ74" s="57"/>
      <c r="YR74" s="57"/>
      <c r="YS74" s="57"/>
      <c r="YT74" s="57"/>
      <c r="YU74" s="57"/>
      <c r="YV74" s="57"/>
      <c r="YW74" s="57"/>
      <c r="YX74" s="57"/>
      <c r="YY74" s="57"/>
      <c r="YZ74" s="57"/>
      <c r="ZA74" s="57"/>
      <c r="ZB74" s="57"/>
      <c r="ZC74" s="57"/>
      <c r="ZD74" s="57"/>
      <c r="ZE74" s="57"/>
      <c r="ZF74" s="57"/>
      <c r="ZG74" s="57"/>
      <c r="ZH74" s="57"/>
      <c r="ZI74" s="57"/>
      <c r="ZJ74" s="57"/>
      <c r="ZK74" s="57"/>
      <c r="ZL74" s="57"/>
      <c r="ZM74" s="57"/>
      <c r="ZN74" s="57"/>
      <c r="ZO74" s="57"/>
      <c r="ZP74" s="57"/>
      <c r="ZQ74" s="57"/>
      <c r="ZR74" s="57"/>
      <c r="ZS74" s="57"/>
      <c r="ZT74" s="57"/>
      <c r="ZU74" s="57"/>
      <c r="ZV74" s="57"/>
      <c r="ZW74" s="57"/>
      <c r="ZX74" s="57"/>
      <c r="ZY74" s="57"/>
      <c r="ZZ74" s="57"/>
      <c r="AAA74" s="57"/>
      <c r="AAB74" s="57"/>
      <c r="AAC74" s="57"/>
      <c r="AAD74" s="57"/>
      <c r="AAE74" s="57"/>
      <c r="AAF74" s="57"/>
      <c r="AAG74" s="57"/>
      <c r="AAH74" s="57"/>
      <c r="AAI74" s="57"/>
      <c r="AAJ74" s="57"/>
      <c r="AAK74" s="57"/>
      <c r="AAL74" s="57"/>
      <c r="AAM74" s="57"/>
      <c r="AAN74" s="57"/>
      <c r="AAO74" s="57"/>
      <c r="AAP74" s="57"/>
      <c r="AAQ74" s="57"/>
      <c r="AAR74" s="57"/>
      <c r="AAS74" s="57"/>
      <c r="AAT74" s="57"/>
      <c r="AAU74" s="57"/>
      <c r="AAV74" s="57"/>
      <c r="AAW74" s="57"/>
      <c r="AAX74" s="57"/>
      <c r="AAY74" s="57"/>
      <c r="AAZ74" s="57"/>
      <c r="ABA74" s="57"/>
      <c r="ABB74" s="57"/>
      <c r="ABC74" s="57"/>
      <c r="ABD74" s="57"/>
      <c r="ABE74" s="57"/>
      <c r="ABF74" s="57"/>
      <c r="ABG74" s="57"/>
      <c r="ABH74" s="57"/>
      <c r="ABI74" s="57"/>
      <c r="ABJ74" s="57"/>
      <c r="ABK74" s="57"/>
      <c r="ABL74" s="57"/>
      <c r="ABM74" s="57"/>
      <c r="ABN74" s="57"/>
      <c r="ABO74" s="57"/>
      <c r="ABP74" s="57"/>
      <c r="ABQ74" s="57"/>
      <c r="ABR74" s="57"/>
      <c r="ABS74" s="57"/>
      <c r="ABT74" s="57"/>
      <c r="ABU74" s="57"/>
      <c r="ABV74" s="57"/>
      <c r="ABW74" s="57"/>
      <c r="ABX74" s="57"/>
      <c r="ABY74" s="57"/>
      <c r="ABZ74" s="57"/>
      <c r="ACA74" s="57"/>
      <c r="ACB74" s="57"/>
      <c r="ACC74" s="57"/>
      <c r="ACD74" s="57"/>
      <c r="ACE74" s="57"/>
      <c r="ACF74" s="57"/>
      <c r="ACG74" s="57"/>
      <c r="ACH74" s="57"/>
      <c r="ACI74" s="57"/>
      <c r="ACJ74" s="57"/>
      <c r="ACK74" s="57"/>
      <c r="ACL74" s="57"/>
      <c r="ACM74" s="57"/>
      <c r="ACN74" s="57"/>
      <c r="ACO74" s="57"/>
      <c r="ACP74" s="57"/>
      <c r="ACQ74" s="57"/>
      <c r="ACR74" s="57"/>
      <c r="ACS74" s="57"/>
      <c r="ACT74" s="57"/>
      <c r="ACU74" s="57"/>
      <c r="ACV74" s="57"/>
      <c r="ACW74" s="57"/>
      <c r="ACX74" s="57"/>
      <c r="ACY74" s="57"/>
      <c r="ACZ74" s="57"/>
      <c r="ADA74" s="57"/>
      <c r="ADB74" s="57"/>
      <c r="ADC74" s="57"/>
      <c r="ADD74" s="57"/>
      <c r="ADE74" s="57"/>
      <c r="ADF74" s="57"/>
      <c r="ADG74" s="57"/>
      <c r="ADH74" s="57"/>
      <c r="ADI74" s="57"/>
      <c r="ADJ74" s="57"/>
      <c r="ADK74" s="57"/>
      <c r="ADL74" s="57"/>
      <c r="ADM74" s="57"/>
      <c r="ADN74" s="57"/>
      <c r="ADO74" s="57"/>
      <c r="ADP74" s="57"/>
      <c r="ADQ74" s="57"/>
      <c r="ADR74" s="57"/>
      <c r="ADS74" s="57"/>
      <c r="ADT74" s="57"/>
      <c r="ADU74" s="57"/>
      <c r="ADV74" s="57"/>
      <c r="ADW74" s="57"/>
      <c r="ADX74" s="57"/>
      <c r="ADY74" s="57"/>
      <c r="ADZ74" s="57"/>
      <c r="AEA74" s="57"/>
      <c r="AEB74" s="57"/>
      <c r="AEC74" s="57"/>
      <c r="AED74" s="57"/>
      <c r="AEE74" s="57"/>
      <c r="AEF74" s="57"/>
      <c r="AEG74" s="57"/>
      <c r="AEH74" s="57"/>
      <c r="AEI74" s="57"/>
      <c r="AEJ74" s="57"/>
      <c r="AEK74" s="57"/>
      <c r="AEL74" s="57"/>
      <c r="AEM74" s="57"/>
      <c r="AEN74" s="57"/>
      <c r="AEO74" s="57"/>
      <c r="AEP74" s="57"/>
      <c r="AEQ74" s="57"/>
      <c r="AER74" s="57"/>
      <c r="AES74" s="57"/>
      <c r="AET74" s="57"/>
      <c r="AEU74" s="57"/>
      <c r="AEV74" s="57"/>
      <c r="AEW74" s="57"/>
      <c r="AEX74" s="57"/>
      <c r="AEY74" s="57"/>
      <c r="AEZ74" s="57"/>
      <c r="AFA74" s="57"/>
      <c r="AFB74" s="57"/>
      <c r="AFC74" s="57"/>
      <c r="AFD74" s="57"/>
      <c r="AFE74" s="57"/>
      <c r="AFF74" s="57"/>
      <c r="AFG74" s="57"/>
      <c r="AFH74" s="57"/>
      <c r="AFI74" s="57"/>
      <c r="AFJ74" s="57"/>
      <c r="AFK74" s="57"/>
      <c r="AFL74" s="57"/>
      <c r="AFM74" s="57"/>
      <c r="AFN74" s="57"/>
      <c r="AFO74" s="57"/>
      <c r="AFP74" s="57"/>
      <c r="AFQ74" s="57"/>
      <c r="AFR74" s="57"/>
      <c r="AFS74" s="57"/>
      <c r="AFT74" s="57"/>
      <c r="AFU74" s="57"/>
      <c r="AFV74" s="57"/>
      <c r="AFW74" s="57"/>
      <c r="AFX74" s="57"/>
      <c r="AFY74" s="57"/>
      <c r="AFZ74" s="57"/>
      <c r="AGA74" s="57"/>
      <c r="AGB74" s="57"/>
      <c r="AGC74" s="57"/>
      <c r="AGD74" s="57"/>
      <c r="AGE74" s="57"/>
      <c r="AGF74" s="57"/>
      <c r="AGG74" s="57"/>
      <c r="AGH74" s="57"/>
      <c r="AGI74" s="57"/>
      <c r="AGJ74" s="57"/>
      <c r="AGK74" s="57"/>
      <c r="AGL74" s="57"/>
      <c r="AGM74" s="57"/>
      <c r="AGN74" s="57"/>
      <c r="AGO74" s="57"/>
      <c r="AGP74" s="57"/>
      <c r="AGQ74" s="57"/>
      <c r="AGR74" s="57"/>
      <c r="AGS74" s="57"/>
      <c r="AGT74" s="57"/>
      <c r="AGU74" s="57"/>
      <c r="AGV74" s="57"/>
      <c r="AGW74" s="57"/>
      <c r="AGX74" s="57"/>
      <c r="AGY74" s="57"/>
      <c r="AGZ74" s="57"/>
      <c r="AHA74" s="57"/>
      <c r="AHB74" s="57"/>
      <c r="AHC74" s="57"/>
      <c r="AHD74" s="57"/>
      <c r="AHE74" s="57"/>
      <c r="AHF74" s="57"/>
      <c r="AHG74" s="57"/>
      <c r="AHH74" s="57"/>
      <c r="AHI74" s="57"/>
      <c r="AHJ74" s="57"/>
      <c r="AHK74" s="57"/>
      <c r="AHL74" s="57"/>
      <c r="AHM74" s="57"/>
      <c r="AHN74" s="57"/>
      <c r="AHO74" s="57"/>
      <c r="AHP74" s="57"/>
      <c r="AHQ74" s="57"/>
      <c r="AHR74" s="57"/>
      <c r="AHS74" s="57"/>
      <c r="AHT74" s="57"/>
      <c r="AHU74" s="57"/>
      <c r="AHV74" s="57"/>
      <c r="AHW74" s="57"/>
      <c r="AHX74" s="57"/>
      <c r="AHY74" s="57"/>
      <c r="AHZ74" s="57"/>
      <c r="AIA74" s="57"/>
      <c r="AIB74" s="57"/>
      <c r="AIC74" s="57"/>
      <c r="AID74" s="57"/>
      <c r="AIE74" s="57"/>
      <c r="AIF74" s="57"/>
      <c r="AIG74" s="57"/>
      <c r="AIH74" s="57"/>
      <c r="AII74" s="57"/>
      <c r="AIJ74" s="57"/>
      <c r="AIK74" s="57"/>
      <c r="AIL74" s="57"/>
      <c r="AIM74" s="57"/>
      <c r="AIN74" s="57"/>
      <c r="AIO74" s="57"/>
      <c r="AIP74" s="57"/>
      <c r="AIQ74" s="57"/>
      <c r="AIR74" s="57"/>
      <c r="AIS74" s="57"/>
      <c r="AIT74" s="57"/>
      <c r="AIU74" s="57"/>
      <c r="AIV74" s="57"/>
      <c r="AIW74" s="57"/>
      <c r="AIX74" s="57"/>
      <c r="AIY74" s="57"/>
      <c r="AIZ74" s="57"/>
      <c r="AJA74" s="57"/>
      <c r="AJB74" s="57"/>
      <c r="AJC74" s="57"/>
      <c r="AJD74" s="57"/>
      <c r="AJE74" s="57"/>
      <c r="AJF74" s="57"/>
      <c r="AJG74" s="57"/>
      <c r="AJH74" s="57"/>
      <c r="AJI74" s="57"/>
      <c r="AJJ74" s="57"/>
      <c r="AJK74" s="57"/>
      <c r="AJL74" s="57"/>
      <c r="AJM74" s="57"/>
      <c r="AJN74" s="57"/>
      <c r="AJO74" s="57"/>
      <c r="AJP74" s="57"/>
      <c r="AJQ74" s="57"/>
      <c r="AJR74" s="57"/>
      <c r="AJS74" s="57"/>
      <c r="AJT74" s="57"/>
      <c r="AJU74" s="57"/>
      <c r="AJV74" s="57"/>
      <c r="AJW74" s="57"/>
      <c r="AJX74" s="57"/>
      <c r="AJY74" s="57"/>
      <c r="AJZ74" s="57"/>
      <c r="AKA74" s="57"/>
      <c r="AKB74" s="57"/>
      <c r="AKC74" s="57"/>
      <c r="AKD74" s="57"/>
      <c r="AKE74" s="57"/>
      <c r="AKF74" s="57"/>
      <c r="AKG74" s="57"/>
      <c r="AKH74" s="57"/>
      <c r="AKI74" s="57"/>
      <c r="AKJ74" s="57"/>
      <c r="AKK74" s="57"/>
      <c r="AKL74" s="57"/>
      <c r="AKM74" s="57"/>
      <c r="AKN74" s="57"/>
      <c r="AKO74" s="57"/>
      <c r="AKP74" s="57"/>
      <c r="AKQ74" s="57"/>
      <c r="AKR74" s="57"/>
      <c r="AKS74" s="57"/>
      <c r="AKT74" s="57"/>
      <c r="AKU74" s="57"/>
      <c r="AKV74" s="57"/>
      <c r="AKW74" s="57"/>
      <c r="AKX74" s="57"/>
      <c r="AKY74" s="57"/>
      <c r="AKZ74" s="57"/>
      <c r="ALA74" s="57"/>
      <c r="ALB74" s="57"/>
      <c r="ALC74" s="57"/>
      <c r="ALD74" s="57"/>
      <c r="ALE74" s="57"/>
      <c r="ALF74" s="57"/>
      <c r="ALG74" s="57"/>
      <c r="ALH74" s="57"/>
      <c r="ALI74" s="57"/>
      <c r="ALJ74" s="57"/>
      <c r="ALK74" s="57"/>
      <c r="ALL74" s="57"/>
      <c r="ALM74" s="57"/>
      <c r="ALN74" s="57"/>
      <c r="ALO74" s="57"/>
      <c r="ALP74" s="57"/>
      <c r="ALQ74" s="57"/>
      <c r="ALR74" s="57"/>
      <c r="ALS74" s="57"/>
      <c r="ALT74" s="57"/>
      <c r="ALU74" s="57"/>
      <c r="ALV74" s="57"/>
      <c r="ALW74" s="57"/>
      <c r="ALX74" s="57"/>
      <c r="ALY74" s="57"/>
      <c r="ALZ74" s="57"/>
      <c r="AMA74" s="57"/>
      <c r="AMB74" s="57"/>
      <c r="AMC74" s="57"/>
      <c r="AMD74" s="57"/>
      <c r="AME74" s="57"/>
      <c r="AMF74" s="57"/>
      <c r="AMG74" s="57"/>
      <c r="AMH74" s="57"/>
      <c r="AMI74" s="57"/>
      <c r="AMJ74" s="57"/>
      <c r="AMK74" s="57"/>
      <c r="AML74" s="57"/>
      <c r="AMM74" s="57"/>
      <c r="AMN74" s="57"/>
      <c r="AMO74" s="57"/>
      <c r="AMP74" s="57"/>
      <c r="AMQ74" s="57"/>
      <c r="AMR74" s="57"/>
      <c r="AMS74" s="57"/>
      <c r="AMT74" s="57"/>
      <c r="AMU74" s="57"/>
      <c r="AMV74" s="57"/>
      <c r="AMW74" s="57"/>
      <c r="AMX74" s="57"/>
      <c r="AMY74" s="57"/>
      <c r="AMZ74" s="57"/>
      <c r="ANA74" s="57"/>
      <c r="ANB74" s="57"/>
      <c r="ANC74" s="57"/>
      <c r="AND74" s="57"/>
      <c r="ANE74" s="57"/>
      <c r="ANF74" s="57"/>
      <c r="ANG74" s="57"/>
      <c r="ANH74" s="57"/>
      <c r="ANI74" s="57"/>
      <c r="ANJ74" s="57"/>
      <c r="ANK74" s="57"/>
      <c r="ANL74" s="57"/>
      <c r="ANM74" s="57"/>
      <c r="ANN74" s="57"/>
      <c r="ANO74" s="57"/>
      <c r="ANP74" s="57"/>
      <c r="ANQ74" s="57"/>
      <c r="ANR74" s="57"/>
      <c r="ANS74" s="57"/>
      <c r="ANT74" s="57"/>
      <c r="ANU74" s="57"/>
      <c r="ANV74" s="57"/>
      <c r="ANW74" s="57"/>
      <c r="ANX74" s="57"/>
      <c r="ANY74" s="57"/>
      <c r="ANZ74" s="57"/>
      <c r="AOA74" s="57"/>
      <c r="AOB74" s="57"/>
      <c r="AOC74" s="57"/>
      <c r="AOD74" s="57"/>
      <c r="AOE74" s="57"/>
      <c r="AOF74" s="57"/>
      <c r="AOG74" s="57"/>
      <c r="AOH74" s="57"/>
      <c r="AOI74" s="57"/>
      <c r="AOJ74" s="57"/>
      <c r="AOK74" s="57"/>
      <c r="AOL74" s="57"/>
      <c r="AOM74" s="57"/>
      <c r="AON74" s="57"/>
      <c r="AOO74" s="57"/>
      <c r="AOP74" s="57"/>
      <c r="AOQ74" s="57"/>
      <c r="AOR74" s="57"/>
      <c r="AOS74" s="57"/>
      <c r="AOT74" s="57"/>
      <c r="AOU74" s="57"/>
      <c r="AOV74" s="57"/>
      <c r="AOW74" s="57"/>
      <c r="AOX74" s="57"/>
      <c r="AOY74" s="57"/>
      <c r="AOZ74" s="57"/>
      <c r="APA74" s="57"/>
      <c r="APB74" s="57"/>
      <c r="APC74" s="57"/>
      <c r="APD74" s="57"/>
      <c r="APE74" s="57"/>
      <c r="APF74" s="57"/>
      <c r="APG74" s="57"/>
      <c r="APH74" s="57"/>
      <c r="API74" s="57"/>
      <c r="APJ74" s="57"/>
      <c r="APK74" s="57"/>
      <c r="APL74" s="57"/>
      <c r="APM74" s="57"/>
      <c r="APN74" s="57"/>
      <c r="APO74" s="57"/>
      <c r="APP74" s="57"/>
      <c r="APQ74" s="57"/>
      <c r="APR74" s="57"/>
      <c r="APS74" s="57"/>
      <c r="APT74" s="57"/>
      <c r="APU74" s="57"/>
      <c r="APV74" s="57"/>
      <c r="APW74" s="57"/>
      <c r="APX74" s="57"/>
      <c r="APY74" s="57"/>
      <c r="APZ74" s="57"/>
      <c r="AQA74" s="57"/>
      <c r="AQB74" s="57"/>
      <c r="AQC74" s="57"/>
      <c r="AQD74" s="57"/>
      <c r="AQE74" s="57"/>
      <c r="AQF74" s="57"/>
      <c r="AQG74" s="57"/>
      <c r="AQH74" s="57"/>
      <c r="AQI74" s="57"/>
      <c r="AQJ74" s="57"/>
      <c r="AQK74" s="57"/>
      <c r="AQL74" s="57"/>
      <c r="AQM74" s="57"/>
      <c r="AQN74" s="57"/>
      <c r="AQO74" s="57"/>
      <c r="AQP74" s="57"/>
      <c r="AQQ74" s="57"/>
      <c r="AQR74" s="57"/>
      <c r="AQS74" s="57"/>
      <c r="AQT74" s="57"/>
      <c r="AQU74" s="57"/>
      <c r="AQV74" s="57"/>
      <c r="AQW74" s="57"/>
      <c r="AQX74" s="57"/>
      <c r="AQY74" s="57"/>
      <c r="AQZ74" s="57"/>
      <c r="ARA74" s="57"/>
      <c r="ARB74" s="57"/>
      <c r="ARC74" s="57"/>
      <c r="ARD74" s="57"/>
      <c r="ARE74" s="57"/>
      <c r="ARF74" s="57"/>
      <c r="ARG74" s="57"/>
      <c r="ARH74" s="57"/>
      <c r="ARI74" s="57"/>
      <c r="ARJ74" s="57"/>
      <c r="ARK74" s="57"/>
      <c r="ARL74" s="57"/>
      <c r="ARM74" s="57"/>
      <c r="ARN74" s="57"/>
      <c r="ARO74" s="57"/>
      <c r="ARP74" s="57"/>
      <c r="ARQ74" s="57"/>
      <c r="ARR74" s="57"/>
      <c r="ARS74" s="57"/>
      <c r="ART74" s="57"/>
      <c r="ARU74" s="57"/>
      <c r="ARV74" s="57"/>
      <c r="ARW74" s="57"/>
      <c r="ARX74" s="57"/>
      <c r="ARY74" s="57"/>
      <c r="ARZ74" s="57"/>
      <c r="ASA74" s="57"/>
      <c r="ASB74" s="57"/>
      <c r="ASC74" s="57"/>
      <c r="ASD74" s="57"/>
      <c r="ASE74" s="57"/>
      <c r="ASF74" s="57"/>
      <c r="ASG74" s="57"/>
      <c r="ASH74" s="57"/>
      <c r="ASI74" s="57"/>
      <c r="ASJ74" s="57"/>
      <c r="ASK74" s="57"/>
      <c r="ASL74" s="57"/>
      <c r="ASM74" s="57"/>
      <c r="ASN74" s="57"/>
      <c r="ASO74" s="57"/>
      <c r="ASP74" s="57"/>
      <c r="ASQ74" s="57"/>
      <c r="ASR74" s="57"/>
      <c r="ASS74" s="57"/>
      <c r="AST74" s="57"/>
      <c r="ASU74" s="57"/>
      <c r="ASV74" s="57"/>
      <c r="ASW74" s="57"/>
      <c r="ASX74" s="57"/>
      <c r="ASY74" s="57"/>
      <c r="ASZ74" s="57"/>
      <c r="ATA74" s="57"/>
      <c r="ATB74" s="57"/>
      <c r="ATC74" s="57"/>
      <c r="ATD74" s="57"/>
      <c r="ATE74" s="57"/>
      <c r="ATF74" s="57"/>
      <c r="ATG74" s="57"/>
      <c r="ATH74" s="57"/>
      <c r="ATI74" s="57"/>
      <c r="ATJ74" s="57"/>
      <c r="ATK74" s="57"/>
      <c r="ATL74" s="57"/>
      <c r="ATM74" s="57"/>
      <c r="ATN74" s="57"/>
      <c r="ATO74" s="57"/>
      <c r="ATP74" s="57"/>
      <c r="ATQ74" s="57"/>
      <c r="ATR74" s="57"/>
      <c r="ATS74" s="57"/>
      <c r="ATT74" s="57"/>
      <c r="ATU74" s="57"/>
      <c r="ATV74" s="57"/>
      <c r="ATW74" s="57"/>
      <c r="ATX74" s="57"/>
      <c r="ATY74" s="57"/>
      <c r="ATZ74" s="57"/>
      <c r="AUA74" s="57"/>
      <c r="AUB74" s="57"/>
      <c r="AUC74" s="57"/>
      <c r="AUD74" s="57"/>
      <c r="AUE74" s="57"/>
      <c r="AUF74" s="57"/>
      <c r="AUG74" s="57"/>
      <c r="AUH74" s="57"/>
      <c r="AUI74" s="57"/>
      <c r="AUJ74" s="57"/>
      <c r="AUK74" s="57"/>
      <c r="AUL74" s="57"/>
      <c r="AUM74" s="57"/>
      <c r="AUN74" s="57"/>
      <c r="AUO74" s="57"/>
      <c r="AUP74" s="57"/>
      <c r="AUQ74" s="57"/>
      <c r="AUR74" s="57"/>
      <c r="AUS74" s="57"/>
      <c r="AUT74" s="57"/>
      <c r="AUU74" s="57"/>
      <c r="AUV74" s="57"/>
      <c r="AUW74" s="57"/>
      <c r="AUX74" s="57"/>
      <c r="AUY74" s="57"/>
      <c r="AUZ74" s="57"/>
      <c r="AVA74" s="57"/>
      <c r="AVB74" s="57"/>
      <c r="AVC74" s="57"/>
      <c r="AVD74" s="57"/>
      <c r="AVE74" s="57"/>
      <c r="AVF74" s="57"/>
      <c r="AVG74" s="57"/>
      <c r="AVH74" s="57"/>
      <c r="AVI74" s="57"/>
      <c r="AVJ74" s="57"/>
      <c r="AVK74" s="57"/>
      <c r="AVL74" s="57"/>
      <c r="AVM74" s="57"/>
      <c r="AVN74" s="57"/>
      <c r="AVO74" s="57"/>
      <c r="AVP74" s="57"/>
      <c r="AVQ74" s="57"/>
      <c r="AVR74" s="57"/>
      <c r="AVS74" s="57"/>
      <c r="AVT74" s="57"/>
      <c r="AVU74" s="57"/>
      <c r="AVV74" s="57"/>
      <c r="AVW74" s="57"/>
      <c r="AVX74" s="57"/>
      <c r="AVY74" s="57"/>
      <c r="AVZ74" s="57"/>
      <c r="AWA74" s="57"/>
      <c r="AWB74" s="57"/>
      <c r="AWC74" s="57"/>
      <c r="AWD74" s="57"/>
      <c r="AWE74" s="57"/>
      <c r="AWF74" s="57"/>
      <c r="AWG74" s="57"/>
      <c r="AWH74" s="57"/>
      <c r="AWI74" s="57"/>
      <c r="AWJ74" s="57"/>
      <c r="AWK74" s="57"/>
      <c r="AWL74" s="57"/>
      <c r="AWM74" s="57"/>
      <c r="AWN74" s="57"/>
      <c r="AWO74" s="57"/>
      <c r="AWP74" s="57"/>
      <c r="AWQ74" s="57"/>
      <c r="AWR74" s="57"/>
      <c r="AWS74" s="57"/>
      <c r="AWT74" s="57"/>
      <c r="AWU74" s="57"/>
      <c r="AWV74" s="57"/>
      <c r="AWW74" s="57"/>
      <c r="AWX74" s="57"/>
      <c r="AWY74" s="57"/>
      <c r="AWZ74" s="57"/>
      <c r="AXA74" s="57"/>
      <c r="AXB74" s="57"/>
      <c r="AXC74" s="57"/>
      <c r="AXD74" s="57"/>
      <c r="AXE74" s="57"/>
      <c r="AXF74" s="57"/>
      <c r="AXG74" s="57"/>
      <c r="AXH74" s="57"/>
      <c r="AXI74" s="57"/>
      <c r="AXJ74" s="57"/>
      <c r="AXK74" s="57"/>
      <c r="AXL74" s="57"/>
      <c r="AXM74" s="57"/>
      <c r="AXN74" s="57"/>
      <c r="AXO74" s="57"/>
      <c r="AXP74" s="57"/>
      <c r="AXQ74" s="57"/>
      <c r="AXR74" s="57"/>
      <c r="AXS74" s="57"/>
      <c r="AXT74" s="57"/>
      <c r="AXU74" s="57"/>
      <c r="AXV74" s="57"/>
      <c r="AXW74" s="57"/>
      <c r="AXX74" s="57"/>
      <c r="AXY74" s="57"/>
      <c r="AXZ74" s="57"/>
      <c r="AYA74" s="57"/>
      <c r="AYB74" s="57"/>
      <c r="AYC74" s="57"/>
      <c r="AYD74" s="57"/>
      <c r="AYE74" s="57"/>
      <c r="AYF74" s="57"/>
      <c r="AYG74" s="57"/>
      <c r="AYH74" s="57"/>
      <c r="AYI74" s="57"/>
      <c r="AYJ74" s="57"/>
      <c r="AYK74" s="57"/>
      <c r="AYL74" s="57"/>
      <c r="AYM74" s="57"/>
      <c r="AYN74" s="57"/>
      <c r="AYO74" s="57"/>
      <c r="AYP74" s="57"/>
      <c r="AYQ74" s="57"/>
      <c r="AYR74" s="57"/>
      <c r="AYS74" s="57"/>
      <c r="AYT74" s="57"/>
      <c r="AYU74" s="57"/>
      <c r="AYV74" s="57"/>
      <c r="AYW74" s="57"/>
      <c r="AYX74" s="57"/>
      <c r="AYY74" s="57"/>
      <c r="AYZ74" s="57"/>
      <c r="AZA74" s="57"/>
      <c r="AZB74" s="57"/>
      <c r="AZC74" s="57"/>
      <c r="AZD74" s="57"/>
      <c r="AZE74" s="57"/>
      <c r="AZF74" s="57"/>
      <c r="AZG74" s="57"/>
      <c r="AZH74" s="57"/>
      <c r="AZI74" s="57"/>
      <c r="AZJ74" s="57"/>
      <c r="AZK74" s="57"/>
      <c r="AZL74" s="57"/>
      <c r="AZM74" s="57"/>
      <c r="AZN74" s="57"/>
      <c r="AZO74" s="57"/>
      <c r="AZP74" s="57"/>
      <c r="AZQ74" s="57"/>
      <c r="AZR74" s="57"/>
      <c r="AZS74" s="57"/>
      <c r="AZT74" s="57"/>
      <c r="AZU74" s="57"/>
      <c r="AZV74" s="57"/>
      <c r="AZW74" s="57"/>
      <c r="AZX74" s="57"/>
      <c r="AZY74" s="57"/>
      <c r="AZZ74" s="57"/>
      <c r="BAA74" s="57"/>
      <c r="BAB74" s="57"/>
      <c r="BAC74" s="57"/>
      <c r="BAD74" s="57"/>
      <c r="BAE74" s="57"/>
      <c r="BAF74" s="57"/>
      <c r="BAG74" s="57"/>
      <c r="BAH74" s="57"/>
      <c r="BAI74" s="57"/>
      <c r="BAJ74" s="57"/>
      <c r="BAK74" s="57"/>
      <c r="BAL74" s="57"/>
      <c r="BAM74" s="57"/>
      <c r="BAN74" s="57"/>
      <c r="BAO74" s="57"/>
      <c r="BAP74" s="57"/>
      <c r="BAQ74" s="57"/>
      <c r="BAR74" s="57"/>
      <c r="BAS74" s="57"/>
      <c r="BAT74" s="57"/>
      <c r="BAU74" s="57"/>
      <c r="BAV74" s="57"/>
      <c r="BAW74" s="57"/>
      <c r="BAX74" s="57"/>
      <c r="BAY74" s="57"/>
      <c r="BAZ74" s="57"/>
      <c r="BBA74" s="57"/>
      <c r="BBB74" s="57"/>
      <c r="BBC74" s="57"/>
      <c r="BBD74" s="57"/>
      <c r="BBE74" s="57"/>
      <c r="BBF74" s="57"/>
      <c r="BBG74" s="57"/>
      <c r="BBH74" s="57"/>
      <c r="BBI74" s="57"/>
      <c r="BBJ74" s="57"/>
      <c r="BBK74" s="57"/>
      <c r="BBL74" s="57"/>
      <c r="BBM74" s="57"/>
      <c r="BBN74" s="57"/>
      <c r="BBO74" s="57"/>
      <c r="BBP74" s="57"/>
      <c r="BBQ74" s="57"/>
      <c r="BBR74" s="57"/>
      <c r="BBS74" s="57"/>
      <c r="BBT74" s="57"/>
      <c r="BBU74" s="57"/>
      <c r="BBV74" s="57"/>
      <c r="BBW74" s="57"/>
      <c r="BBX74" s="57"/>
      <c r="BBY74" s="57"/>
      <c r="BBZ74" s="57"/>
      <c r="BCA74" s="57"/>
      <c r="BCB74" s="57"/>
      <c r="BCC74" s="57"/>
      <c r="BCD74" s="57"/>
      <c r="BCE74" s="57"/>
      <c r="BCF74" s="57"/>
      <c r="BCG74" s="57"/>
      <c r="BCH74" s="57"/>
      <c r="BCI74" s="57"/>
      <c r="BCJ74" s="57"/>
      <c r="BCK74" s="57"/>
      <c r="BCL74" s="57"/>
      <c r="BCM74" s="57"/>
      <c r="BCN74" s="57"/>
      <c r="BCO74" s="57"/>
      <c r="BCP74" s="57"/>
      <c r="BCQ74" s="57"/>
      <c r="BCR74" s="57"/>
      <c r="BCS74" s="57"/>
      <c r="BCT74" s="57"/>
      <c r="BCU74" s="57"/>
      <c r="BCV74" s="57"/>
      <c r="BCW74" s="57"/>
      <c r="BCX74" s="57"/>
      <c r="BCY74" s="57"/>
      <c r="BCZ74" s="57"/>
      <c r="BDA74" s="57"/>
      <c r="BDB74" s="57"/>
      <c r="BDC74" s="57"/>
      <c r="BDD74" s="57"/>
      <c r="BDE74" s="57"/>
      <c r="BDF74" s="57"/>
      <c r="BDG74" s="57"/>
      <c r="BDH74" s="57"/>
      <c r="BDI74" s="57"/>
      <c r="BDJ74" s="57"/>
      <c r="BDK74" s="57"/>
      <c r="BDL74" s="57"/>
      <c r="BDM74" s="57"/>
      <c r="BDN74" s="57"/>
      <c r="BDO74" s="57"/>
      <c r="BDP74" s="57"/>
      <c r="BDQ74" s="57"/>
      <c r="BDR74" s="57"/>
      <c r="BDS74" s="57"/>
      <c r="BDT74" s="57"/>
      <c r="BDU74" s="57"/>
      <c r="BDV74" s="57"/>
      <c r="BDW74" s="57"/>
      <c r="BDX74" s="57"/>
      <c r="BDY74" s="57"/>
      <c r="BDZ74" s="57"/>
      <c r="BEA74" s="57"/>
      <c r="BEB74" s="57"/>
      <c r="BEC74" s="57"/>
      <c r="BED74" s="57"/>
      <c r="BEE74" s="57"/>
      <c r="BEF74" s="57"/>
      <c r="BEG74" s="57"/>
      <c r="BEH74" s="57"/>
      <c r="BEI74" s="57"/>
      <c r="BEJ74" s="57"/>
      <c r="BEK74" s="57"/>
      <c r="BEL74" s="57"/>
      <c r="BEM74" s="57"/>
      <c r="BEN74" s="57"/>
      <c r="BEO74" s="57"/>
      <c r="BEP74" s="57"/>
      <c r="BEQ74" s="57"/>
      <c r="BER74" s="57"/>
      <c r="BES74" s="57"/>
      <c r="BET74" s="57"/>
      <c r="BEU74" s="57"/>
      <c r="BEV74" s="57"/>
      <c r="BEW74" s="57"/>
      <c r="BEX74" s="57"/>
      <c r="BEY74" s="57"/>
      <c r="BEZ74" s="57"/>
      <c r="BFA74" s="57"/>
      <c r="BFB74" s="57"/>
      <c r="BFC74" s="57"/>
      <c r="BFD74" s="57"/>
      <c r="BFE74" s="57"/>
      <c r="BFF74" s="57"/>
      <c r="BFG74" s="57"/>
      <c r="BFH74" s="57"/>
      <c r="BFI74" s="57"/>
      <c r="BFJ74" s="57"/>
      <c r="BFK74" s="57"/>
      <c r="BFL74" s="57"/>
      <c r="BFM74" s="57"/>
      <c r="BFN74" s="57"/>
      <c r="BFO74" s="57"/>
      <c r="BFP74" s="57"/>
      <c r="BFQ74" s="57"/>
      <c r="BFR74" s="57"/>
      <c r="BFS74" s="57"/>
      <c r="BFT74" s="57"/>
      <c r="BFU74" s="57"/>
      <c r="BFV74" s="57"/>
      <c r="BFW74" s="57"/>
      <c r="BFX74" s="57"/>
      <c r="BFY74" s="57"/>
      <c r="BFZ74" s="57"/>
      <c r="BGA74" s="57"/>
      <c r="BGB74" s="57"/>
      <c r="BGC74" s="57"/>
      <c r="BGD74" s="57"/>
      <c r="BGE74" s="57"/>
      <c r="BGF74" s="57"/>
      <c r="BGG74" s="57"/>
      <c r="BGH74" s="57"/>
      <c r="BGI74" s="57"/>
      <c r="BGJ74" s="57"/>
      <c r="BGK74" s="57"/>
      <c r="BGL74" s="57"/>
      <c r="BGM74" s="57"/>
      <c r="BGN74" s="57"/>
      <c r="BGO74" s="57"/>
      <c r="BGP74" s="57"/>
      <c r="BGQ74" s="57"/>
      <c r="BGR74" s="57"/>
      <c r="BGS74" s="57"/>
      <c r="BGT74" s="57"/>
      <c r="BGU74" s="57"/>
      <c r="BGV74" s="57"/>
      <c r="BGW74" s="57"/>
      <c r="BGX74" s="57"/>
      <c r="BGY74" s="57"/>
      <c r="BGZ74" s="57"/>
      <c r="BHA74" s="57"/>
      <c r="BHB74" s="57"/>
      <c r="BHC74" s="57"/>
      <c r="BHD74" s="57"/>
      <c r="BHE74" s="57"/>
      <c r="BHF74" s="57"/>
      <c r="BHG74" s="57"/>
      <c r="BHH74" s="57"/>
      <c r="BHI74" s="57"/>
      <c r="BHJ74" s="57"/>
      <c r="BHK74" s="57"/>
      <c r="BHL74" s="57"/>
      <c r="BHM74" s="57"/>
      <c r="BHN74" s="57"/>
      <c r="BHO74" s="57"/>
      <c r="BHP74" s="57"/>
      <c r="BHQ74" s="57"/>
      <c r="BHR74" s="57"/>
      <c r="BHS74" s="57"/>
      <c r="BHT74" s="57"/>
      <c r="BHU74" s="57"/>
      <c r="BHV74" s="57"/>
      <c r="BHW74" s="57"/>
      <c r="BHX74" s="57"/>
      <c r="BHY74" s="57"/>
      <c r="BHZ74" s="57"/>
      <c r="BIA74" s="57"/>
      <c r="BIB74" s="57"/>
      <c r="BIC74" s="57"/>
      <c r="BID74" s="57"/>
      <c r="BIE74" s="57"/>
      <c r="BIF74" s="57"/>
      <c r="BIG74" s="57"/>
      <c r="BIH74" s="57"/>
      <c r="BII74" s="57"/>
      <c r="BIJ74" s="57"/>
      <c r="BIK74" s="57"/>
      <c r="BIL74" s="57"/>
      <c r="BIM74" s="57"/>
      <c r="BIN74" s="57"/>
      <c r="BIO74" s="57"/>
      <c r="BIP74" s="57"/>
      <c r="BIQ74" s="57"/>
      <c r="BIR74" s="57"/>
      <c r="BIS74" s="57"/>
      <c r="BIT74" s="57"/>
      <c r="BIU74" s="57"/>
      <c r="BIV74" s="57"/>
      <c r="BIW74" s="57"/>
      <c r="BIX74" s="57"/>
      <c r="BIY74" s="57"/>
      <c r="BIZ74" s="57"/>
      <c r="BJA74" s="57"/>
      <c r="BJB74" s="57"/>
      <c r="BJC74" s="57"/>
      <c r="BJD74" s="57"/>
      <c r="BJE74" s="57"/>
      <c r="BJF74" s="57"/>
      <c r="BJG74" s="57"/>
      <c r="BJH74" s="57"/>
      <c r="BJI74" s="57"/>
      <c r="BJJ74" s="57"/>
      <c r="BJK74" s="57"/>
      <c r="BJL74" s="57"/>
      <c r="BJM74" s="57"/>
      <c r="BJN74" s="57"/>
      <c r="BJO74" s="57"/>
      <c r="BJP74" s="57"/>
      <c r="BJQ74" s="57"/>
      <c r="BJR74" s="57"/>
      <c r="BJS74" s="57"/>
      <c r="BJT74" s="57"/>
      <c r="BJU74" s="57"/>
      <c r="BJV74" s="57"/>
      <c r="BJW74" s="57"/>
      <c r="BJX74" s="57"/>
      <c r="BJY74" s="57"/>
      <c r="BJZ74" s="57"/>
      <c r="BKA74" s="57"/>
      <c r="BKB74" s="57"/>
      <c r="BKC74" s="57"/>
      <c r="BKD74" s="57"/>
      <c r="BKE74" s="57"/>
      <c r="BKF74" s="57"/>
      <c r="BKG74" s="57"/>
      <c r="BKH74" s="57"/>
      <c r="BKI74" s="57"/>
      <c r="BKJ74" s="57"/>
      <c r="BKK74" s="57"/>
      <c r="BKL74" s="57"/>
      <c r="BKM74" s="57"/>
      <c r="BKN74" s="57"/>
      <c r="BKO74" s="57"/>
      <c r="BKP74" s="57"/>
      <c r="BKQ74" s="57"/>
      <c r="BKR74" s="57"/>
      <c r="BKS74" s="57"/>
      <c r="BKT74" s="57"/>
      <c r="BKU74" s="57"/>
      <c r="BKV74" s="57"/>
      <c r="BKW74" s="57"/>
      <c r="BKX74" s="57"/>
      <c r="BKY74" s="57"/>
      <c r="BKZ74" s="57"/>
      <c r="BLA74" s="57"/>
      <c r="BLB74" s="57"/>
      <c r="BLC74" s="57"/>
      <c r="BLD74" s="57"/>
      <c r="BLE74" s="57"/>
      <c r="BLF74" s="57"/>
      <c r="BLG74" s="57"/>
      <c r="BLH74" s="57"/>
      <c r="BLI74" s="57"/>
      <c r="BLJ74" s="57"/>
      <c r="BLK74" s="57"/>
      <c r="BLL74" s="57"/>
      <c r="BLM74" s="57"/>
      <c r="BLN74" s="57"/>
      <c r="BLO74" s="57"/>
      <c r="BLP74" s="57"/>
      <c r="BLQ74" s="57"/>
      <c r="BLR74" s="57"/>
      <c r="BLS74" s="57"/>
      <c r="BLT74" s="57"/>
      <c r="BLU74" s="57"/>
      <c r="BLV74" s="57"/>
      <c r="BLW74" s="57"/>
      <c r="BLX74" s="57"/>
      <c r="BLY74" s="57"/>
      <c r="BLZ74" s="57"/>
      <c r="BMA74" s="57"/>
      <c r="BMB74" s="57"/>
      <c r="BMC74" s="57"/>
      <c r="BMD74" s="57"/>
      <c r="BME74" s="57"/>
      <c r="BMF74" s="57"/>
      <c r="BMG74" s="57"/>
      <c r="BMH74" s="57"/>
      <c r="BMI74" s="57"/>
      <c r="BMJ74" s="57"/>
      <c r="BMK74" s="57"/>
      <c r="BML74" s="57"/>
      <c r="BMM74" s="57"/>
      <c r="BMN74" s="57"/>
      <c r="BMO74" s="57"/>
      <c r="BMP74" s="57"/>
      <c r="BMQ74" s="57"/>
      <c r="BMR74" s="57"/>
      <c r="BMS74" s="57"/>
      <c r="BMT74" s="57"/>
      <c r="BMU74" s="57"/>
      <c r="BMV74" s="57"/>
      <c r="BMW74" s="57"/>
      <c r="BMX74" s="57"/>
      <c r="BMY74" s="57"/>
      <c r="BMZ74" s="57"/>
      <c r="BNA74" s="57"/>
      <c r="BNB74" s="57"/>
      <c r="BNC74" s="57"/>
      <c r="BND74" s="57"/>
      <c r="BNE74" s="57"/>
      <c r="BNF74" s="57"/>
      <c r="BNG74" s="57"/>
      <c r="BNH74" s="57"/>
      <c r="BNI74" s="57"/>
      <c r="BNJ74" s="57"/>
      <c r="BNK74" s="57"/>
      <c r="BNL74" s="57"/>
      <c r="BNM74" s="57"/>
      <c r="BNN74" s="57"/>
      <c r="BNO74" s="57"/>
      <c r="BNP74" s="57"/>
      <c r="BNQ74" s="57"/>
      <c r="BNR74" s="57"/>
      <c r="BNS74" s="57"/>
      <c r="BNT74" s="57"/>
      <c r="BNU74" s="57"/>
      <c r="BNV74" s="57"/>
      <c r="BNW74" s="57"/>
      <c r="BNX74" s="57"/>
      <c r="BNY74" s="57"/>
      <c r="BNZ74" s="57"/>
      <c r="BOA74" s="57"/>
      <c r="BOB74" s="57"/>
      <c r="BOC74" s="57"/>
      <c r="BOD74" s="57"/>
      <c r="BOE74" s="57"/>
      <c r="BOF74" s="57"/>
      <c r="BOG74" s="57"/>
      <c r="BOH74" s="57"/>
      <c r="BOI74" s="57"/>
      <c r="BOJ74" s="57"/>
      <c r="BOK74" s="57"/>
      <c r="BOL74" s="57"/>
      <c r="BOM74" s="57"/>
      <c r="BON74" s="57"/>
      <c r="BOO74" s="57"/>
      <c r="BOP74" s="57"/>
      <c r="BOQ74" s="57"/>
      <c r="BOR74" s="57"/>
      <c r="BOS74" s="57"/>
      <c r="BOT74" s="57"/>
      <c r="BOU74" s="57"/>
      <c r="BOV74" s="57"/>
      <c r="BOW74" s="57"/>
      <c r="BOX74" s="57"/>
      <c r="BOY74" s="57"/>
      <c r="BOZ74" s="57"/>
      <c r="BPA74" s="57"/>
      <c r="BPB74" s="57"/>
      <c r="BPC74" s="57"/>
      <c r="BPD74" s="57"/>
      <c r="BPE74" s="57"/>
      <c r="BPF74" s="57"/>
      <c r="BPG74" s="57"/>
      <c r="BPH74" s="57"/>
      <c r="BPI74" s="57"/>
      <c r="BPJ74" s="57"/>
      <c r="BPK74" s="57"/>
      <c r="BPL74" s="57"/>
      <c r="BPM74" s="57"/>
      <c r="BPN74" s="57"/>
      <c r="BPO74" s="57"/>
      <c r="BPP74" s="57"/>
      <c r="BPQ74" s="57"/>
      <c r="BPR74" s="57"/>
      <c r="BPS74" s="57"/>
      <c r="BPT74" s="57"/>
      <c r="BPU74" s="57"/>
      <c r="BPV74" s="57"/>
      <c r="BPW74" s="57"/>
      <c r="BPX74" s="57"/>
      <c r="BPY74" s="57"/>
      <c r="BPZ74" s="57"/>
      <c r="BQA74" s="57"/>
      <c r="BQB74" s="57"/>
      <c r="BQC74" s="57"/>
      <c r="BQD74" s="57"/>
      <c r="BQE74" s="57"/>
      <c r="BQF74" s="57"/>
      <c r="BQG74" s="57"/>
      <c r="BQH74" s="57"/>
      <c r="BQI74" s="57"/>
      <c r="BQJ74" s="57"/>
      <c r="BQK74" s="57"/>
      <c r="BQL74" s="57"/>
      <c r="BQM74" s="57"/>
      <c r="BQN74" s="57"/>
      <c r="BQO74" s="57"/>
      <c r="BQP74" s="57"/>
      <c r="BQQ74" s="57"/>
      <c r="BQR74" s="57"/>
      <c r="BQS74" s="57"/>
      <c r="BQT74" s="57"/>
      <c r="BQU74" s="57"/>
      <c r="BQV74" s="57"/>
      <c r="BQW74" s="57"/>
      <c r="BQX74" s="57"/>
      <c r="BQY74" s="57"/>
      <c r="BQZ74" s="57"/>
      <c r="BRA74" s="57"/>
      <c r="BRB74" s="57"/>
      <c r="BRC74" s="57"/>
      <c r="BRD74" s="57"/>
      <c r="BRE74" s="57"/>
      <c r="BRF74" s="57"/>
      <c r="BRG74" s="57"/>
      <c r="BRH74" s="57"/>
      <c r="BRI74" s="57"/>
      <c r="BRJ74" s="57"/>
      <c r="BRK74" s="57"/>
      <c r="BRL74" s="57"/>
      <c r="BRM74" s="57"/>
      <c r="BRN74" s="57"/>
      <c r="BRO74" s="57"/>
      <c r="BRP74" s="57"/>
      <c r="BRQ74" s="57"/>
      <c r="BRR74" s="57"/>
      <c r="BRS74" s="57"/>
      <c r="BRT74" s="57"/>
      <c r="BRU74" s="57"/>
      <c r="BRV74" s="57"/>
      <c r="BRW74" s="57"/>
      <c r="BRX74" s="57"/>
      <c r="BRY74" s="57"/>
      <c r="BRZ74" s="57"/>
      <c r="BSA74" s="57"/>
      <c r="BSB74" s="57"/>
      <c r="BSC74" s="57"/>
      <c r="BSD74" s="57"/>
      <c r="BSE74" s="57"/>
      <c r="BSF74" s="57"/>
      <c r="BSG74" s="57"/>
      <c r="BSH74" s="57"/>
      <c r="BSI74" s="57"/>
      <c r="BSJ74" s="57"/>
      <c r="BSK74" s="57"/>
      <c r="BSL74" s="57"/>
      <c r="BSM74" s="57"/>
      <c r="BSN74" s="57"/>
      <c r="BSO74" s="57"/>
      <c r="BSP74" s="57"/>
      <c r="BSQ74" s="57"/>
      <c r="BSR74" s="57"/>
      <c r="BSS74" s="57"/>
      <c r="BST74" s="57"/>
      <c r="BSU74" s="57"/>
      <c r="BSV74" s="57"/>
      <c r="BSW74" s="57"/>
      <c r="BSX74" s="57"/>
      <c r="BSY74" s="57"/>
      <c r="BSZ74" s="57"/>
      <c r="BTA74" s="57"/>
      <c r="BTB74" s="57"/>
      <c r="BTC74" s="57"/>
      <c r="BTD74" s="57"/>
      <c r="BTE74" s="57"/>
      <c r="BTF74" s="57"/>
      <c r="BTG74" s="57"/>
      <c r="BTH74" s="57"/>
      <c r="BTI74" s="57"/>
      <c r="BTJ74" s="57"/>
      <c r="BTK74" s="57"/>
      <c r="BTL74" s="57"/>
      <c r="BTM74" s="57"/>
      <c r="BTN74" s="57"/>
      <c r="BTO74" s="57"/>
      <c r="BTP74" s="57"/>
      <c r="BTQ74" s="57"/>
      <c r="BTR74" s="57"/>
      <c r="BTS74" s="57"/>
      <c r="BTT74" s="57"/>
      <c r="BTU74" s="57"/>
      <c r="BTV74" s="57"/>
      <c r="BTW74" s="57"/>
      <c r="BTX74" s="57"/>
      <c r="BTY74" s="57"/>
      <c r="BTZ74" s="57"/>
      <c r="BUA74" s="57"/>
      <c r="BUB74" s="57"/>
      <c r="BUC74" s="57"/>
      <c r="BUD74" s="57"/>
      <c r="BUE74" s="57"/>
      <c r="BUF74" s="57"/>
      <c r="BUG74" s="57"/>
      <c r="BUH74" s="57"/>
      <c r="BUI74" s="57"/>
      <c r="BUJ74" s="57"/>
      <c r="BUK74" s="57"/>
      <c r="BUL74" s="57"/>
      <c r="BUM74" s="57"/>
      <c r="BUN74" s="57"/>
      <c r="BUO74" s="57"/>
      <c r="BUP74" s="57"/>
      <c r="BUQ74" s="57"/>
      <c r="BUR74" s="57"/>
      <c r="BUS74" s="57"/>
      <c r="BUT74" s="57"/>
      <c r="BUU74" s="57"/>
      <c r="BUV74" s="57"/>
      <c r="BUW74" s="57"/>
      <c r="BUX74" s="57"/>
      <c r="BUY74" s="57"/>
      <c r="BUZ74" s="57"/>
      <c r="BVA74" s="57"/>
      <c r="BVB74" s="57"/>
      <c r="BVC74" s="57"/>
      <c r="BVD74" s="57"/>
      <c r="BVE74" s="57"/>
      <c r="BVF74" s="57"/>
      <c r="BVG74" s="57"/>
      <c r="BVH74" s="57"/>
      <c r="BVI74" s="57"/>
      <c r="BVJ74" s="57"/>
      <c r="BVK74" s="57"/>
      <c r="BVL74" s="57"/>
      <c r="BVM74" s="57"/>
      <c r="BVN74" s="57"/>
      <c r="BVO74" s="57"/>
      <c r="BVP74" s="57"/>
      <c r="BVQ74" s="57"/>
      <c r="BVR74" s="57"/>
      <c r="BVS74" s="57"/>
      <c r="BVT74" s="57"/>
      <c r="BVU74" s="57"/>
      <c r="BVV74" s="57"/>
      <c r="BVW74" s="57"/>
      <c r="BVX74" s="57"/>
      <c r="BVY74" s="57"/>
      <c r="BVZ74" s="57"/>
      <c r="BWA74" s="57"/>
      <c r="BWB74" s="57"/>
      <c r="BWC74" s="57"/>
      <c r="BWD74" s="57"/>
      <c r="BWE74" s="57"/>
      <c r="BWF74" s="57"/>
      <c r="BWG74" s="57"/>
      <c r="BWH74" s="57"/>
      <c r="BWI74" s="57"/>
      <c r="BWJ74" s="57"/>
      <c r="BWK74" s="57"/>
      <c r="BWL74" s="57"/>
      <c r="BWM74" s="57"/>
      <c r="BWN74" s="57"/>
      <c r="BWO74" s="57"/>
      <c r="BWP74" s="57"/>
      <c r="BWQ74" s="57"/>
      <c r="BWR74" s="57"/>
      <c r="BWS74" s="57"/>
      <c r="BWT74" s="57"/>
      <c r="BWU74" s="57"/>
      <c r="BWV74" s="57"/>
      <c r="BWW74" s="57"/>
      <c r="BWX74" s="57"/>
      <c r="BWY74" s="57"/>
      <c r="BWZ74" s="57"/>
      <c r="BXA74" s="57"/>
      <c r="BXB74" s="57"/>
      <c r="BXC74" s="57"/>
      <c r="BXD74" s="57"/>
      <c r="BXE74" s="57"/>
      <c r="BXF74" s="57"/>
      <c r="BXG74" s="57"/>
      <c r="BXH74" s="57"/>
      <c r="BXI74" s="57"/>
      <c r="BXJ74" s="57"/>
      <c r="BXK74" s="57"/>
      <c r="BXL74" s="57"/>
      <c r="BXM74" s="57"/>
      <c r="BXN74" s="57"/>
      <c r="BXO74" s="57"/>
      <c r="BXP74" s="57"/>
      <c r="BXQ74" s="57"/>
      <c r="BXR74" s="57"/>
      <c r="BXS74" s="57"/>
      <c r="BXT74" s="57"/>
      <c r="BXU74" s="57"/>
      <c r="BXV74" s="57"/>
      <c r="BXW74" s="57"/>
      <c r="BXX74" s="57"/>
      <c r="BXY74" s="57"/>
      <c r="BXZ74" s="57"/>
      <c r="BYA74" s="57"/>
      <c r="BYB74" s="57"/>
      <c r="BYC74" s="57"/>
      <c r="BYD74" s="57"/>
      <c r="BYE74" s="57"/>
      <c r="BYF74" s="57"/>
      <c r="BYG74" s="57"/>
      <c r="BYH74" s="57"/>
      <c r="BYI74" s="57"/>
      <c r="BYJ74" s="57"/>
      <c r="BYK74" s="57"/>
      <c r="BYL74" s="57"/>
      <c r="BYM74" s="57"/>
      <c r="BYN74" s="57"/>
      <c r="BYO74" s="57"/>
      <c r="BYP74" s="57"/>
      <c r="BYQ74" s="57"/>
      <c r="BYR74" s="57"/>
      <c r="BYS74" s="57"/>
      <c r="BYT74" s="57"/>
      <c r="BYU74" s="57"/>
      <c r="BYV74" s="57"/>
      <c r="BYW74" s="57"/>
      <c r="BYX74" s="57"/>
      <c r="BYY74" s="57"/>
      <c r="BYZ74" s="57"/>
      <c r="BZA74" s="57"/>
      <c r="BZB74" s="57"/>
      <c r="BZC74" s="57"/>
      <c r="BZD74" s="57"/>
      <c r="BZE74" s="57"/>
      <c r="BZF74" s="57"/>
      <c r="BZG74" s="57"/>
      <c r="BZH74" s="57"/>
      <c r="BZI74" s="57"/>
      <c r="BZJ74" s="57"/>
      <c r="BZK74" s="57"/>
      <c r="BZL74" s="57"/>
      <c r="BZM74" s="57"/>
      <c r="BZN74" s="57"/>
      <c r="BZO74" s="57"/>
      <c r="BZP74" s="57"/>
      <c r="BZQ74" s="57"/>
      <c r="BZR74" s="57"/>
      <c r="BZS74" s="57"/>
      <c r="BZT74" s="57"/>
      <c r="BZU74" s="57"/>
      <c r="BZV74" s="57"/>
      <c r="BZW74" s="57"/>
      <c r="BZX74" s="57"/>
      <c r="BZY74" s="57"/>
      <c r="BZZ74" s="57"/>
      <c r="CAA74" s="57"/>
      <c r="CAB74" s="57"/>
      <c r="CAC74" s="57"/>
      <c r="CAD74" s="57"/>
      <c r="CAE74" s="57"/>
      <c r="CAF74" s="57"/>
      <c r="CAG74" s="57"/>
      <c r="CAH74" s="57"/>
      <c r="CAI74" s="57"/>
      <c r="CAJ74" s="57"/>
      <c r="CAK74" s="57"/>
      <c r="CAL74" s="57"/>
      <c r="CAM74" s="57"/>
      <c r="CAN74" s="57"/>
      <c r="CAO74" s="57"/>
      <c r="CAP74" s="57"/>
      <c r="CAQ74" s="57"/>
      <c r="CAR74" s="57"/>
      <c r="CAS74" s="57"/>
      <c r="CAT74" s="57"/>
      <c r="CAU74" s="57"/>
      <c r="CAV74" s="57"/>
      <c r="CAW74" s="57"/>
      <c r="CAX74" s="57"/>
      <c r="CAY74" s="57"/>
      <c r="CAZ74" s="57"/>
      <c r="CBA74" s="57"/>
      <c r="CBB74" s="57"/>
      <c r="CBC74" s="57"/>
      <c r="CBD74" s="57"/>
      <c r="CBE74" s="57"/>
      <c r="CBF74" s="57"/>
      <c r="CBG74" s="57"/>
      <c r="CBH74" s="57"/>
      <c r="CBI74" s="57"/>
      <c r="CBJ74" s="57"/>
      <c r="CBK74" s="57"/>
      <c r="CBL74" s="57"/>
      <c r="CBM74" s="57"/>
      <c r="CBN74" s="57"/>
      <c r="CBO74" s="57"/>
      <c r="CBP74" s="57"/>
      <c r="CBQ74" s="57"/>
      <c r="CBR74" s="57"/>
      <c r="CBS74" s="57"/>
      <c r="CBT74" s="57"/>
      <c r="CBU74" s="57"/>
      <c r="CBV74" s="57"/>
      <c r="CBW74" s="57"/>
      <c r="CBX74" s="57"/>
      <c r="CBY74" s="57"/>
      <c r="CBZ74" s="57"/>
      <c r="CCA74" s="57"/>
      <c r="CCB74" s="57"/>
      <c r="CCC74" s="57"/>
      <c r="CCD74" s="57"/>
      <c r="CCE74" s="57"/>
      <c r="CCF74" s="57"/>
      <c r="CCG74" s="57"/>
      <c r="CCH74" s="57"/>
      <c r="CCI74" s="57"/>
      <c r="CCJ74" s="57"/>
      <c r="CCK74" s="57"/>
      <c r="CCL74" s="57"/>
      <c r="CCM74" s="57"/>
      <c r="CCN74" s="57"/>
      <c r="CCO74" s="57"/>
      <c r="CCP74" s="57"/>
      <c r="CCQ74" s="57"/>
      <c r="CCR74" s="57"/>
      <c r="CCS74" s="57"/>
      <c r="CCT74" s="57"/>
      <c r="CCU74" s="57"/>
      <c r="CCV74" s="57"/>
      <c r="CCW74" s="57"/>
      <c r="CCX74" s="57"/>
      <c r="CCY74" s="57"/>
      <c r="CCZ74" s="57"/>
      <c r="CDA74" s="57"/>
      <c r="CDB74" s="57"/>
      <c r="CDC74" s="57"/>
      <c r="CDD74" s="57"/>
      <c r="CDE74" s="57"/>
      <c r="CDF74" s="57"/>
      <c r="CDG74" s="57"/>
      <c r="CDH74" s="57"/>
      <c r="CDI74" s="57"/>
      <c r="CDJ74" s="57"/>
      <c r="CDK74" s="57"/>
      <c r="CDL74" s="57"/>
      <c r="CDM74" s="57"/>
      <c r="CDN74" s="57"/>
      <c r="CDO74" s="57"/>
      <c r="CDP74" s="57"/>
      <c r="CDQ74" s="57"/>
      <c r="CDR74" s="57"/>
      <c r="CDS74" s="57"/>
      <c r="CDT74" s="57"/>
      <c r="CDU74" s="57"/>
      <c r="CDV74" s="57"/>
      <c r="CDW74" s="57"/>
      <c r="CDX74" s="57"/>
      <c r="CDY74" s="57"/>
      <c r="CDZ74" s="57"/>
      <c r="CEA74" s="57"/>
      <c r="CEB74" s="57"/>
      <c r="CEC74" s="57"/>
      <c r="CED74" s="57"/>
      <c r="CEE74" s="57"/>
      <c r="CEF74" s="57"/>
      <c r="CEG74" s="57"/>
      <c r="CEH74" s="57"/>
      <c r="CEI74" s="57"/>
      <c r="CEJ74" s="57"/>
      <c r="CEK74" s="57"/>
      <c r="CEL74" s="57"/>
      <c r="CEM74" s="57"/>
      <c r="CEN74" s="57"/>
      <c r="CEO74" s="57"/>
      <c r="CEP74" s="57"/>
      <c r="CEQ74" s="57"/>
      <c r="CER74" s="57"/>
      <c r="CES74" s="57"/>
      <c r="CET74" s="57"/>
      <c r="CEU74" s="57"/>
      <c r="CEV74" s="57"/>
      <c r="CEW74" s="57"/>
      <c r="CEX74" s="57"/>
      <c r="CEY74" s="57"/>
      <c r="CEZ74" s="57"/>
      <c r="CFA74" s="57"/>
      <c r="CFB74" s="57"/>
      <c r="CFC74" s="57"/>
      <c r="CFD74" s="57"/>
      <c r="CFE74" s="57"/>
      <c r="CFF74" s="57"/>
      <c r="CFG74" s="57"/>
      <c r="CFH74" s="57"/>
      <c r="CFI74" s="57"/>
      <c r="CFJ74" s="57"/>
      <c r="CFK74" s="57"/>
      <c r="CFL74" s="57"/>
      <c r="CFM74" s="57"/>
      <c r="CFN74" s="57"/>
      <c r="CFO74" s="57"/>
      <c r="CFP74" s="57"/>
      <c r="CFQ74" s="57"/>
      <c r="CFR74" s="57"/>
      <c r="CFS74" s="57"/>
      <c r="CFT74" s="57"/>
      <c r="CFU74" s="57"/>
      <c r="CFV74" s="57"/>
      <c r="CFW74" s="57"/>
      <c r="CFX74" s="57"/>
      <c r="CFY74" s="57"/>
      <c r="CFZ74" s="57"/>
      <c r="CGA74" s="57"/>
      <c r="CGB74" s="57"/>
      <c r="CGC74" s="57"/>
      <c r="CGD74" s="57"/>
      <c r="CGE74" s="57"/>
      <c r="CGF74" s="57"/>
      <c r="CGG74" s="57"/>
      <c r="CGH74" s="57"/>
      <c r="CGI74" s="57"/>
      <c r="CGJ74" s="57"/>
      <c r="CGK74" s="57"/>
      <c r="CGL74" s="57"/>
      <c r="CGM74" s="57"/>
      <c r="CGN74" s="57"/>
      <c r="CGO74" s="57"/>
      <c r="CGP74" s="57"/>
      <c r="CGQ74" s="57"/>
      <c r="CGR74" s="57"/>
      <c r="CGS74" s="57"/>
      <c r="CGT74" s="57"/>
      <c r="CGU74" s="57"/>
      <c r="CGV74" s="57"/>
      <c r="CGW74" s="57"/>
      <c r="CGX74" s="57"/>
      <c r="CGY74" s="57"/>
      <c r="CGZ74" s="57"/>
      <c r="CHA74" s="57"/>
      <c r="CHB74" s="57"/>
      <c r="CHC74" s="57"/>
      <c r="CHD74" s="57"/>
      <c r="CHE74" s="57"/>
      <c r="CHF74" s="57"/>
      <c r="CHG74" s="57"/>
      <c r="CHH74" s="57"/>
      <c r="CHI74" s="57"/>
      <c r="CHJ74" s="57"/>
      <c r="CHK74" s="57"/>
      <c r="CHL74" s="57"/>
      <c r="CHM74" s="57"/>
      <c r="CHN74" s="57"/>
      <c r="CHO74" s="57"/>
      <c r="CHP74" s="57"/>
      <c r="CHQ74" s="57"/>
      <c r="CHR74" s="57"/>
      <c r="CHS74" s="57"/>
      <c r="CHT74" s="57"/>
      <c r="CHU74" s="57"/>
      <c r="CHV74" s="57"/>
      <c r="CHW74" s="57"/>
      <c r="CHX74" s="57"/>
      <c r="CHY74" s="57"/>
      <c r="CHZ74" s="57"/>
      <c r="CIA74" s="57"/>
      <c r="CIB74" s="57"/>
      <c r="CIC74" s="57"/>
      <c r="CID74" s="57"/>
      <c r="CIE74" s="57"/>
      <c r="CIF74" s="57"/>
      <c r="CIG74" s="57"/>
      <c r="CIH74" s="57"/>
      <c r="CII74" s="57"/>
      <c r="CIJ74" s="57"/>
      <c r="CIK74" s="57"/>
      <c r="CIL74" s="57"/>
      <c r="CIM74" s="57"/>
      <c r="CIN74" s="57"/>
      <c r="CIO74" s="57"/>
      <c r="CIP74" s="57"/>
      <c r="CIQ74" s="57"/>
      <c r="CIR74" s="57"/>
      <c r="CIS74" s="57"/>
      <c r="CIT74" s="57"/>
      <c r="CIU74" s="57"/>
      <c r="CIV74" s="57"/>
      <c r="CIW74" s="57"/>
      <c r="CIX74" s="57"/>
      <c r="CIY74" s="57"/>
      <c r="CIZ74" s="57"/>
      <c r="CJA74" s="57"/>
      <c r="CJB74" s="57"/>
      <c r="CJC74" s="57"/>
      <c r="CJD74" s="57"/>
      <c r="CJE74" s="57"/>
      <c r="CJF74" s="57"/>
      <c r="CJG74" s="57"/>
      <c r="CJH74" s="57"/>
      <c r="CJI74" s="57"/>
      <c r="CJJ74" s="57"/>
      <c r="CJK74" s="57"/>
      <c r="CJL74" s="57"/>
      <c r="CJM74" s="57"/>
      <c r="CJN74" s="57"/>
      <c r="CJO74" s="57"/>
      <c r="CJP74" s="57"/>
      <c r="CJQ74" s="57"/>
      <c r="CJR74" s="57"/>
      <c r="CJS74" s="57"/>
      <c r="CJT74" s="57"/>
      <c r="CJU74" s="57"/>
      <c r="CJV74" s="57"/>
      <c r="CJW74" s="57"/>
      <c r="CJX74" s="57"/>
      <c r="CJY74" s="57"/>
      <c r="CJZ74" s="57"/>
      <c r="CKA74" s="57"/>
      <c r="CKB74" s="57"/>
      <c r="CKC74" s="57"/>
      <c r="CKD74" s="57"/>
      <c r="CKE74" s="57"/>
      <c r="CKF74" s="57"/>
      <c r="CKG74" s="57"/>
      <c r="CKH74" s="57"/>
      <c r="CKI74" s="57"/>
      <c r="CKJ74" s="57"/>
      <c r="CKK74" s="57"/>
      <c r="CKL74" s="57"/>
      <c r="CKM74" s="57"/>
      <c r="CKN74" s="57"/>
      <c r="CKO74" s="57"/>
      <c r="CKP74" s="57"/>
      <c r="CKQ74" s="57"/>
      <c r="CKR74" s="57"/>
      <c r="CKS74" s="57"/>
      <c r="CKT74" s="57"/>
      <c r="CKU74" s="57"/>
      <c r="CKV74" s="57"/>
      <c r="CKW74" s="57"/>
      <c r="CKX74" s="57"/>
      <c r="CKY74" s="57"/>
      <c r="CKZ74" s="57"/>
      <c r="CLA74" s="57"/>
      <c r="CLB74" s="57"/>
      <c r="CLC74" s="57"/>
      <c r="CLD74" s="57"/>
      <c r="CLE74" s="57"/>
      <c r="CLF74" s="57"/>
      <c r="CLG74" s="57"/>
      <c r="CLH74" s="57"/>
      <c r="CLI74" s="57"/>
      <c r="CLJ74" s="57"/>
      <c r="CLK74" s="57"/>
      <c r="CLL74" s="57"/>
      <c r="CLM74" s="57"/>
      <c r="CLN74" s="57"/>
      <c r="CLO74" s="57"/>
      <c r="CLP74" s="57"/>
      <c r="CLQ74" s="57"/>
      <c r="CLR74" s="57"/>
      <c r="CLS74" s="57"/>
      <c r="CLT74" s="57"/>
      <c r="CLU74" s="57"/>
      <c r="CLV74" s="57"/>
      <c r="CLW74" s="57"/>
      <c r="CLX74" s="57"/>
      <c r="CLY74" s="57"/>
      <c r="CLZ74" s="57"/>
      <c r="CMA74" s="57"/>
      <c r="CMB74" s="57"/>
      <c r="CMC74" s="57"/>
      <c r="CMD74" s="57"/>
      <c r="CME74" s="57"/>
      <c r="CMF74" s="57"/>
      <c r="CMG74" s="57"/>
      <c r="CMH74" s="57"/>
      <c r="CMI74" s="57"/>
      <c r="CMJ74" s="57"/>
      <c r="CMK74" s="57"/>
      <c r="CML74" s="57"/>
      <c r="CMM74" s="57"/>
      <c r="CMN74" s="57"/>
      <c r="CMO74" s="57"/>
      <c r="CMP74" s="57"/>
      <c r="CMQ74" s="57"/>
      <c r="CMR74" s="57"/>
      <c r="CMS74" s="57"/>
      <c r="CMT74" s="57"/>
      <c r="CMU74" s="57"/>
      <c r="CMV74" s="57"/>
      <c r="CMW74" s="57"/>
      <c r="CMX74" s="57"/>
      <c r="CMY74" s="57"/>
      <c r="CMZ74" s="57"/>
      <c r="CNA74" s="57"/>
      <c r="CNB74" s="57"/>
      <c r="CNC74" s="57"/>
      <c r="CND74" s="57"/>
      <c r="CNE74" s="57"/>
      <c r="CNF74" s="57"/>
      <c r="CNG74" s="57"/>
      <c r="CNH74" s="57"/>
      <c r="CNI74" s="57"/>
      <c r="CNJ74" s="57"/>
      <c r="CNK74" s="57"/>
      <c r="CNL74" s="57"/>
      <c r="CNM74" s="57"/>
      <c r="CNN74" s="57"/>
      <c r="CNO74" s="57"/>
      <c r="CNP74" s="57"/>
      <c r="CNQ74" s="57"/>
      <c r="CNR74" s="57"/>
      <c r="CNS74" s="57"/>
      <c r="CNT74" s="57"/>
      <c r="CNU74" s="57"/>
      <c r="CNV74" s="57"/>
      <c r="CNW74" s="57"/>
      <c r="CNX74" s="57"/>
      <c r="CNY74" s="57"/>
      <c r="CNZ74" s="57"/>
      <c r="COA74" s="57"/>
      <c r="COB74" s="57"/>
      <c r="COC74" s="57"/>
      <c r="COD74" s="57"/>
      <c r="COE74" s="57"/>
      <c r="COF74" s="57"/>
      <c r="COG74" s="57"/>
      <c r="COH74" s="57"/>
      <c r="COI74" s="57"/>
      <c r="COJ74" s="57"/>
      <c r="COK74" s="57"/>
      <c r="COL74" s="57"/>
      <c r="COM74" s="57"/>
      <c r="CON74" s="57"/>
      <c r="COO74" s="57"/>
      <c r="COP74" s="57"/>
      <c r="COQ74" s="57"/>
      <c r="COR74" s="57"/>
      <c r="COS74" s="57"/>
      <c r="COT74" s="57"/>
      <c r="COU74" s="57"/>
      <c r="COV74" s="57"/>
      <c r="COW74" s="57"/>
      <c r="COX74" s="57"/>
      <c r="COY74" s="57"/>
      <c r="COZ74" s="57"/>
      <c r="CPA74" s="57"/>
      <c r="CPB74" s="57"/>
      <c r="CPC74" s="57"/>
      <c r="CPD74" s="57"/>
      <c r="CPE74" s="57"/>
      <c r="CPF74" s="57"/>
      <c r="CPG74" s="57"/>
      <c r="CPH74" s="57"/>
      <c r="CPI74" s="57"/>
      <c r="CPJ74" s="57"/>
      <c r="CPK74" s="57"/>
      <c r="CPL74" s="57"/>
      <c r="CPM74" s="57"/>
      <c r="CPN74" s="57"/>
      <c r="CPO74" s="57"/>
      <c r="CPP74" s="57"/>
      <c r="CPQ74" s="57"/>
      <c r="CPR74" s="57"/>
      <c r="CPS74" s="57"/>
      <c r="CPT74" s="57"/>
      <c r="CPU74" s="57"/>
      <c r="CPV74" s="57"/>
      <c r="CPW74" s="57"/>
      <c r="CPX74" s="57"/>
      <c r="CPY74" s="57"/>
      <c r="CPZ74" s="57"/>
      <c r="CQA74" s="57"/>
      <c r="CQB74" s="57"/>
      <c r="CQC74" s="57"/>
      <c r="CQD74" s="57"/>
      <c r="CQE74" s="57"/>
      <c r="CQF74" s="57"/>
      <c r="CQG74" s="57"/>
      <c r="CQH74" s="57"/>
      <c r="CQI74" s="57"/>
      <c r="CQJ74" s="57"/>
      <c r="CQK74" s="57"/>
      <c r="CQL74" s="57"/>
      <c r="CQM74" s="57"/>
      <c r="CQN74" s="57"/>
      <c r="CQO74" s="57"/>
      <c r="CQP74" s="57"/>
      <c r="CQQ74" s="57"/>
      <c r="CQR74" s="57"/>
      <c r="CQS74" s="57"/>
      <c r="CQT74" s="57"/>
      <c r="CQU74" s="57"/>
      <c r="CQV74" s="57"/>
      <c r="CQW74" s="57"/>
      <c r="CQX74" s="57"/>
      <c r="CQY74" s="57"/>
      <c r="CQZ74" s="57"/>
      <c r="CRA74" s="57"/>
      <c r="CRB74" s="57"/>
      <c r="CRC74" s="57"/>
      <c r="CRD74" s="57"/>
      <c r="CRE74" s="57"/>
      <c r="CRF74" s="57"/>
      <c r="CRG74" s="57"/>
      <c r="CRH74" s="57"/>
      <c r="CRI74" s="57"/>
      <c r="CRJ74" s="57"/>
      <c r="CRK74" s="57"/>
      <c r="CRL74" s="57"/>
      <c r="CRM74" s="57"/>
      <c r="CRN74" s="57"/>
      <c r="CRO74" s="57"/>
      <c r="CRP74" s="57"/>
      <c r="CRQ74" s="57"/>
      <c r="CRR74" s="57"/>
      <c r="CRS74" s="57"/>
      <c r="CRT74" s="57"/>
      <c r="CRU74" s="57"/>
      <c r="CRV74" s="57"/>
      <c r="CRW74" s="57"/>
      <c r="CRX74" s="57"/>
      <c r="CRY74" s="57"/>
      <c r="CRZ74" s="57"/>
      <c r="CSA74" s="57"/>
      <c r="CSB74" s="57"/>
      <c r="CSC74" s="57"/>
      <c r="CSD74" s="57"/>
      <c r="CSE74" s="57"/>
      <c r="CSF74" s="57"/>
      <c r="CSG74" s="57"/>
      <c r="CSH74" s="57"/>
      <c r="CSI74" s="57"/>
      <c r="CSJ74" s="57"/>
      <c r="CSK74" s="57"/>
      <c r="CSL74" s="57"/>
      <c r="CSM74" s="57"/>
      <c r="CSN74" s="57"/>
      <c r="CSO74" s="57"/>
      <c r="CSP74" s="57"/>
      <c r="CSQ74" s="57"/>
      <c r="CSR74" s="57"/>
      <c r="CSS74" s="57"/>
      <c r="CST74" s="57"/>
      <c r="CSU74" s="57"/>
      <c r="CSV74" s="57"/>
      <c r="CSW74" s="57"/>
      <c r="CSX74" s="57"/>
      <c r="CSY74" s="57"/>
      <c r="CSZ74" s="57"/>
      <c r="CTA74" s="57"/>
      <c r="CTB74" s="57"/>
      <c r="CTC74" s="57"/>
      <c r="CTD74" s="57"/>
      <c r="CTE74" s="57"/>
      <c r="CTF74" s="57"/>
      <c r="CTG74" s="57"/>
      <c r="CTH74" s="57"/>
      <c r="CTI74" s="57"/>
      <c r="CTJ74" s="57"/>
      <c r="CTK74" s="57"/>
      <c r="CTL74" s="57"/>
      <c r="CTM74" s="57"/>
      <c r="CTN74" s="57"/>
      <c r="CTO74" s="57"/>
      <c r="CTP74" s="57"/>
      <c r="CTQ74" s="57"/>
      <c r="CTR74" s="57"/>
      <c r="CTS74" s="57"/>
      <c r="CTT74" s="57"/>
      <c r="CTU74" s="57"/>
      <c r="CTV74" s="57"/>
      <c r="CTW74" s="57"/>
      <c r="CTX74" s="57"/>
      <c r="CTY74" s="57"/>
      <c r="CTZ74" s="57"/>
      <c r="CUA74" s="57"/>
      <c r="CUB74" s="57"/>
      <c r="CUC74" s="57"/>
      <c r="CUD74" s="57"/>
      <c r="CUE74" s="57"/>
      <c r="CUF74" s="57"/>
      <c r="CUG74" s="57"/>
      <c r="CUH74" s="57"/>
      <c r="CUI74" s="57"/>
      <c r="CUJ74" s="57"/>
      <c r="CUK74" s="57"/>
      <c r="CUL74" s="57"/>
      <c r="CUM74" s="57"/>
      <c r="CUN74" s="57"/>
      <c r="CUO74" s="57"/>
      <c r="CUP74" s="57"/>
      <c r="CUQ74" s="57"/>
      <c r="CUR74" s="57"/>
      <c r="CUS74" s="57"/>
      <c r="CUT74" s="57"/>
      <c r="CUU74" s="57"/>
      <c r="CUV74" s="57"/>
      <c r="CUW74" s="57"/>
      <c r="CUX74" s="57"/>
      <c r="CUY74" s="57"/>
      <c r="CUZ74" s="57"/>
      <c r="CVA74" s="57"/>
      <c r="CVB74" s="57"/>
      <c r="CVC74" s="57"/>
      <c r="CVD74" s="57"/>
      <c r="CVE74" s="57"/>
      <c r="CVF74" s="57"/>
      <c r="CVG74" s="57"/>
      <c r="CVH74" s="57"/>
      <c r="CVI74" s="57"/>
      <c r="CVJ74" s="57"/>
      <c r="CVK74" s="57"/>
      <c r="CVL74" s="57"/>
      <c r="CVM74" s="57"/>
      <c r="CVN74" s="57"/>
      <c r="CVO74" s="57"/>
      <c r="CVP74" s="57"/>
      <c r="CVQ74" s="57"/>
      <c r="CVR74" s="57"/>
      <c r="CVS74" s="57"/>
      <c r="CVT74" s="57"/>
      <c r="CVU74" s="57"/>
      <c r="CVV74" s="57"/>
      <c r="CVW74" s="57"/>
      <c r="CVX74" s="57"/>
      <c r="CVY74" s="57"/>
      <c r="CVZ74" s="57"/>
      <c r="CWA74" s="57"/>
      <c r="CWB74" s="57"/>
      <c r="CWC74" s="57"/>
      <c r="CWD74" s="57"/>
      <c r="CWE74" s="57"/>
      <c r="CWF74" s="57"/>
      <c r="CWG74" s="57"/>
      <c r="CWH74" s="57"/>
      <c r="CWI74" s="57"/>
      <c r="CWJ74" s="57"/>
      <c r="CWK74" s="57"/>
      <c r="CWL74" s="57"/>
      <c r="CWM74" s="57"/>
      <c r="CWN74" s="57"/>
      <c r="CWO74" s="57"/>
      <c r="CWP74" s="57"/>
      <c r="CWQ74" s="57"/>
      <c r="CWR74" s="57"/>
      <c r="CWS74" s="57"/>
      <c r="CWT74" s="57"/>
      <c r="CWU74" s="57"/>
      <c r="CWV74" s="57"/>
      <c r="CWW74" s="57"/>
      <c r="CWX74" s="57"/>
      <c r="CWY74" s="57"/>
      <c r="CWZ74" s="57"/>
      <c r="CXA74" s="57"/>
      <c r="CXB74" s="57"/>
      <c r="CXC74" s="57"/>
      <c r="CXD74" s="57"/>
      <c r="CXE74" s="57"/>
      <c r="CXF74" s="57"/>
      <c r="CXG74" s="57"/>
      <c r="CXH74" s="57"/>
      <c r="CXI74" s="57"/>
      <c r="CXJ74" s="57"/>
      <c r="CXK74" s="57"/>
      <c r="CXL74" s="57"/>
      <c r="CXM74" s="57"/>
      <c r="CXN74" s="57"/>
      <c r="CXO74" s="57"/>
      <c r="CXP74" s="57"/>
      <c r="CXQ74" s="57"/>
      <c r="CXR74" s="57"/>
      <c r="CXS74" s="57"/>
      <c r="CXT74" s="57"/>
      <c r="CXU74" s="57"/>
      <c r="CXV74" s="57"/>
      <c r="CXW74" s="57"/>
      <c r="CXX74" s="57"/>
      <c r="CXY74" s="57"/>
      <c r="CXZ74" s="57"/>
      <c r="CYA74" s="57"/>
      <c r="CYB74" s="57"/>
      <c r="CYC74" s="57"/>
      <c r="CYD74" s="57"/>
      <c r="CYE74" s="57"/>
      <c r="CYF74" s="57"/>
      <c r="CYG74" s="57"/>
      <c r="CYH74" s="57"/>
      <c r="CYI74" s="57"/>
      <c r="CYJ74" s="57"/>
      <c r="CYK74" s="57"/>
      <c r="CYL74" s="57"/>
      <c r="CYM74" s="57"/>
      <c r="CYN74" s="57"/>
      <c r="CYO74" s="57"/>
      <c r="CYP74" s="57"/>
      <c r="CYQ74" s="57"/>
      <c r="CYR74" s="57"/>
      <c r="CYS74" s="57"/>
      <c r="CYT74" s="57"/>
      <c r="CYU74" s="57"/>
      <c r="CYV74" s="57"/>
      <c r="CYW74" s="57"/>
      <c r="CYX74" s="57"/>
      <c r="CYY74" s="57"/>
      <c r="CYZ74" s="57"/>
      <c r="CZA74" s="57"/>
      <c r="CZB74" s="57"/>
      <c r="CZC74" s="57"/>
      <c r="CZD74" s="57"/>
      <c r="CZE74" s="57"/>
      <c r="CZF74" s="57"/>
      <c r="CZG74" s="57"/>
      <c r="CZH74" s="57"/>
      <c r="CZI74" s="57"/>
      <c r="CZJ74" s="57"/>
      <c r="CZK74" s="57"/>
      <c r="CZL74" s="57"/>
      <c r="CZM74" s="57"/>
      <c r="CZN74" s="57"/>
      <c r="CZO74" s="57"/>
      <c r="CZP74" s="57"/>
      <c r="CZQ74" s="57"/>
      <c r="CZR74" s="57"/>
      <c r="CZS74" s="57"/>
      <c r="CZT74" s="57"/>
      <c r="CZU74" s="57"/>
      <c r="CZV74" s="57"/>
      <c r="CZW74" s="57"/>
      <c r="CZX74" s="57"/>
      <c r="CZY74" s="57"/>
      <c r="CZZ74" s="57"/>
      <c r="DAA74" s="57"/>
      <c r="DAB74" s="57"/>
      <c r="DAC74" s="57"/>
      <c r="DAD74" s="57"/>
      <c r="DAE74" s="57"/>
      <c r="DAF74" s="57"/>
      <c r="DAG74" s="57"/>
      <c r="DAH74" s="57"/>
      <c r="DAI74" s="57"/>
      <c r="DAJ74" s="57"/>
      <c r="DAK74" s="57"/>
      <c r="DAL74" s="57"/>
      <c r="DAM74" s="57"/>
      <c r="DAN74" s="57"/>
      <c r="DAO74" s="57"/>
      <c r="DAP74" s="57"/>
      <c r="DAQ74" s="57"/>
      <c r="DAR74" s="57"/>
      <c r="DAS74" s="57"/>
      <c r="DAT74" s="57"/>
      <c r="DAU74" s="57"/>
      <c r="DAV74" s="57"/>
      <c r="DAW74" s="57"/>
      <c r="DAX74" s="57"/>
      <c r="DAY74" s="57"/>
      <c r="DAZ74" s="57"/>
      <c r="DBA74" s="57"/>
      <c r="DBB74" s="57"/>
      <c r="DBC74" s="57"/>
      <c r="DBD74" s="57"/>
      <c r="DBE74" s="57"/>
      <c r="DBF74" s="57"/>
      <c r="DBG74" s="57"/>
      <c r="DBH74" s="57"/>
      <c r="DBI74" s="57"/>
      <c r="DBJ74" s="57"/>
      <c r="DBK74" s="57"/>
      <c r="DBL74" s="57"/>
      <c r="DBM74" s="57"/>
      <c r="DBN74" s="57"/>
      <c r="DBO74" s="57"/>
      <c r="DBP74" s="57"/>
      <c r="DBQ74" s="57"/>
      <c r="DBR74" s="57"/>
      <c r="DBS74" s="57"/>
      <c r="DBT74" s="57"/>
      <c r="DBU74" s="57"/>
      <c r="DBV74" s="57"/>
      <c r="DBW74" s="57"/>
      <c r="DBX74" s="57"/>
      <c r="DBY74" s="57"/>
      <c r="DBZ74" s="57"/>
      <c r="DCA74" s="57"/>
      <c r="DCB74" s="57"/>
      <c r="DCC74" s="57"/>
      <c r="DCD74" s="57"/>
      <c r="DCE74" s="57"/>
      <c r="DCF74" s="57"/>
      <c r="DCG74" s="57"/>
      <c r="DCH74" s="57"/>
      <c r="DCI74" s="57"/>
      <c r="DCJ74" s="57"/>
      <c r="DCK74" s="57"/>
      <c r="DCL74" s="57"/>
      <c r="DCM74" s="57"/>
      <c r="DCN74" s="57"/>
      <c r="DCO74" s="57"/>
      <c r="DCP74" s="57"/>
      <c r="DCQ74" s="57"/>
      <c r="DCR74" s="57"/>
      <c r="DCS74" s="57"/>
      <c r="DCT74" s="57"/>
      <c r="DCU74" s="57"/>
      <c r="DCV74" s="57"/>
      <c r="DCW74" s="57"/>
      <c r="DCX74" s="57"/>
      <c r="DCY74" s="57"/>
      <c r="DCZ74" s="57"/>
      <c r="DDA74" s="57"/>
      <c r="DDB74" s="57"/>
      <c r="DDC74" s="57"/>
      <c r="DDD74" s="57"/>
      <c r="DDE74" s="57"/>
      <c r="DDF74" s="57"/>
      <c r="DDG74" s="57"/>
      <c r="DDH74" s="57"/>
      <c r="DDI74" s="57"/>
      <c r="DDJ74" s="57"/>
      <c r="DDK74" s="57"/>
      <c r="DDL74" s="57"/>
      <c r="DDM74" s="57"/>
      <c r="DDN74" s="57"/>
      <c r="DDO74" s="57"/>
      <c r="DDP74" s="57"/>
      <c r="DDQ74" s="57"/>
      <c r="DDR74" s="57"/>
      <c r="DDS74" s="57"/>
      <c r="DDT74" s="57"/>
      <c r="DDU74" s="57"/>
      <c r="DDV74" s="57"/>
      <c r="DDW74" s="57"/>
      <c r="DDX74" s="57"/>
      <c r="DDY74" s="57"/>
      <c r="DDZ74" s="57"/>
      <c r="DEA74" s="57"/>
      <c r="DEB74" s="57"/>
      <c r="DEC74" s="57"/>
      <c r="DED74" s="57"/>
      <c r="DEE74" s="57"/>
      <c r="DEF74" s="57"/>
      <c r="DEG74" s="57"/>
      <c r="DEH74" s="57"/>
      <c r="DEI74" s="57"/>
      <c r="DEJ74" s="57"/>
      <c r="DEK74" s="57"/>
      <c r="DEL74" s="57"/>
      <c r="DEM74" s="57"/>
      <c r="DEN74" s="57"/>
      <c r="DEO74" s="57"/>
      <c r="DEP74" s="57"/>
      <c r="DEQ74" s="57"/>
      <c r="DER74" s="57"/>
      <c r="DES74" s="57"/>
      <c r="DET74" s="57"/>
      <c r="DEU74" s="57"/>
      <c r="DEV74" s="57"/>
      <c r="DEW74" s="57"/>
      <c r="DEX74" s="57"/>
      <c r="DEY74" s="57"/>
      <c r="DEZ74" s="57"/>
      <c r="DFA74" s="57"/>
      <c r="DFB74" s="57"/>
      <c r="DFC74" s="57"/>
      <c r="DFD74" s="57"/>
      <c r="DFE74" s="57"/>
      <c r="DFF74" s="57"/>
      <c r="DFG74" s="57"/>
      <c r="DFH74" s="57"/>
      <c r="DFI74" s="57"/>
      <c r="DFJ74" s="57"/>
      <c r="DFK74" s="57"/>
      <c r="DFL74" s="57"/>
      <c r="DFM74" s="57"/>
      <c r="DFN74" s="57"/>
      <c r="DFO74" s="57"/>
      <c r="DFP74" s="57"/>
      <c r="DFQ74" s="57"/>
      <c r="DFR74" s="57"/>
      <c r="DFS74" s="57"/>
      <c r="DFT74" s="57"/>
      <c r="DFU74" s="57"/>
      <c r="DFV74" s="57"/>
      <c r="DFW74" s="57"/>
      <c r="DFX74" s="57"/>
      <c r="DFY74" s="57"/>
      <c r="DFZ74" s="57"/>
      <c r="DGA74" s="57"/>
      <c r="DGB74" s="57"/>
      <c r="DGC74" s="57"/>
      <c r="DGD74" s="57"/>
      <c r="DGE74" s="57"/>
      <c r="DGF74" s="57"/>
      <c r="DGG74" s="57"/>
      <c r="DGH74" s="57"/>
      <c r="DGI74" s="57"/>
      <c r="DGJ74" s="57"/>
      <c r="DGK74" s="57"/>
      <c r="DGL74" s="57"/>
      <c r="DGM74" s="57"/>
      <c r="DGN74" s="57"/>
      <c r="DGO74" s="57"/>
      <c r="DGP74" s="57"/>
      <c r="DGQ74" s="57"/>
      <c r="DGR74" s="57"/>
      <c r="DGS74" s="57"/>
      <c r="DGT74" s="57"/>
      <c r="DGU74" s="57"/>
      <c r="DGV74" s="57"/>
      <c r="DGW74" s="57"/>
      <c r="DGX74" s="57"/>
      <c r="DGY74" s="57"/>
      <c r="DGZ74" s="57"/>
      <c r="DHA74" s="57"/>
      <c r="DHB74" s="57"/>
      <c r="DHC74" s="57"/>
      <c r="DHD74" s="57"/>
      <c r="DHE74" s="57"/>
      <c r="DHF74" s="57"/>
      <c r="DHG74" s="57"/>
      <c r="DHH74" s="57"/>
      <c r="DHI74" s="57"/>
      <c r="DHJ74" s="57"/>
      <c r="DHK74" s="57"/>
      <c r="DHL74" s="57"/>
      <c r="DHM74" s="57"/>
      <c r="DHN74" s="57"/>
      <c r="DHO74" s="57"/>
      <c r="DHP74" s="57"/>
      <c r="DHQ74" s="57"/>
      <c r="DHR74" s="57"/>
      <c r="DHS74" s="57"/>
      <c r="DHT74" s="57"/>
      <c r="DHU74" s="57"/>
      <c r="DHV74" s="57"/>
      <c r="DHW74" s="57"/>
      <c r="DHX74" s="57"/>
      <c r="DHY74" s="57"/>
      <c r="DHZ74" s="57"/>
      <c r="DIA74" s="57"/>
      <c r="DIB74" s="57"/>
      <c r="DIC74" s="57"/>
      <c r="DID74" s="57"/>
      <c r="DIE74" s="57"/>
      <c r="DIF74" s="57"/>
      <c r="DIG74" s="57"/>
      <c r="DIH74" s="57"/>
      <c r="DII74" s="57"/>
      <c r="DIJ74" s="57"/>
      <c r="DIK74" s="57"/>
      <c r="DIL74" s="57"/>
      <c r="DIM74" s="57"/>
      <c r="DIN74" s="57"/>
      <c r="DIO74" s="57"/>
      <c r="DIP74" s="57"/>
      <c r="DIQ74" s="57"/>
      <c r="DIR74" s="57"/>
      <c r="DIS74" s="57"/>
      <c r="DIT74" s="57"/>
      <c r="DIU74" s="57"/>
      <c r="DIV74" s="57"/>
      <c r="DIW74" s="57"/>
      <c r="DIX74" s="57"/>
      <c r="DIY74" s="57"/>
      <c r="DIZ74" s="57"/>
      <c r="DJA74" s="57"/>
      <c r="DJB74" s="57"/>
      <c r="DJC74" s="57"/>
      <c r="DJD74" s="57"/>
      <c r="DJE74" s="57"/>
      <c r="DJF74" s="57"/>
      <c r="DJG74" s="57"/>
      <c r="DJH74" s="57"/>
      <c r="DJI74" s="57"/>
      <c r="DJJ74" s="57"/>
      <c r="DJK74" s="57"/>
      <c r="DJL74" s="57"/>
      <c r="DJM74" s="57"/>
      <c r="DJN74" s="57"/>
      <c r="DJO74" s="57"/>
      <c r="DJP74" s="57"/>
      <c r="DJQ74" s="57"/>
      <c r="DJR74" s="57"/>
      <c r="DJS74" s="57"/>
      <c r="DJT74" s="57"/>
      <c r="DJU74" s="57"/>
      <c r="DJV74" s="57"/>
      <c r="DJW74" s="57"/>
      <c r="DJX74" s="57"/>
      <c r="DJY74" s="57"/>
      <c r="DJZ74" s="57"/>
      <c r="DKA74" s="57"/>
      <c r="DKB74" s="57"/>
      <c r="DKC74" s="57"/>
      <c r="DKD74" s="57"/>
      <c r="DKE74" s="57"/>
      <c r="DKF74" s="57"/>
      <c r="DKG74" s="57"/>
      <c r="DKH74" s="57"/>
      <c r="DKI74" s="57"/>
      <c r="DKJ74" s="57"/>
      <c r="DKK74" s="57"/>
      <c r="DKL74" s="57"/>
      <c r="DKM74" s="57"/>
      <c r="DKN74" s="57"/>
      <c r="DKO74" s="57"/>
      <c r="DKP74" s="57"/>
      <c r="DKQ74" s="57"/>
      <c r="DKR74" s="57"/>
      <c r="DKS74" s="57"/>
      <c r="DKT74" s="57"/>
      <c r="DKU74" s="57"/>
      <c r="DKV74" s="57"/>
      <c r="DKW74" s="57"/>
      <c r="DKX74" s="57"/>
      <c r="DKY74" s="57"/>
      <c r="DKZ74" s="57"/>
      <c r="DLA74" s="57"/>
      <c r="DLB74" s="57"/>
      <c r="DLC74" s="57"/>
      <c r="DLD74" s="57"/>
      <c r="DLE74" s="57"/>
      <c r="DLF74" s="57"/>
      <c r="DLG74" s="57"/>
      <c r="DLH74" s="57"/>
      <c r="DLI74" s="57"/>
      <c r="DLJ74" s="57"/>
      <c r="DLK74" s="57"/>
      <c r="DLL74" s="57"/>
      <c r="DLM74" s="57"/>
      <c r="DLN74" s="57"/>
      <c r="DLO74" s="57"/>
      <c r="DLP74" s="57"/>
      <c r="DLQ74" s="57"/>
      <c r="DLR74" s="57"/>
      <c r="DLS74" s="57"/>
      <c r="DLT74" s="57"/>
      <c r="DLU74" s="57"/>
      <c r="DLV74" s="57"/>
      <c r="DLW74" s="57"/>
      <c r="DLX74" s="57"/>
      <c r="DLY74" s="57"/>
      <c r="DLZ74" s="57"/>
      <c r="DMA74" s="57"/>
      <c r="DMB74" s="57"/>
      <c r="DMC74" s="57"/>
      <c r="DMD74" s="57"/>
      <c r="DME74" s="57"/>
      <c r="DMF74" s="57"/>
      <c r="DMG74" s="57"/>
      <c r="DMH74" s="57"/>
      <c r="DMI74" s="57"/>
      <c r="DMJ74" s="57"/>
      <c r="DMK74" s="57"/>
      <c r="DML74" s="57"/>
      <c r="DMM74" s="57"/>
      <c r="DMN74" s="57"/>
      <c r="DMO74" s="57"/>
      <c r="DMP74" s="57"/>
      <c r="DMQ74" s="57"/>
      <c r="DMR74" s="57"/>
      <c r="DMS74" s="57"/>
      <c r="DMT74" s="57"/>
      <c r="DMU74" s="57"/>
      <c r="DMV74" s="57"/>
      <c r="DMW74" s="57"/>
      <c r="DMX74" s="57"/>
      <c r="DMY74" s="57"/>
      <c r="DMZ74" s="57"/>
      <c r="DNA74" s="57"/>
      <c r="DNB74" s="57"/>
      <c r="DNC74" s="57"/>
      <c r="DND74" s="57"/>
      <c r="DNE74" s="57"/>
      <c r="DNF74" s="57"/>
      <c r="DNG74" s="57"/>
      <c r="DNH74" s="57"/>
      <c r="DNI74" s="57"/>
      <c r="DNJ74" s="57"/>
      <c r="DNK74" s="57"/>
      <c r="DNL74" s="57"/>
      <c r="DNM74" s="57"/>
      <c r="DNN74" s="57"/>
      <c r="DNO74" s="57"/>
      <c r="DNP74" s="57"/>
      <c r="DNQ74" s="57"/>
      <c r="DNR74" s="57"/>
      <c r="DNS74" s="57"/>
      <c r="DNT74" s="57"/>
      <c r="DNU74" s="57"/>
      <c r="DNV74" s="57"/>
      <c r="DNW74" s="57"/>
      <c r="DNX74" s="57"/>
      <c r="DNY74" s="57"/>
      <c r="DNZ74" s="57"/>
      <c r="DOA74" s="57"/>
      <c r="DOB74" s="57"/>
      <c r="DOC74" s="57"/>
      <c r="DOD74" s="57"/>
      <c r="DOE74" s="57"/>
      <c r="DOF74" s="57"/>
      <c r="DOG74" s="57"/>
      <c r="DOH74" s="57"/>
      <c r="DOI74" s="57"/>
      <c r="DOJ74" s="57"/>
      <c r="DOK74" s="57"/>
      <c r="DOL74" s="57"/>
      <c r="DOM74" s="57"/>
      <c r="DON74" s="57"/>
      <c r="DOO74" s="57"/>
      <c r="DOP74" s="57"/>
      <c r="DOQ74" s="57"/>
      <c r="DOR74" s="57"/>
      <c r="DOS74" s="57"/>
      <c r="DOT74" s="57"/>
      <c r="DOU74" s="57"/>
      <c r="DOV74" s="57"/>
      <c r="DOW74" s="57"/>
      <c r="DOX74" s="57"/>
      <c r="DOY74" s="57"/>
      <c r="DOZ74" s="57"/>
      <c r="DPA74" s="57"/>
      <c r="DPB74" s="57"/>
      <c r="DPC74" s="57"/>
      <c r="DPD74" s="57"/>
      <c r="DPE74" s="57"/>
      <c r="DPF74" s="57"/>
      <c r="DPG74" s="57"/>
      <c r="DPH74" s="57"/>
      <c r="DPI74" s="57"/>
      <c r="DPJ74" s="57"/>
      <c r="DPK74" s="57"/>
      <c r="DPL74" s="57"/>
      <c r="DPM74" s="57"/>
      <c r="DPN74" s="57"/>
      <c r="DPO74" s="57"/>
      <c r="DPP74" s="57"/>
      <c r="DPQ74" s="57"/>
      <c r="DPR74" s="57"/>
      <c r="DPS74" s="57"/>
      <c r="DPT74" s="57"/>
      <c r="DPU74" s="57"/>
      <c r="DPV74" s="57"/>
      <c r="DPW74" s="57"/>
      <c r="DPX74" s="57"/>
      <c r="DPY74" s="57"/>
      <c r="DPZ74" s="57"/>
      <c r="DQA74" s="57"/>
      <c r="DQB74" s="57"/>
      <c r="DQC74" s="57"/>
      <c r="DQD74" s="57"/>
      <c r="DQE74" s="57"/>
      <c r="DQF74" s="57"/>
      <c r="DQG74" s="57"/>
      <c r="DQH74" s="57"/>
      <c r="DQI74" s="57"/>
      <c r="DQJ74" s="57"/>
      <c r="DQK74" s="57"/>
      <c r="DQL74" s="57"/>
      <c r="DQM74" s="57"/>
      <c r="DQN74" s="57"/>
      <c r="DQO74" s="57"/>
      <c r="DQP74" s="57"/>
      <c r="DQQ74" s="57"/>
      <c r="DQR74" s="57"/>
      <c r="DQS74" s="57"/>
      <c r="DQT74" s="57"/>
      <c r="DQU74" s="57"/>
      <c r="DQV74" s="57"/>
      <c r="DQW74" s="57"/>
      <c r="DQX74" s="57"/>
      <c r="DQY74" s="57"/>
      <c r="DQZ74" s="57"/>
      <c r="DRA74" s="57"/>
      <c r="DRB74" s="57"/>
      <c r="DRC74" s="57"/>
      <c r="DRD74" s="57"/>
      <c r="DRE74" s="57"/>
      <c r="DRF74" s="57"/>
      <c r="DRG74" s="57"/>
      <c r="DRH74" s="57"/>
      <c r="DRI74" s="57"/>
      <c r="DRJ74" s="57"/>
      <c r="DRK74" s="57"/>
      <c r="DRL74" s="57"/>
      <c r="DRM74" s="57"/>
      <c r="DRN74" s="57"/>
      <c r="DRO74" s="57"/>
      <c r="DRP74" s="57"/>
      <c r="DRQ74" s="57"/>
      <c r="DRR74" s="57"/>
      <c r="DRS74" s="57"/>
      <c r="DRT74" s="57"/>
      <c r="DRU74" s="57"/>
      <c r="DRV74" s="57"/>
      <c r="DRW74" s="57"/>
      <c r="DRX74" s="57"/>
      <c r="DRY74" s="57"/>
      <c r="DRZ74" s="57"/>
      <c r="DSA74" s="57"/>
      <c r="DSB74" s="57"/>
      <c r="DSC74" s="57"/>
      <c r="DSD74" s="57"/>
      <c r="DSE74" s="57"/>
      <c r="DSF74" s="57"/>
      <c r="DSG74" s="57"/>
      <c r="DSH74" s="57"/>
      <c r="DSI74" s="57"/>
      <c r="DSJ74" s="57"/>
      <c r="DSK74" s="57"/>
      <c r="DSL74" s="57"/>
      <c r="DSM74" s="57"/>
      <c r="DSN74" s="57"/>
      <c r="DSO74" s="57"/>
      <c r="DSP74" s="57"/>
      <c r="DSQ74" s="57"/>
      <c r="DSR74" s="57"/>
      <c r="DSS74" s="57"/>
      <c r="DST74" s="57"/>
      <c r="DSU74" s="57"/>
      <c r="DSV74" s="57"/>
      <c r="DSW74" s="57"/>
      <c r="DSX74" s="57"/>
      <c r="DSY74" s="57"/>
      <c r="DSZ74" s="57"/>
      <c r="DTA74" s="57"/>
      <c r="DTB74" s="57"/>
      <c r="DTC74" s="57"/>
      <c r="DTD74" s="57"/>
      <c r="DTE74" s="57"/>
      <c r="DTF74" s="57"/>
      <c r="DTG74" s="57"/>
      <c r="DTH74" s="57"/>
      <c r="DTI74" s="57"/>
      <c r="DTJ74" s="57"/>
      <c r="DTK74" s="57"/>
      <c r="DTL74" s="57"/>
      <c r="DTM74" s="57"/>
      <c r="DTN74" s="57"/>
      <c r="DTO74" s="57"/>
      <c r="DTP74" s="57"/>
      <c r="DTQ74" s="57"/>
      <c r="DTR74" s="57"/>
      <c r="DTS74" s="57"/>
      <c r="DTT74" s="57"/>
      <c r="DTU74" s="57"/>
      <c r="DTV74" s="57"/>
      <c r="DTW74" s="57"/>
      <c r="DTX74" s="57"/>
      <c r="DTY74" s="57"/>
      <c r="DTZ74" s="57"/>
      <c r="DUA74" s="57"/>
      <c r="DUB74" s="57"/>
      <c r="DUC74" s="57"/>
      <c r="DUD74" s="57"/>
      <c r="DUE74" s="57"/>
      <c r="DUF74" s="57"/>
      <c r="DUG74" s="57"/>
      <c r="DUH74" s="57"/>
      <c r="DUI74" s="57"/>
      <c r="DUJ74" s="57"/>
      <c r="DUK74" s="57"/>
      <c r="DUL74" s="57"/>
      <c r="DUM74" s="57"/>
      <c r="DUN74" s="57"/>
      <c r="DUO74" s="57"/>
      <c r="DUP74" s="57"/>
      <c r="DUQ74" s="57"/>
      <c r="DUR74" s="57"/>
      <c r="DUS74" s="57"/>
      <c r="DUT74" s="57"/>
      <c r="DUU74" s="57"/>
      <c r="DUV74" s="57"/>
      <c r="DUW74" s="57"/>
      <c r="DUX74" s="57"/>
      <c r="DUY74" s="57"/>
      <c r="DUZ74" s="57"/>
      <c r="DVA74" s="57"/>
      <c r="DVB74" s="57"/>
      <c r="DVC74" s="57"/>
      <c r="DVD74" s="57"/>
      <c r="DVE74" s="57"/>
      <c r="DVF74" s="57"/>
      <c r="DVG74" s="57"/>
      <c r="DVH74" s="57"/>
      <c r="DVI74" s="57"/>
      <c r="DVJ74" s="57"/>
      <c r="DVK74" s="57"/>
      <c r="DVL74" s="57"/>
      <c r="DVM74" s="57"/>
      <c r="DVN74" s="57"/>
      <c r="DVO74" s="57"/>
      <c r="DVP74" s="57"/>
      <c r="DVQ74" s="57"/>
      <c r="DVR74" s="57"/>
      <c r="DVS74" s="57"/>
      <c r="DVT74" s="57"/>
      <c r="DVU74" s="57"/>
      <c r="DVV74" s="57"/>
      <c r="DVW74" s="57"/>
      <c r="DVX74" s="57"/>
      <c r="DVY74" s="57"/>
      <c r="DVZ74" s="57"/>
      <c r="DWA74" s="57"/>
      <c r="DWB74" s="57"/>
      <c r="DWC74" s="57"/>
      <c r="DWD74" s="57"/>
      <c r="DWE74" s="57"/>
      <c r="DWF74" s="57"/>
      <c r="DWG74" s="57"/>
      <c r="DWH74" s="57"/>
      <c r="DWI74" s="57"/>
      <c r="DWJ74" s="57"/>
      <c r="DWK74" s="57"/>
      <c r="DWL74" s="57"/>
      <c r="DWM74" s="57"/>
      <c r="DWN74" s="57"/>
      <c r="DWO74" s="57"/>
      <c r="DWP74" s="57"/>
      <c r="DWQ74" s="57"/>
      <c r="DWR74" s="57"/>
      <c r="DWS74" s="57"/>
      <c r="DWT74" s="57"/>
      <c r="DWU74" s="57"/>
      <c r="DWV74" s="57"/>
      <c r="DWW74" s="57"/>
      <c r="DWX74" s="57"/>
      <c r="DWY74" s="57"/>
      <c r="DWZ74" s="57"/>
      <c r="DXA74" s="57"/>
      <c r="DXB74" s="57"/>
      <c r="DXC74" s="57"/>
      <c r="DXD74" s="57"/>
      <c r="DXE74" s="57"/>
      <c r="DXF74" s="57"/>
      <c r="DXG74" s="57"/>
      <c r="DXH74" s="57"/>
      <c r="DXI74" s="57"/>
      <c r="DXJ74" s="57"/>
      <c r="DXK74" s="57"/>
      <c r="DXL74" s="57"/>
      <c r="DXM74" s="57"/>
      <c r="DXN74" s="57"/>
      <c r="DXO74" s="57"/>
      <c r="DXP74" s="57"/>
      <c r="DXQ74" s="57"/>
      <c r="DXR74" s="57"/>
      <c r="DXS74" s="57"/>
      <c r="DXT74" s="57"/>
      <c r="DXU74" s="57"/>
      <c r="DXV74" s="57"/>
      <c r="DXW74" s="57"/>
      <c r="DXX74" s="57"/>
      <c r="DXY74" s="57"/>
      <c r="DXZ74" s="57"/>
      <c r="DYA74" s="57"/>
      <c r="DYB74" s="57"/>
      <c r="DYC74" s="57"/>
      <c r="DYD74" s="57"/>
      <c r="DYE74" s="57"/>
      <c r="DYF74" s="57"/>
      <c r="DYG74" s="57"/>
      <c r="DYH74" s="57"/>
      <c r="DYI74" s="57"/>
      <c r="DYJ74" s="57"/>
      <c r="DYK74" s="57"/>
      <c r="DYL74" s="57"/>
      <c r="DYM74" s="57"/>
      <c r="DYN74" s="57"/>
      <c r="DYO74" s="57"/>
      <c r="DYP74" s="57"/>
      <c r="DYQ74" s="57"/>
      <c r="DYR74" s="57"/>
      <c r="DYS74" s="57"/>
      <c r="DYT74" s="57"/>
      <c r="DYU74" s="57"/>
      <c r="DYV74" s="57"/>
      <c r="DYW74" s="57"/>
      <c r="DYX74" s="57"/>
      <c r="DYY74" s="57"/>
      <c r="DYZ74" s="57"/>
      <c r="DZA74" s="57"/>
      <c r="DZB74" s="57"/>
      <c r="DZC74" s="57"/>
      <c r="DZD74" s="57"/>
      <c r="DZE74" s="57"/>
      <c r="DZF74" s="57"/>
      <c r="DZG74" s="57"/>
      <c r="DZH74" s="57"/>
      <c r="DZI74" s="57"/>
      <c r="DZJ74" s="57"/>
      <c r="DZK74" s="57"/>
      <c r="DZL74" s="57"/>
      <c r="DZM74" s="57"/>
      <c r="DZN74" s="57"/>
      <c r="DZO74" s="57"/>
      <c r="DZP74" s="57"/>
      <c r="DZQ74" s="57"/>
      <c r="DZR74" s="57"/>
      <c r="DZS74" s="57"/>
      <c r="DZT74" s="57"/>
      <c r="DZU74" s="57"/>
      <c r="DZV74" s="57"/>
      <c r="DZW74" s="57"/>
      <c r="DZX74" s="57"/>
      <c r="DZY74" s="57"/>
      <c r="DZZ74" s="57"/>
      <c r="EAA74" s="57"/>
      <c r="EAB74" s="57"/>
      <c r="EAC74" s="57"/>
      <c r="EAD74" s="57"/>
      <c r="EAE74" s="57"/>
      <c r="EAF74" s="57"/>
      <c r="EAG74" s="57"/>
      <c r="EAH74" s="57"/>
      <c r="EAI74" s="57"/>
      <c r="EAJ74" s="57"/>
      <c r="EAK74" s="57"/>
      <c r="EAL74" s="57"/>
      <c r="EAM74" s="57"/>
      <c r="EAN74" s="57"/>
      <c r="EAO74" s="57"/>
      <c r="EAP74" s="57"/>
      <c r="EAQ74" s="57"/>
      <c r="EAR74" s="57"/>
      <c r="EAS74" s="57"/>
      <c r="EAT74" s="57"/>
      <c r="EAU74" s="57"/>
      <c r="EAV74" s="57"/>
      <c r="EAW74" s="57"/>
      <c r="EAX74" s="57"/>
      <c r="EAY74" s="57"/>
      <c r="EAZ74" s="57"/>
      <c r="EBA74" s="57"/>
      <c r="EBB74" s="57"/>
      <c r="EBC74" s="57"/>
      <c r="EBD74" s="57"/>
      <c r="EBE74" s="57"/>
      <c r="EBF74" s="57"/>
      <c r="EBG74" s="57"/>
      <c r="EBH74" s="57"/>
      <c r="EBI74" s="57"/>
      <c r="EBJ74" s="57"/>
      <c r="EBK74" s="57"/>
      <c r="EBL74" s="57"/>
      <c r="EBM74" s="57"/>
      <c r="EBN74" s="57"/>
      <c r="EBO74" s="57"/>
      <c r="EBP74" s="57"/>
      <c r="EBQ74" s="57"/>
      <c r="EBR74" s="57"/>
      <c r="EBS74" s="57"/>
      <c r="EBT74" s="57"/>
      <c r="EBU74" s="57"/>
      <c r="EBV74" s="57"/>
      <c r="EBW74" s="57"/>
      <c r="EBX74" s="57"/>
      <c r="EBY74" s="57"/>
      <c r="EBZ74" s="57"/>
      <c r="ECA74" s="57"/>
      <c r="ECB74" s="57"/>
      <c r="ECC74" s="57"/>
      <c r="ECD74" s="57"/>
      <c r="ECE74" s="57"/>
      <c r="ECF74" s="57"/>
      <c r="ECG74" s="57"/>
      <c r="ECH74" s="57"/>
      <c r="ECI74" s="57"/>
      <c r="ECJ74" s="57"/>
      <c r="ECK74" s="57"/>
      <c r="ECL74" s="57"/>
      <c r="ECM74" s="57"/>
      <c r="ECN74" s="57"/>
      <c r="ECO74" s="57"/>
      <c r="ECP74" s="57"/>
      <c r="ECQ74" s="57"/>
      <c r="ECR74" s="57"/>
      <c r="ECS74" s="57"/>
      <c r="ECT74" s="57"/>
      <c r="ECU74" s="57"/>
      <c r="ECV74" s="57"/>
      <c r="ECW74" s="57"/>
      <c r="ECX74" s="57"/>
      <c r="ECY74" s="57"/>
      <c r="ECZ74" s="57"/>
      <c r="EDA74" s="57"/>
      <c r="EDB74" s="57"/>
      <c r="EDC74" s="57"/>
      <c r="EDD74" s="57"/>
      <c r="EDE74" s="57"/>
      <c r="EDF74" s="57"/>
      <c r="EDG74" s="57"/>
      <c r="EDH74" s="57"/>
      <c r="EDI74" s="57"/>
      <c r="EDJ74" s="57"/>
      <c r="EDK74" s="57"/>
      <c r="EDL74" s="57"/>
      <c r="EDM74" s="57"/>
      <c r="EDN74" s="57"/>
      <c r="EDO74" s="57"/>
      <c r="EDP74" s="57"/>
      <c r="EDQ74" s="57"/>
      <c r="EDR74" s="57"/>
      <c r="EDS74" s="57"/>
      <c r="EDT74" s="57"/>
      <c r="EDU74" s="57"/>
      <c r="EDV74" s="57"/>
      <c r="EDW74" s="57"/>
      <c r="EDX74" s="57"/>
      <c r="EDY74" s="57"/>
      <c r="EDZ74" s="57"/>
      <c r="EEA74" s="57"/>
      <c r="EEB74" s="57"/>
      <c r="EEC74" s="57"/>
      <c r="EED74" s="57"/>
      <c r="EEE74" s="57"/>
      <c r="EEF74" s="57"/>
      <c r="EEG74" s="57"/>
      <c r="EEH74" s="57"/>
      <c r="EEI74" s="57"/>
      <c r="EEJ74" s="57"/>
      <c r="EEK74" s="57"/>
      <c r="EEL74" s="57"/>
      <c r="EEM74" s="57"/>
      <c r="EEN74" s="57"/>
      <c r="EEO74" s="57"/>
      <c r="EEP74" s="57"/>
      <c r="EEQ74" s="57"/>
      <c r="EER74" s="57"/>
      <c r="EES74" s="57"/>
      <c r="EET74" s="57"/>
      <c r="EEU74" s="57"/>
      <c r="EEV74" s="57"/>
      <c r="EEW74" s="57"/>
      <c r="EEX74" s="57"/>
      <c r="EEY74" s="57"/>
      <c r="EEZ74" s="57"/>
      <c r="EFA74" s="57"/>
      <c r="EFB74" s="57"/>
      <c r="EFC74" s="57"/>
      <c r="EFD74" s="57"/>
      <c r="EFE74" s="57"/>
      <c r="EFF74" s="57"/>
      <c r="EFG74" s="57"/>
      <c r="EFH74" s="57"/>
      <c r="EFI74" s="57"/>
      <c r="EFJ74" s="57"/>
      <c r="EFK74" s="57"/>
      <c r="EFL74" s="57"/>
      <c r="EFM74" s="57"/>
      <c r="EFN74" s="57"/>
      <c r="EFO74" s="57"/>
      <c r="EFP74" s="57"/>
      <c r="EFQ74" s="57"/>
      <c r="EFR74" s="57"/>
      <c r="EFS74" s="57"/>
      <c r="EFT74" s="57"/>
      <c r="EFU74" s="57"/>
      <c r="EFV74" s="57"/>
      <c r="EFW74" s="57"/>
      <c r="EFX74" s="57"/>
      <c r="EFY74" s="57"/>
      <c r="EFZ74" s="57"/>
      <c r="EGA74" s="57"/>
      <c r="EGB74" s="57"/>
      <c r="EGC74" s="57"/>
      <c r="EGD74" s="57"/>
      <c r="EGE74" s="57"/>
      <c r="EGF74" s="57"/>
      <c r="EGG74" s="57"/>
      <c r="EGH74" s="57"/>
      <c r="EGI74" s="57"/>
      <c r="EGJ74" s="57"/>
      <c r="EGK74" s="57"/>
      <c r="EGL74" s="57"/>
      <c r="EGM74" s="57"/>
      <c r="EGN74" s="57"/>
      <c r="EGO74" s="57"/>
      <c r="EGP74" s="57"/>
      <c r="EGQ74" s="57"/>
      <c r="EGR74" s="57"/>
      <c r="EGS74" s="57"/>
      <c r="EGT74" s="57"/>
      <c r="EGU74" s="57"/>
      <c r="EGV74" s="57"/>
      <c r="EGW74" s="57"/>
      <c r="EGX74" s="57"/>
      <c r="EGY74" s="57"/>
      <c r="EGZ74" s="57"/>
      <c r="EHA74" s="57"/>
      <c r="EHB74" s="57"/>
      <c r="EHC74" s="57"/>
      <c r="EHD74" s="57"/>
      <c r="EHE74" s="57"/>
      <c r="EHF74" s="57"/>
      <c r="EHG74" s="57"/>
      <c r="EHH74" s="57"/>
      <c r="EHI74" s="57"/>
      <c r="EHJ74" s="57"/>
      <c r="EHK74" s="57"/>
      <c r="EHL74" s="57"/>
      <c r="EHM74" s="57"/>
      <c r="EHN74" s="57"/>
      <c r="EHO74" s="57"/>
      <c r="EHP74" s="57"/>
      <c r="EHQ74" s="57"/>
      <c r="EHR74" s="57"/>
      <c r="EHS74" s="57"/>
      <c r="EHT74" s="57"/>
      <c r="EHU74" s="57"/>
      <c r="EHV74" s="57"/>
      <c r="EHW74" s="57"/>
      <c r="EHX74" s="57"/>
      <c r="EHY74" s="57"/>
      <c r="EHZ74" s="57"/>
      <c r="EIA74" s="57"/>
      <c r="EIB74" s="57"/>
      <c r="EIC74" s="57"/>
      <c r="EID74" s="57"/>
      <c r="EIE74" s="57"/>
      <c r="EIF74" s="57"/>
      <c r="EIG74" s="57"/>
      <c r="EIH74" s="57"/>
      <c r="EII74" s="57"/>
      <c r="EIJ74" s="57"/>
      <c r="EIK74" s="57"/>
      <c r="EIL74" s="57"/>
      <c r="EIM74" s="57"/>
      <c r="EIN74" s="57"/>
      <c r="EIO74" s="57"/>
      <c r="EIP74" s="57"/>
      <c r="EIQ74" s="57"/>
      <c r="EIR74" s="57"/>
      <c r="EIS74" s="57"/>
      <c r="EIT74" s="57"/>
      <c r="EIU74" s="57"/>
      <c r="EIV74" s="57"/>
      <c r="EIW74" s="57"/>
      <c r="EIX74" s="57"/>
      <c r="EIY74" s="57"/>
      <c r="EIZ74" s="57"/>
      <c r="EJA74" s="57"/>
      <c r="EJB74" s="57"/>
      <c r="EJC74" s="57"/>
      <c r="EJD74" s="57"/>
      <c r="EJE74" s="57"/>
      <c r="EJF74" s="57"/>
      <c r="EJG74" s="57"/>
      <c r="EJH74" s="57"/>
      <c r="EJI74" s="57"/>
      <c r="EJJ74" s="57"/>
      <c r="EJK74" s="57"/>
      <c r="EJL74" s="57"/>
      <c r="EJM74" s="57"/>
      <c r="EJN74" s="57"/>
      <c r="EJO74" s="57"/>
      <c r="EJP74" s="57"/>
      <c r="EJQ74" s="57"/>
      <c r="EJR74" s="57"/>
      <c r="EJS74" s="57"/>
      <c r="EJT74" s="57"/>
      <c r="EJU74" s="57"/>
      <c r="EJV74" s="57"/>
      <c r="EJW74" s="57"/>
      <c r="EJX74" s="57"/>
      <c r="EJY74" s="57"/>
      <c r="EJZ74" s="57"/>
      <c r="EKA74" s="57"/>
      <c r="EKB74" s="57"/>
      <c r="EKC74" s="57"/>
      <c r="EKD74" s="57"/>
      <c r="EKE74" s="57"/>
      <c r="EKF74" s="57"/>
      <c r="EKG74" s="57"/>
      <c r="EKH74" s="57"/>
      <c r="EKI74" s="57"/>
      <c r="EKJ74" s="57"/>
      <c r="EKK74" s="57"/>
      <c r="EKL74" s="57"/>
      <c r="EKM74" s="57"/>
      <c r="EKN74" s="57"/>
      <c r="EKO74" s="57"/>
      <c r="EKP74" s="57"/>
      <c r="EKQ74" s="57"/>
      <c r="EKR74" s="57"/>
      <c r="EKS74" s="57"/>
      <c r="EKT74" s="57"/>
      <c r="EKU74" s="57"/>
      <c r="EKV74" s="57"/>
      <c r="EKW74" s="57"/>
      <c r="EKX74" s="57"/>
      <c r="EKY74" s="57"/>
      <c r="EKZ74" s="57"/>
      <c r="ELA74" s="57"/>
      <c r="ELB74" s="57"/>
      <c r="ELC74" s="57"/>
      <c r="ELD74" s="57"/>
      <c r="ELE74" s="57"/>
      <c r="ELF74" s="57"/>
      <c r="ELG74" s="57"/>
      <c r="ELH74" s="57"/>
      <c r="ELI74" s="57"/>
      <c r="ELJ74" s="57"/>
      <c r="ELK74" s="57"/>
      <c r="ELL74" s="57"/>
      <c r="ELM74" s="57"/>
      <c r="ELN74" s="57"/>
      <c r="ELO74" s="57"/>
      <c r="ELP74" s="57"/>
      <c r="ELQ74" s="57"/>
      <c r="ELR74" s="57"/>
      <c r="ELS74" s="57"/>
      <c r="ELT74" s="57"/>
      <c r="ELU74" s="57"/>
      <c r="ELV74" s="57"/>
      <c r="ELW74" s="57"/>
      <c r="ELX74" s="57"/>
      <c r="ELY74" s="57"/>
      <c r="ELZ74" s="57"/>
      <c r="EMA74" s="57"/>
      <c r="EMB74" s="57"/>
      <c r="EMC74" s="57"/>
      <c r="EMD74" s="57"/>
      <c r="EME74" s="57"/>
      <c r="EMF74" s="57"/>
      <c r="EMG74" s="57"/>
      <c r="EMH74" s="57"/>
      <c r="EMI74" s="57"/>
      <c r="EMJ74" s="57"/>
      <c r="EMK74" s="57"/>
      <c r="EML74" s="57"/>
      <c r="EMM74" s="57"/>
      <c r="EMN74" s="57"/>
      <c r="EMO74" s="57"/>
      <c r="EMP74" s="57"/>
      <c r="EMQ74" s="57"/>
      <c r="EMR74" s="57"/>
      <c r="EMS74" s="57"/>
      <c r="EMT74" s="57"/>
      <c r="EMU74" s="57"/>
      <c r="EMV74" s="57"/>
      <c r="EMW74" s="57"/>
      <c r="EMX74" s="57"/>
      <c r="EMY74" s="57"/>
      <c r="EMZ74" s="57"/>
      <c r="ENA74" s="57"/>
      <c r="ENB74" s="57"/>
      <c r="ENC74" s="57"/>
      <c r="END74" s="57"/>
      <c r="ENE74" s="57"/>
      <c r="ENF74" s="57"/>
      <c r="ENG74" s="57"/>
      <c r="ENH74" s="57"/>
      <c r="ENI74" s="57"/>
      <c r="ENJ74" s="57"/>
      <c r="ENK74" s="57"/>
      <c r="ENL74" s="57"/>
      <c r="ENM74" s="57"/>
      <c r="ENN74" s="57"/>
      <c r="ENO74" s="57"/>
      <c r="ENP74" s="57"/>
      <c r="ENQ74" s="57"/>
      <c r="ENR74" s="57"/>
      <c r="ENS74" s="57"/>
      <c r="ENT74" s="57"/>
      <c r="ENU74" s="57"/>
      <c r="ENV74" s="57"/>
      <c r="ENW74" s="57"/>
      <c r="ENX74" s="57"/>
      <c r="ENY74" s="57"/>
      <c r="ENZ74" s="57"/>
      <c r="EOA74" s="57"/>
      <c r="EOB74" s="57"/>
      <c r="EOC74" s="57"/>
      <c r="EOD74" s="57"/>
      <c r="EOE74" s="57"/>
      <c r="EOF74" s="57"/>
      <c r="EOG74" s="57"/>
      <c r="EOH74" s="57"/>
      <c r="EOI74" s="57"/>
      <c r="EOJ74" s="57"/>
      <c r="EOK74" s="57"/>
      <c r="EOL74" s="57"/>
      <c r="EOM74" s="57"/>
      <c r="EON74" s="57"/>
      <c r="EOO74" s="57"/>
      <c r="EOP74" s="57"/>
      <c r="EOQ74" s="57"/>
      <c r="EOR74" s="57"/>
      <c r="EOS74" s="57"/>
      <c r="EOT74" s="57"/>
      <c r="EOU74" s="57"/>
      <c r="EOV74" s="57"/>
      <c r="EOW74" s="57"/>
      <c r="EOX74" s="57"/>
      <c r="EOY74" s="57"/>
      <c r="EOZ74" s="57"/>
      <c r="EPA74" s="57"/>
      <c r="EPB74" s="57"/>
      <c r="EPC74" s="57"/>
      <c r="EPD74" s="57"/>
      <c r="EPE74" s="57"/>
      <c r="EPF74" s="57"/>
      <c r="EPG74" s="57"/>
      <c r="EPH74" s="57"/>
      <c r="EPI74" s="57"/>
      <c r="EPJ74" s="57"/>
      <c r="EPK74" s="57"/>
      <c r="EPL74" s="57"/>
      <c r="EPM74" s="57"/>
      <c r="EPN74" s="57"/>
      <c r="EPO74" s="57"/>
      <c r="EPP74" s="57"/>
      <c r="EPQ74" s="57"/>
      <c r="EPR74" s="57"/>
      <c r="EPS74" s="57"/>
      <c r="EPT74" s="57"/>
      <c r="EPU74" s="57"/>
      <c r="EPV74" s="57"/>
      <c r="EPW74" s="57"/>
      <c r="EPX74" s="57"/>
      <c r="EPY74" s="57"/>
      <c r="EPZ74" s="57"/>
      <c r="EQA74" s="57"/>
      <c r="EQB74" s="57"/>
      <c r="EQC74" s="57"/>
      <c r="EQD74" s="57"/>
      <c r="EQE74" s="57"/>
      <c r="EQF74" s="57"/>
      <c r="EQG74" s="57"/>
      <c r="EQH74" s="57"/>
      <c r="EQI74" s="57"/>
      <c r="EQJ74" s="57"/>
      <c r="EQK74" s="57"/>
      <c r="EQL74" s="57"/>
      <c r="EQM74" s="57"/>
      <c r="EQN74" s="57"/>
      <c r="EQO74" s="57"/>
      <c r="EQP74" s="57"/>
      <c r="EQQ74" s="57"/>
      <c r="EQR74" s="57"/>
      <c r="EQS74" s="57"/>
      <c r="EQT74" s="57"/>
      <c r="EQU74" s="57"/>
      <c r="EQV74" s="57"/>
      <c r="EQW74" s="57"/>
      <c r="EQX74" s="57"/>
      <c r="EQY74" s="57"/>
      <c r="EQZ74" s="57"/>
      <c r="ERA74" s="57"/>
      <c r="ERB74" s="57"/>
      <c r="ERC74" s="57"/>
      <c r="ERD74" s="57"/>
      <c r="ERE74" s="57"/>
      <c r="ERF74" s="57"/>
      <c r="ERG74" s="57"/>
      <c r="ERH74" s="57"/>
      <c r="ERI74" s="57"/>
      <c r="ERJ74" s="57"/>
      <c r="ERK74" s="57"/>
      <c r="ERL74" s="57"/>
      <c r="ERM74" s="57"/>
      <c r="ERN74" s="57"/>
      <c r="ERO74" s="57"/>
      <c r="ERP74" s="57"/>
      <c r="ERQ74" s="57"/>
      <c r="ERR74" s="57"/>
      <c r="ERS74" s="57"/>
      <c r="ERT74" s="57"/>
      <c r="ERU74" s="57"/>
      <c r="ERV74" s="57"/>
      <c r="ERW74" s="57"/>
      <c r="ERX74" s="57"/>
      <c r="ERY74" s="57"/>
      <c r="ERZ74" s="57"/>
      <c r="ESA74" s="57"/>
      <c r="ESB74" s="57"/>
      <c r="ESC74" s="57"/>
      <c r="ESD74" s="57"/>
      <c r="ESE74" s="57"/>
      <c r="ESF74" s="57"/>
      <c r="ESG74" s="57"/>
      <c r="ESH74" s="57"/>
      <c r="ESI74" s="57"/>
      <c r="ESJ74" s="57"/>
      <c r="ESK74" s="57"/>
      <c r="ESL74" s="57"/>
      <c r="ESM74" s="57"/>
      <c r="ESN74" s="57"/>
      <c r="ESO74" s="57"/>
      <c r="ESP74" s="57"/>
      <c r="ESQ74" s="57"/>
      <c r="ESR74" s="57"/>
      <c r="ESS74" s="57"/>
      <c r="EST74" s="57"/>
      <c r="ESU74" s="57"/>
      <c r="ESV74" s="57"/>
      <c r="ESW74" s="57"/>
      <c r="ESX74" s="57"/>
      <c r="ESY74" s="57"/>
      <c r="ESZ74" s="57"/>
      <c r="ETA74" s="57"/>
      <c r="ETB74" s="57"/>
      <c r="ETC74" s="57"/>
      <c r="ETD74" s="57"/>
      <c r="ETE74" s="57"/>
      <c r="ETF74" s="57"/>
      <c r="ETG74" s="57"/>
      <c r="ETH74" s="57"/>
      <c r="ETI74" s="57"/>
      <c r="ETJ74" s="57"/>
      <c r="ETK74" s="57"/>
      <c r="ETL74" s="57"/>
      <c r="ETM74" s="57"/>
      <c r="ETN74" s="57"/>
      <c r="ETO74" s="57"/>
      <c r="ETP74" s="57"/>
      <c r="ETQ74" s="57"/>
      <c r="ETR74" s="57"/>
      <c r="ETS74" s="57"/>
      <c r="ETT74" s="57"/>
      <c r="ETU74" s="57"/>
      <c r="ETV74" s="57"/>
      <c r="ETW74" s="57"/>
      <c r="ETX74" s="57"/>
      <c r="ETY74" s="57"/>
      <c r="ETZ74" s="57"/>
      <c r="EUA74" s="57"/>
      <c r="EUB74" s="57"/>
      <c r="EUC74" s="57"/>
      <c r="EUD74" s="57"/>
      <c r="EUE74" s="57"/>
      <c r="EUF74" s="57"/>
      <c r="EUG74" s="57"/>
      <c r="EUH74" s="57"/>
      <c r="EUI74" s="57"/>
      <c r="EUJ74" s="57"/>
      <c r="EUK74" s="57"/>
      <c r="EUL74" s="57"/>
      <c r="EUM74" s="57"/>
      <c r="EUN74" s="57"/>
      <c r="EUO74" s="57"/>
      <c r="EUP74" s="57"/>
      <c r="EUQ74" s="57"/>
      <c r="EUR74" s="57"/>
      <c r="EUS74" s="57"/>
      <c r="EUT74" s="57"/>
      <c r="EUU74" s="57"/>
      <c r="EUV74" s="57"/>
      <c r="EUW74" s="57"/>
      <c r="EUX74" s="57"/>
      <c r="EUY74" s="57"/>
      <c r="EUZ74" s="57"/>
      <c r="EVA74" s="57"/>
      <c r="EVB74" s="57"/>
      <c r="EVC74" s="57"/>
      <c r="EVD74" s="57"/>
      <c r="EVE74" s="57"/>
      <c r="EVF74" s="57"/>
      <c r="EVG74" s="57"/>
      <c r="EVH74" s="57"/>
      <c r="EVI74" s="57"/>
      <c r="EVJ74" s="57"/>
      <c r="EVK74" s="57"/>
      <c r="EVL74" s="57"/>
      <c r="EVM74" s="57"/>
      <c r="EVN74" s="57"/>
      <c r="EVO74" s="57"/>
      <c r="EVP74" s="57"/>
      <c r="EVQ74" s="57"/>
      <c r="EVR74" s="57"/>
      <c r="EVS74" s="57"/>
      <c r="EVT74" s="57"/>
      <c r="EVU74" s="57"/>
      <c r="EVV74" s="57"/>
      <c r="EVW74" s="57"/>
      <c r="EVX74" s="57"/>
      <c r="EVY74" s="57"/>
      <c r="EVZ74" s="57"/>
      <c r="EWA74" s="57"/>
      <c r="EWB74" s="57"/>
      <c r="EWC74" s="57"/>
      <c r="EWD74" s="57"/>
      <c r="EWE74" s="57"/>
      <c r="EWF74" s="57"/>
      <c r="EWG74" s="57"/>
      <c r="EWH74" s="57"/>
      <c r="EWI74" s="57"/>
      <c r="EWJ74" s="57"/>
      <c r="EWK74" s="57"/>
      <c r="EWL74" s="57"/>
      <c r="EWM74" s="57"/>
      <c r="EWN74" s="57"/>
      <c r="EWO74" s="57"/>
      <c r="EWP74" s="57"/>
      <c r="EWQ74" s="57"/>
      <c r="EWR74" s="57"/>
      <c r="EWS74" s="57"/>
      <c r="EWT74" s="57"/>
      <c r="EWU74" s="57"/>
      <c r="EWV74" s="57"/>
      <c r="EWW74" s="57"/>
      <c r="EWX74" s="57"/>
      <c r="EWY74" s="57"/>
      <c r="EWZ74" s="57"/>
      <c r="EXA74" s="57"/>
      <c r="EXB74" s="57"/>
      <c r="EXC74" s="57"/>
      <c r="EXD74" s="57"/>
      <c r="EXE74" s="57"/>
      <c r="EXF74" s="57"/>
      <c r="EXG74" s="57"/>
      <c r="EXH74" s="57"/>
      <c r="EXI74" s="57"/>
      <c r="EXJ74" s="57"/>
      <c r="EXK74" s="57"/>
      <c r="EXL74" s="57"/>
      <c r="EXM74" s="57"/>
      <c r="EXN74" s="57"/>
      <c r="EXO74" s="57"/>
      <c r="EXP74" s="57"/>
      <c r="EXQ74" s="57"/>
      <c r="EXR74" s="57"/>
      <c r="EXS74" s="57"/>
      <c r="EXT74" s="57"/>
      <c r="EXU74" s="57"/>
      <c r="EXV74" s="57"/>
      <c r="EXW74" s="57"/>
      <c r="EXX74" s="57"/>
      <c r="EXY74" s="57"/>
      <c r="EXZ74" s="57"/>
      <c r="EYA74" s="57"/>
      <c r="EYB74" s="57"/>
      <c r="EYC74" s="57"/>
      <c r="EYD74" s="57"/>
      <c r="EYE74" s="57"/>
      <c r="EYF74" s="57"/>
      <c r="EYG74" s="57"/>
      <c r="EYH74" s="57"/>
      <c r="EYI74" s="57"/>
      <c r="EYJ74" s="57"/>
      <c r="EYK74" s="57"/>
      <c r="EYL74" s="57"/>
      <c r="EYM74" s="57"/>
      <c r="EYN74" s="57"/>
      <c r="EYO74" s="57"/>
      <c r="EYP74" s="57"/>
      <c r="EYQ74" s="57"/>
      <c r="EYR74" s="57"/>
      <c r="EYS74" s="57"/>
      <c r="EYT74" s="57"/>
      <c r="EYU74" s="57"/>
      <c r="EYV74" s="57"/>
      <c r="EYW74" s="57"/>
      <c r="EYX74" s="57"/>
      <c r="EYY74" s="57"/>
      <c r="EYZ74" s="57"/>
      <c r="EZA74" s="57"/>
      <c r="EZB74" s="57"/>
      <c r="EZC74" s="57"/>
      <c r="EZD74" s="57"/>
      <c r="EZE74" s="57"/>
      <c r="EZF74" s="57"/>
      <c r="EZG74" s="57"/>
      <c r="EZH74" s="57"/>
      <c r="EZI74" s="57"/>
      <c r="EZJ74" s="57"/>
      <c r="EZK74" s="57"/>
      <c r="EZL74" s="57"/>
      <c r="EZM74" s="57"/>
      <c r="EZN74" s="57"/>
      <c r="EZO74" s="57"/>
      <c r="EZP74" s="57"/>
      <c r="EZQ74" s="57"/>
      <c r="EZR74" s="57"/>
      <c r="EZS74" s="57"/>
      <c r="EZT74" s="57"/>
      <c r="EZU74" s="57"/>
      <c r="EZV74" s="57"/>
      <c r="EZW74" s="57"/>
      <c r="EZX74" s="57"/>
      <c r="EZY74" s="57"/>
      <c r="EZZ74" s="57"/>
      <c r="FAA74" s="57"/>
      <c r="FAB74" s="57"/>
      <c r="FAC74" s="57"/>
      <c r="FAD74" s="57"/>
      <c r="FAE74" s="57"/>
      <c r="FAF74" s="57"/>
      <c r="FAG74" s="57"/>
      <c r="FAH74" s="57"/>
      <c r="FAI74" s="57"/>
      <c r="FAJ74" s="57"/>
      <c r="FAK74" s="57"/>
      <c r="FAL74" s="57"/>
      <c r="FAM74" s="57"/>
      <c r="FAN74" s="57"/>
      <c r="FAO74" s="57"/>
      <c r="FAP74" s="57"/>
      <c r="FAQ74" s="57"/>
      <c r="FAR74" s="57"/>
      <c r="FAS74" s="57"/>
      <c r="FAT74" s="57"/>
      <c r="FAU74" s="57"/>
      <c r="FAV74" s="57"/>
      <c r="FAW74" s="57"/>
      <c r="FAX74" s="57"/>
      <c r="FAY74" s="57"/>
      <c r="FAZ74" s="57"/>
      <c r="FBA74" s="57"/>
      <c r="FBB74" s="57"/>
      <c r="FBC74" s="57"/>
      <c r="FBD74" s="57"/>
      <c r="FBE74" s="57"/>
      <c r="FBF74" s="57"/>
      <c r="FBG74" s="57"/>
      <c r="FBH74" s="57"/>
      <c r="FBI74" s="57"/>
      <c r="FBJ74" s="57"/>
      <c r="FBK74" s="57"/>
      <c r="FBL74" s="57"/>
      <c r="FBM74" s="57"/>
      <c r="FBN74" s="57"/>
      <c r="FBO74" s="57"/>
      <c r="FBP74" s="57"/>
      <c r="FBQ74" s="57"/>
      <c r="FBR74" s="57"/>
      <c r="FBS74" s="57"/>
      <c r="FBT74" s="57"/>
      <c r="FBU74" s="57"/>
      <c r="FBV74" s="57"/>
      <c r="FBW74" s="57"/>
      <c r="FBX74" s="57"/>
      <c r="FBY74" s="57"/>
      <c r="FBZ74" s="57"/>
      <c r="FCA74" s="57"/>
      <c r="FCB74" s="57"/>
      <c r="FCC74" s="57"/>
      <c r="FCD74" s="57"/>
      <c r="FCE74" s="57"/>
      <c r="FCF74" s="57"/>
      <c r="FCG74" s="57"/>
      <c r="FCH74" s="57"/>
      <c r="FCI74" s="57"/>
      <c r="FCJ74" s="57"/>
      <c r="FCK74" s="57"/>
      <c r="FCL74" s="57"/>
      <c r="FCM74" s="57"/>
      <c r="FCN74" s="57"/>
      <c r="FCO74" s="57"/>
      <c r="FCP74" s="57"/>
      <c r="FCQ74" s="57"/>
      <c r="FCR74" s="57"/>
      <c r="FCS74" s="57"/>
      <c r="FCT74" s="57"/>
      <c r="FCU74" s="57"/>
      <c r="FCV74" s="57"/>
      <c r="FCW74" s="57"/>
      <c r="FCX74" s="57"/>
      <c r="FCY74" s="57"/>
      <c r="FCZ74" s="57"/>
      <c r="FDA74" s="57"/>
      <c r="FDB74" s="57"/>
      <c r="FDC74" s="57"/>
      <c r="FDD74" s="57"/>
      <c r="FDE74" s="57"/>
      <c r="FDF74" s="57"/>
      <c r="FDG74" s="57"/>
      <c r="FDH74" s="57"/>
      <c r="FDI74" s="57"/>
      <c r="FDJ74" s="57"/>
      <c r="FDK74" s="57"/>
      <c r="FDL74" s="57"/>
      <c r="FDM74" s="57"/>
      <c r="FDN74" s="57"/>
      <c r="FDO74" s="57"/>
      <c r="FDP74" s="57"/>
      <c r="FDQ74" s="57"/>
      <c r="FDR74" s="57"/>
      <c r="FDS74" s="57"/>
      <c r="FDT74" s="57"/>
      <c r="FDU74" s="57"/>
      <c r="FDV74" s="57"/>
      <c r="FDW74" s="57"/>
      <c r="FDX74" s="57"/>
      <c r="FDY74" s="57"/>
      <c r="FDZ74" s="57"/>
      <c r="FEA74" s="57"/>
      <c r="FEB74" s="57"/>
      <c r="FEC74" s="57"/>
      <c r="FED74" s="57"/>
      <c r="FEE74" s="57"/>
      <c r="FEF74" s="57"/>
      <c r="FEG74" s="57"/>
      <c r="FEH74" s="57"/>
      <c r="FEI74" s="57"/>
      <c r="FEJ74" s="57"/>
      <c r="FEK74" s="57"/>
      <c r="FEL74" s="57"/>
      <c r="FEM74" s="57"/>
      <c r="FEN74" s="57"/>
      <c r="FEO74" s="57"/>
      <c r="FEP74" s="57"/>
      <c r="FEQ74" s="57"/>
      <c r="FER74" s="57"/>
      <c r="FES74" s="57"/>
      <c r="FET74" s="57"/>
      <c r="FEU74" s="57"/>
      <c r="FEV74" s="57"/>
      <c r="FEW74" s="57"/>
      <c r="FEX74" s="57"/>
      <c r="FEY74" s="57"/>
      <c r="FEZ74" s="57"/>
      <c r="FFA74" s="57"/>
      <c r="FFB74" s="57"/>
      <c r="FFC74" s="57"/>
      <c r="FFD74" s="57"/>
      <c r="FFE74" s="57"/>
      <c r="FFF74" s="57"/>
      <c r="FFG74" s="57"/>
      <c r="FFH74" s="57"/>
      <c r="FFI74" s="57"/>
      <c r="FFJ74" s="57"/>
      <c r="FFK74" s="57"/>
      <c r="FFL74" s="57"/>
      <c r="FFM74" s="57"/>
      <c r="FFN74" s="57"/>
      <c r="FFO74" s="57"/>
      <c r="FFP74" s="57"/>
      <c r="FFQ74" s="57"/>
      <c r="FFR74" s="57"/>
      <c r="FFS74" s="57"/>
      <c r="FFT74" s="57"/>
      <c r="FFU74" s="57"/>
      <c r="FFV74" s="57"/>
      <c r="FFW74" s="57"/>
      <c r="FFX74" s="57"/>
      <c r="FFY74" s="57"/>
      <c r="FFZ74" s="57"/>
      <c r="FGA74" s="57"/>
      <c r="FGB74" s="57"/>
      <c r="FGC74" s="57"/>
      <c r="FGD74" s="57"/>
      <c r="FGE74" s="57"/>
      <c r="FGF74" s="57"/>
      <c r="FGG74" s="57"/>
      <c r="FGH74" s="57"/>
      <c r="FGI74" s="57"/>
      <c r="FGJ74" s="57"/>
      <c r="FGK74" s="57"/>
      <c r="FGL74" s="57"/>
      <c r="FGM74" s="57"/>
      <c r="FGN74" s="57"/>
      <c r="FGO74" s="57"/>
      <c r="FGP74" s="57"/>
      <c r="FGQ74" s="57"/>
      <c r="FGR74" s="57"/>
      <c r="FGS74" s="57"/>
      <c r="FGT74" s="57"/>
      <c r="FGU74" s="57"/>
      <c r="FGV74" s="57"/>
      <c r="FGW74" s="57"/>
      <c r="FGX74" s="57"/>
      <c r="FGY74" s="57"/>
      <c r="FGZ74" s="57"/>
      <c r="FHA74" s="57"/>
      <c r="FHB74" s="57"/>
      <c r="FHC74" s="57"/>
      <c r="FHD74" s="57"/>
      <c r="FHE74" s="57"/>
      <c r="FHF74" s="57"/>
      <c r="FHG74" s="57"/>
      <c r="FHH74" s="57"/>
      <c r="FHI74" s="57"/>
      <c r="FHJ74" s="57"/>
      <c r="FHK74" s="57"/>
      <c r="FHL74" s="57"/>
      <c r="FHM74" s="57"/>
      <c r="FHN74" s="57"/>
      <c r="FHO74" s="57"/>
      <c r="FHP74" s="57"/>
      <c r="FHQ74" s="57"/>
      <c r="FHR74" s="57"/>
      <c r="FHS74" s="57"/>
      <c r="FHT74" s="57"/>
      <c r="FHU74" s="57"/>
      <c r="FHV74" s="57"/>
      <c r="FHW74" s="57"/>
      <c r="FHX74" s="57"/>
      <c r="FHY74" s="57"/>
      <c r="FHZ74" s="57"/>
      <c r="FIA74" s="57"/>
      <c r="FIB74" s="57"/>
      <c r="FIC74" s="57"/>
      <c r="FID74" s="57"/>
      <c r="FIE74" s="57"/>
      <c r="FIF74" s="57"/>
      <c r="FIG74" s="57"/>
      <c r="FIH74" s="57"/>
      <c r="FII74" s="57"/>
      <c r="FIJ74" s="57"/>
      <c r="FIK74" s="57"/>
      <c r="FIL74" s="57"/>
      <c r="FIM74" s="57"/>
      <c r="FIN74" s="57"/>
      <c r="FIO74" s="57"/>
      <c r="FIP74" s="57"/>
      <c r="FIQ74" s="57"/>
      <c r="FIR74" s="57"/>
      <c r="FIS74" s="57"/>
      <c r="FIT74" s="57"/>
      <c r="FIU74" s="57"/>
      <c r="FIV74" s="57"/>
      <c r="FIW74" s="57"/>
      <c r="FIX74" s="57"/>
      <c r="FIY74" s="57"/>
      <c r="FIZ74" s="57"/>
      <c r="FJA74" s="57"/>
      <c r="FJB74" s="57"/>
      <c r="FJC74" s="57"/>
      <c r="FJD74" s="57"/>
      <c r="FJE74" s="57"/>
      <c r="FJF74" s="57"/>
      <c r="FJG74" s="57"/>
      <c r="FJH74" s="57"/>
      <c r="FJI74" s="57"/>
      <c r="FJJ74" s="57"/>
      <c r="FJK74" s="57"/>
      <c r="FJL74" s="57"/>
      <c r="FJM74" s="57"/>
      <c r="FJN74" s="57"/>
      <c r="FJO74" s="57"/>
      <c r="FJP74" s="57"/>
      <c r="FJQ74" s="57"/>
      <c r="FJR74" s="57"/>
      <c r="FJS74" s="57"/>
      <c r="FJT74" s="57"/>
      <c r="FJU74" s="57"/>
      <c r="FJV74" s="57"/>
      <c r="FJW74" s="57"/>
      <c r="FJX74" s="57"/>
      <c r="FJY74" s="57"/>
      <c r="FJZ74" s="57"/>
      <c r="FKA74" s="57"/>
      <c r="FKB74" s="57"/>
      <c r="FKC74" s="57"/>
      <c r="FKD74" s="57"/>
      <c r="FKE74" s="57"/>
      <c r="FKF74" s="57"/>
      <c r="FKG74" s="57"/>
      <c r="FKH74" s="57"/>
      <c r="FKI74" s="57"/>
      <c r="FKJ74" s="57"/>
      <c r="FKK74" s="57"/>
      <c r="FKL74" s="57"/>
      <c r="FKM74" s="57"/>
      <c r="FKN74" s="57"/>
      <c r="FKO74" s="57"/>
      <c r="FKP74" s="57"/>
      <c r="FKQ74" s="57"/>
      <c r="FKR74" s="57"/>
      <c r="FKS74" s="57"/>
      <c r="FKT74" s="57"/>
      <c r="FKU74" s="57"/>
      <c r="FKV74" s="57"/>
      <c r="FKW74" s="57"/>
      <c r="FKX74" s="57"/>
      <c r="FKY74" s="57"/>
      <c r="FKZ74" s="57"/>
      <c r="FLA74" s="57"/>
      <c r="FLB74" s="57"/>
      <c r="FLC74" s="57"/>
      <c r="FLD74" s="57"/>
      <c r="FLE74" s="57"/>
      <c r="FLF74" s="57"/>
      <c r="FLG74" s="57"/>
      <c r="FLH74" s="57"/>
      <c r="FLI74" s="57"/>
      <c r="FLJ74" s="57"/>
      <c r="FLK74" s="57"/>
      <c r="FLL74" s="57"/>
      <c r="FLM74" s="57"/>
      <c r="FLN74" s="57"/>
      <c r="FLO74" s="57"/>
      <c r="FLP74" s="57"/>
      <c r="FLQ74" s="57"/>
      <c r="FLR74" s="57"/>
      <c r="FLS74" s="57"/>
      <c r="FLT74" s="57"/>
      <c r="FLU74" s="57"/>
      <c r="FLV74" s="57"/>
      <c r="FLW74" s="57"/>
      <c r="FLX74" s="57"/>
      <c r="FLY74" s="57"/>
      <c r="FLZ74" s="57"/>
      <c r="FMA74" s="57"/>
      <c r="FMB74" s="57"/>
      <c r="FMC74" s="57"/>
      <c r="FMD74" s="57"/>
      <c r="FME74" s="57"/>
      <c r="FMF74" s="57"/>
      <c r="FMG74" s="57"/>
      <c r="FMH74" s="57"/>
      <c r="FMI74" s="57"/>
      <c r="FMJ74" s="57"/>
      <c r="FMK74" s="57"/>
      <c r="FML74" s="57"/>
      <c r="FMM74" s="57"/>
      <c r="FMN74" s="57"/>
      <c r="FMO74" s="57"/>
      <c r="FMP74" s="57"/>
      <c r="FMQ74" s="57"/>
      <c r="FMR74" s="57"/>
      <c r="FMS74" s="57"/>
      <c r="FMT74" s="57"/>
      <c r="FMU74" s="57"/>
      <c r="FMV74" s="57"/>
      <c r="FMW74" s="57"/>
      <c r="FMX74" s="57"/>
      <c r="FMY74" s="57"/>
      <c r="FMZ74" s="57"/>
      <c r="FNA74" s="57"/>
      <c r="FNB74" s="57"/>
      <c r="FNC74" s="57"/>
      <c r="FND74" s="57"/>
      <c r="FNE74" s="57"/>
      <c r="FNF74" s="57"/>
      <c r="FNG74" s="57"/>
      <c r="FNH74" s="57"/>
      <c r="FNI74" s="57"/>
      <c r="FNJ74" s="57"/>
      <c r="FNK74" s="57"/>
      <c r="FNL74" s="57"/>
      <c r="FNM74" s="57"/>
      <c r="FNN74" s="57"/>
      <c r="FNO74" s="57"/>
      <c r="FNP74" s="57"/>
      <c r="FNQ74" s="57"/>
      <c r="FNR74" s="57"/>
      <c r="FNS74" s="57"/>
      <c r="FNT74" s="57"/>
      <c r="FNU74" s="57"/>
      <c r="FNV74" s="57"/>
      <c r="FNW74" s="57"/>
      <c r="FNX74" s="57"/>
      <c r="FNY74" s="57"/>
      <c r="FNZ74" s="57"/>
      <c r="FOA74" s="57"/>
      <c r="FOB74" s="57"/>
      <c r="FOC74" s="57"/>
      <c r="FOD74" s="57"/>
      <c r="FOE74" s="57"/>
      <c r="FOF74" s="57"/>
      <c r="FOG74" s="57"/>
      <c r="FOH74" s="57"/>
      <c r="FOI74" s="57"/>
      <c r="FOJ74" s="57"/>
      <c r="FOK74" s="57"/>
      <c r="FOL74" s="57"/>
      <c r="FOM74" s="57"/>
      <c r="FON74" s="57"/>
      <c r="FOO74" s="57"/>
      <c r="FOP74" s="57"/>
      <c r="FOQ74" s="57"/>
      <c r="FOR74" s="57"/>
      <c r="FOS74" s="57"/>
      <c r="FOT74" s="57"/>
      <c r="FOU74" s="57"/>
      <c r="FOV74" s="57"/>
      <c r="FOW74" s="57"/>
      <c r="FOX74" s="57"/>
      <c r="FOY74" s="57"/>
      <c r="FOZ74" s="57"/>
      <c r="FPA74" s="57"/>
      <c r="FPB74" s="57"/>
      <c r="FPC74" s="57"/>
      <c r="FPD74" s="57"/>
      <c r="FPE74" s="57"/>
      <c r="FPF74" s="57"/>
      <c r="FPG74" s="57"/>
      <c r="FPH74" s="57"/>
      <c r="FPI74" s="57"/>
      <c r="FPJ74" s="57"/>
      <c r="FPK74" s="57"/>
      <c r="FPL74" s="57"/>
      <c r="FPM74" s="57"/>
      <c r="FPN74" s="57"/>
      <c r="FPO74" s="57"/>
      <c r="FPP74" s="57"/>
      <c r="FPQ74" s="57"/>
      <c r="FPR74" s="57"/>
      <c r="FPS74" s="57"/>
      <c r="FPT74" s="57"/>
      <c r="FPU74" s="57"/>
      <c r="FPV74" s="57"/>
      <c r="FPW74" s="57"/>
      <c r="FPX74" s="57"/>
      <c r="FPY74" s="57"/>
      <c r="FPZ74" s="57"/>
      <c r="FQA74" s="57"/>
      <c r="FQB74" s="57"/>
      <c r="FQC74" s="57"/>
      <c r="FQD74" s="57"/>
      <c r="FQE74" s="57"/>
      <c r="FQF74" s="57"/>
      <c r="FQG74" s="57"/>
      <c r="FQH74" s="57"/>
      <c r="FQI74" s="57"/>
      <c r="FQJ74" s="57"/>
      <c r="FQK74" s="57"/>
      <c r="FQL74" s="57"/>
      <c r="FQM74" s="57"/>
      <c r="FQN74" s="57"/>
      <c r="FQO74" s="57"/>
      <c r="FQP74" s="57"/>
      <c r="FQQ74" s="57"/>
      <c r="FQR74" s="57"/>
      <c r="FQS74" s="57"/>
      <c r="FQT74" s="57"/>
      <c r="FQU74" s="57"/>
      <c r="FQV74" s="57"/>
      <c r="FQW74" s="57"/>
      <c r="FQX74" s="57"/>
      <c r="FQY74" s="57"/>
      <c r="FQZ74" s="57"/>
      <c r="FRA74" s="57"/>
      <c r="FRB74" s="57"/>
      <c r="FRC74" s="57"/>
      <c r="FRD74" s="57"/>
      <c r="FRE74" s="57"/>
      <c r="FRF74" s="57"/>
      <c r="FRG74" s="57"/>
      <c r="FRH74" s="57"/>
      <c r="FRI74" s="57"/>
      <c r="FRJ74" s="57"/>
      <c r="FRK74" s="57"/>
      <c r="FRL74" s="57"/>
      <c r="FRM74" s="57"/>
      <c r="FRN74" s="57"/>
      <c r="FRO74" s="57"/>
      <c r="FRP74" s="57"/>
      <c r="FRQ74" s="57"/>
      <c r="FRR74" s="57"/>
      <c r="FRS74" s="57"/>
      <c r="FRT74" s="57"/>
      <c r="FRU74" s="57"/>
      <c r="FRV74" s="57"/>
      <c r="FRW74" s="57"/>
      <c r="FRX74" s="57"/>
      <c r="FRY74" s="57"/>
      <c r="FRZ74" s="57"/>
      <c r="FSA74" s="57"/>
      <c r="FSB74" s="57"/>
      <c r="FSC74" s="57"/>
      <c r="FSD74" s="57"/>
      <c r="FSE74" s="57"/>
      <c r="FSF74" s="57"/>
      <c r="FSG74" s="57"/>
      <c r="FSH74" s="57"/>
      <c r="FSI74" s="57"/>
      <c r="FSJ74" s="57"/>
      <c r="FSK74" s="57"/>
      <c r="FSL74" s="57"/>
      <c r="FSM74" s="57"/>
      <c r="FSN74" s="57"/>
      <c r="FSO74" s="57"/>
      <c r="FSP74" s="57"/>
      <c r="FSQ74" s="57"/>
      <c r="FSR74" s="57"/>
      <c r="FSS74" s="57"/>
      <c r="FST74" s="57"/>
      <c r="FSU74" s="57"/>
      <c r="FSV74" s="57"/>
      <c r="FSW74" s="57"/>
      <c r="FSX74" s="57"/>
      <c r="FSY74" s="57"/>
      <c r="FSZ74" s="57"/>
      <c r="FTA74" s="57"/>
      <c r="FTB74" s="57"/>
      <c r="FTC74" s="57"/>
      <c r="FTD74" s="57"/>
      <c r="FTE74" s="57"/>
      <c r="FTF74" s="57"/>
      <c r="FTG74" s="57"/>
      <c r="FTH74" s="57"/>
      <c r="FTI74" s="57"/>
      <c r="FTJ74" s="57"/>
      <c r="FTK74" s="57"/>
      <c r="FTL74" s="57"/>
      <c r="FTM74" s="57"/>
      <c r="FTN74" s="57"/>
      <c r="FTO74" s="57"/>
      <c r="FTP74" s="57"/>
      <c r="FTQ74" s="57"/>
      <c r="FTR74" s="57"/>
      <c r="FTS74" s="57"/>
      <c r="FTT74" s="57"/>
      <c r="FTU74" s="57"/>
      <c r="FTV74" s="57"/>
      <c r="FTW74" s="57"/>
      <c r="FTX74" s="57"/>
      <c r="FTY74" s="57"/>
      <c r="FTZ74" s="57"/>
      <c r="FUA74" s="57"/>
      <c r="FUB74" s="57"/>
      <c r="FUC74" s="57"/>
      <c r="FUD74" s="57"/>
      <c r="FUE74" s="57"/>
      <c r="FUF74" s="57"/>
      <c r="FUG74" s="57"/>
      <c r="FUH74" s="57"/>
      <c r="FUI74" s="57"/>
      <c r="FUJ74" s="57"/>
      <c r="FUK74" s="57"/>
      <c r="FUL74" s="57"/>
      <c r="FUM74" s="57"/>
      <c r="FUN74" s="57"/>
      <c r="FUO74" s="57"/>
      <c r="FUP74" s="57"/>
      <c r="FUQ74" s="57"/>
      <c r="FUR74" s="57"/>
      <c r="FUS74" s="57"/>
      <c r="FUT74" s="57"/>
      <c r="FUU74" s="57"/>
      <c r="FUV74" s="57"/>
      <c r="FUW74" s="57"/>
      <c r="FUX74" s="57"/>
      <c r="FUY74" s="57"/>
      <c r="FUZ74" s="57"/>
      <c r="FVA74" s="57"/>
      <c r="FVB74" s="57"/>
      <c r="FVC74" s="57"/>
      <c r="FVD74" s="57"/>
      <c r="FVE74" s="57"/>
      <c r="FVF74" s="57"/>
      <c r="FVG74" s="57"/>
      <c r="FVH74" s="57"/>
      <c r="FVI74" s="57"/>
      <c r="FVJ74" s="57"/>
      <c r="FVK74" s="57"/>
      <c r="FVL74" s="57"/>
      <c r="FVM74" s="57"/>
      <c r="FVN74" s="57"/>
      <c r="FVO74" s="57"/>
      <c r="FVP74" s="57"/>
      <c r="FVQ74" s="57"/>
      <c r="FVR74" s="57"/>
      <c r="FVS74" s="57"/>
      <c r="FVT74" s="57"/>
      <c r="FVU74" s="57"/>
      <c r="FVV74" s="57"/>
      <c r="FVW74" s="57"/>
      <c r="FVX74" s="57"/>
      <c r="FVY74" s="57"/>
      <c r="FVZ74" s="57"/>
      <c r="FWA74" s="57"/>
      <c r="FWB74" s="57"/>
      <c r="FWC74" s="57"/>
      <c r="FWD74" s="57"/>
      <c r="FWE74" s="57"/>
      <c r="FWF74" s="57"/>
      <c r="FWG74" s="57"/>
      <c r="FWH74" s="57"/>
      <c r="FWI74" s="57"/>
      <c r="FWJ74" s="57"/>
      <c r="FWK74" s="57"/>
      <c r="FWL74" s="57"/>
      <c r="FWM74" s="57"/>
      <c r="FWN74" s="57"/>
      <c r="FWO74" s="57"/>
      <c r="FWP74" s="57"/>
      <c r="FWQ74" s="57"/>
      <c r="FWR74" s="57"/>
      <c r="FWS74" s="57"/>
      <c r="FWT74" s="57"/>
      <c r="FWU74" s="57"/>
      <c r="FWV74" s="57"/>
      <c r="FWW74" s="57"/>
      <c r="FWX74" s="57"/>
      <c r="FWY74" s="57"/>
      <c r="FWZ74" s="57"/>
      <c r="FXA74" s="57"/>
      <c r="FXB74" s="57"/>
      <c r="FXC74" s="57"/>
      <c r="FXD74" s="57"/>
      <c r="FXE74" s="57"/>
      <c r="FXF74" s="57"/>
      <c r="FXG74" s="57"/>
      <c r="FXH74" s="57"/>
      <c r="FXI74" s="57"/>
      <c r="FXJ74" s="57"/>
      <c r="FXK74" s="57"/>
      <c r="FXL74" s="57"/>
      <c r="FXM74" s="57"/>
      <c r="FXN74" s="57"/>
      <c r="FXO74" s="57"/>
      <c r="FXP74" s="57"/>
      <c r="FXQ74" s="57"/>
      <c r="FXR74" s="57"/>
      <c r="FXS74" s="57"/>
      <c r="FXT74" s="57"/>
      <c r="FXU74" s="57"/>
      <c r="FXV74" s="57"/>
      <c r="FXW74" s="57"/>
      <c r="FXX74" s="57"/>
      <c r="FXY74" s="57"/>
      <c r="FXZ74" s="57"/>
      <c r="FYA74" s="57"/>
      <c r="FYB74" s="57"/>
      <c r="FYC74" s="57"/>
      <c r="FYD74" s="57"/>
      <c r="FYE74" s="57"/>
      <c r="FYF74" s="57"/>
      <c r="FYG74" s="57"/>
      <c r="FYH74" s="57"/>
      <c r="FYI74" s="57"/>
      <c r="FYJ74" s="57"/>
      <c r="FYK74" s="57"/>
      <c r="FYL74" s="57"/>
      <c r="FYM74" s="57"/>
      <c r="FYN74" s="57"/>
      <c r="FYO74" s="57"/>
      <c r="FYP74" s="57"/>
      <c r="FYQ74" s="57"/>
      <c r="FYR74" s="57"/>
      <c r="FYS74" s="57"/>
      <c r="FYT74" s="57"/>
      <c r="FYU74" s="57"/>
      <c r="FYV74" s="57"/>
      <c r="FYW74" s="57"/>
      <c r="FYX74" s="57"/>
      <c r="FYY74" s="57"/>
      <c r="FYZ74" s="57"/>
      <c r="FZA74" s="57"/>
      <c r="FZB74" s="57"/>
      <c r="FZC74" s="57"/>
      <c r="FZD74" s="57"/>
      <c r="FZE74" s="57"/>
      <c r="FZF74" s="57"/>
      <c r="FZG74" s="57"/>
      <c r="FZH74" s="57"/>
      <c r="FZI74" s="57"/>
      <c r="FZJ74" s="57"/>
      <c r="FZK74" s="57"/>
      <c r="FZL74" s="57"/>
      <c r="FZM74" s="57"/>
      <c r="FZN74" s="57"/>
      <c r="FZO74" s="57"/>
      <c r="FZP74" s="57"/>
      <c r="FZQ74" s="57"/>
      <c r="FZR74" s="57"/>
      <c r="FZS74" s="57"/>
      <c r="FZT74" s="57"/>
      <c r="FZU74" s="57"/>
      <c r="FZV74" s="57"/>
      <c r="FZW74" s="57"/>
      <c r="FZX74" s="57"/>
      <c r="FZY74" s="57"/>
      <c r="FZZ74" s="57"/>
      <c r="GAA74" s="57"/>
      <c r="GAB74" s="57"/>
      <c r="GAC74" s="57"/>
      <c r="GAD74" s="57"/>
      <c r="GAE74" s="57"/>
      <c r="GAF74" s="57"/>
      <c r="GAG74" s="57"/>
      <c r="GAH74" s="57"/>
      <c r="GAI74" s="57"/>
      <c r="GAJ74" s="57"/>
      <c r="GAK74" s="57"/>
      <c r="GAL74" s="57"/>
      <c r="GAM74" s="57"/>
      <c r="GAN74" s="57"/>
      <c r="GAO74" s="57"/>
      <c r="GAP74" s="57"/>
      <c r="GAQ74" s="57"/>
      <c r="GAR74" s="57"/>
      <c r="GAS74" s="57"/>
      <c r="GAT74" s="57"/>
      <c r="GAU74" s="57"/>
      <c r="GAV74" s="57"/>
      <c r="GAW74" s="57"/>
      <c r="GAX74" s="57"/>
      <c r="GAY74" s="57"/>
      <c r="GAZ74" s="57"/>
      <c r="GBA74" s="57"/>
      <c r="GBB74" s="57"/>
      <c r="GBC74" s="57"/>
      <c r="GBD74" s="57"/>
      <c r="GBE74" s="57"/>
      <c r="GBF74" s="57"/>
      <c r="GBG74" s="57"/>
      <c r="GBH74" s="57"/>
      <c r="GBI74" s="57"/>
      <c r="GBJ74" s="57"/>
      <c r="GBK74" s="57"/>
      <c r="GBL74" s="57"/>
      <c r="GBM74" s="57"/>
      <c r="GBN74" s="57"/>
      <c r="GBO74" s="57"/>
      <c r="GBP74" s="57"/>
      <c r="GBQ74" s="57"/>
      <c r="GBR74" s="57"/>
      <c r="GBS74" s="57"/>
      <c r="GBT74" s="57"/>
      <c r="GBU74" s="57"/>
      <c r="GBV74" s="57"/>
      <c r="GBW74" s="57"/>
      <c r="GBX74" s="57"/>
      <c r="GBY74" s="57"/>
      <c r="GBZ74" s="57"/>
      <c r="GCA74" s="57"/>
      <c r="GCB74" s="57"/>
      <c r="GCC74" s="57"/>
      <c r="GCD74" s="57"/>
      <c r="GCE74" s="57"/>
      <c r="GCF74" s="57"/>
      <c r="GCG74" s="57"/>
      <c r="GCH74" s="57"/>
      <c r="GCI74" s="57"/>
      <c r="GCJ74" s="57"/>
      <c r="GCK74" s="57"/>
      <c r="GCL74" s="57"/>
      <c r="GCM74" s="57"/>
      <c r="GCN74" s="57"/>
      <c r="GCO74" s="57"/>
      <c r="GCP74" s="57"/>
      <c r="GCQ74" s="57"/>
      <c r="GCR74" s="57"/>
      <c r="GCS74" s="57"/>
      <c r="GCT74" s="57"/>
      <c r="GCU74" s="57"/>
      <c r="GCV74" s="57"/>
      <c r="GCW74" s="57"/>
      <c r="GCX74" s="57"/>
      <c r="GCY74" s="57"/>
      <c r="GCZ74" s="57"/>
      <c r="GDA74" s="57"/>
      <c r="GDB74" s="57"/>
      <c r="GDC74" s="57"/>
      <c r="GDD74" s="57"/>
      <c r="GDE74" s="57"/>
      <c r="GDF74" s="57"/>
      <c r="GDG74" s="57"/>
      <c r="GDH74" s="57"/>
      <c r="GDI74" s="57"/>
      <c r="GDJ74" s="57"/>
      <c r="GDK74" s="57"/>
      <c r="GDL74" s="57"/>
      <c r="GDM74" s="57"/>
      <c r="GDN74" s="57"/>
      <c r="GDO74" s="57"/>
      <c r="GDP74" s="57"/>
      <c r="GDQ74" s="57"/>
      <c r="GDR74" s="57"/>
      <c r="GDS74" s="57"/>
      <c r="GDT74" s="57"/>
      <c r="GDU74" s="57"/>
      <c r="GDV74" s="57"/>
      <c r="GDW74" s="57"/>
      <c r="GDX74" s="57"/>
      <c r="GDY74" s="57"/>
      <c r="GDZ74" s="57"/>
      <c r="GEA74" s="57"/>
      <c r="GEB74" s="57"/>
      <c r="GEC74" s="57"/>
      <c r="GED74" s="57"/>
      <c r="GEE74" s="57"/>
      <c r="GEF74" s="57"/>
      <c r="GEG74" s="57"/>
      <c r="GEH74" s="57"/>
      <c r="GEI74" s="57"/>
      <c r="GEJ74" s="57"/>
      <c r="GEK74" s="57"/>
      <c r="GEL74" s="57"/>
      <c r="GEM74" s="57"/>
      <c r="GEN74" s="57"/>
      <c r="GEO74" s="57"/>
      <c r="GEP74" s="57"/>
      <c r="GEQ74" s="57"/>
      <c r="GER74" s="57"/>
      <c r="GES74" s="57"/>
      <c r="GET74" s="57"/>
      <c r="GEU74" s="57"/>
      <c r="GEV74" s="57"/>
      <c r="GEW74" s="57"/>
      <c r="GEX74" s="57"/>
      <c r="GEY74" s="57"/>
      <c r="GEZ74" s="57"/>
      <c r="GFA74" s="57"/>
      <c r="GFB74" s="57"/>
      <c r="GFC74" s="57"/>
      <c r="GFD74" s="57"/>
      <c r="GFE74" s="57"/>
      <c r="GFF74" s="57"/>
      <c r="GFG74" s="57"/>
      <c r="GFH74" s="57"/>
      <c r="GFI74" s="57"/>
      <c r="GFJ74" s="57"/>
      <c r="GFK74" s="57"/>
      <c r="GFL74" s="57"/>
      <c r="GFM74" s="57"/>
      <c r="GFN74" s="57"/>
      <c r="GFO74" s="57"/>
      <c r="GFP74" s="57"/>
      <c r="GFQ74" s="57"/>
      <c r="GFR74" s="57"/>
      <c r="GFS74" s="57"/>
      <c r="GFT74" s="57"/>
      <c r="GFU74" s="57"/>
      <c r="GFV74" s="57"/>
      <c r="GFW74" s="57"/>
      <c r="GFX74" s="57"/>
      <c r="GFY74" s="57"/>
      <c r="GFZ74" s="57"/>
      <c r="GGA74" s="57"/>
      <c r="GGB74" s="57"/>
      <c r="GGC74" s="57"/>
      <c r="GGD74" s="57"/>
      <c r="GGE74" s="57"/>
      <c r="GGF74" s="57"/>
      <c r="GGG74" s="57"/>
      <c r="GGH74" s="57"/>
      <c r="GGI74" s="57"/>
      <c r="GGJ74" s="57"/>
      <c r="GGK74" s="57"/>
      <c r="GGL74" s="57"/>
      <c r="GGM74" s="57"/>
      <c r="GGN74" s="57"/>
      <c r="GGO74" s="57"/>
      <c r="GGP74" s="57"/>
      <c r="GGQ74" s="57"/>
      <c r="GGR74" s="57"/>
      <c r="GGS74" s="57"/>
      <c r="GGT74" s="57"/>
      <c r="GGU74" s="57"/>
      <c r="GGV74" s="57"/>
      <c r="GGW74" s="57"/>
      <c r="GGX74" s="57"/>
      <c r="GGY74" s="57"/>
      <c r="GGZ74" s="57"/>
      <c r="GHA74" s="57"/>
      <c r="GHB74" s="57"/>
      <c r="GHC74" s="57"/>
      <c r="GHD74" s="57"/>
      <c r="GHE74" s="57"/>
      <c r="GHF74" s="57"/>
      <c r="GHG74" s="57"/>
      <c r="GHH74" s="57"/>
      <c r="GHI74" s="57"/>
      <c r="GHJ74" s="57"/>
      <c r="GHK74" s="57"/>
      <c r="GHL74" s="57"/>
      <c r="GHM74" s="57"/>
      <c r="GHN74" s="57"/>
      <c r="GHO74" s="57"/>
      <c r="GHP74" s="57"/>
      <c r="GHQ74" s="57"/>
      <c r="GHR74" s="57"/>
      <c r="GHS74" s="57"/>
      <c r="GHT74" s="57"/>
      <c r="GHU74" s="57"/>
      <c r="GHV74" s="57"/>
      <c r="GHW74" s="57"/>
      <c r="GHX74" s="57"/>
      <c r="GHY74" s="57"/>
      <c r="GHZ74" s="57"/>
      <c r="GIA74" s="57"/>
      <c r="GIB74" s="57"/>
      <c r="GIC74" s="57"/>
      <c r="GID74" s="57"/>
      <c r="GIE74" s="57"/>
      <c r="GIF74" s="57"/>
      <c r="GIG74" s="57"/>
      <c r="GIH74" s="57"/>
      <c r="GII74" s="57"/>
      <c r="GIJ74" s="57"/>
      <c r="GIK74" s="57"/>
      <c r="GIL74" s="57"/>
      <c r="GIM74" s="57"/>
      <c r="GIN74" s="57"/>
      <c r="GIO74" s="57"/>
      <c r="GIP74" s="57"/>
      <c r="GIQ74" s="57"/>
      <c r="GIR74" s="57"/>
      <c r="GIS74" s="57"/>
      <c r="GIT74" s="57"/>
      <c r="GIU74" s="57"/>
      <c r="GIV74" s="57"/>
      <c r="GIW74" s="57"/>
      <c r="GIX74" s="57"/>
      <c r="GIY74" s="57"/>
      <c r="GIZ74" s="57"/>
      <c r="GJA74" s="57"/>
      <c r="GJB74" s="57"/>
      <c r="GJC74" s="57"/>
      <c r="GJD74" s="57"/>
      <c r="GJE74" s="57"/>
      <c r="GJF74" s="57"/>
      <c r="GJG74" s="57"/>
      <c r="GJH74" s="57"/>
      <c r="GJI74" s="57"/>
      <c r="GJJ74" s="57"/>
      <c r="GJK74" s="57"/>
      <c r="GJL74" s="57"/>
      <c r="GJM74" s="57"/>
      <c r="GJN74" s="57"/>
      <c r="GJO74" s="57"/>
      <c r="GJP74" s="57"/>
      <c r="GJQ74" s="57"/>
      <c r="GJR74" s="57"/>
      <c r="GJS74" s="57"/>
      <c r="GJT74" s="57"/>
      <c r="GJU74" s="57"/>
      <c r="GJV74" s="57"/>
      <c r="GJW74" s="57"/>
      <c r="GJX74" s="57"/>
      <c r="GJY74" s="57"/>
      <c r="GJZ74" s="57"/>
      <c r="GKA74" s="57"/>
      <c r="GKB74" s="57"/>
      <c r="GKC74" s="57"/>
      <c r="GKD74" s="57"/>
      <c r="GKE74" s="57"/>
      <c r="GKF74" s="57"/>
      <c r="GKG74" s="57"/>
      <c r="GKH74" s="57"/>
      <c r="GKI74" s="57"/>
      <c r="GKJ74" s="57"/>
      <c r="GKK74" s="57"/>
      <c r="GKL74" s="57"/>
      <c r="GKM74" s="57"/>
      <c r="GKN74" s="57"/>
      <c r="GKO74" s="57"/>
      <c r="GKP74" s="57"/>
      <c r="GKQ74" s="57"/>
      <c r="GKR74" s="57"/>
      <c r="GKS74" s="57"/>
      <c r="GKT74" s="57"/>
      <c r="GKU74" s="57"/>
      <c r="GKV74" s="57"/>
      <c r="GKW74" s="57"/>
      <c r="GKX74" s="57"/>
      <c r="GKY74" s="57"/>
      <c r="GKZ74" s="57"/>
      <c r="GLA74" s="57"/>
      <c r="GLB74" s="57"/>
      <c r="GLC74" s="57"/>
      <c r="GLD74" s="57"/>
      <c r="GLE74" s="57"/>
      <c r="GLF74" s="57"/>
      <c r="GLG74" s="57"/>
      <c r="GLH74" s="57"/>
      <c r="GLI74" s="57"/>
      <c r="GLJ74" s="57"/>
      <c r="GLK74" s="57"/>
      <c r="GLL74" s="57"/>
      <c r="GLM74" s="57"/>
      <c r="GLN74" s="57"/>
      <c r="GLO74" s="57"/>
      <c r="GLP74" s="57"/>
      <c r="GLQ74" s="57"/>
      <c r="GLR74" s="57"/>
      <c r="GLS74" s="57"/>
      <c r="GLT74" s="57"/>
      <c r="GLU74" s="57"/>
      <c r="GLV74" s="57"/>
      <c r="GLW74" s="57"/>
      <c r="GLX74" s="57"/>
      <c r="GLY74" s="57"/>
      <c r="GLZ74" s="57"/>
      <c r="GMA74" s="57"/>
      <c r="GMB74" s="57"/>
      <c r="GMC74" s="57"/>
      <c r="GMD74" s="57"/>
      <c r="GME74" s="57"/>
      <c r="GMF74" s="57"/>
      <c r="GMG74" s="57"/>
      <c r="GMH74" s="57"/>
      <c r="GMI74" s="57"/>
      <c r="GMJ74" s="57"/>
      <c r="GMK74" s="57"/>
      <c r="GML74" s="57"/>
      <c r="GMM74" s="57"/>
      <c r="GMN74" s="57"/>
      <c r="GMO74" s="57"/>
      <c r="GMP74" s="57"/>
      <c r="GMQ74" s="57"/>
      <c r="GMR74" s="57"/>
      <c r="GMS74" s="57"/>
      <c r="GMT74" s="57"/>
      <c r="GMU74" s="57"/>
      <c r="GMV74" s="57"/>
      <c r="GMW74" s="57"/>
      <c r="GMX74" s="57"/>
      <c r="GMY74" s="57"/>
      <c r="GMZ74" s="57"/>
      <c r="GNA74" s="57"/>
      <c r="GNB74" s="57"/>
      <c r="GNC74" s="57"/>
      <c r="GND74" s="57"/>
      <c r="GNE74" s="57"/>
      <c r="GNF74" s="57"/>
      <c r="GNG74" s="57"/>
      <c r="GNH74" s="57"/>
      <c r="GNI74" s="57"/>
      <c r="GNJ74" s="57"/>
      <c r="GNK74" s="57"/>
      <c r="GNL74" s="57"/>
      <c r="GNM74" s="57"/>
      <c r="GNN74" s="57"/>
      <c r="GNO74" s="57"/>
      <c r="GNP74" s="57"/>
      <c r="GNQ74" s="57"/>
      <c r="GNR74" s="57"/>
      <c r="GNS74" s="57"/>
      <c r="GNT74" s="57"/>
      <c r="GNU74" s="57"/>
      <c r="GNV74" s="57"/>
      <c r="GNW74" s="57"/>
      <c r="GNX74" s="57"/>
      <c r="GNY74" s="57"/>
      <c r="GNZ74" s="57"/>
      <c r="GOA74" s="57"/>
      <c r="GOB74" s="57"/>
      <c r="GOC74" s="57"/>
      <c r="GOD74" s="57"/>
      <c r="GOE74" s="57"/>
      <c r="GOF74" s="57"/>
      <c r="GOG74" s="57"/>
      <c r="GOH74" s="57"/>
      <c r="GOI74" s="57"/>
      <c r="GOJ74" s="57"/>
      <c r="GOK74" s="57"/>
      <c r="GOL74" s="57"/>
      <c r="GOM74" s="57"/>
      <c r="GON74" s="57"/>
      <c r="GOO74" s="57"/>
      <c r="GOP74" s="57"/>
      <c r="GOQ74" s="57"/>
      <c r="GOR74" s="57"/>
      <c r="GOS74" s="57"/>
      <c r="GOT74" s="57"/>
      <c r="GOU74" s="57"/>
      <c r="GOV74" s="57"/>
      <c r="GOW74" s="57"/>
      <c r="GOX74" s="57"/>
      <c r="GOY74" s="57"/>
      <c r="GOZ74" s="57"/>
      <c r="GPA74" s="57"/>
      <c r="GPB74" s="57"/>
      <c r="GPC74" s="57"/>
      <c r="GPD74" s="57"/>
      <c r="GPE74" s="57"/>
      <c r="GPF74" s="57"/>
      <c r="GPG74" s="57"/>
      <c r="GPH74" s="57"/>
      <c r="GPI74" s="57"/>
      <c r="GPJ74" s="57"/>
      <c r="GPK74" s="57"/>
      <c r="GPL74" s="57"/>
      <c r="GPM74" s="57"/>
      <c r="GPN74" s="57"/>
      <c r="GPO74" s="57"/>
      <c r="GPP74" s="57"/>
      <c r="GPQ74" s="57"/>
      <c r="GPR74" s="57"/>
      <c r="GPS74" s="57"/>
      <c r="GPT74" s="57"/>
      <c r="GPU74" s="57"/>
      <c r="GPV74" s="57"/>
      <c r="GPW74" s="57"/>
      <c r="GPX74" s="57"/>
      <c r="GPY74" s="57"/>
      <c r="GPZ74" s="57"/>
      <c r="GQA74" s="57"/>
      <c r="GQB74" s="57"/>
      <c r="GQC74" s="57"/>
      <c r="GQD74" s="57"/>
      <c r="GQE74" s="57"/>
      <c r="GQF74" s="57"/>
      <c r="GQG74" s="57"/>
      <c r="GQH74" s="57"/>
      <c r="GQI74" s="57"/>
      <c r="GQJ74" s="57"/>
      <c r="GQK74" s="57"/>
      <c r="GQL74" s="57"/>
      <c r="GQM74" s="57"/>
      <c r="GQN74" s="57"/>
      <c r="GQO74" s="57"/>
      <c r="GQP74" s="57"/>
      <c r="GQQ74" s="57"/>
      <c r="GQR74" s="57"/>
      <c r="GQS74" s="57"/>
      <c r="GQT74" s="57"/>
      <c r="GQU74" s="57"/>
      <c r="GQV74" s="57"/>
      <c r="GQW74" s="57"/>
      <c r="GQX74" s="57"/>
      <c r="GQY74" s="57"/>
      <c r="GQZ74" s="57"/>
      <c r="GRA74" s="57"/>
      <c r="GRB74" s="57"/>
      <c r="GRC74" s="57"/>
      <c r="GRD74" s="57"/>
      <c r="GRE74" s="57"/>
      <c r="GRF74" s="57"/>
      <c r="GRG74" s="57"/>
      <c r="GRH74" s="57"/>
      <c r="GRI74" s="57"/>
      <c r="GRJ74" s="57"/>
      <c r="GRK74" s="57"/>
      <c r="GRL74" s="57"/>
      <c r="GRM74" s="57"/>
      <c r="GRN74" s="57"/>
      <c r="GRO74" s="57"/>
      <c r="GRP74" s="57"/>
      <c r="GRQ74" s="57"/>
      <c r="GRR74" s="57"/>
      <c r="GRS74" s="57"/>
      <c r="GRT74" s="57"/>
      <c r="GRU74" s="57"/>
      <c r="GRV74" s="57"/>
      <c r="GRW74" s="57"/>
      <c r="GRX74" s="57"/>
      <c r="GRY74" s="57"/>
      <c r="GRZ74" s="57"/>
      <c r="GSA74" s="57"/>
      <c r="GSB74" s="57"/>
      <c r="GSC74" s="57"/>
      <c r="GSD74" s="57"/>
      <c r="GSE74" s="57"/>
      <c r="GSF74" s="57"/>
      <c r="GSG74" s="57"/>
      <c r="GSH74" s="57"/>
      <c r="GSI74" s="57"/>
      <c r="GSJ74" s="57"/>
      <c r="GSK74" s="57"/>
      <c r="GSL74" s="57"/>
      <c r="GSM74" s="57"/>
      <c r="GSN74" s="57"/>
      <c r="GSO74" s="57"/>
      <c r="GSP74" s="57"/>
      <c r="GSQ74" s="57"/>
      <c r="GSR74" s="57"/>
      <c r="GSS74" s="57"/>
      <c r="GST74" s="57"/>
      <c r="GSU74" s="57"/>
      <c r="GSV74" s="57"/>
      <c r="GSW74" s="57"/>
      <c r="GSX74" s="57"/>
      <c r="GSY74" s="57"/>
      <c r="GSZ74" s="57"/>
      <c r="GTA74" s="57"/>
      <c r="GTB74" s="57"/>
      <c r="GTC74" s="57"/>
      <c r="GTD74" s="57"/>
      <c r="GTE74" s="57"/>
      <c r="GTF74" s="57"/>
      <c r="GTG74" s="57"/>
      <c r="GTH74" s="57"/>
      <c r="GTI74" s="57"/>
      <c r="GTJ74" s="57"/>
      <c r="GTK74" s="57"/>
      <c r="GTL74" s="57"/>
      <c r="GTM74" s="57"/>
      <c r="GTN74" s="57"/>
      <c r="GTO74" s="57"/>
      <c r="GTP74" s="57"/>
      <c r="GTQ74" s="57"/>
      <c r="GTR74" s="57"/>
      <c r="GTS74" s="57"/>
      <c r="GTT74" s="57"/>
      <c r="GTU74" s="57"/>
      <c r="GTV74" s="57"/>
      <c r="GTW74" s="57"/>
      <c r="GTX74" s="57"/>
      <c r="GTY74" s="57"/>
      <c r="GTZ74" s="57"/>
      <c r="GUA74" s="57"/>
      <c r="GUB74" s="57"/>
      <c r="GUC74" s="57"/>
      <c r="GUD74" s="57"/>
      <c r="GUE74" s="57"/>
      <c r="GUF74" s="57"/>
      <c r="GUG74" s="57"/>
      <c r="GUH74" s="57"/>
      <c r="GUI74" s="57"/>
      <c r="GUJ74" s="57"/>
      <c r="GUK74" s="57"/>
      <c r="GUL74" s="57"/>
      <c r="GUM74" s="57"/>
      <c r="GUN74" s="57"/>
      <c r="GUO74" s="57"/>
      <c r="GUP74" s="57"/>
      <c r="GUQ74" s="57"/>
      <c r="GUR74" s="57"/>
      <c r="GUS74" s="57"/>
      <c r="GUT74" s="57"/>
      <c r="GUU74" s="57"/>
      <c r="GUV74" s="57"/>
      <c r="GUW74" s="57"/>
      <c r="GUX74" s="57"/>
      <c r="GUY74" s="57"/>
      <c r="GUZ74" s="57"/>
      <c r="GVA74" s="57"/>
      <c r="GVB74" s="57"/>
      <c r="GVC74" s="57"/>
      <c r="GVD74" s="57"/>
      <c r="GVE74" s="57"/>
      <c r="GVF74" s="57"/>
      <c r="GVG74" s="57"/>
      <c r="GVH74" s="57"/>
      <c r="GVI74" s="57"/>
      <c r="GVJ74" s="57"/>
      <c r="GVK74" s="57"/>
      <c r="GVL74" s="57"/>
      <c r="GVM74" s="57"/>
      <c r="GVN74" s="57"/>
      <c r="GVO74" s="57"/>
      <c r="GVP74" s="57"/>
      <c r="GVQ74" s="57"/>
      <c r="GVR74" s="57"/>
      <c r="GVS74" s="57"/>
      <c r="GVT74" s="57"/>
      <c r="GVU74" s="57"/>
      <c r="GVV74" s="57"/>
      <c r="GVW74" s="57"/>
      <c r="GVX74" s="57"/>
      <c r="GVY74" s="57"/>
      <c r="GVZ74" s="57"/>
      <c r="GWA74" s="57"/>
      <c r="GWB74" s="57"/>
      <c r="GWC74" s="57"/>
      <c r="GWD74" s="57"/>
      <c r="GWE74" s="57"/>
      <c r="GWF74" s="57"/>
      <c r="GWG74" s="57"/>
      <c r="GWH74" s="57"/>
      <c r="GWI74" s="57"/>
      <c r="GWJ74" s="57"/>
      <c r="GWK74" s="57"/>
      <c r="GWL74" s="57"/>
      <c r="GWM74" s="57"/>
      <c r="GWN74" s="57"/>
      <c r="GWO74" s="57"/>
      <c r="GWP74" s="57"/>
      <c r="GWQ74" s="57"/>
      <c r="GWR74" s="57"/>
      <c r="GWS74" s="57"/>
      <c r="GWT74" s="57"/>
      <c r="GWU74" s="57"/>
      <c r="GWV74" s="57"/>
      <c r="GWW74" s="57"/>
      <c r="GWX74" s="57"/>
      <c r="GWY74" s="57"/>
      <c r="GWZ74" s="57"/>
      <c r="GXA74" s="57"/>
      <c r="GXB74" s="57"/>
      <c r="GXC74" s="57"/>
      <c r="GXD74" s="57"/>
      <c r="GXE74" s="57"/>
      <c r="GXF74" s="57"/>
      <c r="GXG74" s="57"/>
      <c r="GXH74" s="57"/>
      <c r="GXI74" s="57"/>
      <c r="GXJ74" s="57"/>
      <c r="GXK74" s="57"/>
      <c r="GXL74" s="57"/>
      <c r="GXM74" s="57"/>
      <c r="GXN74" s="57"/>
      <c r="GXO74" s="57"/>
      <c r="GXP74" s="57"/>
      <c r="GXQ74" s="57"/>
      <c r="GXR74" s="57"/>
      <c r="GXS74" s="57"/>
      <c r="GXT74" s="57"/>
      <c r="GXU74" s="57"/>
      <c r="GXV74" s="57"/>
      <c r="GXW74" s="57"/>
      <c r="GXX74" s="57"/>
      <c r="GXY74" s="57"/>
      <c r="GXZ74" s="57"/>
      <c r="GYA74" s="57"/>
      <c r="GYB74" s="57"/>
      <c r="GYC74" s="57"/>
      <c r="GYD74" s="57"/>
      <c r="GYE74" s="57"/>
      <c r="GYF74" s="57"/>
      <c r="GYG74" s="57"/>
      <c r="GYH74" s="57"/>
      <c r="GYI74" s="57"/>
      <c r="GYJ74" s="57"/>
      <c r="GYK74" s="57"/>
      <c r="GYL74" s="57"/>
      <c r="GYM74" s="57"/>
      <c r="GYN74" s="57"/>
      <c r="GYO74" s="57"/>
      <c r="GYP74" s="57"/>
      <c r="GYQ74" s="57"/>
      <c r="GYR74" s="57"/>
      <c r="GYS74" s="57"/>
      <c r="GYT74" s="57"/>
      <c r="GYU74" s="57"/>
      <c r="GYV74" s="57"/>
      <c r="GYW74" s="57"/>
      <c r="GYX74" s="57"/>
      <c r="GYY74" s="57"/>
      <c r="GYZ74" s="57"/>
      <c r="GZA74" s="57"/>
      <c r="GZB74" s="57"/>
      <c r="GZC74" s="57"/>
      <c r="GZD74" s="57"/>
      <c r="GZE74" s="57"/>
      <c r="GZF74" s="57"/>
      <c r="GZG74" s="57"/>
      <c r="GZH74" s="57"/>
      <c r="GZI74" s="57"/>
      <c r="GZJ74" s="57"/>
      <c r="GZK74" s="57"/>
      <c r="GZL74" s="57"/>
      <c r="GZM74" s="57"/>
      <c r="GZN74" s="57"/>
      <c r="GZO74" s="57"/>
      <c r="GZP74" s="57"/>
      <c r="GZQ74" s="57"/>
      <c r="GZR74" s="57"/>
      <c r="GZS74" s="57"/>
      <c r="GZT74" s="57"/>
      <c r="GZU74" s="57"/>
      <c r="GZV74" s="57"/>
      <c r="GZW74" s="57"/>
      <c r="GZX74" s="57"/>
      <c r="GZY74" s="57"/>
      <c r="GZZ74" s="57"/>
      <c r="HAA74" s="57"/>
      <c r="HAB74" s="57"/>
      <c r="HAC74" s="57"/>
      <c r="HAD74" s="57"/>
      <c r="HAE74" s="57"/>
      <c r="HAF74" s="57"/>
      <c r="HAG74" s="57"/>
      <c r="HAH74" s="57"/>
      <c r="HAI74" s="57"/>
      <c r="HAJ74" s="57"/>
      <c r="HAK74" s="57"/>
      <c r="HAL74" s="57"/>
      <c r="HAM74" s="57"/>
      <c r="HAN74" s="57"/>
      <c r="HAO74" s="57"/>
      <c r="HAP74" s="57"/>
      <c r="HAQ74" s="57"/>
      <c r="HAR74" s="57"/>
      <c r="HAS74" s="57"/>
      <c r="HAT74" s="57"/>
      <c r="HAU74" s="57"/>
      <c r="HAV74" s="57"/>
      <c r="HAW74" s="57"/>
      <c r="HAX74" s="57"/>
      <c r="HAY74" s="57"/>
      <c r="HAZ74" s="57"/>
      <c r="HBA74" s="57"/>
      <c r="HBB74" s="57"/>
      <c r="HBC74" s="57"/>
      <c r="HBD74" s="57"/>
      <c r="HBE74" s="57"/>
      <c r="HBF74" s="57"/>
      <c r="HBG74" s="57"/>
      <c r="HBH74" s="57"/>
      <c r="HBI74" s="57"/>
      <c r="HBJ74" s="57"/>
      <c r="HBK74" s="57"/>
      <c r="HBL74" s="57"/>
      <c r="HBM74" s="57"/>
      <c r="HBN74" s="57"/>
      <c r="HBO74" s="57"/>
      <c r="HBP74" s="57"/>
      <c r="HBQ74" s="57"/>
      <c r="HBR74" s="57"/>
      <c r="HBS74" s="57"/>
      <c r="HBT74" s="57"/>
      <c r="HBU74" s="57"/>
      <c r="HBV74" s="57"/>
      <c r="HBW74" s="57"/>
      <c r="HBX74" s="57"/>
      <c r="HBY74" s="57"/>
      <c r="HBZ74" s="57"/>
      <c r="HCA74" s="57"/>
      <c r="HCB74" s="57"/>
      <c r="HCC74" s="57"/>
      <c r="HCD74" s="57"/>
      <c r="HCE74" s="57"/>
      <c r="HCF74" s="57"/>
      <c r="HCG74" s="57"/>
      <c r="HCH74" s="57"/>
      <c r="HCI74" s="57"/>
      <c r="HCJ74" s="57"/>
      <c r="HCK74" s="57"/>
      <c r="HCL74" s="57"/>
      <c r="HCM74" s="57"/>
      <c r="HCN74" s="57"/>
      <c r="HCO74" s="57"/>
      <c r="HCP74" s="57"/>
      <c r="HCQ74" s="57"/>
      <c r="HCR74" s="57"/>
      <c r="HCS74" s="57"/>
      <c r="HCT74" s="57"/>
      <c r="HCU74" s="57"/>
      <c r="HCV74" s="57"/>
      <c r="HCW74" s="57"/>
      <c r="HCX74" s="57"/>
      <c r="HCY74" s="57"/>
      <c r="HCZ74" s="57"/>
      <c r="HDA74" s="57"/>
      <c r="HDB74" s="57"/>
      <c r="HDC74" s="57"/>
      <c r="HDD74" s="57"/>
      <c r="HDE74" s="57"/>
      <c r="HDF74" s="57"/>
      <c r="HDG74" s="57"/>
      <c r="HDH74" s="57"/>
      <c r="HDI74" s="57"/>
      <c r="HDJ74" s="57"/>
      <c r="HDK74" s="57"/>
      <c r="HDL74" s="57"/>
      <c r="HDM74" s="57"/>
      <c r="HDN74" s="57"/>
      <c r="HDO74" s="57"/>
      <c r="HDP74" s="57"/>
      <c r="HDQ74" s="57"/>
      <c r="HDR74" s="57"/>
      <c r="HDS74" s="57"/>
      <c r="HDT74" s="57"/>
      <c r="HDU74" s="57"/>
      <c r="HDV74" s="57"/>
      <c r="HDW74" s="57"/>
      <c r="HDX74" s="57"/>
      <c r="HDY74" s="57"/>
      <c r="HDZ74" s="57"/>
      <c r="HEA74" s="57"/>
      <c r="HEB74" s="57"/>
      <c r="HEC74" s="57"/>
      <c r="HED74" s="57"/>
      <c r="HEE74" s="57"/>
      <c r="HEF74" s="57"/>
      <c r="HEG74" s="57"/>
      <c r="HEH74" s="57"/>
      <c r="HEI74" s="57"/>
      <c r="HEJ74" s="57"/>
      <c r="HEK74" s="57"/>
      <c r="HEL74" s="57"/>
      <c r="HEM74" s="57"/>
      <c r="HEN74" s="57"/>
      <c r="HEO74" s="57"/>
      <c r="HEP74" s="57"/>
      <c r="HEQ74" s="57"/>
      <c r="HER74" s="57"/>
      <c r="HES74" s="57"/>
      <c r="HET74" s="57"/>
      <c r="HEU74" s="57"/>
      <c r="HEV74" s="57"/>
      <c r="HEW74" s="57"/>
      <c r="HEX74" s="57"/>
      <c r="HEY74" s="57"/>
      <c r="HEZ74" s="57"/>
      <c r="HFA74" s="57"/>
      <c r="HFB74" s="57"/>
      <c r="HFC74" s="57"/>
      <c r="HFD74" s="57"/>
      <c r="HFE74" s="57"/>
      <c r="HFF74" s="57"/>
      <c r="HFG74" s="57"/>
      <c r="HFH74" s="57"/>
      <c r="HFI74" s="57"/>
      <c r="HFJ74" s="57"/>
      <c r="HFK74" s="57"/>
      <c r="HFL74" s="57"/>
      <c r="HFM74" s="57"/>
      <c r="HFN74" s="57"/>
      <c r="HFO74" s="57"/>
      <c r="HFP74" s="57"/>
      <c r="HFQ74" s="57"/>
      <c r="HFR74" s="57"/>
      <c r="HFS74" s="57"/>
      <c r="HFT74" s="57"/>
      <c r="HFU74" s="57"/>
      <c r="HFV74" s="57"/>
      <c r="HFW74" s="57"/>
      <c r="HFX74" s="57"/>
      <c r="HFY74" s="57"/>
      <c r="HFZ74" s="57"/>
      <c r="HGA74" s="57"/>
      <c r="HGB74" s="57"/>
      <c r="HGC74" s="57"/>
      <c r="HGD74" s="57"/>
      <c r="HGE74" s="57"/>
      <c r="HGF74" s="57"/>
      <c r="HGG74" s="57"/>
      <c r="HGH74" s="57"/>
      <c r="HGI74" s="57"/>
      <c r="HGJ74" s="57"/>
      <c r="HGK74" s="57"/>
      <c r="HGL74" s="57"/>
      <c r="HGM74" s="57"/>
      <c r="HGN74" s="57"/>
      <c r="HGO74" s="57"/>
      <c r="HGP74" s="57"/>
      <c r="HGQ74" s="57"/>
      <c r="HGR74" s="57"/>
      <c r="HGS74" s="57"/>
      <c r="HGT74" s="57"/>
      <c r="HGU74" s="57"/>
      <c r="HGV74" s="57"/>
      <c r="HGW74" s="57"/>
      <c r="HGX74" s="57"/>
      <c r="HGY74" s="57"/>
      <c r="HGZ74" s="57"/>
      <c r="HHA74" s="57"/>
      <c r="HHB74" s="57"/>
      <c r="HHC74" s="57"/>
      <c r="HHD74" s="57"/>
      <c r="HHE74" s="57"/>
      <c r="HHF74" s="57"/>
      <c r="HHG74" s="57"/>
      <c r="HHH74" s="57"/>
      <c r="HHI74" s="57"/>
      <c r="HHJ74" s="57"/>
      <c r="HHK74" s="57"/>
      <c r="HHL74" s="57"/>
      <c r="HHM74" s="57"/>
      <c r="HHN74" s="57"/>
      <c r="HHO74" s="57"/>
      <c r="HHP74" s="57"/>
      <c r="HHQ74" s="57"/>
      <c r="HHR74" s="57"/>
      <c r="HHS74" s="57"/>
      <c r="HHT74" s="57"/>
      <c r="HHU74" s="57"/>
      <c r="HHV74" s="57"/>
      <c r="HHW74" s="57"/>
      <c r="HHX74" s="57"/>
      <c r="HHY74" s="57"/>
      <c r="HHZ74" s="57"/>
      <c r="HIA74" s="57"/>
      <c r="HIB74" s="57"/>
      <c r="HIC74" s="57"/>
      <c r="HID74" s="57"/>
      <c r="HIE74" s="57"/>
      <c r="HIF74" s="57"/>
      <c r="HIG74" s="57"/>
      <c r="HIH74" s="57"/>
      <c r="HII74" s="57"/>
      <c r="HIJ74" s="57"/>
      <c r="HIK74" s="57"/>
      <c r="HIL74" s="57"/>
      <c r="HIM74" s="57"/>
      <c r="HIN74" s="57"/>
      <c r="HIO74" s="57"/>
      <c r="HIP74" s="57"/>
      <c r="HIQ74" s="57"/>
      <c r="HIR74" s="57"/>
      <c r="HIS74" s="57"/>
      <c r="HIT74" s="57"/>
      <c r="HIU74" s="57"/>
      <c r="HIV74" s="57"/>
      <c r="HIW74" s="57"/>
      <c r="HIX74" s="57"/>
      <c r="HIY74" s="57"/>
      <c r="HIZ74" s="57"/>
      <c r="HJA74" s="57"/>
      <c r="HJB74" s="57"/>
      <c r="HJC74" s="57"/>
      <c r="HJD74" s="57"/>
      <c r="HJE74" s="57"/>
      <c r="HJF74" s="57"/>
      <c r="HJG74" s="57"/>
      <c r="HJH74" s="57"/>
      <c r="HJI74" s="57"/>
      <c r="HJJ74" s="57"/>
      <c r="HJK74" s="57"/>
      <c r="HJL74" s="57"/>
      <c r="HJM74" s="57"/>
      <c r="HJN74" s="57"/>
      <c r="HJO74" s="57"/>
      <c r="HJP74" s="57"/>
      <c r="HJQ74" s="57"/>
      <c r="HJR74" s="57"/>
      <c r="HJS74" s="57"/>
      <c r="HJT74" s="57"/>
      <c r="HJU74" s="57"/>
      <c r="HJV74" s="57"/>
      <c r="HJW74" s="57"/>
      <c r="HJX74" s="57"/>
      <c r="HJY74" s="57"/>
      <c r="HJZ74" s="57"/>
      <c r="HKA74" s="57"/>
      <c r="HKB74" s="57"/>
      <c r="HKC74" s="57"/>
      <c r="HKD74" s="57"/>
      <c r="HKE74" s="57"/>
      <c r="HKF74" s="57"/>
      <c r="HKG74" s="57"/>
      <c r="HKH74" s="57"/>
      <c r="HKI74" s="57"/>
      <c r="HKJ74" s="57"/>
      <c r="HKK74" s="57"/>
      <c r="HKL74" s="57"/>
      <c r="HKM74" s="57"/>
      <c r="HKN74" s="57"/>
      <c r="HKO74" s="57"/>
      <c r="HKP74" s="57"/>
      <c r="HKQ74" s="57"/>
      <c r="HKR74" s="57"/>
      <c r="HKS74" s="57"/>
      <c r="HKT74" s="57"/>
      <c r="HKU74" s="57"/>
      <c r="HKV74" s="57"/>
      <c r="HKW74" s="57"/>
      <c r="HKX74" s="57"/>
      <c r="HKY74" s="57"/>
      <c r="HKZ74" s="57"/>
      <c r="HLA74" s="57"/>
      <c r="HLB74" s="57"/>
      <c r="HLC74" s="57"/>
      <c r="HLD74" s="57"/>
      <c r="HLE74" s="57"/>
      <c r="HLF74" s="57"/>
      <c r="HLG74" s="57"/>
      <c r="HLH74" s="57"/>
      <c r="HLI74" s="57"/>
      <c r="HLJ74" s="57"/>
      <c r="HLK74" s="57"/>
      <c r="HLL74" s="57"/>
      <c r="HLM74" s="57"/>
      <c r="HLN74" s="57"/>
      <c r="HLO74" s="57"/>
      <c r="HLP74" s="57"/>
      <c r="HLQ74" s="57"/>
      <c r="HLR74" s="57"/>
      <c r="HLS74" s="57"/>
      <c r="HLT74" s="57"/>
      <c r="HLU74" s="57"/>
      <c r="HLV74" s="57"/>
      <c r="HLW74" s="57"/>
      <c r="HLX74" s="57"/>
      <c r="HLY74" s="57"/>
      <c r="HLZ74" s="57"/>
      <c r="HMA74" s="57"/>
      <c r="HMB74" s="57"/>
      <c r="HMC74" s="57"/>
      <c r="HMD74" s="57"/>
      <c r="HME74" s="57"/>
      <c r="HMF74" s="57"/>
      <c r="HMG74" s="57"/>
      <c r="HMH74" s="57"/>
      <c r="HMI74" s="57"/>
      <c r="HMJ74" s="57"/>
      <c r="HMK74" s="57"/>
      <c r="HML74" s="57"/>
      <c r="HMM74" s="57"/>
      <c r="HMN74" s="57"/>
      <c r="HMO74" s="57"/>
      <c r="HMP74" s="57"/>
      <c r="HMQ74" s="57"/>
      <c r="HMR74" s="57"/>
      <c r="HMS74" s="57"/>
      <c r="HMT74" s="57"/>
      <c r="HMU74" s="57"/>
      <c r="HMV74" s="57"/>
      <c r="HMW74" s="57"/>
      <c r="HMX74" s="57"/>
      <c r="HMY74" s="57"/>
      <c r="HMZ74" s="57"/>
      <c r="HNA74" s="57"/>
      <c r="HNB74" s="57"/>
      <c r="HNC74" s="57"/>
      <c r="HND74" s="57"/>
      <c r="HNE74" s="57"/>
      <c r="HNF74" s="57"/>
      <c r="HNG74" s="57"/>
      <c r="HNH74" s="57"/>
      <c r="HNI74" s="57"/>
      <c r="HNJ74" s="57"/>
      <c r="HNK74" s="57"/>
      <c r="HNL74" s="57"/>
      <c r="HNM74" s="57"/>
      <c r="HNN74" s="57"/>
      <c r="HNO74" s="57"/>
      <c r="HNP74" s="57"/>
      <c r="HNQ74" s="57"/>
      <c r="HNR74" s="57"/>
      <c r="HNS74" s="57"/>
      <c r="HNT74" s="57"/>
      <c r="HNU74" s="57"/>
      <c r="HNV74" s="57"/>
      <c r="HNW74" s="57"/>
      <c r="HNX74" s="57"/>
      <c r="HNY74" s="57"/>
      <c r="HNZ74" s="57"/>
      <c r="HOA74" s="57"/>
      <c r="HOB74" s="57"/>
      <c r="HOC74" s="57"/>
      <c r="HOD74" s="57"/>
      <c r="HOE74" s="57"/>
      <c r="HOF74" s="57"/>
      <c r="HOG74" s="57"/>
      <c r="HOH74" s="57"/>
      <c r="HOI74" s="57"/>
      <c r="HOJ74" s="57"/>
      <c r="HOK74" s="57"/>
      <c r="HOL74" s="57"/>
      <c r="HOM74" s="57"/>
      <c r="HON74" s="57"/>
      <c r="HOO74" s="57"/>
      <c r="HOP74" s="57"/>
      <c r="HOQ74" s="57"/>
      <c r="HOR74" s="57"/>
      <c r="HOS74" s="57"/>
      <c r="HOT74" s="57"/>
      <c r="HOU74" s="57"/>
      <c r="HOV74" s="57"/>
      <c r="HOW74" s="57"/>
      <c r="HOX74" s="57"/>
      <c r="HOY74" s="57"/>
      <c r="HOZ74" s="57"/>
      <c r="HPA74" s="57"/>
      <c r="HPB74" s="57"/>
      <c r="HPC74" s="57"/>
      <c r="HPD74" s="57"/>
      <c r="HPE74" s="57"/>
      <c r="HPF74" s="57"/>
      <c r="HPG74" s="57"/>
      <c r="HPH74" s="57"/>
      <c r="HPI74" s="57"/>
      <c r="HPJ74" s="57"/>
      <c r="HPK74" s="57"/>
      <c r="HPL74" s="57"/>
      <c r="HPM74" s="57"/>
      <c r="HPN74" s="57"/>
      <c r="HPO74" s="57"/>
      <c r="HPP74" s="57"/>
      <c r="HPQ74" s="57"/>
      <c r="HPR74" s="57"/>
      <c r="HPS74" s="57"/>
      <c r="HPT74" s="57"/>
      <c r="HPU74" s="57"/>
      <c r="HPV74" s="57"/>
      <c r="HPW74" s="57"/>
      <c r="HPX74" s="57"/>
      <c r="HPY74" s="57"/>
      <c r="HPZ74" s="57"/>
      <c r="HQA74" s="57"/>
      <c r="HQB74" s="57"/>
      <c r="HQC74" s="57"/>
      <c r="HQD74" s="57"/>
      <c r="HQE74" s="57"/>
      <c r="HQF74" s="57"/>
      <c r="HQG74" s="57"/>
      <c r="HQH74" s="57"/>
      <c r="HQI74" s="57"/>
      <c r="HQJ74" s="57"/>
      <c r="HQK74" s="57"/>
      <c r="HQL74" s="57"/>
      <c r="HQM74" s="57"/>
      <c r="HQN74" s="57"/>
      <c r="HQO74" s="57"/>
      <c r="HQP74" s="57"/>
      <c r="HQQ74" s="57"/>
      <c r="HQR74" s="57"/>
      <c r="HQS74" s="57"/>
      <c r="HQT74" s="57"/>
      <c r="HQU74" s="57"/>
      <c r="HQV74" s="57"/>
      <c r="HQW74" s="57"/>
      <c r="HQX74" s="57"/>
      <c r="HQY74" s="57"/>
      <c r="HQZ74" s="57"/>
      <c r="HRA74" s="57"/>
      <c r="HRB74" s="57"/>
      <c r="HRC74" s="57"/>
      <c r="HRD74" s="57"/>
      <c r="HRE74" s="57"/>
      <c r="HRF74" s="57"/>
      <c r="HRG74" s="57"/>
      <c r="HRH74" s="57"/>
      <c r="HRI74" s="57"/>
      <c r="HRJ74" s="57"/>
      <c r="HRK74" s="57"/>
      <c r="HRL74" s="57"/>
      <c r="HRM74" s="57"/>
      <c r="HRN74" s="57"/>
      <c r="HRO74" s="57"/>
      <c r="HRP74" s="57"/>
      <c r="HRQ74" s="57"/>
      <c r="HRR74" s="57"/>
      <c r="HRS74" s="57"/>
      <c r="HRT74" s="57"/>
      <c r="HRU74" s="57"/>
      <c r="HRV74" s="57"/>
      <c r="HRW74" s="57"/>
      <c r="HRX74" s="57"/>
      <c r="HRY74" s="57"/>
      <c r="HRZ74" s="57"/>
      <c r="HSA74" s="57"/>
      <c r="HSB74" s="57"/>
      <c r="HSC74" s="57"/>
      <c r="HSD74" s="57"/>
      <c r="HSE74" s="57"/>
      <c r="HSF74" s="57"/>
      <c r="HSG74" s="57"/>
      <c r="HSH74" s="57"/>
      <c r="HSI74" s="57"/>
      <c r="HSJ74" s="57"/>
      <c r="HSK74" s="57"/>
      <c r="HSL74" s="57"/>
      <c r="HSM74" s="57"/>
      <c r="HSN74" s="57"/>
      <c r="HSO74" s="57"/>
      <c r="HSP74" s="57"/>
      <c r="HSQ74" s="57"/>
      <c r="HSR74" s="57"/>
      <c r="HSS74" s="57"/>
      <c r="HST74" s="57"/>
      <c r="HSU74" s="57"/>
      <c r="HSV74" s="57"/>
      <c r="HSW74" s="57"/>
      <c r="HSX74" s="57"/>
      <c r="HSY74" s="57"/>
      <c r="HSZ74" s="57"/>
      <c r="HTA74" s="57"/>
      <c r="HTB74" s="57"/>
      <c r="HTC74" s="57"/>
      <c r="HTD74" s="57"/>
      <c r="HTE74" s="57"/>
      <c r="HTF74" s="57"/>
      <c r="HTG74" s="57"/>
      <c r="HTH74" s="57"/>
      <c r="HTI74" s="57"/>
      <c r="HTJ74" s="57"/>
      <c r="HTK74" s="57"/>
      <c r="HTL74" s="57"/>
      <c r="HTM74" s="57"/>
      <c r="HTN74" s="57"/>
      <c r="HTO74" s="57"/>
      <c r="HTP74" s="57"/>
      <c r="HTQ74" s="57"/>
      <c r="HTR74" s="57"/>
      <c r="HTS74" s="57"/>
      <c r="HTT74" s="57"/>
      <c r="HTU74" s="57"/>
      <c r="HTV74" s="57"/>
      <c r="HTW74" s="57"/>
      <c r="HTX74" s="57"/>
      <c r="HTY74" s="57"/>
      <c r="HTZ74" s="57"/>
      <c r="HUA74" s="57"/>
      <c r="HUB74" s="57"/>
      <c r="HUC74" s="57"/>
      <c r="HUD74" s="57"/>
      <c r="HUE74" s="57"/>
      <c r="HUF74" s="57"/>
      <c r="HUG74" s="57"/>
      <c r="HUH74" s="57"/>
      <c r="HUI74" s="57"/>
      <c r="HUJ74" s="57"/>
      <c r="HUK74" s="57"/>
      <c r="HUL74" s="57"/>
      <c r="HUM74" s="57"/>
      <c r="HUN74" s="57"/>
      <c r="HUO74" s="57"/>
      <c r="HUP74" s="57"/>
      <c r="HUQ74" s="57"/>
      <c r="HUR74" s="57"/>
      <c r="HUS74" s="57"/>
      <c r="HUT74" s="57"/>
      <c r="HUU74" s="57"/>
      <c r="HUV74" s="57"/>
      <c r="HUW74" s="57"/>
      <c r="HUX74" s="57"/>
      <c r="HUY74" s="57"/>
      <c r="HUZ74" s="57"/>
      <c r="HVA74" s="57"/>
      <c r="HVB74" s="57"/>
      <c r="HVC74" s="57"/>
      <c r="HVD74" s="57"/>
      <c r="HVE74" s="57"/>
      <c r="HVF74" s="57"/>
      <c r="HVG74" s="57"/>
      <c r="HVH74" s="57"/>
      <c r="HVI74" s="57"/>
      <c r="HVJ74" s="57"/>
      <c r="HVK74" s="57"/>
      <c r="HVL74" s="57"/>
      <c r="HVM74" s="57"/>
      <c r="HVN74" s="57"/>
      <c r="HVO74" s="57"/>
      <c r="HVP74" s="57"/>
      <c r="HVQ74" s="57"/>
      <c r="HVR74" s="57"/>
      <c r="HVS74" s="57"/>
      <c r="HVT74" s="57"/>
      <c r="HVU74" s="57"/>
      <c r="HVV74" s="57"/>
      <c r="HVW74" s="57"/>
      <c r="HVX74" s="57"/>
      <c r="HVY74" s="57"/>
      <c r="HVZ74" s="57"/>
      <c r="HWA74" s="57"/>
      <c r="HWB74" s="57"/>
      <c r="HWC74" s="57"/>
      <c r="HWD74" s="57"/>
      <c r="HWE74" s="57"/>
      <c r="HWF74" s="57"/>
      <c r="HWG74" s="57"/>
      <c r="HWH74" s="57"/>
      <c r="HWI74" s="57"/>
      <c r="HWJ74" s="57"/>
      <c r="HWK74" s="57"/>
      <c r="HWL74" s="57"/>
      <c r="HWM74" s="57"/>
      <c r="HWN74" s="57"/>
      <c r="HWO74" s="57"/>
      <c r="HWP74" s="57"/>
      <c r="HWQ74" s="57"/>
      <c r="HWR74" s="57"/>
      <c r="HWS74" s="57"/>
      <c r="HWT74" s="57"/>
      <c r="HWU74" s="57"/>
      <c r="HWV74" s="57"/>
      <c r="HWW74" s="57"/>
      <c r="HWX74" s="57"/>
      <c r="HWY74" s="57"/>
      <c r="HWZ74" s="57"/>
      <c r="HXA74" s="57"/>
      <c r="HXB74" s="57"/>
      <c r="HXC74" s="57"/>
      <c r="HXD74" s="57"/>
      <c r="HXE74" s="57"/>
      <c r="HXF74" s="57"/>
      <c r="HXG74" s="57"/>
      <c r="HXH74" s="57"/>
      <c r="HXI74" s="57"/>
      <c r="HXJ74" s="57"/>
      <c r="HXK74" s="57"/>
      <c r="HXL74" s="57"/>
      <c r="HXM74" s="57"/>
      <c r="HXN74" s="57"/>
      <c r="HXO74" s="57"/>
      <c r="HXP74" s="57"/>
      <c r="HXQ74" s="57"/>
      <c r="HXR74" s="57"/>
      <c r="HXS74" s="57"/>
      <c r="HXT74" s="57"/>
      <c r="HXU74" s="57"/>
      <c r="HXV74" s="57"/>
      <c r="HXW74" s="57"/>
      <c r="HXX74" s="57"/>
      <c r="HXY74" s="57"/>
      <c r="HXZ74" s="57"/>
      <c r="HYA74" s="57"/>
      <c r="HYB74" s="57"/>
      <c r="HYC74" s="57"/>
      <c r="HYD74" s="57"/>
      <c r="HYE74" s="57"/>
      <c r="HYF74" s="57"/>
      <c r="HYG74" s="57"/>
      <c r="HYH74" s="57"/>
      <c r="HYI74" s="57"/>
      <c r="HYJ74" s="57"/>
      <c r="HYK74" s="57"/>
      <c r="HYL74" s="57"/>
      <c r="HYM74" s="57"/>
      <c r="HYN74" s="57"/>
      <c r="HYO74" s="57"/>
      <c r="HYP74" s="57"/>
      <c r="HYQ74" s="57"/>
      <c r="HYR74" s="57"/>
      <c r="HYS74" s="57"/>
      <c r="HYT74" s="57"/>
      <c r="HYU74" s="57"/>
      <c r="HYV74" s="57"/>
      <c r="HYW74" s="57"/>
      <c r="HYX74" s="57"/>
      <c r="HYY74" s="57"/>
      <c r="HYZ74" s="57"/>
      <c r="HZA74" s="57"/>
      <c r="HZB74" s="57"/>
      <c r="HZC74" s="57"/>
      <c r="HZD74" s="57"/>
      <c r="HZE74" s="57"/>
      <c r="HZF74" s="57"/>
      <c r="HZG74" s="57"/>
      <c r="HZH74" s="57"/>
      <c r="HZI74" s="57"/>
      <c r="HZJ74" s="57"/>
      <c r="HZK74" s="57"/>
      <c r="HZL74" s="57"/>
      <c r="HZM74" s="57"/>
      <c r="HZN74" s="57"/>
      <c r="HZO74" s="57"/>
      <c r="HZP74" s="57"/>
      <c r="HZQ74" s="57"/>
      <c r="HZR74" s="57"/>
      <c r="HZS74" s="57"/>
      <c r="HZT74" s="57"/>
      <c r="HZU74" s="57"/>
      <c r="HZV74" s="57"/>
      <c r="HZW74" s="57"/>
      <c r="HZX74" s="57"/>
      <c r="HZY74" s="57"/>
      <c r="HZZ74" s="57"/>
      <c r="IAA74" s="57"/>
      <c r="IAB74" s="57"/>
      <c r="IAC74" s="57"/>
      <c r="IAD74" s="57"/>
      <c r="IAE74" s="57"/>
      <c r="IAF74" s="57"/>
      <c r="IAG74" s="57"/>
      <c r="IAH74" s="57"/>
      <c r="IAI74" s="57"/>
      <c r="IAJ74" s="57"/>
      <c r="IAK74" s="57"/>
      <c r="IAL74" s="57"/>
      <c r="IAM74" s="57"/>
      <c r="IAN74" s="57"/>
      <c r="IAO74" s="57"/>
      <c r="IAP74" s="57"/>
      <c r="IAQ74" s="57"/>
      <c r="IAR74" s="57"/>
      <c r="IAS74" s="57"/>
      <c r="IAT74" s="57"/>
      <c r="IAU74" s="57"/>
      <c r="IAV74" s="57"/>
      <c r="IAW74" s="57"/>
      <c r="IAX74" s="57"/>
      <c r="IAY74" s="57"/>
      <c r="IAZ74" s="57"/>
      <c r="IBA74" s="57"/>
      <c r="IBB74" s="57"/>
      <c r="IBC74" s="57"/>
      <c r="IBD74" s="57"/>
      <c r="IBE74" s="57"/>
      <c r="IBF74" s="57"/>
      <c r="IBG74" s="57"/>
      <c r="IBH74" s="57"/>
      <c r="IBI74" s="57"/>
      <c r="IBJ74" s="57"/>
      <c r="IBK74" s="57"/>
      <c r="IBL74" s="57"/>
      <c r="IBM74" s="57"/>
      <c r="IBN74" s="57"/>
      <c r="IBO74" s="57"/>
      <c r="IBP74" s="57"/>
      <c r="IBQ74" s="57"/>
      <c r="IBR74" s="57"/>
      <c r="IBS74" s="57"/>
      <c r="IBT74" s="57"/>
      <c r="IBU74" s="57"/>
      <c r="IBV74" s="57"/>
      <c r="IBW74" s="57"/>
      <c r="IBX74" s="57"/>
      <c r="IBY74" s="57"/>
      <c r="IBZ74" s="57"/>
      <c r="ICA74" s="57"/>
      <c r="ICB74" s="57"/>
      <c r="ICC74" s="57"/>
      <c r="ICD74" s="57"/>
      <c r="ICE74" s="57"/>
      <c r="ICF74" s="57"/>
      <c r="ICG74" s="57"/>
      <c r="ICH74" s="57"/>
      <c r="ICI74" s="57"/>
      <c r="ICJ74" s="57"/>
      <c r="ICK74" s="57"/>
      <c r="ICL74" s="57"/>
      <c r="ICM74" s="57"/>
      <c r="ICN74" s="57"/>
      <c r="ICO74" s="57"/>
      <c r="ICP74" s="57"/>
      <c r="ICQ74" s="57"/>
      <c r="ICR74" s="57"/>
      <c r="ICS74" s="57"/>
      <c r="ICT74" s="57"/>
      <c r="ICU74" s="57"/>
      <c r="ICV74" s="57"/>
      <c r="ICW74" s="57"/>
      <c r="ICX74" s="57"/>
      <c r="ICY74" s="57"/>
      <c r="ICZ74" s="57"/>
      <c r="IDA74" s="57"/>
      <c r="IDB74" s="57"/>
      <c r="IDC74" s="57"/>
      <c r="IDD74" s="57"/>
      <c r="IDE74" s="57"/>
      <c r="IDF74" s="57"/>
      <c r="IDG74" s="57"/>
      <c r="IDH74" s="57"/>
      <c r="IDI74" s="57"/>
      <c r="IDJ74" s="57"/>
      <c r="IDK74" s="57"/>
      <c r="IDL74" s="57"/>
      <c r="IDM74" s="57"/>
      <c r="IDN74" s="57"/>
      <c r="IDO74" s="57"/>
      <c r="IDP74" s="57"/>
      <c r="IDQ74" s="57"/>
      <c r="IDR74" s="57"/>
      <c r="IDS74" s="57"/>
      <c r="IDT74" s="57"/>
      <c r="IDU74" s="57"/>
      <c r="IDV74" s="57"/>
      <c r="IDW74" s="57"/>
      <c r="IDX74" s="57"/>
      <c r="IDY74" s="57"/>
      <c r="IDZ74" s="57"/>
      <c r="IEA74" s="57"/>
      <c r="IEB74" s="57"/>
      <c r="IEC74" s="57"/>
      <c r="IED74" s="57"/>
      <c r="IEE74" s="57"/>
      <c r="IEF74" s="57"/>
      <c r="IEG74" s="57"/>
      <c r="IEH74" s="57"/>
      <c r="IEI74" s="57"/>
      <c r="IEJ74" s="57"/>
      <c r="IEK74" s="57"/>
      <c r="IEL74" s="57"/>
      <c r="IEM74" s="57"/>
      <c r="IEN74" s="57"/>
      <c r="IEO74" s="57"/>
      <c r="IEP74" s="57"/>
      <c r="IEQ74" s="57"/>
      <c r="IER74" s="57"/>
      <c r="IES74" s="57"/>
      <c r="IET74" s="57"/>
      <c r="IEU74" s="57"/>
      <c r="IEV74" s="57"/>
      <c r="IEW74" s="57"/>
      <c r="IEX74" s="57"/>
      <c r="IEY74" s="57"/>
      <c r="IEZ74" s="57"/>
      <c r="IFA74" s="57"/>
      <c r="IFB74" s="57"/>
      <c r="IFC74" s="57"/>
      <c r="IFD74" s="57"/>
      <c r="IFE74" s="57"/>
      <c r="IFF74" s="57"/>
      <c r="IFG74" s="57"/>
      <c r="IFH74" s="57"/>
      <c r="IFI74" s="57"/>
      <c r="IFJ74" s="57"/>
      <c r="IFK74" s="57"/>
      <c r="IFL74" s="57"/>
      <c r="IFM74" s="57"/>
      <c r="IFN74" s="57"/>
      <c r="IFO74" s="57"/>
      <c r="IFP74" s="57"/>
      <c r="IFQ74" s="57"/>
      <c r="IFR74" s="57"/>
      <c r="IFS74" s="57"/>
      <c r="IFT74" s="57"/>
      <c r="IFU74" s="57"/>
      <c r="IFV74" s="57"/>
      <c r="IFW74" s="57"/>
      <c r="IFX74" s="57"/>
      <c r="IFY74" s="57"/>
      <c r="IFZ74" s="57"/>
      <c r="IGA74" s="57"/>
      <c r="IGB74" s="57"/>
      <c r="IGC74" s="57"/>
      <c r="IGD74" s="57"/>
      <c r="IGE74" s="57"/>
      <c r="IGF74" s="57"/>
      <c r="IGG74" s="57"/>
      <c r="IGH74" s="57"/>
      <c r="IGI74" s="57"/>
      <c r="IGJ74" s="57"/>
      <c r="IGK74" s="57"/>
      <c r="IGL74" s="57"/>
      <c r="IGM74" s="57"/>
      <c r="IGN74" s="57"/>
      <c r="IGO74" s="57"/>
      <c r="IGP74" s="57"/>
      <c r="IGQ74" s="57"/>
      <c r="IGR74" s="57"/>
      <c r="IGS74" s="57"/>
      <c r="IGT74" s="57"/>
      <c r="IGU74" s="57"/>
      <c r="IGV74" s="57"/>
      <c r="IGW74" s="57"/>
      <c r="IGX74" s="57"/>
      <c r="IGY74" s="57"/>
      <c r="IGZ74" s="57"/>
      <c r="IHA74" s="57"/>
      <c r="IHB74" s="57"/>
      <c r="IHC74" s="57"/>
      <c r="IHD74" s="57"/>
      <c r="IHE74" s="57"/>
      <c r="IHF74" s="57"/>
      <c r="IHG74" s="57"/>
      <c r="IHH74" s="57"/>
      <c r="IHI74" s="57"/>
      <c r="IHJ74" s="57"/>
      <c r="IHK74" s="57"/>
      <c r="IHL74" s="57"/>
      <c r="IHM74" s="57"/>
      <c r="IHN74" s="57"/>
      <c r="IHO74" s="57"/>
      <c r="IHP74" s="57"/>
      <c r="IHQ74" s="57"/>
      <c r="IHR74" s="57"/>
      <c r="IHS74" s="57"/>
      <c r="IHT74" s="57"/>
      <c r="IHU74" s="57"/>
      <c r="IHV74" s="57"/>
      <c r="IHW74" s="57"/>
      <c r="IHX74" s="57"/>
      <c r="IHY74" s="57"/>
      <c r="IHZ74" s="57"/>
      <c r="IIA74" s="57"/>
      <c r="IIB74" s="57"/>
      <c r="IIC74" s="57"/>
      <c r="IID74" s="57"/>
      <c r="IIE74" s="57"/>
      <c r="IIF74" s="57"/>
      <c r="IIG74" s="57"/>
      <c r="IIH74" s="57"/>
      <c r="III74" s="57"/>
      <c r="IIJ74" s="57"/>
      <c r="IIK74" s="57"/>
      <c r="IIL74" s="57"/>
      <c r="IIM74" s="57"/>
      <c r="IIN74" s="57"/>
      <c r="IIO74" s="57"/>
      <c r="IIP74" s="57"/>
      <c r="IIQ74" s="57"/>
      <c r="IIR74" s="57"/>
      <c r="IIS74" s="57"/>
      <c r="IIT74" s="57"/>
      <c r="IIU74" s="57"/>
      <c r="IIV74" s="57"/>
      <c r="IIW74" s="57"/>
      <c r="IIX74" s="57"/>
      <c r="IIY74" s="57"/>
      <c r="IIZ74" s="57"/>
      <c r="IJA74" s="57"/>
      <c r="IJB74" s="57"/>
      <c r="IJC74" s="57"/>
      <c r="IJD74" s="57"/>
      <c r="IJE74" s="57"/>
      <c r="IJF74" s="57"/>
      <c r="IJG74" s="57"/>
      <c r="IJH74" s="57"/>
      <c r="IJI74" s="57"/>
      <c r="IJJ74" s="57"/>
      <c r="IJK74" s="57"/>
      <c r="IJL74" s="57"/>
      <c r="IJM74" s="57"/>
      <c r="IJN74" s="57"/>
      <c r="IJO74" s="57"/>
      <c r="IJP74" s="57"/>
      <c r="IJQ74" s="57"/>
      <c r="IJR74" s="57"/>
      <c r="IJS74" s="57"/>
      <c r="IJT74" s="57"/>
      <c r="IJU74" s="57"/>
      <c r="IJV74" s="57"/>
      <c r="IJW74" s="57"/>
      <c r="IJX74" s="57"/>
      <c r="IJY74" s="57"/>
      <c r="IJZ74" s="57"/>
      <c r="IKA74" s="57"/>
      <c r="IKB74" s="57"/>
      <c r="IKC74" s="57"/>
      <c r="IKD74" s="57"/>
      <c r="IKE74" s="57"/>
      <c r="IKF74" s="57"/>
      <c r="IKG74" s="57"/>
      <c r="IKH74" s="57"/>
      <c r="IKI74" s="57"/>
      <c r="IKJ74" s="57"/>
      <c r="IKK74" s="57"/>
      <c r="IKL74" s="57"/>
      <c r="IKM74" s="57"/>
      <c r="IKN74" s="57"/>
      <c r="IKO74" s="57"/>
      <c r="IKP74" s="57"/>
      <c r="IKQ74" s="57"/>
      <c r="IKR74" s="57"/>
      <c r="IKS74" s="57"/>
      <c r="IKT74" s="57"/>
      <c r="IKU74" s="57"/>
      <c r="IKV74" s="57"/>
      <c r="IKW74" s="57"/>
      <c r="IKX74" s="57"/>
      <c r="IKY74" s="57"/>
      <c r="IKZ74" s="57"/>
      <c r="ILA74" s="57"/>
      <c r="ILB74" s="57"/>
      <c r="ILC74" s="57"/>
      <c r="ILD74" s="57"/>
      <c r="ILE74" s="57"/>
      <c r="ILF74" s="57"/>
      <c r="ILG74" s="57"/>
      <c r="ILH74" s="57"/>
      <c r="ILI74" s="57"/>
      <c r="ILJ74" s="57"/>
      <c r="ILK74" s="57"/>
      <c r="ILL74" s="57"/>
      <c r="ILM74" s="57"/>
      <c r="ILN74" s="57"/>
      <c r="ILO74" s="57"/>
      <c r="ILP74" s="57"/>
      <c r="ILQ74" s="57"/>
      <c r="ILR74" s="57"/>
      <c r="ILS74" s="57"/>
      <c r="ILT74" s="57"/>
      <c r="ILU74" s="57"/>
      <c r="ILV74" s="57"/>
      <c r="ILW74" s="57"/>
      <c r="ILX74" s="57"/>
      <c r="ILY74" s="57"/>
      <c r="ILZ74" s="57"/>
      <c r="IMA74" s="57"/>
      <c r="IMB74" s="57"/>
      <c r="IMC74" s="57"/>
      <c r="IMD74" s="57"/>
      <c r="IME74" s="57"/>
      <c r="IMF74" s="57"/>
      <c r="IMG74" s="57"/>
      <c r="IMH74" s="57"/>
      <c r="IMI74" s="57"/>
      <c r="IMJ74" s="57"/>
      <c r="IMK74" s="57"/>
      <c r="IML74" s="57"/>
      <c r="IMM74" s="57"/>
      <c r="IMN74" s="57"/>
      <c r="IMO74" s="57"/>
      <c r="IMP74" s="57"/>
      <c r="IMQ74" s="57"/>
      <c r="IMR74" s="57"/>
      <c r="IMS74" s="57"/>
      <c r="IMT74" s="57"/>
      <c r="IMU74" s="57"/>
      <c r="IMV74" s="57"/>
      <c r="IMW74" s="57"/>
      <c r="IMX74" s="57"/>
      <c r="IMY74" s="57"/>
      <c r="IMZ74" s="57"/>
      <c r="INA74" s="57"/>
      <c r="INB74" s="57"/>
      <c r="INC74" s="57"/>
      <c r="IND74" s="57"/>
      <c r="INE74" s="57"/>
      <c r="INF74" s="57"/>
      <c r="ING74" s="57"/>
      <c r="INH74" s="57"/>
      <c r="INI74" s="57"/>
      <c r="INJ74" s="57"/>
      <c r="INK74" s="57"/>
      <c r="INL74" s="57"/>
      <c r="INM74" s="57"/>
      <c r="INN74" s="57"/>
      <c r="INO74" s="57"/>
      <c r="INP74" s="57"/>
      <c r="INQ74" s="57"/>
      <c r="INR74" s="57"/>
      <c r="INS74" s="57"/>
      <c r="INT74" s="57"/>
      <c r="INU74" s="57"/>
      <c r="INV74" s="57"/>
      <c r="INW74" s="57"/>
      <c r="INX74" s="57"/>
      <c r="INY74" s="57"/>
      <c r="INZ74" s="57"/>
      <c r="IOA74" s="57"/>
      <c r="IOB74" s="57"/>
      <c r="IOC74" s="57"/>
      <c r="IOD74" s="57"/>
      <c r="IOE74" s="57"/>
      <c r="IOF74" s="57"/>
      <c r="IOG74" s="57"/>
      <c r="IOH74" s="57"/>
      <c r="IOI74" s="57"/>
      <c r="IOJ74" s="57"/>
      <c r="IOK74" s="57"/>
      <c r="IOL74" s="57"/>
      <c r="IOM74" s="57"/>
      <c r="ION74" s="57"/>
      <c r="IOO74" s="57"/>
      <c r="IOP74" s="57"/>
      <c r="IOQ74" s="57"/>
      <c r="IOR74" s="57"/>
      <c r="IOS74" s="57"/>
      <c r="IOT74" s="57"/>
      <c r="IOU74" s="57"/>
      <c r="IOV74" s="57"/>
      <c r="IOW74" s="57"/>
      <c r="IOX74" s="57"/>
      <c r="IOY74" s="57"/>
      <c r="IOZ74" s="57"/>
      <c r="IPA74" s="57"/>
      <c r="IPB74" s="57"/>
      <c r="IPC74" s="57"/>
      <c r="IPD74" s="57"/>
      <c r="IPE74" s="57"/>
      <c r="IPF74" s="57"/>
      <c r="IPG74" s="57"/>
      <c r="IPH74" s="57"/>
      <c r="IPI74" s="57"/>
      <c r="IPJ74" s="57"/>
      <c r="IPK74" s="57"/>
      <c r="IPL74" s="57"/>
      <c r="IPM74" s="57"/>
      <c r="IPN74" s="57"/>
      <c r="IPO74" s="57"/>
      <c r="IPP74" s="57"/>
      <c r="IPQ74" s="57"/>
      <c r="IPR74" s="57"/>
      <c r="IPS74" s="57"/>
      <c r="IPT74" s="57"/>
      <c r="IPU74" s="57"/>
      <c r="IPV74" s="57"/>
      <c r="IPW74" s="57"/>
      <c r="IPX74" s="57"/>
      <c r="IPY74" s="57"/>
      <c r="IPZ74" s="57"/>
      <c r="IQA74" s="57"/>
      <c r="IQB74" s="57"/>
      <c r="IQC74" s="57"/>
      <c r="IQD74" s="57"/>
      <c r="IQE74" s="57"/>
      <c r="IQF74" s="57"/>
      <c r="IQG74" s="57"/>
      <c r="IQH74" s="57"/>
      <c r="IQI74" s="57"/>
      <c r="IQJ74" s="57"/>
      <c r="IQK74" s="57"/>
      <c r="IQL74" s="57"/>
      <c r="IQM74" s="57"/>
      <c r="IQN74" s="57"/>
      <c r="IQO74" s="57"/>
      <c r="IQP74" s="57"/>
      <c r="IQQ74" s="57"/>
      <c r="IQR74" s="57"/>
      <c r="IQS74" s="57"/>
      <c r="IQT74" s="57"/>
      <c r="IQU74" s="57"/>
      <c r="IQV74" s="57"/>
      <c r="IQW74" s="57"/>
      <c r="IQX74" s="57"/>
      <c r="IQY74" s="57"/>
      <c r="IQZ74" s="57"/>
      <c r="IRA74" s="57"/>
      <c r="IRB74" s="57"/>
      <c r="IRC74" s="57"/>
      <c r="IRD74" s="57"/>
      <c r="IRE74" s="57"/>
      <c r="IRF74" s="57"/>
      <c r="IRG74" s="57"/>
      <c r="IRH74" s="57"/>
      <c r="IRI74" s="57"/>
      <c r="IRJ74" s="57"/>
      <c r="IRK74" s="57"/>
      <c r="IRL74" s="57"/>
      <c r="IRM74" s="57"/>
      <c r="IRN74" s="57"/>
      <c r="IRO74" s="57"/>
      <c r="IRP74" s="57"/>
      <c r="IRQ74" s="57"/>
      <c r="IRR74" s="57"/>
      <c r="IRS74" s="57"/>
      <c r="IRT74" s="57"/>
      <c r="IRU74" s="57"/>
      <c r="IRV74" s="57"/>
      <c r="IRW74" s="57"/>
      <c r="IRX74" s="57"/>
      <c r="IRY74" s="57"/>
      <c r="IRZ74" s="57"/>
      <c r="ISA74" s="57"/>
      <c r="ISB74" s="57"/>
      <c r="ISC74" s="57"/>
      <c r="ISD74" s="57"/>
      <c r="ISE74" s="57"/>
      <c r="ISF74" s="57"/>
      <c r="ISG74" s="57"/>
      <c r="ISH74" s="57"/>
      <c r="ISI74" s="57"/>
      <c r="ISJ74" s="57"/>
      <c r="ISK74" s="57"/>
      <c r="ISL74" s="57"/>
      <c r="ISM74" s="57"/>
      <c r="ISN74" s="57"/>
      <c r="ISO74" s="57"/>
      <c r="ISP74" s="57"/>
      <c r="ISQ74" s="57"/>
      <c r="ISR74" s="57"/>
      <c r="ISS74" s="57"/>
      <c r="IST74" s="57"/>
      <c r="ISU74" s="57"/>
      <c r="ISV74" s="57"/>
      <c r="ISW74" s="57"/>
      <c r="ISX74" s="57"/>
      <c r="ISY74" s="57"/>
      <c r="ISZ74" s="57"/>
      <c r="ITA74" s="57"/>
      <c r="ITB74" s="57"/>
      <c r="ITC74" s="57"/>
      <c r="ITD74" s="57"/>
      <c r="ITE74" s="57"/>
      <c r="ITF74" s="57"/>
      <c r="ITG74" s="57"/>
      <c r="ITH74" s="57"/>
      <c r="ITI74" s="57"/>
      <c r="ITJ74" s="57"/>
      <c r="ITK74" s="57"/>
      <c r="ITL74" s="57"/>
      <c r="ITM74" s="57"/>
      <c r="ITN74" s="57"/>
      <c r="ITO74" s="57"/>
      <c r="ITP74" s="57"/>
      <c r="ITQ74" s="57"/>
      <c r="ITR74" s="57"/>
      <c r="ITS74" s="57"/>
      <c r="ITT74" s="57"/>
      <c r="ITU74" s="57"/>
      <c r="ITV74" s="57"/>
      <c r="ITW74" s="57"/>
      <c r="ITX74" s="57"/>
      <c r="ITY74" s="57"/>
      <c r="ITZ74" s="57"/>
      <c r="IUA74" s="57"/>
      <c r="IUB74" s="57"/>
      <c r="IUC74" s="57"/>
      <c r="IUD74" s="57"/>
      <c r="IUE74" s="57"/>
      <c r="IUF74" s="57"/>
      <c r="IUG74" s="57"/>
      <c r="IUH74" s="57"/>
      <c r="IUI74" s="57"/>
      <c r="IUJ74" s="57"/>
      <c r="IUK74" s="57"/>
      <c r="IUL74" s="57"/>
      <c r="IUM74" s="57"/>
      <c r="IUN74" s="57"/>
      <c r="IUO74" s="57"/>
      <c r="IUP74" s="57"/>
      <c r="IUQ74" s="57"/>
      <c r="IUR74" s="57"/>
      <c r="IUS74" s="57"/>
      <c r="IUT74" s="57"/>
      <c r="IUU74" s="57"/>
      <c r="IUV74" s="57"/>
      <c r="IUW74" s="57"/>
      <c r="IUX74" s="57"/>
      <c r="IUY74" s="57"/>
      <c r="IUZ74" s="57"/>
      <c r="IVA74" s="57"/>
      <c r="IVB74" s="57"/>
      <c r="IVC74" s="57"/>
      <c r="IVD74" s="57"/>
      <c r="IVE74" s="57"/>
      <c r="IVF74" s="57"/>
      <c r="IVG74" s="57"/>
      <c r="IVH74" s="57"/>
      <c r="IVI74" s="57"/>
      <c r="IVJ74" s="57"/>
      <c r="IVK74" s="57"/>
      <c r="IVL74" s="57"/>
      <c r="IVM74" s="57"/>
      <c r="IVN74" s="57"/>
      <c r="IVO74" s="57"/>
      <c r="IVP74" s="57"/>
      <c r="IVQ74" s="57"/>
      <c r="IVR74" s="57"/>
      <c r="IVS74" s="57"/>
      <c r="IVT74" s="57"/>
      <c r="IVU74" s="57"/>
      <c r="IVV74" s="57"/>
      <c r="IVW74" s="57"/>
      <c r="IVX74" s="57"/>
      <c r="IVY74" s="57"/>
      <c r="IVZ74" s="57"/>
      <c r="IWA74" s="57"/>
      <c r="IWB74" s="57"/>
      <c r="IWC74" s="57"/>
      <c r="IWD74" s="57"/>
      <c r="IWE74" s="57"/>
      <c r="IWF74" s="57"/>
      <c r="IWG74" s="57"/>
      <c r="IWH74" s="57"/>
      <c r="IWI74" s="57"/>
      <c r="IWJ74" s="57"/>
      <c r="IWK74" s="57"/>
      <c r="IWL74" s="57"/>
      <c r="IWM74" s="57"/>
      <c r="IWN74" s="57"/>
      <c r="IWO74" s="57"/>
      <c r="IWP74" s="57"/>
      <c r="IWQ74" s="57"/>
      <c r="IWR74" s="57"/>
      <c r="IWS74" s="57"/>
      <c r="IWT74" s="57"/>
      <c r="IWU74" s="57"/>
      <c r="IWV74" s="57"/>
      <c r="IWW74" s="57"/>
      <c r="IWX74" s="57"/>
      <c r="IWY74" s="57"/>
      <c r="IWZ74" s="57"/>
      <c r="IXA74" s="57"/>
      <c r="IXB74" s="57"/>
      <c r="IXC74" s="57"/>
      <c r="IXD74" s="57"/>
      <c r="IXE74" s="57"/>
      <c r="IXF74" s="57"/>
      <c r="IXG74" s="57"/>
      <c r="IXH74" s="57"/>
      <c r="IXI74" s="57"/>
      <c r="IXJ74" s="57"/>
      <c r="IXK74" s="57"/>
      <c r="IXL74" s="57"/>
      <c r="IXM74" s="57"/>
      <c r="IXN74" s="57"/>
      <c r="IXO74" s="57"/>
      <c r="IXP74" s="57"/>
      <c r="IXQ74" s="57"/>
      <c r="IXR74" s="57"/>
      <c r="IXS74" s="57"/>
      <c r="IXT74" s="57"/>
      <c r="IXU74" s="57"/>
      <c r="IXV74" s="57"/>
      <c r="IXW74" s="57"/>
      <c r="IXX74" s="57"/>
      <c r="IXY74" s="57"/>
      <c r="IXZ74" s="57"/>
      <c r="IYA74" s="57"/>
      <c r="IYB74" s="57"/>
      <c r="IYC74" s="57"/>
      <c r="IYD74" s="57"/>
      <c r="IYE74" s="57"/>
      <c r="IYF74" s="57"/>
      <c r="IYG74" s="57"/>
      <c r="IYH74" s="57"/>
      <c r="IYI74" s="57"/>
      <c r="IYJ74" s="57"/>
      <c r="IYK74" s="57"/>
      <c r="IYL74" s="57"/>
      <c r="IYM74" s="57"/>
      <c r="IYN74" s="57"/>
      <c r="IYO74" s="57"/>
      <c r="IYP74" s="57"/>
      <c r="IYQ74" s="57"/>
      <c r="IYR74" s="57"/>
      <c r="IYS74" s="57"/>
      <c r="IYT74" s="57"/>
      <c r="IYU74" s="57"/>
      <c r="IYV74" s="57"/>
      <c r="IYW74" s="57"/>
      <c r="IYX74" s="57"/>
      <c r="IYY74" s="57"/>
      <c r="IYZ74" s="57"/>
      <c r="IZA74" s="57"/>
      <c r="IZB74" s="57"/>
      <c r="IZC74" s="57"/>
      <c r="IZD74" s="57"/>
      <c r="IZE74" s="57"/>
      <c r="IZF74" s="57"/>
      <c r="IZG74" s="57"/>
      <c r="IZH74" s="57"/>
      <c r="IZI74" s="57"/>
      <c r="IZJ74" s="57"/>
      <c r="IZK74" s="57"/>
      <c r="IZL74" s="57"/>
      <c r="IZM74" s="57"/>
      <c r="IZN74" s="57"/>
      <c r="IZO74" s="57"/>
      <c r="IZP74" s="57"/>
      <c r="IZQ74" s="57"/>
      <c r="IZR74" s="57"/>
      <c r="IZS74" s="57"/>
      <c r="IZT74" s="57"/>
      <c r="IZU74" s="57"/>
      <c r="IZV74" s="57"/>
      <c r="IZW74" s="57"/>
      <c r="IZX74" s="57"/>
      <c r="IZY74" s="57"/>
      <c r="IZZ74" s="57"/>
      <c r="JAA74" s="57"/>
      <c r="JAB74" s="57"/>
      <c r="JAC74" s="57"/>
      <c r="JAD74" s="57"/>
      <c r="JAE74" s="57"/>
      <c r="JAF74" s="57"/>
      <c r="JAG74" s="57"/>
      <c r="JAH74" s="57"/>
      <c r="JAI74" s="57"/>
      <c r="JAJ74" s="57"/>
      <c r="JAK74" s="57"/>
      <c r="JAL74" s="57"/>
      <c r="JAM74" s="57"/>
      <c r="JAN74" s="57"/>
      <c r="JAO74" s="57"/>
      <c r="JAP74" s="57"/>
      <c r="JAQ74" s="57"/>
      <c r="JAR74" s="57"/>
      <c r="JAS74" s="57"/>
      <c r="JAT74" s="57"/>
      <c r="JAU74" s="57"/>
      <c r="JAV74" s="57"/>
      <c r="JAW74" s="57"/>
      <c r="JAX74" s="57"/>
      <c r="JAY74" s="57"/>
      <c r="JAZ74" s="57"/>
      <c r="JBA74" s="57"/>
      <c r="JBB74" s="57"/>
      <c r="JBC74" s="57"/>
      <c r="JBD74" s="57"/>
      <c r="JBE74" s="57"/>
      <c r="JBF74" s="57"/>
      <c r="JBG74" s="57"/>
      <c r="JBH74" s="57"/>
      <c r="JBI74" s="57"/>
      <c r="JBJ74" s="57"/>
      <c r="JBK74" s="57"/>
      <c r="JBL74" s="57"/>
      <c r="JBM74" s="57"/>
      <c r="JBN74" s="57"/>
      <c r="JBO74" s="57"/>
      <c r="JBP74" s="57"/>
      <c r="JBQ74" s="57"/>
      <c r="JBR74" s="57"/>
      <c r="JBS74" s="57"/>
      <c r="JBT74" s="57"/>
      <c r="JBU74" s="57"/>
      <c r="JBV74" s="57"/>
      <c r="JBW74" s="57"/>
      <c r="JBX74" s="57"/>
      <c r="JBY74" s="57"/>
      <c r="JBZ74" s="57"/>
      <c r="JCA74" s="57"/>
      <c r="JCB74" s="57"/>
      <c r="JCC74" s="57"/>
      <c r="JCD74" s="57"/>
      <c r="JCE74" s="57"/>
      <c r="JCF74" s="57"/>
      <c r="JCG74" s="57"/>
      <c r="JCH74" s="57"/>
      <c r="JCI74" s="57"/>
      <c r="JCJ74" s="57"/>
      <c r="JCK74" s="57"/>
      <c r="JCL74" s="57"/>
      <c r="JCM74" s="57"/>
      <c r="JCN74" s="57"/>
      <c r="JCO74" s="57"/>
      <c r="JCP74" s="57"/>
      <c r="JCQ74" s="57"/>
      <c r="JCR74" s="57"/>
      <c r="JCS74" s="57"/>
      <c r="JCT74" s="57"/>
      <c r="JCU74" s="57"/>
      <c r="JCV74" s="57"/>
      <c r="JCW74" s="57"/>
      <c r="JCX74" s="57"/>
      <c r="JCY74" s="57"/>
      <c r="JCZ74" s="57"/>
      <c r="JDA74" s="57"/>
      <c r="JDB74" s="57"/>
      <c r="JDC74" s="57"/>
      <c r="JDD74" s="57"/>
      <c r="JDE74" s="57"/>
      <c r="JDF74" s="57"/>
      <c r="JDG74" s="57"/>
      <c r="JDH74" s="57"/>
      <c r="JDI74" s="57"/>
      <c r="JDJ74" s="57"/>
      <c r="JDK74" s="57"/>
      <c r="JDL74" s="57"/>
      <c r="JDM74" s="57"/>
      <c r="JDN74" s="57"/>
      <c r="JDO74" s="57"/>
      <c r="JDP74" s="57"/>
      <c r="JDQ74" s="57"/>
      <c r="JDR74" s="57"/>
      <c r="JDS74" s="57"/>
      <c r="JDT74" s="57"/>
      <c r="JDU74" s="57"/>
      <c r="JDV74" s="57"/>
      <c r="JDW74" s="57"/>
      <c r="JDX74" s="57"/>
      <c r="JDY74" s="57"/>
      <c r="JDZ74" s="57"/>
      <c r="JEA74" s="57"/>
      <c r="JEB74" s="57"/>
      <c r="JEC74" s="57"/>
      <c r="JED74" s="57"/>
      <c r="JEE74" s="57"/>
      <c r="JEF74" s="57"/>
      <c r="JEG74" s="57"/>
      <c r="JEH74" s="57"/>
      <c r="JEI74" s="57"/>
      <c r="JEJ74" s="57"/>
      <c r="JEK74" s="57"/>
      <c r="JEL74" s="57"/>
      <c r="JEM74" s="57"/>
      <c r="JEN74" s="57"/>
      <c r="JEO74" s="57"/>
      <c r="JEP74" s="57"/>
      <c r="JEQ74" s="57"/>
      <c r="JER74" s="57"/>
      <c r="JES74" s="57"/>
      <c r="JET74" s="57"/>
      <c r="JEU74" s="57"/>
      <c r="JEV74" s="57"/>
      <c r="JEW74" s="57"/>
      <c r="JEX74" s="57"/>
      <c r="JEY74" s="57"/>
      <c r="JEZ74" s="57"/>
      <c r="JFA74" s="57"/>
      <c r="JFB74" s="57"/>
      <c r="JFC74" s="57"/>
      <c r="JFD74" s="57"/>
      <c r="JFE74" s="57"/>
      <c r="JFF74" s="57"/>
      <c r="JFG74" s="57"/>
      <c r="JFH74" s="57"/>
      <c r="JFI74" s="57"/>
      <c r="JFJ74" s="57"/>
      <c r="JFK74" s="57"/>
      <c r="JFL74" s="57"/>
      <c r="JFM74" s="57"/>
      <c r="JFN74" s="57"/>
      <c r="JFO74" s="57"/>
      <c r="JFP74" s="57"/>
      <c r="JFQ74" s="57"/>
      <c r="JFR74" s="57"/>
      <c r="JFS74" s="57"/>
      <c r="JFT74" s="57"/>
      <c r="JFU74" s="57"/>
      <c r="JFV74" s="57"/>
      <c r="JFW74" s="57"/>
      <c r="JFX74" s="57"/>
      <c r="JFY74" s="57"/>
      <c r="JFZ74" s="57"/>
      <c r="JGA74" s="57"/>
      <c r="JGB74" s="57"/>
      <c r="JGC74" s="57"/>
      <c r="JGD74" s="57"/>
      <c r="JGE74" s="57"/>
      <c r="JGF74" s="57"/>
      <c r="JGG74" s="57"/>
      <c r="JGH74" s="57"/>
      <c r="JGI74" s="57"/>
      <c r="JGJ74" s="57"/>
      <c r="JGK74" s="57"/>
      <c r="JGL74" s="57"/>
      <c r="JGM74" s="57"/>
      <c r="JGN74" s="57"/>
      <c r="JGO74" s="57"/>
      <c r="JGP74" s="57"/>
      <c r="JGQ74" s="57"/>
      <c r="JGR74" s="57"/>
      <c r="JGS74" s="57"/>
      <c r="JGT74" s="57"/>
      <c r="JGU74" s="57"/>
      <c r="JGV74" s="57"/>
      <c r="JGW74" s="57"/>
      <c r="JGX74" s="57"/>
      <c r="JGY74" s="57"/>
      <c r="JGZ74" s="57"/>
      <c r="JHA74" s="57"/>
      <c r="JHB74" s="57"/>
      <c r="JHC74" s="57"/>
      <c r="JHD74" s="57"/>
      <c r="JHE74" s="57"/>
      <c r="JHF74" s="57"/>
      <c r="JHG74" s="57"/>
      <c r="JHH74" s="57"/>
      <c r="JHI74" s="57"/>
      <c r="JHJ74" s="57"/>
      <c r="JHK74" s="57"/>
      <c r="JHL74" s="57"/>
      <c r="JHM74" s="57"/>
      <c r="JHN74" s="57"/>
      <c r="JHO74" s="57"/>
      <c r="JHP74" s="57"/>
      <c r="JHQ74" s="57"/>
      <c r="JHR74" s="57"/>
      <c r="JHS74" s="57"/>
      <c r="JHT74" s="57"/>
      <c r="JHU74" s="57"/>
      <c r="JHV74" s="57"/>
      <c r="JHW74" s="57"/>
      <c r="JHX74" s="57"/>
      <c r="JHY74" s="57"/>
      <c r="JHZ74" s="57"/>
      <c r="JIA74" s="57"/>
      <c r="JIB74" s="57"/>
      <c r="JIC74" s="57"/>
      <c r="JID74" s="57"/>
      <c r="JIE74" s="57"/>
      <c r="JIF74" s="57"/>
      <c r="JIG74" s="57"/>
      <c r="JIH74" s="57"/>
      <c r="JII74" s="57"/>
      <c r="JIJ74" s="57"/>
      <c r="JIK74" s="57"/>
      <c r="JIL74" s="57"/>
      <c r="JIM74" s="57"/>
      <c r="JIN74" s="57"/>
      <c r="JIO74" s="57"/>
      <c r="JIP74" s="57"/>
      <c r="JIQ74" s="57"/>
      <c r="JIR74" s="57"/>
      <c r="JIS74" s="57"/>
      <c r="JIT74" s="57"/>
      <c r="JIU74" s="57"/>
      <c r="JIV74" s="57"/>
      <c r="JIW74" s="57"/>
      <c r="JIX74" s="57"/>
      <c r="JIY74" s="57"/>
      <c r="JIZ74" s="57"/>
      <c r="JJA74" s="57"/>
      <c r="JJB74" s="57"/>
      <c r="JJC74" s="57"/>
      <c r="JJD74" s="57"/>
      <c r="JJE74" s="57"/>
      <c r="JJF74" s="57"/>
      <c r="JJG74" s="57"/>
      <c r="JJH74" s="57"/>
      <c r="JJI74" s="57"/>
      <c r="JJJ74" s="57"/>
      <c r="JJK74" s="57"/>
      <c r="JJL74" s="57"/>
      <c r="JJM74" s="57"/>
      <c r="JJN74" s="57"/>
      <c r="JJO74" s="57"/>
      <c r="JJP74" s="57"/>
      <c r="JJQ74" s="57"/>
      <c r="JJR74" s="57"/>
      <c r="JJS74" s="57"/>
      <c r="JJT74" s="57"/>
      <c r="JJU74" s="57"/>
      <c r="JJV74" s="57"/>
      <c r="JJW74" s="57"/>
      <c r="JJX74" s="57"/>
      <c r="JJY74" s="57"/>
      <c r="JJZ74" s="57"/>
      <c r="JKA74" s="57"/>
      <c r="JKB74" s="57"/>
      <c r="JKC74" s="57"/>
      <c r="JKD74" s="57"/>
      <c r="JKE74" s="57"/>
      <c r="JKF74" s="57"/>
      <c r="JKG74" s="57"/>
      <c r="JKH74" s="57"/>
      <c r="JKI74" s="57"/>
      <c r="JKJ74" s="57"/>
      <c r="JKK74" s="57"/>
      <c r="JKL74" s="57"/>
      <c r="JKM74" s="57"/>
      <c r="JKN74" s="57"/>
      <c r="JKO74" s="57"/>
      <c r="JKP74" s="57"/>
      <c r="JKQ74" s="57"/>
      <c r="JKR74" s="57"/>
      <c r="JKS74" s="57"/>
      <c r="JKT74" s="57"/>
      <c r="JKU74" s="57"/>
      <c r="JKV74" s="57"/>
      <c r="JKW74" s="57"/>
      <c r="JKX74" s="57"/>
      <c r="JKY74" s="57"/>
      <c r="JKZ74" s="57"/>
      <c r="JLA74" s="57"/>
      <c r="JLB74" s="57"/>
      <c r="JLC74" s="57"/>
      <c r="JLD74" s="57"/>
      <c r="JLE74" s="57"/>
      <c r="JLF74" s="57"/>
      <c r="JLG74" s="57"/>
      <c r="JLH74" s="57"/>
      <c r="JLI74" s="57"/>
      <c r="JLJ74" s="57"/>
      <c r="JLK74" s="57"/>
      <c r="JLL74" s="57"/>
      <c r="JLM74" s="57"/>
      <c r="JLN74" s="57"/>
      <c r="JLO74" s="57"/>
      <c r="JLP74" s="57"/>
      <c r="JLQ74" s="57"/>
      <c r="JLR74" s="57"/>
      <c r="JLS74" s="57"/>
      <c r="JLT74" s="57"/>
      <c r="JLU74" s="57"/>
      <c r="JLV74" s="57"/>
      <c r="JLW74" s="57"/>
      <c r="JLX74" s="57"/>
      <c r="JLY74" s="57"/>
      <c r="JLZ74" s="57"/>
      <c r="JMA74" s="57"/>
      <c r="JMB74" s="57"/>
      <c r="JMC74" s="57"/>
      <c r="JMD74" s="57"/>
      <c r="JME74" s="57"/>
      <c r="JMF74" s="57"/>
      <c r="JMG74" s="57"/>
      <c r="JMH74" s="57"/>
      <c r="JMI74" s="57"/>
      <c r="JMJ74" s="57"/>
      <c r="JMK74" s="57"/>
      <c r="JML74" s="57"/>
      <c r="JMM74" s="57"/>
      <c r="JMN74" s="57"/>
      <c r="JMO74" s="57"/>
      <c r="JMP74" s="57"/>
      <c r="JMQ74" s="57"/>
      <c r="JMR74" s="57"/>
      <c r="JMS74" s="57"/>
      <c r="JMT74" s="57"/>
      <c r="JMU74" s="57"/>
      <c r="JMV74" s="57"/>
      <c r="JMW74" s="57"/>
      <c r="JMX74" s="57"/>
      <c r="JMY74" s="57"/>
      <c r="JMZ74" s="57"/>
      <c r="JNA74" s="57"/>
      <c r="JNB74" s="57"/>
      <c r="JNC74" s="57"/>
      <c r="JND74" s="57"/>
      <c r="JNE74" s="57"/>
      <c r="JNF74" s="57"/>
      <c r="JNG74" s="57"/>
      <c r="JNH74" s="57"/>
      <c r="JNI74" s="57"/>
      <c r="JNJ74" s="57"/>
      <c r="JNK74" s="57"/>
      <c r="JNL74" s="57"/>
      <c r="JNM74" s="57"/>
      <c r="JNN74" s="57"/>
      <c r="JNO74" s="57"/>
      <c r="JNP74" s="57"/>
      <c r="JNQ74" s="57"/>
      <c r="JNR74" s="57"/>
      <c r="JNS74" s="57"/>
      <c r="JNT74" s="57"/>
      <c r="JNU74" s="57"/>
      <c r="JNV74" s="57"/>
      <c r="JNW74" s="57"/>
      <c r="JNX74" s="57"/>
      <c r="JNY74" s="57"/>
      <c r="JNZ74" s="57"/>
      <c r="JOA74" s="57"/>
      <c r="JOB74" s="57"/>
      <c r="JOC74" s="57"/>
      <c r="JOD74" s="57"/>
      <c r="JOE74" s="57"/>
      <c r="JOF74" s="57"/>
      <c r="JOG74" s="57"/>
      <c r="JOH74" s="57"/>
      <c r="JOI74" s="57"/>
      <c r="JOJ74" s="57"/>
      <c r="JOK74" s="57"/>
      <c r="JOL74" s="57"/>
      <c r="JOM74" s="57"/>
      <c r="JON74" s="57"/>
      <c r="JOO74" s="57"/>
      <c r="JOP74" s="57"/>
      <c r="JOQ74" s="57"/>
      <c r="JOR74" s="57"/>
      <c r="JOS74" s="57"/>
      <c r="JOT74" s="57"/>
      <c r="JOU74" s="57"/>
      <c r="JOV74" s="57"/>
      <c r="JOW74" s="57"/>
      <c r="JOX74" s="57"/>
      <c r="JOY74" s="57"/>
      <c r="JOZ74" s="57"/>
      <c r="JPA74" s="57"/>
      <c r="JPB74" s="57"/>
      <c r="JPC74" s="57"/>
      <c r="JPD74" s="57"/>
      <c r="JPE74" s="57"/>
      <c r="JPF74" s="57"/>
      <c r="JPG74" s="57"/>
      <c r="JPH74" s="57"/>
      <c r="JPI74" s="57"/>
      <c r="JPJ74" s="57"/>
      <c r="JPK74" s="57"/>
      <c r="JPL74" s="57"/>
      <c r="JPM74" s="57"/>
      <c r="JPN74" s="57"/>
      <c r="JPO74" s="57"/>
      <c r="JPP74" s="57"/>
      <c r="JPQ74" s="57"/>
      <c r="JPR74" s="57"/>
      <c r="JPS74" s="57"/>
      <c r="JPT74" s="57"/>
      <c r="JPU74" s="57"/>
      <c r="JPV74" s="57"/>
      <c r="JPW74" s="57"/>
      <c r="JPX74" s="57"/>
      <c r="JPY74" s="57"/>
      <c r="JPZ74" s="57"/>
      <c r="JQA74" s="57"/>
      <c r="JQB74" s="57"/>
      <c r="JQC74" s="57"/>
      <c r="JQD74" s="57"/>
      <c r="JQE74" s="57"/>
      <c r="JQF74" s="57"/>
      <c r="JQG74" s="57"/>
      <c r="JQH74" s="57"/>
      <c r="JQI74" s="57"/>
      <c r="JQJ74" s="57"/>
      <c r="JQK74" s="57"/>
      <c r="JQL74" s="57"/>
      <c r="JQM74" s="57"/>
      <c r="JQN74" s="57"/>
      <c r="JQO74" s="57"/>
      <c r="JQP74" s="57"/>
      <c r="JQQ74" s="57"/>
      <c r="JQR74" s="57"/>
      <c r="JQS74" s="57"/>
      <c r="JQT74" s="57"/>
      <c r="JQU74" s="57"/>
      <c r="JQV74" s="57"/>
      <c r="JQW74" s="57"/>
      <c r="JQX74" s="57"/>
      <c r="JQY74" s="57"/>
      <c r="JQZ74" s="57"/>
      <c r="JRA74" s="57"/>
      <c r="JRB74" s="57"/>
      <c r="JRC74" s="57"/>
      <c r="JRD74" s="57"/>
      <c r="JRE74" s="57"/>
      <c r="JRF74" s="57"/>
      <c r="JRG74" s="57"/>
      <c r="JRH74" s="57"/>
      <c r="JRI74" s="57"/>
      <c r="JRJ74" s="57"/>
      <c r="JRK74" s="57"/>
      <c r="JRL74" s="57"/>
      <c r="JRM74" s="57"/>
      <c r="JRN74" s="57"/>
      <c r="JRO74" s="57"/>
      <c r="JRP74" s="57"/>
      <c r="JRQ74" s="57"/>
      <c r="JRR74" s="57"/>
      <c r="JRS74" s="57"/>
      <c r="JRT74" s="57"/>
      <c r="JRU74" s="57"/>
      <c r="JRV74" s="57"/>
      <c r="JRW74" s="57"/>
      <c r="JRX74" s="57"/>
      <c r="JRY74" s="57"/>
      <c r="JRZ74" s="57"/>
      <c r="JSA74" s="57"/>
      <c r="JSB74" s="57"/>
      <c r="JSC74" s="57"/>
      <c r="JSD74" s="57"/>
      <c r="JSE74" s="57"/>
      <c r="JSF74" s="57"/>
      <c r="JSG74" s="57"/>
      <c r="JSH74" s="57"/>
      <c r="JSI74" s="57"/>
      <c r="JSJ74" s="57"/>
      <c r="JSK74" s="57"/>
      <c r="JSL74" s="57"/>
      <c r="JSM74" s="57"/>
      <c r="JSN74" s="57"/>
      <c r="JSO74" s="57"/>
      <c r="JSP74" s="57"/>
      <c r="JSQ74" s="57"/>
      <c r="JSR74" s="57"/>
      <c r="JSS74" s="57"/>
      <c r="JST74" s="57"/>
      <c r="JSU74" s="57"/>
      <c r="JSV74" s="57"/>
      <c r="JSW74" s="57"/>
      <c r="JSX74" s="57"/>
      <c r="JSY74" s="57"/>
      <c r="JSZ74" s="57"/>
      <c r="JTA74" s="57"/>
      <c r="JTB74" s="57"/>
      <c r="JTC74" s="57"/>
      <c r="JTD74" s="57"/>
      <c r="JTE74" s="57"/>
      <c r="JTF74" s="57"/>
      <c r="JTG74" s="57"/>
      <c r="JTH74" s="57"/>
      <c r="JTI74" s="57"/>
      <c r="JTJ74" s="57"/>
      <c r="JTK74" s="57"/>
      <c r="JTL74" s="57"/>
      <c r="JTM74" s="57"/>
      <c r="JTN74" s="57"/>
      <c r="JTO74" s="57"/>
      <c r="JTP74" s="57"/>
      <c r="JTQ74" s="57"/>
      <c r="JTR74" s="57"/>
      <c r="JTS74" s="57"/>
      <c r="JTT74" s="57"/>
      <c r="JTU74" s="57"/>
      <c r="JTV74" s="57"/>
      <c r="JTW74" s="57"/>
      <c r="JTX74" s="57"/>
      <c r="JTY74" s="57"/>
      <c r="JTZ74" s="57"/>
      <c r="JUA74" s="57"/>
      <c r="JUB74" s="57"/>
      <c r="JUC74" s="57"/>
      <c r="JUD74" s="57"/>
      <c r="JUE74" s="57"/>
      <c r="JUF74" s="57"/>
      <c r="JUG74" s="57"/>
      <c r="JUH74" s="57"/>
      <c r="JUI74" s="57"/>
      <c r="JUJ74" s="57"/>
      <c r="JUK74" s="57"/>
      <c r="JUL74" s="57"/>
      <c r="JUM74" s="57"/>
      <c r="JUN74" s="57"/>
      <c r="JUO74" s="57"/>
      <c r="JUP74" s="57"/>
      <c r="JUQ74" s="57"/>
      <c r="JUR74" s="57"/>
      <c r="JUS74" s="57"/>
      <c r="JUT74" s="57"/>
      <c r="JUU74" s="57"/>
      <c r="JUV74" s="57"/>
      <c r="JUW74" s="57"/>
      <c r="JUX74" s="57"/>
      <c r="JUY74" s="57"/>
      <c r="JUZ74" s="57"/>
      <c r="JVA74" s="57"/>
      <c r="JVB74" s="57"/>
      <c r="JVC74" s="57"/>
      <c r="JVD74" s="57"/>
      <c r="JVE74" s="57"/>
      <c r="JVF74" s="57"/>
      <c r="JVG74" s="57"/>
      <c r="JVH74" s="57"/>
      <c r="JVI74" s="57"/>
      <c r="JVJ74" s="57"/>
      <c r="JVK74" s="57"/>
      <c r="JVL74" s="57"/>
      <c r="JVM74" s="57"/>
      <c r="JVN74" s="57"/>
      <c r="JVO74" s="57"/>
      <c r="JVP74" s="57"/>
      <c r="JVQ74" s="57"/>
      <c r="JVR74" s="57"/>
      <c r="JVS74" s="57"/>
      <c r="JVT74" s="57"/>
      <c r="JVU74" s="57"/>
      <c r="JVV74" s="57"/>
      <c r="JVW74" s="57"/>
      <c r="JVX74" s="57"/>
      <c r="JVY74" s="57"/>
      <c r="JVZ74" s="57"/>
      <c r="JWA74" s="57"/>
      <c r="JWB74" s="57"/>
      <c r="JWC74" s="57"/>
      <c r="JWD74" s="57"/>
      <c r="JWE74" s="57"/>
      <c r="JWF74" s="57"/>
      <c r="JWG74" s="57"/>
      <c r="JWH74" s="57"/>
      <c r="JWI74" s="57"/>
      <c r="JWJ74" s="57"/>
      <c r="JWK74" s="57"/>
      <c r="JWL74" s="57"/>
      <c r="JWM74" s="57"/>
      <c r="JWN74" s="57"/>
      <c r="JWO74" s="57"/>
      <c r="JWP74" s="57"/>
      <c r="JWQ74" s="57"/>
      <c r="JWR74" s="57"/>
      <c r="JWS74" s="57"/>
      <c r="JWT74" s="57"/>
      <c r="JWU74" s="57"/>
      <c r="JWV74" s="57"/>
      <c r="JWW74" s="57"/>
      <c r="JWX74" s="57"/>
      <c r="JWY74" s="57"/>
      <c r="JWZ74" s="57"/>
      <c r="JXA74" s="57"/>
      <c r="JXB74" s="57"/>
      <c r="JXC74" s="57"/>
      <c r="JXD74" s="57"/>
      <c r="JXE74" s="57"/>
      <c r="JXF74" s="57"/>
      <c r="JXG74" s="57"/>
      <c r="JXH74" s="57"/>
      <c r="JXI74" s="57"/>
      <c r="JXJ74" s="57"/>
      <c r="JXK74" s="57"/>
      <c r="JXL74" s="57"/>
      <c r="JXM74" s="57"/>
      <c r="JXN74" s="57"/>
      <c r="JXO74" s="57"/>
      <c r="JXP74" s="57"/>
      <c r="JXQ74" s="57"/>
      <c r="JXR74" s="57"/>
      <c r="JXS74" s="57"/>
      <c r="JXT74" s="57"/>
      <c r="JXU74" s="57"/>
      <c r="JXV74" s="57"/>
      <c r="JXW74" s="57"/>
      <c r="JXX74" s="57"/>
      <c r="JXY74" s="57"/>
      <c r="JXZ74" s="57"/>
      <c r="JYA74" s="57"/>
      <c r="JYB74" s="57"/>
      <c r="JYC74" s="57"/>
      <c r="JYD74" s="57"/>
      <c r="JYE74" s="57"/>
      <c r="JYF74" s="57"/>
      <c r="JYG74" s="57"/>
      <c r="JYH74" s="57"/>
      <c r="JYI74" s="57"/>
      <c r="JYJ74" s="57"/>
      <c r="JYK74" s="57"/>
      <c r="JYL74" s="57"/>
      <c r="JYM74" s="57"/>
      <c r="JYN74" s="57"/>
      <c r="JYO74" s="57"/>
      <c r="JYP74" s="57"/>
      <c r="JYQ74" s="57"/>
      <c r="JYR74" s="57"/>
      <c r="JYS74" s="57"/>
      <c r="JYT74" s="57"/>
      <c r="JYU74" s="57"/>
      <c r="JYV74" s="57"/>
      <c r="JYW74" s="57"/>
      <c r="JYX74" s="57"/>
      <c r="JYY74" s="57"/>
      <c r="JYZ74" s="57"/>
      <c r="JZA74" s="57"/>
      <c r="JZB74" s="57"/>
      <c r="JZC74" s="57"/>
      <c r="JZD74" s="57"/>
      <c r="JZE74" s="57"/>
      <c r="JZF74" s="57"/>
      <c r="JZG74" s="57"/>
      <c r="JZH74" s="57"/>
      <c r="JZI74" s="57"/>
      <c r="JZJ74" s="57"/>
      <c r="JZK74" s="57"/>
      <c r="JZL74" s="57"/>
      <c r="JZM74" s="57"/>
      <c r="JZN74" s="57"/>
      <c r="JZO74" s="57"/>
      <c r="JZP74" s="57"/>
      <c r="JZQ74" s="57"/>
      <c r="JZR74" s="57"/>
      <c r="JZS74" s="57"/>
      <c r="JZT74" s="57"/>
      <c r="JZU74" s="57"/>
      <c r="JZV74" s="57"/>
      <c r="JZW74" s="57"/>
      <c r="JZX74" s="57"/>
      <c r="JZY74" s="57"/>
      <c r="JZZ74" s="57"/>
      <c r="KAA74" s="57"/>
      <c r="KAB74" s="57"/>
      <c r="KAC74" s="57"/>
      <c r="KAD74" s="57"/>
      <c r="KAE74" s="57"/>
      <c r="KAF74" s="57"/>
      <c r="KAG74" s="57"/>
      <c r="KAH74" s="57"/>
      <c r="KAI74" s="57"/>
      <c r="KAJ74" s="57"/>
      <c r="KAK74" s="57"/>
      <c r="KAL74" s="57"/>
      <c r="KAM74" s="57"/>
      <c r="KAN74" s="57"/>
      <c r="KAO74" s="57"/>
      <c r="KAP74" s="57"/>
      <c r="KAQ74" s="57"/>
      <c r="KAR74" s="57"/>
      <c r="KAS74" s="57"/>
      <c r="KAT74" s="57"/>
      <c r="KAU74" s="57"/>
      <c r="KAV74" s="57"/>
      <c r="KAW74" s="57"/>
      <c r="KAX74" s="57"/>
      <c r="KAY74" s="57"/>
      <c r="KAZ74" s="57"/>
      <c r="KBA74" s="57"/>
      <c r="KBB74" s="57"/>
      <c r="KBC74" s="57"/>
      <c r="KBD74" s="57"/>
      <c r="KBE74" s="57"/>
      <c r="KBF74" s="57"/>
      <c r="KBG74" s="57"/>
      <c r="KBH74" s="57"/>
      <c r="KBI74" s="57"/>
      <c r="KBJ74" s="57"/>
      <c r="KBK74" s="57"/>
      <c r="KBL74" s="57"/>
      <c r="KBM74" s="57"/>
      <c r="KBN74" s="57"/>
      <c r="KBO74" s="57"/>
      <c r="KBP74" s="57"/>
      <c r="KBQ74" s="57"/>
      <c r="KBR74" s="57"/>
      <c r="KBS74" s="57"/>
      <c r="KBT74" s="57"/>
      <c r="KBU74" s="57"/>
      <c r="KBV74" s="57"/>
      <c r="KBW74" s="57"/>
      <c r="KBX74" s="57"/>
      <c r="KBY74" s="57"/>
      <c r="KBZ74" s="57"/>
      <c r="KCA74" s="57"/>
      <c r="KCB74" s="57"/>
      <c r="KCC74" s="57"/>
      <c r="KCD74" s="57"/>
      <c r="KCE74" s="57"/>
      <c r="KCF74" s="57"/>
      <c r="KCG74" s="57"/>
      <c r="KCH74" s="57"/>
      <c r="KCI74" s="57"/>
      <c r="KCJ74" s="57"/>
      <c r="KCK74" s="57"/>
      <c r="KCL74" s="57"/>
      <c r="KCM74" s="57"/>
      <c r="KCN74" s="57"/>
      <c r="KCO74" s="57"/>
      <c r="KCP74" s="57"/>
      <c r="KCQ74" s="57"/>
      <c r="KCR74" s="57"/>
      <c r="KCS74" s="57"/>
      <c r="KCT74" s="57"/>
      <c r="KCU74" s="57"/>
      <c r="KCV74" s="57"/>
      <c r="KCW74" s="57"/>
      <c r="KCX74" s="57"/>
      <c r="KCY74" s="57"/>
      <c r="KCZ74" s="57"/>
      <c r="KDA74" s="57"/>
      <c r="KDB74" s="57"/>
      <c r="KDC74" s="57"/>
      <c r="KDD74" s="57"/>
      <c r="KDE74" s="57"/>
      <c r="KDF74" s="57"/>
      <c r="KDG74" s="57"/>
      <c r="KDH74" s="57"/>
      <c r="KDI74" s="57"/>
      <c r="KDJ74" s="57"/>
      <c r="KDK74" s="57"/>
      <c r="KDL74" s="57"/>
      <c r="KDM74" s="57"/>
      <c r="KDN74" s="57"/>
      <c r="KDO74" s="57"/>
      <c r="KDP74" s="57"/>
      <c r="KDQ74" s="57"/>
      <c r="KDR74" s="57"/>
      <c r="KDS74" s="57"/>
      <c r="KDT74" s="57"/>
      <c r="KDU74" s="57"/>
      <c r="KDV74" s="57"/>
      <c r="KDW74" s="57"/>
      <c r="KDX74" s="57"/>
      <c r="KDY74" s="57"/>
      <c r="KDZ74" s="57"/>
      <c r="KEA74" s="57"/>
      <c r="KEB74" s="57"/>
      <c r="KEC74" s="57"/>
      <c r="KED74" s="57"/>
      <c r="KEE74" s="57"/>
      <c r="KEF74" s="57"/>
      <c r="KEG74" s="57"/>
      <c r="KEH74" s="57"/>
      <c r="KEI74" s="57"/>
      <c r="KEJ74" s="57"/>
      <c r="KEK74" s="57"/>
      <c r="KEL74" s="57"/>
      <c r="KEM74" s="57"/>
      <c r="KEN74" s="57"/>
      <c r="KEO74" s="57"/>
      <c r="KEP74" s="57"/>
      <c r="KEQ74" s="57"/>
      <c r="KER74" s="57"/>
      <c r="KES74" s="57"/>
      <c r="KET74" s="57"/>
      <c r="KEU74" s="57"/>
      <c r="KEV74" s="57"/>
      <c r="KEW74" s="57"/>
      <c r="KEX74" s="57"/>
      <c r="KEY74" s="57"/>
      <c r="KEZ74" s="57"/>
      <c r="KFA74" s="57"/>
      <c r="KFB74" s="57"/>
      <c r="KFC74" s="57"/>
      <c r="KFD74" s="57"/>
      <c r="KFE74" s="57"/>
      <c r="KFF74" s="57"/>
      <c r="KFG74" s="57"/>
      <c r="KFH74" s="57"/>
      <c r="KFI74" s="57"/>
      <c r="KFJ74" s="57"/>
      <c r="KFK74" s="57"/>
      <c r="KFL74" s="57"/>
      <c r="KFM74" s="57"/>
      <c r="KFN74" s="57"/>
      <c r="KFO74" s="57"/>
      <c r="KFP74" s="57"/>
      <c r="KFQ74" s="57"/>
      <c r="KFR74" s="57"/>
      <c r="KFS74" s="57"/>
      <c r="KFT74" s="57"/>
      <c r="KFU74" s="57"/>
      <c r="KFV74" s="57"/>
      <c r="KFW74" s="57"/>
      <c r="KFX74" s="57"/>
      <c r="KFY74" s="57"/>
      <c r="KFZ74" s="57"/>
      <c r="KGA74" s="57"/>
      <c r="KGB74" s="57"/>
      <c r="KGC74" s="57"/>
      <c r="KGD74" s="57"/>
      <c r="KGE74" s="57"/>
      <c r="KGF74" s="57"/>
      <c r="KGG74" s="57"/>
      <c r="KGH74" s="57"/>
      <c r="KGI74" s="57"/>
      <c r="KGJ74" s="57"/>
      <c r="KGK74" s="57"/>
      <c r="KGL74" s="57"/>
      <c r="KGM74" s="57"/>
      <c r="KGN74" s="57"/>
      <c r="KGO74" s="57"/>
      <c r="KGP74" s="57"/>
      <c r="KGQ74" s="57"/>
      <c r="KGR74" s="57"/>
      <c r="KGS74" s="57"/>
      <c r="KGT74" s="57"/>
      <c r="KGU74" s="57"/>
      <c r="KGV74" s="57"/>
      <c r="KGW74" s="57"/>
      <c r="KGX74" s="57"/>
      <c r="KGY74" s="57"/>
      <c r="KGZ74" s="57"/>
      <c r="KHA74" s="57"/>
      <c r="KHB74" s="57"/>
      <c r="KHC74" s="57"/>
      <c r="KHD74" s="57"/>
      <c r="KHE74" s="57"/>
      <c r="KHF74" s="57"/>
      <c r="KHG74" s="57"/>
      <c r="KHH74" s="57"/>
      <c r="KHI74" s="57"/>
      <c r="KHJ74" s="57"/>
      <c r="KHK74" s="57"/>
      <c r="KHL74" s="57"/>
      <c r="KHM74" s="57"/>
      <c r="KHN74" s="57"/>
      <c r="KHO74" s="57"/>
      <c r="KHP74" s="57"/>
      <c r="KHQ74" s="57"/>
      <c r="KHR74" s="57"/>
      <c r="KHS74" s="57"/>
      <c r="KHT74" s="57"/>
      <c r="KHU74" s="57"/>
      <c r="KHV74" s="57"/>
      <c r="KHW74" s="57"/>
      <c r="KHX74" s="57"/>
      <c r="KHY74" s="57"/>
      <c r="KHZ74" s="57"/>
      <c r="KIA74" s="57"/>
      <c r="KIB74" s="57"/>
      <c r="KIC74" s="57"/>
      <c r="KID74" s="57"/>
      <c r="KIE74" s="57"/>
      <c r="KIF74" s="57"/>
      <c r="KIG74" s="57"/>
      <c r="KIH74" s="57"/>
      <c r="KII74" s="57"/>
      <c r="KIJ74" s="57"/>
      <c r="KIK74" s="57"/>
      <c r="KIL74" s="57"/>
      <c r="KIM74" s="57"/>
      <c r="KIN74" s="57"/>
      <c r="KIO74" s="57"/>
      <c r="KIP74" s="57"/>
      <c r="KIQ74" s="57"/>
      <c r="KIR74" s="57"/>
      <c r="KIS74" s="57"/>
      <c r="KIT74" s="57"/>
      <c r="KIU74" s="57"/>
      <c r="KIV74" s="57"/>
      <c r="KIW74" s="57"/>
      <c r="KIX74" s="57"/>
      <c r="KIY74" s="57"/>
      <c r="KIZ74" s="57"/>
      <c r="KJA74" s="57"/>
      <c r="KJB74" s="57"/>
      <c r="KJC74" s="57"/>
      <c r="KJD74" s="57"/>
      <c r="KJE74" s="57"/>
      <c r="KJF74" s="57"/>
      <c r="KJG74" s="57"/>
      <c r="KJH74" s="57"/>
      <c r="KJI74" s="57"/>
      <c r="KJJ74" s="57"/>
      <c r="KJK74" s="57"/>
      <c r="KJL74" s="57"/>
      <c r="KJM74" s="57"/>
      <c r="KJN74" s="57"/>
      <c r="KJO74" s="57"/>
      <c r="KJP74" s="57"/>
      <c r="KJQ74" s="57"/>
      <c r="KJR74" s="57"/>
      <c r="KJS74" s="57"/>
      <c r="KJT74" s="57"/>
      <c r="KJU74" s="57"/>
      <c r="KJV74" s="57"/>
      <c r="KJW74" s="57"/>
      <c r="KJX74" s="57"/>
      <c r="KJY74" s="57"/>
      <c r="KJZ74" s="57"/>
      <c r="KKA74" s="57"/>
      <c r="KKB74" s="57"/>
      <c r="KKC74" s="57"/>
      <c r="KKD74" s="57"/>
      <c r="KKE74" s="57"/>
      <c r="KKF74" s="57"/>
      <c r="KKG74" s="57"/>
      <c r="KKH74" s="57"/>
      <c r="KKI74" s="57"/>
      <c r="KKJ74" s="57"/>
      <c r="KKK74" s="57"/>
      <c r="KKL74" s="57"/>
      <c r="KKM74" s="57"/>
      <c r="KKN74" s="57"/>
      <c r="KKO74" s="57"/>
      <c r="KKP74" s="57"/>
      <c r="KKQ74" s="57"/>
      <c r="KKR74" s="57"/>
      <c r="KKS74" s="57"/>
      <c r="KKT74" s="57"/>
      <c r="KKU74" s="57"/>
      <c r="KKV74" s="57"/>
      <c r="KKW74" s="57"/>
      <c r="KKX74" s="57"/>
      <c r="KKY74" s="57"/>
      <c r="KKZ74" s="57"/>
      <c r="KLA74" s="57"/>
      <c r="KLB74" s="57"/>
      <c r="KLC74" s="57"/>
      <c r="KLD74" s="57"/>
      <c r="KLE74" s="57"/>
      <c r="KLF74" s="57"/>
      <c r="KLG74" s="57"/>
      <c r="KLH74" s="57"/>
      <c r="KLI74" s="57"/>
      <c r="KLJ74" s="57"/>
      <c r="KLK74" s="57"/>
      <c r="KLL74" s="57"/>
      <c r="KLM74" s="57"/>
      <c r="KLN74" s="57"/>
      <c r="KLO74" s="57"/>
      <c r="KLP74" s="57"/>
      <c r="KLQ74" s="57"/>
      <c r="KLR74" s="57"/>
      <c r="KLS74" s="57"/>
      <c r="KLT74" s="57"/>
      <c r="KLU74" s="57"/>
      <c r="KLV74" s="57"/>
      <c r="KLW74" s="57"/>
      <c r="KLX74" s="57"/>
      <c r="KLY74" s="57"/>
      <c r="KLZ74" s="57"/>
      <c r="KMA74" s="57"/>
      <c r="KMB74" s="57"/>
      <c r="KMC74" s="57"/>
      <c r="KMD74" s="57"/>
      <c r="KME74" s="57"/>
      <c r="KMF74" s="57"/>
      <c r="KMG74" s="57"/>
      <c r="KMH74" s="57"/>
      <c r="KMI74" s="57"/>
      <c r="KMJ74" s="57"/>
      <c r="KMK74" s="57"/>
      <c r="KML74" s="57"/>
      <c r="KMM74" s="57"/>
      <c r="KMN74" s="57"/>
      <c r="KMO74" s="57"/>
      <c r="KMP74" s="57"/>
      <c r="KMQ74" s="57"/>
      <c r="KMR74" s="57"/>
      <c r="KMS74" s="57"/>
      <c r="KMT74" s="57"/>
      <c r="KMU74" s="57"/>
      <c r="KMV74" s="57"/>
      <c r="KMW74" s="57"/>
      <c r="KMX74" s="57"/>
      <c r="KMY74" s="57"/>
      <c r="KMZ74" s="57"/>
      <c r="KNA74" s="57"/>
      <c r="KNB74" s="57"/>
      <c r="KNC74" s="57"/>
      <c r="KND74" s="57"/>
      <c r="KNE74" s="57"/>
      <c r="KNF74" s="57"/>
      <c r="KNG74" s="57"/>
      <c r="KNH74" s="57"/>
      <c r="KNI74" s="57"/>
      <c r="KNJ74" s="57"/>
      <c r="KNK74" s="57"/>
      <c r="KNL74" s="57"/>
      <c r="KNM74" s="57"/>
      <c r="KNN74" s="57"/>
      <c r="KNO74" s="57"/>
      <c r="KNP74" s="57"/>
      <c r="KNQ74" s="57"/>
      <c r="KNR74" s="57"/>
      <c r="KNS74" s="57"/>
      <c r="KNT74" s="57"/>
      <c r="KNU74" s="57"/>
      <c r="KNV74" s="57"/>
      <c r="KNW74" s="57"/>
      <c r="KNX74" s="57"/>
      <c r="KNY74" s="57"/>
      <c r="KNZ74" s="57"/>
      <c r="KOA74" s="57"/>
      <c r="KOB74" s="57"/>
      <c r="KOC74" s="57"/>
      <c r="KOD74" s="57"/>
      <c r="KOE74" s="57"/>
      <c r="KOF74" s="57"/>
      <c r="KOG74" s="57"/>
      <c r="KOH74" s="57"/>
      <c r="KOI74" s="57"/>
      <c r="KOJ74" s="57"/>
      <c r="KOK74" s="57"/>
      <c r="KOL74" s="57"/>
      <c r="KOM74" s="57"/>
      <c r="KON74" s="57"/>
      <c r="KOO74" s="57"/>
      <c r="KOP74" s="57"/>
      <c r="KOQ74" s="57"/>
      <c r="KOR74" s="57"/>
      <c r="KOS74" s="57"/>
      <c r="KOT74" s="57"/>
      <c r="KOU74" s="57"/>
      <c r="KOV74" s="57"/>
      <c r="KOW74" s="57"/>
      <c r="KOX74" s="57"/>
      <c r="KOY74" s="57"/>
      <c r="KOZ74" s="57"/>
      <c r="KPA74" s="57"/>
      <c r="KPB74" s="57"/>
      <c r="KPC74" s="57"/>
      <c r="KPD74" s="57"/>
      <c r="KPE74" s="57"/>
      <c r="KPF74" s="57"/>
      <c r="KPG74" s="57"/>
      <c r="KPH74" s="57"/>
      <c r="KPI74" s="57"/>
      <c r="KPJ74" s="57"/>
      <c r="KPK74" s="57"/>
      <c r="KPL74" s="57"/>
      <c r="KPM74" s="57"/>
      <c r="KPN74" s="57"/>
      <c r="KPO74" s="57"/>
      <c r="KPP74" s="57"/>
      <c r="KPQ74" s="57"/>
      <c r="KPR74" s="57"/>
      <c r="KPS74" s="57"/>
      <c r="KPT74" s="57"/>
      <c r="KPU74" s="57"/>
      <c r="KPV74" s="57"/>
      <c r="KPW74" s="57"/>
      <c r="KPX74" s="57"/>
      <c r="KPY74" s="57"/>
      <c r="KPZ74" s="57"/>
      <c r="KQA74" s="57"/>
      <c r="KQB74" s="57"/>
      <c r="KQC74" s="57"/>
      <c r="KQD74" s="57"/>
      <c r="KQE74" s="57"/>
      <c r="KQF74" s="57"/>
      <c r="KQG74" s="57"/>
      <c r="KQH74" s="57"/>
      <c r="KQI74" s="57"/>
      <c r="KQJ74" s="57"/>
      <c r="KQK74" s="57"/>
      <c r="KQL74" s="57"/>
      <c r="KQM74" s="57"/>
      <c r="KQN74" s="57"/>
      <c r="KQO74" s="57"/>
      <c r="KQP74" s="57"/>
      <c r="KQQ74" s="57"/>
      <c r="KQR74" s="57"/>
      <c r="KQS74" s="57"/>
      <c r="KQT74" s="57"/>
      <c r="KQU74" s="57"/>
      <c r="KQV74" s="57"/>
      <c r="KQW74" s="57"/>
      <c r="KQX74" s="57"/>
      <c r="KQY74" s="57"/>
      <c r="KQZ74" s="57"/>
      <c r="KRA74" s="57"/>
      <c r="KRB74" s="57"/>
      <c r="KRC74" s="57"/>
      <c r="KRD74" s="57"/>
      <c r="KRE74" s="57"/>
      <c r="KRF74" s="57"/>
      <c r="KRG74" s="57"/>
      <c r="KRH74" s="57"/>
      <c r="KRI74" s="57"/>
      <c r="KRJ74" s="57"/>
      <c r="KRK74" s="57"/>
      <c r="KRL74" s="57"/>
      <c r="KRM74" s="57"/>
      <c r="KRN74" s="57"/>
      <c r="KRO74" s="57"/>
      <c r="KRP74" s="57"/>
      <c r="KRQ74" s="57"/>
      <c r="KRR74" s="57"/>
      <c r="KRS74" s="57"/>
      <c r="KRT74" s="57"/>
      <c r="KRU74" s="57"/>
      <c r="KRV74" s="57"/>
      <c r="KRW74" s="57"/>
      <c r="KRX74" s="57"/>
      <c r="KRY74" s="57"/>
      <c r="KRZ74" s="57"/>
      <c r="KSA74" s="57"/>
      <c r="KSB74" s="57"/>
      <c r="KSC74" s="57"/>
      <c r="KSD74" s="57"/>
      <c r="KSE74" s="57"/>
      <c r="KSF74" s="57"/>
      <c r="KSG74" s="57"/>
      <c r="KSH74" s="57"/>
      <c r="KSI74" s="57"/>
      <c r="KSJ74" s="57"/>
      <c r="KSK74" s="57"/>
      <c r="KSL74" s="57"/>
      <c r="KSM74" s="57"/>
      <c r="KSN74" s="57"/>
      <c r="KSO74" s="57"/>
      <c r="KSP74" s="57"/>
      <c r="KSQ74" s="57"/>
      <c r="KSR74" s="57"/>
      <c r="KSS74" s="57"/>
      <c r="KST74" s="57"/>
      <c r="KSU74" s="57"/>
      <c r="KSV74" s="57"/>
      <c r="KSW74" s="57"/>
      <c r="KSX74" s="57"/>
      <c r="KSY74" s="57"/>
      <c r="KSZ74" s="57"/>
      <c r="KTA74" s="57"/>
      <c r="KTB74" s="57"/>
      <c r="KTC74" s="57"/>
      <c r="KTD74" s="57"/>
      <c r="KTE74" s="57"/>
      <c r="KTF74" s="57"/>
      <c r="KTG74" s="57"/>
      <c r="KTH74" s="57"/>
      <c r="KTI74" s="57"/>
      <c r="KTJ74" s="57"/>
      <c r="KTK74" s="57"/>
      <c r="KTL74" s="57"/>
      <c r="KTM74" s="57"/>
      <c r="KTN74" s="57"/>
      <c r="KTO74" s="57"/>
      <c r="KTP74" s="57"/>
      <c r="KTQ74" s="57"/>
      <c r="KTR74" s="57"/>
      <c r="KTS74" s="57"/>
      <c r="KTT74" s="57"/>
      <c r="KTU74" s="57"/>
      <c r="KTV74" s="57"/>
      <c r="KTW74" s="57"/>
      <c r="KTX74" s="57"/>
      <c r="KTY74" s="57"/>
      <c r="KTZ74" s="57"/>
      <c r="KUA74" s="57"/>
      <c r="KUB74" s="57"/>
      <c r="KUC74" s="57"/>
      <c r="KUD74" s="57"/>
      <c r="KUE74" s="57"/>
      <c r="KUF74" s="57"/>
      <c r="KUG74" s="57"/>
      <c r="KUH74" s="57"/>
      <c r="KUI74" s="57"/>
      <c r="KUJ74" s="57"/>
      <c r="KUK74" s="57"/>
      <c r="KUL74" s="57"/>
      <c r="KUM74" s="57"/>
      <c r="KUN74" s="57"/>
      <c r="KUO74" s="57"/>
      <c r="KUP74" s="57"/>
      <c r="KUQ74" s="57"/>
      <c r="KUR74" s="57"/>
      <c r="KUS74" s="57"/>
      <c r="KUT74" s="57"/>
      <c r="KUU74" s="57"/>
      <c r="KUV74" s="57"/>
      <c r="KUW74" s="57"/>
      <c r="KUX74" s="57"/>
      <c r="KUY74" s="57"/>
      <c r="KUZ74" s="57"/>
      <c r="KVA74" s="57"/>
      <c r="KVB74" s="57"/>
      <c r="KVC74" s="57"/>
      <c r="KVD74" s="57"/>
      <c r="KVE74" s="57"/>
      <c r="KVF74" s="57"/>
      <c r="KVG74" s="57"/>
      <c r="KVH74" s="57"/>
      <c r="KVI74" s="57"/>
      <c r="KVJ74" s="57"/>
      <c r="KVK74" s="57"/>
      <c r="KVL74" s="57"/>
      <c r="KVM74" s="57"/>
      <c r="KVN74" s="57"/>
      <c r="KVO74" s="57"/>
      <c r="KVP74" s="57"/>
      <c r="KVQ74" s="57"/>
      <c r="KVR74" s="57"/>
      <c r="KVS74" s="57"/>
      <c r="KVT74" s="57"/>
      <c r="KVU74" s="57"/>
      <c r="KVV74" s="57"/>
      <c r="KVW74" s="57"/>
      <c r="KVX74" s="57"/>
      <c r="KVY74" s="57"/>
      <c r="KVZ74" s="57"/>
      <c r="KWA74" s="57"/>
      <c r="KWB74" s="57"/>
      <c r="KWC74" s="57"/>
      <c r="KWD74" s="57"/>
      <c r="KWE74" s="57"/>
      <c r="KWF74" s="57"/>
      <c r="KWG74" s="57"/>
      <c r="KWH74" s="57"/>
      <c r="KWI74" s="57"/>
      <c r="KWJ74" s="57"/>
      <c r="KWK74" s="57"/>
      <c r="KWL74" s="57"/>
      <c r="KWM74" s="57"/>
      <c r="KWN74" s="57"/>
      <c r="KWO74" s="57"/>
      <c r="KWP74" s="57"/>
      <c r="KWQ74" s="57"/>
      <c r="KWR74" s="57"/>
      <c r="KWS74" s="57"/>
      <c r="KWT74" s="57"/>
      <c r="KWU74" s="57"/>
      <c r="KWV74" s="57"/>
      <c r="KWW74" s="57"/>
      <c r="KWX74" s="57"/>
      <c r="KWY74" s="57"/>
      <c r="KWZ74" s="57"/>
      <c r="KXA74" s="57"/>
      <c r="KXB74" s="57"/>
      <c r="KXC74" s="57"/>
      <c r="KXD74" s="57"/>
      <c r="KXE74" s="57"/>
      <c r="KXF74" s="57"/>
      <c r="KXG74" s="57"/>
      <c r="KXH74" s="57"/>
      <c r="KXI74" s="57"/>
      <c r="KXJ74" s="57"/>
      <c r="KXK74" s="57"/>
      <c r="KXL74" s="57"/>
      <c r="KXM74" s="57"/>
      <c r="KXN74" s="57"/>
      <c r="KXO74" s="57"/>
      <c r="KXP74" s="57"/>
      <c r="KXQ74" s="57"/>
      <c r="KXR74" s="57"/>
      <c r="KXS74" s="57"/>
      <c r="KXT74" s="57"/>
      <c r="KXU74" s="57"/>
      <c r="KXV74" s="57"/>
      <c r="KXW74" s="57"/>
      <c r="KXX74" s="57"/>
      <c r="KXY74" s="57"/>
      <c r="KXZ74" s="57"/>
      <c r="KYA74" s="57"/>
      <c r="KYB74" s="57"/>
      <c r="KYC74" s="57"/>
      <c r="KYD74" s="57"/>
      <c r="KYE74" s="57"/>
      <c r="KYF74" s="57"/>
      <c r="KYG74" s="57"/>
      <c r="KYH74" s="57"/>
      <c r="KYI74" s="57"/>
      <c r="KYJ74" s="57"/>
      <c r="KYK74" s="57"/>
      <c r="KYL74" s="57"/>
      <c r="KYM74" s="57"/>
      <c r="KYN74" s="57"/>
      <c r="KYO74" s="57"/>
      <c r="KYP74" s="57"/>
      <c r="KYQ74" s="57"/>
      <c r="KYR74" s="57"/>
      <c r="KYS74" s="57"/>
      <c r="KYT74" s="57"/>
      <c r="KYU74" s="57"/>
      <c r="KYV74" s="57"/>
      <c r="KYW74" s="57"/>
      <c r="KYX74" s="57"/>
      <c r="KYY74" s="57"/>
      <c r="KYZ74" s="57"/>
      <c r="KZA74" s="57"/>
      <c r="KZB74" s="57"/>
      <c r="KZC74" s="57"/>
      <c r="KZD74" s="57"/>
      <c r="KZE74" s="57"/>
      <c r="KZF74" s="57"/>
      <c r="KZG74" s="57"/>
      <c r="KZH74" s="57"/>
      <c r="KZI74" s="57"/>
      <c r="KZJ74" s="57"/>
      <c r="KZK74" s="57"/>
      <c r="KZL74" s="57"/>
      <c r="KZM74" s="57"/>
      <c r="KZN74" s="57"/>
      <c r="KZO74" s="57"/>
      <c r="KZP74" s="57"/>
      <c r="KZQ74" s="57"/>
      <c r="KZR74" s="57"/>
      <c r="KZS74" s="57"/>
      <c r="KZT74" s="57"/>
      <c r="KZU74" s="57"/>
      <c r="KZV74" s="57"/>
      <c r="KZW74" s="57"/>
      <c r="KZX74" s="57"/>
      <c r="KZY74" s="57"/>
      <c r="KZZ74" s="57"/>
      <c r="LAA74" s="57"/>
      <c r="LAB74" s="57"/>
      <c r="LAC74" s="57"/>
      <c r="LAD74" s="57"/>
      <c r="LAE74" s="57"/>
      <c r="LAF74" s="57"/>
      <c r="LAG74" s="57"/>
      <c r="LAH74" s="57"/>
      <c r="LAI74" s="57"/>
      <c r="LAJ74" s="57"/>
      <c r="LAK74" s="57"/>
      <c r="LAL74" s="57"/>
      <c r="LAM74" s="57"/>
      <c r="LAN74" s="57"/>
      <c r="LAO74" s="57"/>
      <c r="LAP74" s="57"/>
      <c r="LAQ74" s="57"/>
      <c r="LAR74" s="57"/>
      <c r="LAS74" s="57"/>
      <c r="LAT74" s="57"/>
      <c r="LAU74" s="57"/>
      <c r="LAV74" s="57"/>
      <c r="LAW74" s="57"/>
      <c r="LAX74" s="57"/>
      <c r="LAY74" s="57"/>
      <c r="LAZ74" s="57"/>
      <c r="LBA74" s="57"/>
      <c r="LBB74" s="57"/>
      <c r="LBC74" s="57"/>
      <c r="LBD74" s="57"/>
      <c r="LBE74" s="57"/>
      <c r="LBF74" s="57"/>
      <c r="LBG74" s="57"/>
      <c r="LBH74" s="57"/>
      <c r="LBI74" s="57"/>
      <c r="LBJ74" s="57"/>
      <c r="LBK74" s="57"/>
      <c r="LBL74" s="57"/>
      <c r="LBM74" s="57"/>
      <c r="LBN74" s="57"/>
      <c r="LBO74" s="57"/>
      <c r="LBP74" s="57"/>
      <c r="LBQ74" s="57"/>
      <c r="LBR74" s="57"/>
      <c r="LBS74" s="57"/>
      <c r="LBT74" s="57"/>
      <c r="LBU74" s="57"/>
      <c r="LBV74" s="57"/>
      <c r="LBW74" s="57"/>
      <c r="LBX74" s="57"/>
      <c r="LBY74" s="57"/>
      <c r="LBZ74" s="57"/>
      <c r="LCA74" s="57"/>
      <c r="LCB74" s="57"/>
      <c r="LCC74" s="57"/>
      <c r="LCD74" s="57"/>
      <c r="LCE74" s="57"/>
      <c r="LCF74" s="57"/>
      <c r="LCG74" s="57"/>
      <c r="LCH74" s="57"/>
      <c r="LCI74" s="57"/>
      <c r="LCJ74" s="57"/>
      <c r="LCK74" s="57"/>
      <c r="LCL74" s="57"/>
      <c r="LCM74" s="57"/>
      <c r="LCN74" s="57"/>
      <c r="LCO74" s="57"/>
      <c r="LCP74" s="57"/>
      <c r="LCQ74" s="57"/>
      <c r="LCR74" s="57"/>
      <c r="LCS74" s="57"/>
      <c r="LCT74" s="57"/>
      <c r="LCU74" s="57"/>
      <c r="LCV74" s="57"/>
      <c r="LCW74" s="57"/>
      <c r="LCX74" s="57"/>
      <c r="LCY74" s="57"/>
      <c r="LCZ74" s="57"/>
      <c r="LDA74" s="57"/>
      <c r="LDB74" s="57"/>
      <c r="LDC74" s="57"/>
      <c r="LDD74" s="57"/>
      <c r="LDE74" s="57"/>
      <c r="LDF74" s="57"/>
      <c r="LDG74" s="57"/>
      <c r="LDH74" s="57"/>
      <c r="LDI74" s="57"/>
      <c r="LDJ74" s="57"/>
      <c r="LDK74" s="57"/>
      <c r="LDL74" s="57"/>
      <c r="LDM74" s="57"/>
      <c r="LDN74" s="57"/>
      <c r="LDO74" s="57"/>
      <c r="LDP74" s="57"/>
      <c r="LDQ74" s="57"/>
      <c r="LDR74" s="57"/>
      <c r="LDS74" s="57"/>
      <c r="LDT74" s="57"/>
      <c r="LDU74" s="57"/>
      <c r="LDV74" s="57"/>
      <c r="LDW74" s="57"/>
      <c r="LDX74" s="57"/>
      <c r="LDY74" s="57"/>
      <c r="LDZ74" s="57"/>
      <c r="LEA74" s="57"/>
      <c r="LEB74" s="57"/>
      <c r="LEC74" s="57"/>
      <c r="LED74" s="57"/>
      <c r="LEE74" s="57"/>
      <c r="LEF74" s="57"/>
      <c r="LEG74" s="57"/>
      <c r="LEH74" s="57"/>
      <c r="LEI74" s="57"/>
      <c r="LEJ74" s="57"/>
      <c r="LEK74" s="57"/>
      <c r="LEL74" s="57"/>
      <c r="LEM74" s="57"/>
      <c r="LEN74" s="57"/>
      <c r="LEO74" s="57"/>
      <c r="LEP74" s="57"/>
      <c r="LEQ74" s="57"/>
      <c r="LER74" s="57"/>
      <c r="LES74" s="57"/>
      <c r="LET74" s="57"/>
      <c r="LEU74" s="57"/>
      <c r="LEV74" s="57"/>
      <c r="LEW74" s="57"/>
      <c r="LEX74" s="57"/>
      <c r="LEY74" s="57"/>
      <c r="LEZ74" s="57"/>
      <c r="LFA74" s="57"/>
      <c r="LFB74" s="57"/>
      <c r="LFC74" s="57"/>
      <c r="LFD74" s="57"/>
      <c r="LFE74" s="57"/>
      <c r="LFF74" s="57"/>
      <c r="LFG74" s="57"/>
      <c r="LFH74" s="57"/>
      <c r="LFI74" s="57"/>
      <c r="LFJ74" s="57"/>
      <c r="LFK74" s="57"/>
      <c r="LFL74" s="57"/>
      <c r="LFM74" s="57"/>
      <c r="LFN74" s="57"/>
      <c r="LFO74" s="57"/>
      <c r="LFP74" s="57"/>
      <c r="LFQ74" s="57"/>
      <c r="LFR74" s="57"/>
      <c r="LFS74" s="57"/>
      <c r="LFT74" s="57"/>
      <c r="LFU74" s="57"/>
      <c r="LFV74" s="57"/>
      <c r="LFW74" s="57"/>
      <c r="LFX74" s="57"/>
      <c r="LFY74" s="57"/>
      <c r="LFZ74" s="57"/>
      <c r="LGA74" s="57"/>
      <c r="LGB74" s="57"/>
      <c r="LGC74" s="57"/>
      <c r="LGD74" s="57"/>
      <c r="LGE74" s="57"/>
      <c r="LGF74" s="57"/>
      <c r="LGG74" s="57"/>
      <c r="LGH74" s="57"/>
      <c r="LGI74" s="57"/>
      <c r="LGJ74" s="57"/>
      <c r="LGK74" s="57"/>
      <c r="LGL74" s="57"/>
      <c r="LGM74" s="57"/>
      <c r="LGN74" s="57"/>
      <c r="LGO74" s="57"/>
      <c r="LGP74" s="57"/>
      <c r="LGQ74" s="57"/>
      <c r="LGR74" s="57"/>
      <c r="LGS74" s="57"/>
      <c r="LGT74" s="57"/>
      <c r="LGU74" s="57"/>
      <c r="LGV74" s="57"/>
      <c r="LGW74" s="57"/>
      <c r="LGX74" s="57"/>
      <c r="LGY74" s="57"/>
      <c r="LGZ74" s="57"/>
      <c r="LHA74" s="57"/>
      <c r="LHB74" s="57"/>
      <c r="LHC74" s="57"/>
      <c r="LHD74" s="57"/>
      <c r="LHE74" s="57"/>
      <c r="LHF74" s="57"/>
      <c r="LHG74" s="57"/>
      <c r="LHH74" s="57"/>
      <c r="LHI74" s="57"/>
      <c r="LHJ74" s="57"/>
      <c r="LHK74" s="57"/>
      <c r="LHL74" s="57"/>
      <c r="LHM74" s="57"/>
      <c r="LHN74" s="57"/>
      <c r="LHO74" s="57"/>
      <c r="LHP74" s="57"/>
      <c r="LHQ74" s="57"/>
      <c r="LHR74" s="57"/>
      <c r="LHS74" s="57"/>
      <c r="LHT74" s="57"/>
      <c r="LHU74" s="57"/>
      <c r="LHV74" s="57"/>
      <c r="LHW74" s="57"/>
      <c r="LHX74" s="57"/>
      <c r="LHY74" s="57"/>
      <c r="LHZ74" s="57"/>
      <c r="LIA74" s="57"/>
      <c r="LIB74" s="57"/>
      <c r="LIC74" s="57"/>
      <c r="LID74" s="57"/>
      <c r="LIE74" s="57"/>
      <c r="LIF74" s="57"/>
      <c r="LIG74" s="57"/>
      <c r="LIH74" s="57"/>
      <c r="LII74" s="57"/>
      <c r="LIJ74" s="57"/>
      <c r="LIK74" s="57"/>
      <c r="LIL74" s="57"/>
      <c r="LIM74" s="57"/>
      <c r="LIN74" s="57"/>
      <c r="LIO74" s="57"/>
      <c r="LIP74" s="57"/>
      <c r="LIQ74" s="57"/>
      <c r="LIR74" s="57"/>
      <c r="LIS74" s="57"/>
      <c r="LIT74" s="57"/>
      <c r="LIU74" s="57"/>
      <c r="LIV74" s="57"/>
      <c r="LIW74" s="57"/>
      <c r="LIX74" s="57"/>
      <c r="LIY74" s="57"/>
      <c r="LIZ74" s="57"/>
      <c r="LJA74" s="57"/>
      <c r="LJB74" s="57"/>
      <c r="LJC74" s="57"/>
      <c r="LJD74" s="57"/>
      <c r="LJE74" s="57"/>
      <c r="LJF74" s="57"/>
      <c r="LJG74" s="57"/>
      <c r="LJH74" s="57"/>
      <c r="LJI74" s="57"/>
      <c r="LJJ74" s="57"/>
      <c r="LJK74" s="57"/>
      <c r="LJL74" s="57"/>
      <c r="LJM74" s="57"/>
      <c r="LJN74" s="57"/>
      <c r="LJO74" s="57"/>
      <c r="LJP74" s="57"/>
      <c r="LJQ74" s="57"/>
      <c r="LJR74" s="57"/>
      <c r="LJS74" s="57"/>
      <c r="LJT74" s="57"/>
      <c r="LJU74" s="57"/>
      <c r="LJV74" s="57"/>
      <c r="LJW74" s="57"/>
      <c r="LJX74" s="57"/>
      <c r="LJY74" s="57"/>
      <c r="LJZ74" s="57"/>
      <c r="LKA74" s="57"/>
      <c r="LKB74" s="57"/>
      <c r="LKC74" s="57"/>
      <c r="LKD74" s="57"/>
      <c r="LKE74" s="57"/>
      <c r="LKF74" s="57"/>
      <c r="LKG74" s="57"/>
      <c r="LKH74" s="57"/>
      <c r="LKI74" s="57"/>
      <c r="LKJ74" s="57"/>
      <c r="LKK74" s="57"/>
      <c r="LKL74" s="57"/>
      <c r="LKM74" s="57"/>
      <c r="LKN74" s="57"/>
      <c r="LKO74" s="57"/>
      <c r="LKP74" s="57"/>
      <c r="LKQ74" s="57"/>
      <c r="LKR74" s="57"/>
      <c r="LKS74" s="57"/>
      <c r="LKT74" s="57"/>
      <c r="LKU74" s="57"/>
      <c r="LKV74" s="57"/>
      <c r="LKW74" s="57"/>
      <c r="LKX74" s="57"/>
      <c r="LKY74" s="57"/>
      <c r="LKZ74" s="57"/>
      <c r="LLA74" s="57"/>
      <c r="LLB74" s="57"/>
      <c r="LLC74" s="57"/>
      <c r="LLD74" s="57"/>
      <c r="LLE74" s="57"/>
      <c r="LLF74" s="57"/>
      <c r="LLG74" s="57"/>
      <c r="LLH74" s="57"/>
      <c r="LLI74" s="57"/>
      <c r="LLJ74" s="57"/>
      <c r="LLK74" s="57"/>
      <c r="LLL74" s="57"/>
      <c r="LLM74" s="57"/>
      <c r="LLN74" s="57"/>
      <c r="LLO74" s="57"/>
      <c r="LLP74" s="57"/>
      <c r="LLQ74" s="57"/>
      <c r="LLR74" s="57"/>
      <c r="LLS74" s="57"/>
      <c r="LLT74" s="57"/>
      <c r="LLU74" s="57"/>
      <c r="LLV74" s="57"/>
      <c r="LLW74" s="57"/>
      <c r="LLX74" s="57"/>
      <c r="LLY74" s="57"/>
      <c r="LLZ74" s="57"/>
      <c r="LMA74" s="57"/>
      <c r="LMB74" s="57"/>
      <c r="LMC74" s="57"/>
      <c r="LMD74" s="57"/>
      <c r="LME74" s="57"/>
      <c r="LMF74" s="57"/>
      <c r="LMG74" s="57"/>
      <c r="LMH74" s="57"/>
      <c r="LMI74" s="57"/>
      <c r="LMJ74" s="57"/>
      <c r="LMK74" s="57"/>
      <c r="LML74" s="57"/>
      <c r="LMM74" s="57"/>
      <c r="LMN74" s="57"/>
      <c r="LMO74" s="57"/>
      <c r="LMP74" s="57"/>
      <c r="LMQ74" s="57"/>
      <c r="LMR74" s="57"/>
      <c r="LMS74" s="57"/>
      <c r="LMT74" s="57"/>
      <c r="LMU74" s="57"/>
      <c r="LMV74" s="57"/>
      <c r="LMW74" s="57"/>
      <c r="LMX74" s="57"/>
      <c r="LMY74" s="57"/>
      <c r="LMZ74" s="57"/>
      <c r="LNA74" s="57"/>
      <c r="LNB74" s="57"/>
      <c r="LNC74" s="57"/>
      <c r="LND74" s="57"/>
      <c r="LNE74" s="57"/>
      <c r="LNF74" s="57"/>
      <c r="LNG74" s="57"/>
      <c r="LNH74" s="57"/>
      <c r="LNI74" s="57"/>
      <c r="LNJ74" s="57"/>
      <c r="LNK74" s="57"/>
      <c r="LNL74" s="57"/>
      <c r="LNM74" s="57"/>
      <c r="LNN74" s="57"/>
      <c r="LNO74" s="57"/>
      <c r="LNP74" s="57"/>
      <c r="LNQ74" s="57"/>
      <c r="LNR74" s="57"/>
      <c r="LNS74" s="57"/>
      <c r="LNT74" s="57"/>
      <c r="LNU74" s="57"/>
      <c r="LNV74" s="57"/>
      <c r="LNW74" s="57"/>
      <c r="LNX74" s="57"/>
      <c r="LNY74" s="57"/>
      <c r="LNZ74" s="57"/>
      <c r="LOA74" s="57"/>
      <c r="LOB74" s="57"/>
      <c r="LOC74" s="57"/>
      <c r="LOD74" s="57"/>
      <c r="LOE74" s="57"/>
      <c r="LOF74" s="57"/>
      <c r="LOG74" s="57"/>
      <c r="LOH74" s="57"/>
      <c r="LOI74" s="57"/>
      <c r="LOJ74" s="57"/>
      <c r="LOK74" s="57"/>
      <c r="LOL74" s="57"/>
      <c r="LOM74" s="57"/>
      <c r="LON74" s="57"/>
      <c r="LOO74" s="57"/>
      <c r="LOP74" s="57"/>
      <c r="LOQ74" s="57"/>
      <c r="LOR74" s="57"/>
      <c r="LOS74" s="57"/>
      <c r="LOT74" s="57"/>
      <c r="LOU74" s="57"/>
      <c r="LOV74" s="57"/>
      <c r="LOW74" s="57"/>
      <c r="LOX74" s="57"/>
      <c r="LOY74" s="57"/>
      <c r="LOZ74" s="57"/>
      <c r="LPA74" s="57"/>
      <c r="LPB74" s="57"/>
      <c r="LPC74" s="57"/>
      <c r="LPD74" s="57"/>
      <c r="LPE74" s="57"/>
      <c r="LPF74" s="57"/>
      <c r="LPG74" s="57"/>
      <c r="LPH74" s="57"/>
      <c r="LPI74" s="57"/>
      <c r="LPJ74" s="57"/>
      <c r="LPK74" s="57"/>
      <c r="LPL74" s="57"/>
      <c r="LPM74" s="57"/>
      <c r="LPN74" s="57"/>
      <c r="LPO74" s="57"/>
      <c r="LPP74" s="57"/>
      <c r="LPQ74" s="57"/>
      <c r="LPR74" s="57"/>
      <c r="LPS74" s="57"/>
      <c r="LPT74" s="57"/>
      <c r="LPU74" s="57"/>
      <c r="LPV74" s="57"/>
      <c r="LPW74" s="57"/>
      <c r="LPX74" s="57"/>
      <c r="LPY74" s="57"/>
      <c r="LPZ74" s="57"/>
      <c r="LQA74" s="57"/>
      <c r="LQB74" s="57"/>
      <c r="LQC74" s="57"/>
      <c r="LQD74" s="57"/>
      <c r="LQE74" s="57"/>
      <c r="LQF74" s="57"/>
      <c r="LQG74" s="57"/>
      <c r="LQH74" s="57"/>
      <c r="LQI74" s="57"/>
      <c r="LQJ74" s="57"/>
      <c r="LQK74" s="57"/>
      <c r="LQL74" s="57"/>
      <c r="LQM74" s="57"/>
      <c r="LQN74" s="57"/>
      <c r="LQO74" s="57"/>
      <c r="LQP74" s="57"/>
      <c r="LQQ74" s="57"/>
      <c r="LQR74" s="57"/>
      <c r="LQS74" s="57"/>
      <c r="LQT74" s="57"/>
      <c r="LQU74" s="57"/>
      <c r="LQV74" s="57"/>
      <c r="LQW74" s="57"/>
      <c r="LQX74" s="57"/>
      <c r="LQY74" s="57"/>
      <c r="LQZ74" s="57"/>
      <c r="LRA74" s="57"/>
      <c r="LRB74" s="57"/>
      <c r="LRC74" s="57"/>
      <c r="LRD74" s="57"/>
      <c r="LRE74" s="57"/>
      <c r="LRF74" s="57"/>
      <c r="LRG74" s="57"/>
      <c r="LRH74" s="57"/>
      <c r="LRI74" s="57"/>
      <c r="LRJ74" s="57"/>
      <c r="LRK74" s="57"/>
      <c r="LRL74" s="57"/>
      <c r="LRM74" s="57"/>
      <c r="LRN74" s="57"/>
      <c r="LRO74" s="57"/>
      <c r="LRP74" s="57"/>
      <c r="LRQ74" s="57"/>
      <c r="LRR74" s="57"/>
      <c r="LRS74" s="57"/>
      <c r="LRT74" s="57"/>
      <c r="LRU74" s="57"/>
      <c r="LRV74" s="57"/>
      <c r="LRW74" s="57"/>
      <c r="LRX74" s="57"/>
      <c r="LRY74" s="57"/>
      <c r="LRZ74" s="57"/>
      <c r="LSA74" s="57"/>
      <c r="LSB74" s="57"/>
      <c r="LSC74" s="57"/>
      <c r="LSD74" s="57"/>
      <c r="LSE74" s="57"/>
      <c r="LSF74" s="57"/>
      <c r="LSG74" s="57"/>
      <c r="LSH74" s="57"/>
      <c r="LSI74" s="57"/>
      <c r="LSJ74" s="57"/>
      <c r="LSK74" s="57"/>
      <c r="LSL74" s="57"/>
      <c r="LSM74" s="57"/>
      <c r="LSN74" s="57"/>
      <c r="LSO74" s="57"/>
      <c r="LSP74" s="57"/>
      <c r="LSQ74" s="57"/>
      <c r="LSR74" s="57"/>
      <c r="LSS74" s="57"/>
      <c r="LST74" s="57"/>
      <c r="LSU74" s="57"/>
      <c r="LSV74" s="57"/>
      <c r="LSW74" s="57"/>
      <c r="LSX74" s="57"/>
      <c r="LSY74" s="57"/>
      <c r="LSZ74" s="57"/>
      <c r="LTA74" s="57"/>
      <c r="LTB74" s="57"/>
      <c r="LTC74" s="57"/>
      <c r="LTD74" s="57"/>
      <c r="LTE74" s="57"/>
      <c r="LTF74" s="57"/>
      <c r="LTG74" s="57"/>
      <c r="LTH74" s="57"/>
      <c r="LTI74" s="57"/>
      <c r="LTJ74" s="57"/>
      <c r="LTK74" s="57"/>
      <c r="LTL74" s="57"/>
      <c r="LTM74" s="57"/>
      <c r="LTN74" s="57"/>
      <c r="LTO74" s="57"/>
      <c r="LTP74" s="57"/>
      <c r="LTQ74" s="57"/>
      <c r="LTR74" s="57"/>
      <c r="LTS74" s="57"/>
      <c r="LTT74" s="57"/>
      <c r="LTU74" s="57"/>
      <c r="LTV74" s="57"/>
      <c r="LTW74" s="57"/>
      <c r="LTX74" s="57"/>
      <c r="LTY74" s="57"/>
      <c r="LTZ74" s="57"/>
      <c r="LUA74" s="57"/>
      <c r="LUB74" s="57"/>
      <c r="LUC74" s="57"/>
      <c r="LUD74" s="57"/>
      <c r="LUE74" s="57"/>
      <c r="LUF74" s="57"/>
      <c r="LUG74" s="57"/>
      <c r="LUH74" s="57"/>
      <c r="LUI74" s="57"/>
      <c r="LUJ74" s="57"/>
      <c r="LUK74" s="57"/>
      <c r="LUL74" s="57"/>
      <c r="LUM74" s="57"/>
      <c r="LUN74" s="57"/>
      <c r="LUO74" s="57"/>
      <c r="LUP74" s="57"/>
      <c r="LUQ74" s="57"/>
      <c r="LUR74" s="57"/>
      <c r="LUS74" s="57"/>
      <c r="LUT74" s="57"/>
      <c r="LUU74" s="57"/>
      <c r="LUV74" s="57"/>
      <c r="LUW74" s="57"/>
      <c r="LUX74" s="57"/>
      <c r="LUY74" s="57"/>
      <c r="LUZ74" s="57"/>
      <c r="LVA74" s="57"/>
      <c r="LVB74" s="57"/>
      <c r="LVC74" s="57"/>
      <c r="LVD74" s="57"/>
      <c r="LVE74" s="57"/>
      <c r="LVF74" s="57"/>
      <c r="LVG74" s="57"/>
      <c r="LVH74" s="57"/>
      <c r="LVI74" s="57"/>
      <c r="LVJ74" s="57"/>
      <c r="LVK74" s="57"/>
      <c r="LVL74" s="57"/>
      <c r="LVM74" s="57"/>
      <c r="LVN74" s="57"/>
      <c r="LVO74" s="57"/>
      <c r="LVP74" s="57"/>
      <c r="LVQ74" s="57"/>
      <c r="LVR74" s="57"/>
      <c r="LVS74" s="57"/>
      <c r="LVT74" s="57"/>
      <c r="LVU74" s="57"/>
      <c r="LVV74" s="57"/>
      <c r="LVW74" s="57"/>
      <c r="LVX74" s="57"/>
      <c r="LVY74" s="57"/>
      <c r="LVZ74" s="57"/>
      <c r="LWA74" s="57"/>
      <c r="LWB74" s="57"/>
      <c r="LWC74" s="57"/>
      <c r="LWD74" s="57"/>
      <c r="LWE74" s="57"/>
      <c r="LWF74" s="57"/>
      <c r="LWG74" s="57"/>
      <c r="LWH74" s="57"/>
      <c r="LWI74" s="57"/>
      <c r="LWJ74" s="57"/>
      <c r="LWK74" s="57"/>
      <c r="LWL74" s="57"/>
      <c r="LWM74" s="57"/>
      <c r="LWN74" s="57"/>
      <c r="LWO74" s="57"/>
      <c r="LWP74" s="57"/>
      <c r="LWQ74" s="57"/>
      <c r="LWR74" s="57"/>
      <c r="LWS74" s="57"/>
      <c r="LWT74" s="57"/>
      <c r="LWU74" s="57"/>
      <c r="LWV74" s="57"/>
      <c r="LWW74" s="57"/>
      <c r="LWX74" s="57"/>
      <c r="LWY74" s="57"/>
      <c r="LWZ74" s="57"/>
      <c r="LXA74" s="57"/>
      <c r="LXB74" s="57"/>
      <c r="LXC74" s="57"/>
      <c r="LXD74" s="57"/>
      <c r="LXE74" s="57"/>
      <c r="LXF74" s="57"/>
      <c r="LXG74" s="57"/>
      <c r="LXH74" s="57"/>
      <c r="LXI74" s="57"/>
      <c r="LXJ74" s="57"/>
      <c r="LXK74" s="57"/>
      <c r="LXL74" s="57"/>
      <c r="LXM74" s="57"/>
      <c r="LXN74" s="57"/>
      <c r="LXO74" s="57"/>
      <c r="LXP74" s="57"/>
      <c r="LXQ74" s="57"/>
      <c r="LXR74" s="57"/>
      <c r="LXS74" s="57"/>
      <c r="LXT74" s="57"/>
      <c r="LXU74" s="57"/>
      <c r="LXV74" s="57"/>
      <c r="LXW74" s="57"/>
      <c r="LXX74" s="57"/>
      <c r="LXY74" s="57"/>
      <c r="LXZ74" s="57"/>
      <c r="LYA74" s="57"/>
      <c r="LYB74" s="57"/>
      <c r="LYC74" s="57"/>
      <c r="LYD74" s="57"/>
      <c r="LYE74" s="57"/>
      <c r="LYF74" s="57"/>
      <c r="LYG74" s="57"/>
      <c r="LYH74" s="57"/>
      <c r="LYI74" s="57"/>
      <c r="LYJ74" s="57"/>
      <c r="LYK74" s="57"/>
      <c r="LYL74" s="57"/>
      <c r="LYM74" s="57"/>
      <c r="LYN74" s="57"/>
      <c r="LYO74" s="57"/>
      <c r="LYP74" s="57"/>
      <c r="LYQ74" s="57"/>
      <c r="LYR74" s="57"/>
      <c r="LYS74" s="57"/>
      <c r="LYT74" s="57"/>
      <c r="LYU74" s="57"/>
      <c r="LYV74" s="57"/>
      <c r="LYW74" s="57"/>
      <c r="LYX74" s="57"/>
      <c r="LYY74" s="57"/>
      <c r="LYZ74" s="57"/>
      <c r="LZA74" s="57"/>
      <c r="LZB74" s="57"/>
      <c r="LZC74" s="57"/>
      <c r="LZD74" s="57"/>
      <c r="LZE74" s="57"/>
      <c r="LZF74" s="57"/>
      <c r="LZG74" s="57"/>
      <c r="LZH74" s="57"/>
      <c r="LZI74" s="57"/>
      <c r="LZJ74" s="57"/>
      <c r="LZK74" s="57"/>
      <c r="LZL74" s="57"/>
      <c r="LZM74" s="57"/>
      <c r="LZN74" s="57"/>
      <c r="LZO74" s="57"/>
      <c r="LZP74" s="57"/>
      <c r="LZQ74" s="57"/>
      <c r="LZR74" s="57"/>
      <c r="LZS74" s="57"/>
      <c r="LZT74" s="57"/>
      <c r="LZU74" s="57"/>
      <c r="LZV74" s="57"/>
      <c r="LZW74" s="57"/>
      <c r="LZX74" s="57"/>
      <c r="LZY74" s="57"/>
      <c r="LZZ74" s="57"/>
      <c r="MAA74" s="57"/>
      <c r="MAB74" s="57"/>
      <c r="MAC74" s="57"/>
      <c r="MAD74" s="57"/>
      <c r="MAE74" s="57"/>
      <c r="MAF74" s="57"/>
      <c r="MAG74" s="57"/>
      <c r="MAH74" s="57"/>
      <c r="MAI74" s="57"/>
      <c r="MAJ74" s="57"/>
      <c r="MAK74" s="57"/>
      <c r="MAL74" s="57"/>
      <c r="MAM74" s="57"/>
      <c r="MAN74" s="57"/>
      <c r="MAO74" s="57"/>
      <c r="MAP74" s="57"/>
      <c r="MAQ74" s="57"/>
      <c r="MAR74" s="57"/>
      <c r="MAS74" s="57"/>
      <c r="MAT74" s="57"/>
      <c r="MAU74" s="57"/>
      <c r="MAV74" s="57"/>
      <c r="MAW74" s="57"/>
      <c r="MAX74" s="57"/>
      <c r="MAY74" s="57"/>
      <c r="MAZ74" s="57"/>
      <c r="MBA74" s="57"/>
      <c r="MBB74" s="57"/>
      <c r="MBC74" s="57"/>
      <c r="MBD74" s="57"/>
      <c r="MBE74" s="57"/>
      <c r="MBF74" s="57"/>
      <c r="MBG74" s="57"/>
      <c r="MBH74" s="57"/>
      <c r="MBI74" s="57"/>
      <c r="MBJ74" s="57"/>
      <c r="MBK74" s="57"/>
      <c r="MBL74" s="57"/>
      <c r="MBM74" s="57"/>
      <c r="MBN74" s="57"/>
      <c r="MBO74" s="57"/>
      <c r="MBP74" s="57"/>
      <c r="MBQ74" s="57"/>
      <c r="MBR74" s="57"/>
      <c r="MBS74" s="57"/>
      <c r="MBT74" s="57"/>
      <c r="MBU74" s="57"/>
      <c r="MBV74" s="57"/>
      <c r="MBW74" s="57"/>
      <c r="MBX74" s="57"/>
      <c r="MBY74" s="57"/>
      <c r="MBZ74" s="57"/>
      <c r="MCA74" s="57"/>
      <c r="MCB74" s="57"/>
      <c r="MCC74" s="57"/>
      <c r="MCD74" s="57"/>
      <c r="MCE74" s="57"/>
      <c r="MCF74" s="57"/>
      <c r="MCG74" s="57"/>
      <c r="MCH74" s="57"/>
      <c r="MCI74" s="57"/>
      <c r="MCJ74" s="57"/>
      <c r="MCK74" s="57"/>
      <c r="MCL74" s="57"/>
      <c r="MCM74" s="57"/>
      <c r="MCN74" s="57"/>
      <c r="MCO74" s="57"/>
      <c r="MCP74" s="57"/>
      <c r="MCQ74" s="57"/>
      <c r="MCR74" s="57"/>
      <c r="MCS74" s="57"/>
      <c r="MCT74" s="57"/>
      <c r="MCU74" s="57"/>
      <c r="MCV74" s="57"/>
      <c r="MCW74" s="57"/>
      <c r="MCX74" s="57"/>
      <c r="MCY74" s="57"/>
      <c r="MCZ74" s="57"/>
      <c r="MDA74" s="57"/>
      <c r="MDB74" s="57"/>
      <c r="MDC74" s="57"/>
      <c r="MDD74" s="57"/>
      <c r="MDE74" s="57"/>
      <c r="MDF74" s="57"/>
      <c r="MDG74" s="57"/>
      <c r="MDH74" s="57"/>
      <c r="MDI74" s="57"/>
      <c r="MDJ74" s="57"/>
      <c r="MDK74" s="57"/>
      <c r="MDL74" s="57"/>
      <c r="MDM74" s="57"/>
      <c r="MDN74" s="57"/>
      <c r="MDO74" s="57"/>
      <c r="MDP74" s="57"/>
      <c r="MDQ74" s="57"/>
      <c r="MDR74" s="57"/>
      <c r="MDS74" s="57"/>
      <c r="MDT74" s="57"/>
      <c r="MDU74" s="57"/>
      <c r="MDV74" s="57"/>
      <c r="MDW74" s="57"/>
      <c r="MDX74" s="57"/>
      <c r="MDY74" s="57"/>
      <c r="MDZ74" s="57"/>
      <c r="MEA74" s="57"/>
      <c r="MEB74" s="57"/>
      <c r="MEC74" s="57"/>
      <c r="MED74" s="57"/>
      <c r="MEE74" s="57"/>
      <c r="MEF74" s="57"/>
      <c r="MEG74" s="57"/>
      <c r="MEH74" s="57"/>
      <c r="MEI74" s="57"/>
      <c r="MEJ74" s="57"/>
      <c r="MEK74" s="57"/>
      <c r="MEL74" s="57"/>
      <c r="MEM74" s="57"/>
      <c r="MEN74" s="57"/>
      <c r="MEO74" s="57"/>
      <c r="MEP74" s="57"/>
      <c r="MEQ74" s="57"/>
      <c r="MER74" s="57"/>
      <c r="MES74" s="57"/>
      <c r="MET74" s="57"/>
      <c r="MEU74" s="57"/>
      <c r="MEV74" s="57"/>
      <c r="MEW74" s="57"/>
      <c r="MEX74" s="57"/>
      <c r="MEY74" s="57"/>
      <c r="MEZ74" s="57"/>
      <c r="MFA74" s="57"/>
      <c r="MFB74" s="57"/>
      <c r="MFC74" s="57"/>
      <c r="MFD74" s="57"/>
      <c r="MFE74" s="57"/>
      <c r="MFF74" s="57"/>
      <c r="MFG74" s="57"/>
      <c r="MFH74" s="57"/>
      <c r="MFI74" s="57"/>
      <c r="MFJ74" s="57"/>
      <c r="MFK74" s="57"/>
      <c r="MFL74" s="57"/>
      <c r="MFM74" s="57"/>
      <c r="MFN74" s="57"/>
      <c r="MFO74" s="57"/>
      <c r="MFP74" s="57"/>
      <c r="MFQ74" s="57"/>
      <c r="MFR74" s="57"/>
      <c r="MFS74" s="57"/>
      <c r="MFT74" s="57"/>
      <c r="MFU74" s="57"/>
      <c r="MFV74" s="57"/>
      <c r="MFW74" s="57"/>
      <c r="MFX74" s="57"/>
      <c r="MFY74" s="57"/>
      <c r="MFZ74" s="57"/>
      <c r="MGA74" s="57"/>
      <c r="MGB74" s="57"/>
      <c r="MGC74" s="57"/>
      <c r="MGD74" s="57"/>
      <c r="MGE74" s="57"/>
      <c r="MGF74" s="57"/>
      <c r="MGG74" s="57"/>
      <c r="MGH74" s="57"/>
      <c r="MGI74" s="57"/>
      <c r="MGJ74" s="57"/>
      <c r="MGK74" s="57"/>
      <c r="MGL74" s="57"/>
      <c r="MGM74" s="57"/>
      <c r="MGN74" s="57"/>
      <c r="MGO74" s="57"/>
      <c r="MGP74" s="57"/>
      <c r="MGQ74" s="57"/>
      <c r="MGR74" s="57"/>
      <c r="MGS74" s="57"/>
      <c r="MGT74" s="57"/>
      <c r="MGU74" s="57"/>
      <c r="MGV74" s="57"/>
      <c r="MGW74" s="57"/>
      <c r="MGX74" s="57"/>
      <c r="MGY74" s="57"/>
      <c r="MGZ74" s="57"/>
      <c r="MHA74" s="57"/>
      <c r="MHB74" s="57"/>
      <c r="MHC74" s="57"/>
      <c r="MHD74" s="57"/>
      <c r="MHE74" s="57"/>
      <c r="MHF74" s="57"/>
      <c r="MHG74" s="57"/>
      <c r="MHH74" s="57"/>
      <c r="MHI74" s="57"/>
      <c r="MHJ74" s="57"/>
      <c r="MHK74" s="57"/>
      <c r="MHL74" s="57"/>
      <c r="MHM74" s="57"/>
      <c r="MHN74" s="57"/>
      <c r="MHO74" s="57"/>
      <c r="MHP74" s="57"/>
      <c r="MHQ74" s="57"/>
      <c r="MHR74" s="57"/>
      <c r="MHS74" s="57"/>
      <c r="MHT74" s="57"/>
      <c r="MHU74" s="57"/>
      <c r="MHV74" s="57"/>
      <c r="MHW74" s="57"/>
      <c r="MHX74" s="57"/>
      <c r="MHY74" s="57"/>
      <c r="MHZ74" s="57"/>
      <c r="MIA74" s="57"/>
      <c r="MIB74" s="57"/>
      <c r="MIC74" s="57"/>
      <c r="MID74" s="57"/>
      <c r="MIE74" s="57"/>
      <c r="MIF74" s="57"/>
      <c r="MIG74" s="57"/>
      <c r="MIH74" s="57"/>
      <c r="MII74" s="57"/>
      <c r="MIJ74" s="57"/>
      <c r="MIK74" s="57"/>
      <c r="MIL74" s="57"/>
      <c r="MIM74" s="57"/>
      <c r="MIN74" s="57"/>
      <c r="MIO74" s="57"/>
      <c r="MIP74" s="57"/>
      <c r="MIQ74" s="57"/>
      <c r="MIR74" s="57"/>
      <c r="MIS74" s="57"/>
      <c r="MIT74" s="57"/>
      <c r="MIU74" s="57"/>
      <c r="MIV74" s="57"/>
      <c r="MIW74" s="57"/>
      <c r="MIX74" s="57"/>
      <c r="MIY74" s="57"/>
      <c r="MIZ74" s="57"/>
      <c r="MJA74" s="57"/>
      <c r="MJB74" s="57"/>
      <c r="MJC74" s="57"/>
      <c r="MJD74" s="57"/>
      <c r="MJE74" s="57"/>
      <c r="MJF74" s="57"/>
      <c r="MJG74" s="57"/>
      <c r="MJH74" s="57"/>
      <c r="MJI74" s="57"/>
      <c r="MJJ74" s="57"/>
      <c r="MJK74" s="57"/>
      <c r="MJL74" s="57"/>
      <c r="MJM74" s="57"/>
      <c r="MJN74" s="57"/>
      <c r="MJO74" s="57"/>
      <c r="MJP74" s="57"/>
      <c r="MJQ74" s="57"/>
      <c r="MJR74" s="57"/>
      <c r="MJS74" s="57"/>
      <c r="MJT74" s="57"/>
      <c r="MJU74" s="57"/>
      <c r="MJV74" s="57"/>
      <c r="MJW74" s="57"/>
      <c r="MJX74" s="57"/>
      <c r="MJY74" s="57"/>
      <c r="MJZ74" s="57"/>
      <c r="MKA74" s="57"/>
      <c r="MKB74" s="57"/>
      <c r="MKC74" s="57"/>
      <c r="MKD74" s="57"/>
      <c r="MKE74" s="57"/>
      <c r="MKF74" s="57"/>
      <c r="MKG74" s="57"/>
      <c r="MKH74" s="57"/>
      <c r="MKI74" s="57"/>
      <c r="MKJ74" s="57"/>
      <c r="MKK74" s="57"/>
      <c r="MKL74" s="57"/>
      <c r="MKM74" s="57"/>
      <c r="MKN74" s="57"/>
      <c r="MKO74" s="57"/>
      <c r="MKP74" s="57"/>
      <c r="MKQ74" s="57"/>
      <c r="MKR74" s="57"/>
      <c r="MKS74" s="57"/>
      <c r="MKT74" s="57"/>
      <c r="MKU74" s="57"/>
      <c r="MKV74" s="57"/>
      <c r="MKW74" s="57"/>
      <c r="MKX74" s="57"/>
      <c r="MKY74" s="57"/>
      <c r="MKZ74" s="57"/>
      <c r="MLA74" s="57"/>
      <c r="MLB74" s="57"/>
      <c r="MLC74" s="57"/>
      <c r="MLD74" s="57"/>
      <c r="MLE74" s="57"/>
      <c r="MLF74" s="57"/>
      <c r="MLG74" s="57"/>
      <c r="MLH74" s="57"/>
      <c r="MLI74" s="57"/>
      <c r="MLJ74" s="57"/>
      <c r="MLK74" s="57"/>
      <c r="MLL74" s="57"/>
      <c r="MLM74" s="57"/>
      <c r="MLN74" s="57"/>
      <c r="MLO74" s="57"/>
      <c r="MLP74" s="57"/>
      <c r="MLQ74" s="57"/>
      <c r="MLR74" s="57"/>
      <c r="MLS74" s="57"/>
      <c r="MLT74" s="57"/>
      <c r="MLU74" s="57"/>
      <c r="MLV74" s="57"/>
      <c r="MLW74" s="57"/>
      <c r="MLX74" s="57"/>
      <c r="MLY74" s="57"/>
      <c r="MLZ74" s="57"/>
      <c r="MMA74" s="57"/>
      <c r="MMB74" s="57"/>
      <c r="MMC74" s="57"/>
      <c r="MMD74" s="57"/>
      <c r="MME74" s="57"/>
      <c r="MMF74" s="57"/>
      <c r="MMG74" s="57"/>
      <c r="MMH74" s="57"/>
      <c r="MMI74" s="57"/>
      <c r="MMJ74" s="57"/>
      <c r="MMK74" s="57"/>
      <c r="MML74" s="57"/>
      <c r="MMM74" s="57"/>
      <c r="MMN74" s="57"/>
      <c r="MMO74" s="57"/>
      <c r="MMP74" s="57"/>
      <c r="MMQ74" s="57"/>
      <c r="MMR74" s="57"/>
      <c r="MMS74" s="57"/>
      <c r="MMT74" s="57"/>
      <c r="MMU74" s="57"/>
      <c r="MMV74" s="57"/>
      <c r="MMW74" s="57"/>
      <c r="MMX74" s="57"/>
      <c r="MMY74" s="57"/>
      <c r="MMZ74" s="57"/>
      <c r="MNA74" s="57"/>
      <c r="MNB74" s="57"/>
      <c r="MNC74" s="57"/>
      <c r="MND74" s="57"/>
      <c r="MNE74" s="57"/>
      <c r="MNF74" s="57"/>
      <c r="MNG74" s="57"/>
      <c r="MNH74" s="57"/>
      <c r="MNI74" s="57"/>
      <c r="MNJ74" s="57"/>
      <c r="MNK74" s="57"/>
      <c r="MNL74" s="57"/>
      <c r="MNM74" s="57"/>
      <c r="MNN74" s="57"/>
      <c r="MNO74" s="57"/>
      <c r="MNP74" s="57"/>
      <c r="MNQ74" s="57"/>
      <c r="MNR74" s="57"/>
      <c r="MNS74" s="57"/>
      <c r="MNT74" s="57"/>
      <c r="MNU74" s="57"/>
      <c r="MNV74" s="57"/>
      <c r="MNW74" s="57"/>
      <c r="MNX74" s="57"/>
      <c r="MNY74" s="57"/>
      <c r="MNZ74" s="57"/>
      <c r="MOA74" s="57"/>
      <c r="MOB74" s="57"/>
      <c r="MOC74" s="57"/>
      <c r="MOD74" s="57"/>
      <c r="MOE74" s="57"/>
      <c r="MOF74" s="57"/>
      <c r="MOG74" s="57"/>
      <c r="MOH74" s="57"/>
      <c r="MOI74" s="57"/>
      <c r="MOJ74" s="57"/>
      <c r="MOK74" s="57"/>
      <c r="MOL74" s="57"/>
      <c r="MOM74" s="57"/>
      <c r="MON74" s="57"/>
      <c r="MOO74" s="57"/>
      <c r="MOP74" s="57"/>
      <c r="MOQ74" s="57"/>
      <c r="MOR74" s="57"/>
      <c r="MOS74" s="57"/>
      <c r="MOT74" s="57"/>
      <c r="MOU74" s="57"/>
      <c r="MOV74" s="57"/>
      <c r="MOW74" s="57"/>
      <c r="MOX74" s="57"/>
      <c r="MOY74" s="57"/>
      <c r="MOZ74" s="57"/>
      <c r="MPA74" s="57"/>
      <c r="MPB74" s="57"/>
      <c r="MPC74" s="57"/>
      <c r="MPD74" s="57"/>
      <c r="MPE74" s="57"/>
      <c r="MPF74" s="57"/>
      <c r="MPG74" s="57"/>
      <c r="MPH74" s="57"/>
      <c r="MPI74" s="57"/>
      <c r="MPJ74" s="57"/>
      <c r="MPK74" s="57"/>
      <c r="MPL74" s="57"/>
      <c r="MPM74" s="57"/>
      <c r="MPN74" s="57"/>
      <c r="MPO74" s="57"/>
      <c r="MPP74" s="57"/>
      <c r="MPQ74" s="57"/>
      <c r="MPR74" s="57"/>
      <c r="MPS74" s="57"/>
      <c r="MPT74" s="57"/>
      <c r="MPU74" s="57"/>
      <c r="MPV74" s="57"/>
      <c r="MPW74" s="57"/>
      <c r="MPX74" s="57"/>
      <c r="MPY74" s="57"/>
      <c r="MPZ74" s="57"/>
      <c r="MQA74" s="57"/>
      <c r="MQB74" s="57"/>
      <c r="MQC74" s="57"/>
      <c r="MQD74" s="57"/>
      <c r="MQE74" s="57"/>
      <c r="MQF74" s="57"/>
      <c r="MQG74" s="57"/>
      <c r="MQH74" s="57"/>
      <c r="MQI74" s="57"/>
      <c r="MQJ74" s="57"/>
      <c r="MQK74" s="57"/>
      <c r="MQL74" s="57"/>
      <c r="MQM74" s="57"/>
      <c r="MQN74" s="57"/>
      <c r="MQO74" s="57"/>
      <c r="MQP74" s="57"/>
      <c r="MQQ74" s="57"/>
      <c r="MQR74" s="57"/>
      <c r="MQS74" s="57"/>
      <c r="MQT74" s="57"/>
      <c r="MQU74" s="57"/>
      <c r="MQV74" s="57"/>
      <c r="MQW74" s="57"/>
      <c r="MQX74" s="57"/>
      <c r="MQY74" s="57"/>
      <c r="MQZ74" s="57"/>
      <c r="MRA74" s="57"/>
      <c r="MRB74" s="57"/>
      <c r="MRC74" s="57"/>
      <c r="MRD74" s="57"/>
      <c r="MRE74" s="57"/>
      <c r="MRF74" s="57"/>
      <c r="MRG74" s="57"/>
      <c r="MRH74" s="57"/>
      <c r="MRI74" s="57"/>
      <c r="MRJ74" s="57"/>
      <c r="MRK74" s="57"/>
      <c r="MRL74" s="57"/>
      <c r="MRM74" s="57"/>
      <c r="MRN74" s="57"/>
      <c r="MRO74" s="57"/>
      <c r="MRP74" s="57"/>
      <c r="MRQ74" s="57"/>
      <c r="MRR74" s="57"/>
      <c r="MRS74" s="57"/>
      <c r="MRT74" s="57"/>
      <c r="MRU74" s="57"/>
      <c r="MRV74" s="57"/>
      <c r="MRW74" s="57"/>
      <c r="MRX74" s="57"/>
      <c r="MRY74" s="57"/>
      <c r="MRZ74" s="57"/>
      <c r="MSA74" s="57"/>
      <c r="MSB74" s="57"/>
      <c r="MSC74" s="57"/>
      <c r="MSD74" s="57"/>
      <c r="MSE74" s="57"/>
      <c r="MSF74" s="57"/>
      <c r="MSG74" s="57"/>
      <c r="MSH74" s="57"/>
      <c r="MSI74" s="57"/>
      <c r="MSJ74" s="57"/>
      <c r="MSK74" s="57"/>
      <c r="MSL74" s="57"/>
      <c r="MSM74" s="57"/>
      <c r="MSN74" s="57"/>
      <c r="MSO74" s="57"/>
      <c r="MSP74" s="57"/>
      <c r="MSQ74" s="57"/>
      <c r="MSR74" s="57"/>
      <c r="MSS74" s="57"/>
      <c r="MST74" s="57"/>
      <c r="MSU74" s="57"/>
      <c r="MSV74" s="57"/>
      <c r="MSW74" s="57"/>
      <c r="MSX74" s="57"/>
      <c r="MSY74" s="57"/>
      <c r="MSZ74" s="57"/>
      <c r="MTA74" s="57"/>
      <c r="MTB74" s="57"/>
      <c r="MTC74" s="57"/>
      <c r="MTD74" s="57"/>
      <c r="MTE74" s="57"/>
      <c r="MTF74" s="57"/>
      <c r="MTG74" s="57"/>
      <c r="MTH74" s="57"/>
      <c r="MTI74" s="57"/>
      <c r="MTJ74" s="57"/>
      <c r="MTK74" s="57"/>
      <c r="MTL74" s="57"/>
      <c r="MTM74" s="57"/>
      <c r="MTN74" s="57"/>
      <c r="MTO74" s="57"/>
      <c r="MTP74" s="57"/>
      <c r="MTQ74" s="57"/>
      <c r="MTR74" s="57"/>
      <c r="MTS74" s="57"/>
      <c r="MTT74" s="57"/>
      <c r="MTU74" s="57"/>
      <c r="MTV74" s="57"/>
      <c r="MTW74" s="57"/>
      <c r="MTX74" s="57"/>
      <c r="MTY74" s="57"/>
      <c r="MTZ74" s="57"/>
      <c r="MUA74" s="57"/>
      <c r="MUB74" s="57"/>
      <c r="MUC74" s="57"/>
      <c r="MUD74" s="57"/>
      <c r="MUE74" s="57"/>
      <c r="MUF74" s="57"/>
      <c r="MUG74" s="57"/>
      <c r="MUH74" s="57"/>
      <c r="MUI74" s="57"/>
      <c r="MUJ74" s="57"/>
      <c r="MUK74" s="57"/>
      <c r="MUL74" s="57"/>
      <c r="MUM74" s="57"/>
      <c r="MUN74" s="57"/>
      <c r="MUO74" s="57"/>
      <c r="MUP74" s="57"/>
      <c r="MUQ74" s="57"/>
      <c r="MUR74" s="57"/>
      <c r="MUS74" s="57"/>
      <c r="MUT74" s="57"/>
      <c r="MUU74" s="57"/>
      <c r="MUV74" s="57"/>
      <c r="MUW74" s="57"/>
      <c r="MUX74" s="57"/>
      <c r="MUY74" s="57"/>
      <c r="MUZ74" s="57"/>
      <c r="MVA74" s="57"/>
      <c r="MVB74" s="57"/>
      <c r="MVC74" s="57"/>
      <c r="MVD74" s="57"/>
      <c r="MVE74" s="57"/>
      <c r="MVF74" s="57"/>
      <c r="MVG74" s="57"/>
      <c r="MVH74" s="57"/>
      <c r="MVI74" s="57"/>
      <c r="MVJ74" s="57"/>
      <c r="MVK74" s="57"/>
      <c r="MVL74" s="57"/>
      <c r="MVM74" s="57"/>
      <c r="MVN74" s="57"/>
      <c r="MVO74" s="57"/>
      <c r="MVP74" s="57"/>
      <c r="MVQ74" s="57"/>
      <c r="MVR74" s="57"/>
      <c r="MVS74" s="57"/>
      <c r="MVT74" s="57"/>
      <c r="MVU74" s="57"/>
      <c r="MVV74" s="57"/>
      <c r="MVW74" s="57"/>
      <c r="MVX74" s="57"/>
      <c r="MVY74" s="57"/>
      <c r="MVZ74" s="57"/>
      <c r="MWA74" s="57"/>
      <c r="MWB74" s="57"/>
      <c r="MWC74" s="57"/>
      <c r="MWD74" s="57"/>
      <c r="MWE74" s="57"/>
      <c r="MWF74" s="57"/>
      <c r="MWG74" s="57"/>
      <c r="MWH74" s="57"/>
      <c r="MWI74" s="57"/>
      <c r="MWJ74" s="57"/>
      <c r="MWK74" s="57"/>
      <c r="MWL74" s="57"/>
      <c r="MWM74" s="57"/>
      <c r="MWN74" s="57"/>
      <c r="MWO74" s="57"/>
      <c r="MWP74" s="57"/>
      <c r="MWQ74" s="57"/>
      <c r="MWR74" s="57"/>
      <c r="MWS74" s="57"/>
      <c r="MWT74" s="57"/>
      <c r="MWU74" s="57"/>
      <c r="MWV74" s="57"/>
      <c r="MWW74" s="57"/>
      <c r="MWX74" s="57"/>
      <c r="MWY74" s="57"/>
      <c r="MWZ74" s="57"/>
      <c r="MXA74" s="57"/>
      <c r="MXB74" s="57"/>
      <c r="MXC74" s="57"/>
      <c r="MXD74" s="57"/>
      <c r="MXE74" s="57"/>
      <c r="MXF74" s="57"/>
      <c r="MXG74" s="57"/>
      <c r="MXH74" s="57"/>
      <c r="MXI74" s="57"/>
      <c r="MXJ74" s="57"/>
      <c r="MXK74" s="57"/>
      <c r="MXL74" s="57"/>
      <c r="MXM74" s="57"/>
      <c r="MXN74" s="57"/>
      <c r="MXO74" s="57"/>
      <c r="MXP74" s="57"/>
      <c r="MXQ74" s="57"/>
      <c r="MXR74" s="57"/>
      <c r="MXS74" s="57"/>
      <c r="MXT74" s="57"/>
      <c r="MXU74" s="57"/>
      <c r="MXV74" s="57"/>
      <c r="MXW74" s="57"/>
      <c r="MXX74" s="57"/>
      <c r="MXY74" s="57"/>
      <c r="MXZ74" s="57"/>
      <c r="MYA74" s="57"/>
      <c r="MYB74" s="57"/>
      <c r="MYC74" s="57"/>
      <c r="MYD74" s="57"/>
      <c r="MYE74" s="57"/>
      <c r="MYF74" s="57"/>
      <c r="MYG74" s="57"/>
      <c r="MYH74" s="57"/>
      <c r="MYI74" s="57"/>
      <c r="MYJ74" s="57"/>
      <c r="MYK74" s="57"/>
      <c r="MYL74" s="57"/>
      <c r="MYM74" s="57"/>
      <c r="MYN74" s="57"/>
      <c r="MYO74" s="57"/>
      <c r="MYP74" s="57"/>
      <c r="MYQ74" s="57"/>
      <c r="MYR74" s="57"/>
      <c r="MYS74" s="57"/>
      <c r="MYT74" s="57"/>
      <c r="MYU74" s="57"/>
      <c r="MYV74" s="57"/>
      <c r="MYW74" s="57"/>
      <c r="MYX74" s="57"/>
      <c r="MYY74" s="57"/>
      <c r="MYZ74" s="57"/>
      <c r="MZA74" s="57"/>
      <c r="MZB74" s="57"/>
      <c r="MZC74" s="57"/>
      <c r="MZD74" s="57"/>
      <c r="MZE74" s="57"/>
      <c r="MZF74" s="57"/>
      <c r="MZG74" s="57"/>
      <c r="MZH74" s="57"/>
      <c r="MZI74" s="57"/>
      <c r="MZJ74" s="57"/>
      <c r="MZK74" s="57"/>
      <c r="MZL74" s="57"/>
      <c r="MZM74" s="57"/>
      <c r="MZN74" s="57"/>
      <c r="MZO74" s="57"/>
      <c r="MZP74" s="57"/>
      <c r="MZQ74" s="57"/>
      <c r="MZR74" s="57"/>
      <c r="MZS74" s="57"/>
      <c r="MZT74" s="57"/>
      <c r="MZU74" s="57"/>
      <c r="MZV74" s="57"/>
      <c r="MZW74" s="57"/>
      <c r="MZX74" s="57"/>
      <c r="MZY74" s="57"/>
      <c r="MZZ74" s="57"/>
      <c r="NAA74" s="57"/>
      <c r="NAB74" s="57"/>
      <c r="NAC74" s="57"/>
      <c r="NAD74" s="57"/>
      <c r="NAE74" s="57"/>
      <c r="NAF74" s="57"/>
      <c r="NAG74" s="57"/>
      <c r="NAH74" s="57"/>
      <c r="NAI74" s="57"/>
      <c r="NAJ74" s="57"/>
      <c r="NAK74" s="57"/>
      <c r="NAL74" s="57"/>
      <c r="NAM74" s="57"/>
      <c r="NAN74" s="57"/>
      <c r="NAO74" s="57"/>
      <c r="NAP74" s="57"/>
      <c r="NAQ74" s="57"/>
      <c r="NAR74" s="57"/>
      <c r="NAS74" s="57"/>
      <c r="NAT74" s="57"/>
      <c r="NAU74" s="57"/>
      <c r="NAV74" s="57"/>
      <c r="NAW74" s="57"/>
      <c r="NAX74" s="57"/>
      <c r="NAY74" s="57"/>
      <c r="NAZ74" s="57"/>
      <c r="NBA74" s="57"/>
      <c r="NBB74" s="57"/>
      <c r="NBC74" s="57"/>
      <c r="NBD74" s="57"/>
      <c r="NBE74" s="57"/>
      <c r="NBF74" s="57"/>
      <c r="NBG74" s="57"/>
      <c r="NBH74" s="57"/>
      <c r="NBI74" s="57"/>
      <c r="NBJ74" s="57"/>
      <c r="NBK74" s="57"/>
      <c r="NBL74" s="57"/>
      <c r="NBM74" s="57"/>
      <c r="NBN74" s="57"/>
      <c r="NBO74" s="57"/>
      <c r="NBP74" s="57"/>
      <c r="NBQ74" s="57"/>
      <c r="NBR74" s="57"/>
      <c r="NBS74" s="57"/>
      <c r="NBT74" s="57"/>
      <c r="NBU74" s="57"/>
      <c r="NBV74" s="57"/>
      <c r="NBW74" s="57"/>
      <c r="NBX74" s="57"/>
      <c r="NBY74" s="57"/>
      <c r="NBZ74" s="57"/>
      <c r="NCA74" s="57"/>
      <c r="NCB74" s="57"/>
      <c r="NCC74" s="57"/>
      <c r="NCD74" s="57"/>
      <c r="NCE74" s="57"/>
      <c r="NCF74" s="57"/>
      <c r="NCG74" s="57"/>
      <c r="NCH74" s="57"/>
      <c r="NCI74" s="57"/>
      <c r="NCJ74" s="57"/>
      <c r="NCK74" s="57"/>
      <c r="NCL74" s="57"/>
      <c r="NCM74" s="57"/>
      <c r="NCN74" s="57"/>
      <c r="NCO74" s="57"/>
      <c r="NCP74" s="57"/>
      <c r="NCQ74" s="57"/>
      <c r="NCR74" s="57"/>
      <c r="NCS74" s="57"/>
      <c r="NCT74" s="57"/>
      <c r="NCU74" s="57"/>
      <c r="NCV74" s="57"/>
      <c r="NCW74" s="57"/>
      <c r="NCX74" s="57"/>
      <c r="NCY74" s="57"/>
      <c r="NCZ74" s="57"/>
      <c r="NDA74" s="57"/>
      <c r="NDB74" s="57"/>
      <c r="NDC74" s="57"/>
      <c r="NDD74" s="57"/>
      <c r="NDE74" s="57"/>
      <c r="NDF74" s="57"/>
      <c r="NDG74" s="57"/>
      <c r="NDH74" s="57"/>
      <c r="NDI74" s="57"/>
      <c r="NDJ74" s="57"/>
      <c r="NDK74" s="57"/>
      <c r="NDL74" s="57"/>
      <c r="NDM74" s="57"/>
      <c r="NDN74" s="57"/>
      <c r="NDO74" s="57"/>
      <c r="NDP74" s="57"/>
      <c r="NDQ74" s="57"/>
      <c r="NDR74" s="57"/>
      <c r="NDS74" s="57"/>
      <c r="NDT74" s="57"/>
      <c r="NDU74" s="57"/>
      <c r="NDV74" s="57"/>
      <c r="NDW74" s="57"/>
      <c r="NDX74" s="57"/>
      <c r="NDY74" s="57"/>
      <c r="NDZ74" s="57"/>
      <c r="NEA74" s="57"/>
      <c r="NEB74" s="57"/>
      <c r="NEC74" s="57"/>
      <c r="NED74" s="57"/>
      <c r="NEE74" s="57"/>
      <c r="NEF74" s="57"/>
      <c r="NEG74" s="57"/>
      <c r="NEH74" s="57"/>
      <c r="NEI74" s="57"/>
      <c r="NEJ74" s="57"/>
      <c r="NEK74" s="57"/>
      <c r="NEL74" s="57"/>
      <c r="NEM74" s="57"/>
      <c r="NEN74" s="57"/>
      <c r="NEO74" s="57"/>
      <c r="NEP74" s="57"/>
      <c r="NEQ74" s="57"/>
      <c r="NER74" s="57"/>
      <c r="NES74" s="57"/>
      <c r="NET74" s="57"/>
      <c r="NEU74" s="57"/>
      <c r="NEV74" s="57"/>
      <c r="NEW74" s="57"/>
      <c r="NEX74" s="57"/>
      <c r="NEY74" s="57"/>
      <c r="NEZ74" s="57"/>
      <c r="NFA74" s="57"/>
      <c r="NFB74" s="57"/>
      <c r="NFC74" s="57"/>
      <c r="NFD74" s="57"/>
      <c r="NFE74" s="57"/>
      <c r="NFF74" s="57"/>
      <c r="NFG74" s="57"/>
      <c r="NFH74" s="57"/>
      <c r="NFI74" s="57"/>
      <c r="NFJ74" s="57"/>
      <c r="NFK74" s="57"/>
      <c r="NFL74" s="57"/>
      <c r="NFM74" s="57"/>
      <c r="NFN74" s="57"/>
      <c r="NFO74" s="57"/>
      <c r="NFP74" s="57"/>
      <c r="NFQ74" s="57"/>
      <c r="NFR74" s="57"/>
      <c r="NFS74" s="57"/>
      <c r="NFT74" s="57"/>
      <c r="NFU74" s="57"/>
      <c r="NFV74" s="57"/>
      <c r="NFW74" s="57"/>
      <c r="NFX74" s="57"/>
      <c r="NFY74" s="57"/>
      <c r="NFZ74" s="57"/>
      <c r="NGA74" s="57"/>
      <c r="NGB74" s="57"/>
      <c r="NGC74" s="57"/>
      <c r="NGD74" s="57"/>
      <c r="NGE74" s="57"/>
      <c r="NGF74" s="57"/>
      <c r="NGG74" s="57"/>
      <c r="NGH74" s="57"/>
      <c r="NGI74" s="57"/>
      <c r="NGJ74" s="57"/>
      <c r="NGK74" s="57"/>
      <c r="NGL74" s="57"/>
      <c r="NGM74" s="57"/>
      <c r="NGN74" s="57"/>
      <c r="NGO74" s="57"/>
      <c r="NGP74" s="57"/>
      <c r="NGQ74" s="57"/>
      <c r="NGR74" s="57"/>
      <c r="NGS74" s="57"/>
      <c r="NGT74" s="57"/>
      <c r="NGU74" s="57"/>
      <c r="NGV74" s="57"/>
      <c r="NGW74" s="57"/>
      <c r="NGX74" s="57"/>
      <c r="NGY74" s="57"/>
      <c r="NGZ74" s="57"/>
      <c r="NHA74" s="57"/>
      <c r="NHB74" s="57"/>
      <c r="NHC74" s="57"/>
      <c r="NHD74" s="57"/>
      <c r="NHE74" s="57"/>
      <c r="NHF74" s="57"/>
      <c r="NHG74" s="57"/>
      <c r="NHH74" s="57"/>
      <c r="NHI74" s="57"/>
      <c r="NHJ74" s="57"/>
      <c r="NHK74" s="57"/>
      <c r="NHL74" s="57"/>
      <c r="NHM74" s="57"/>
      <c r="NHN74" s="57"/>
      <c r="NHO74" s="57"/>
      <c r="NHP74" s="57"/>
      <c r="NHQ74" s="57"/>
      <c r="NHR74" s="57"/>
      <c r="NHS74" s="57"/>
      <c r="NHT74" s="57"/>
      <c r="NHU74" s="57"/>
      <c r="NHV74" s="57"/>
      <c r="NHW74" s="57"/>
      <c r="NHX74" s="57"/>
      <c r="NHY74" s="57"/>
      <c r="NHZ74" s="57"/>
      <c r="NIA74" s="57"/>
      <c r="NIB74" s="57"/>
      <c r="NIC74" s="57"/>
      <c r="NID74" s="57"/>
      <c r="NIE74" s="57"/>
      <c r="NIF74" s="57"/>
      <c r="NIG74" s="57"/>
      <c r="NIH74" s="57"/>
      <c r="NII74" s="57"/>
      <c r="NIJ74" s="57"/>
      <c r="NIK74" s="57"/>
      <c r="NIL74" s="57"/>
      <c r="NIM74" s="57"/>
      <c r="NIN74" s="57"/>
      <c r="NIO74" s="57"/>
      <c r="NIP74" s="57"/>
      <c r="NIQ74" s="57"/>
      <c r="NIR74" s="57"/>
      <c r="NIS74" s="57"/>
      <c r="NIT74" s="57"/>
      <c r="NIU74" s="57"/>
      <c r="NIV74" s="57"/>
      <c r="NIW74" s="57"/>
      <c r="NIX74" s="57"/>
      <c r="NIY74" s="57"/>
      <c r="NIZ74" s="57"/>
      <c r="NJA74" s="57"/>
      <c r="NJB74" s="57"/>
      <c r="NJC74" s="57"/>
      <c r="NJD74" s="57"/>
      <c r="NJE74" s="57"/>
      <c r="NJF74" s="57"/>
      <c r="NJG74" s="57"/>
      <c r="NJH74" s="57"/>
      <c r="NJI74" s="57"/>
      <c r="NJJ74" s="57"/>
      <c r="NJK74" s="57"/>
      <c r="NJL74" s="57"/>
      <c r="NJM74" s="57"/>
      <c r="NJN74" s="57"/>
      <c r="NJO74" s="57"/>
      <c r="NJP74" s="57"/>
      <c r="NJQ74" s="57"/>
      <c r="NJR74" s="57"/>
      <c r="NJS74" s="57"/>
      <c r="NJT74" s="57"/>
      <c r="NJU74" s="57"/>
      <c r="NJV74" s="57"/>
      <c r="NJW74" s="57"/>
      <c r="NJX74" s="57"/>
      <c r="NJY74" s="57"/>
      <c r="NJZ74" s="57"/>
      <c r="NKA74" s="57"/>
      <c r="NKB74" s="57"/>
      <c r="NKC74" s="57"/>
      <c r="NKD74" s="57"/>
      <c r="NKE74" s="57"/>
      <c r="NKF74" s="57"/>
      <c r="NKG74" s="57"/>
      <c r="NKH74" s="57"/>
      <c r="NKI74" s="57"/>
      <c r="NKJ74" s="57"/>
      <c r="NKK74" s="57"/>
      <c r="NKL74" s="57"/>
      <c r="NKM74" s="57"/>
      <c r="NKN74" s="57"/>
      <c r="NKO74" s="57"/>
      <c r="NKP74" s="57"/>
      <c r="NKQ74" s="57"/>
      <c r="NKR74" s="57"/>
      <c r="NKS74" s="57"/>
      <c r="NKT74" s="57"/>
      <c r="NKU74" s="57"/>
      <c r="NKV74" s="57"/>
      <c r="NKW74" s="57"/>
      <c r="NKX74" s="57"/>
      <c r="NKY74" s="57"/>
      <c r="NKZ74" s="57"/>
      <c r="NLA74" s="57"/>
      <c r="NLB74" s="57"/>
      <c r="NLC74" s="57"/>
      <c r="NLD74" s="57"/>
      <c r="NLE74" s="57"/>
      <c r="NLF74" s="57"/>
      <c r="NLG74" s="57"/>
      <c r="NLH74" s="57"/>
      <c r="NLI74" s="57"/>
      <c r="NLJ74" s="57"/>
      <c r="NLK74" s="57"/>
      <c r="NLL74" s="57"/>
      <c r="NLM74" s="57"/>
      <c r="NLN74" s="57"/>
      <c r="NLO74" s="57"/>
      <c r="NLP74" s="57"/>
      <c r="NLQ74" s="57"/>
      <c r="NLR74" s="57"/>
      <c r="NLS74" s="57"/>
      <c r="NLT74" s="57"/>
      <c r="NLU74" s="57"/>
      <c r="NLV74" s="57"/>
      <c r="NLW74" s="57"/>
      <c r="NLX74" s="57"/>
      <c r="NLY74" s="57"/>
      <c r="NLZ74" s="57"/>
      <c r="NMA74" s="57"/>
      <c r="NMB74" s="57"/>
      <c r="NMC74" s="57"/>
      <c r="NMD74" s="57"/>
      <c r="NME74" s="57"/>
      <c r="NMF74" s="57"/>
      <c r="NMG74" s="57"/>
      <c r="NMH74" s="57"/>
      <c r="NMI74" s="57"/>
      <c r="NMJ74" s="57"/>
      <c r="NMK74" s="57"/>
      <c r="NML74" s="57"/>
      <c r="NMM74" s="57"/>
      <c r="NMN74" s="57"/>
      <c r="NMO74" s="57"/>
      <c r="NMP74" s="57"/>
      <c r="NMQ74" s="57"/>
      <c r="NMR74" s="57"/>
      <c r="NMS74" s="57"/>
      <c r="NMT74" s="57"/>
      <c r="NMU74" s="57"/>
      <c r="NMV74" s="57"/>
      <c r="NMW74" s="57"/>
      <c r="NMX74" s="57"/>
      <c r="NMY74" s="57"/>
      <c r="NMZ74" s="57"/>
      <c r="NNA74" s="57"/>
      <c r="NNB74" s="57"/>
      <c r="NNC74" s="57"/>
      <c r="NND74" s="57"/>
      <c r="NNE74" s="57"/>
      <c r="NNF74" s="57"/>
      <c r="NNG74" s="57"/>
      <c r="NNH74" s="57"/>
      <c r="NNI74" s="57"/>
      <c r="NNJ74" s="57"/>
      <c r="NNK74" s="57"/>
      <c r="NNL74" s="57"/>
      <c r="NNM74" s="57"/>
      <c r="NNN74" s="57"/>
      <c r="NNO74" s="57"/>
      <c r="NNP74" s="57"/>
      <c r="NNQ74" s="57"/>
      <c r="NNR74" s="57"/>
      <c r="NNS74" s="57"/>
      <c r="NNT74" s="57"/>
      <c r="NNU74" s="57"/>
      <c r="NNV74" s="57"/>
      <c r="NNW74" s="57"/>
      <c r="NNX74" s="57"/>
      <c r="NNY74" s="57"/>
      <c r="NNZ74" s="57"/>
      <c r="NOA74" s="57"/>
      <c r="NOB74" s="57"/>
      <c r="NOC74" s="57"/>
      <c r="NOD74" s="57"/>
      <c r="NOE74" s="57"/>
      <c r="NOF74" s="57"/>
      <c r="NOG74" s="57"/>
      <c r="NOH74" s="57"/>
      <c r="NOI74" s="57"/>
      <c r="NOJ74" s="57"/>
      <c r="NOK74" s="57"/>
      <c r="NOL74" s="57"/>
      <c r="NOM74" s="57"/>
      <c r="NON74" s="57"/>
      <c r="NOO74" s="57"/>
      <c r="NOP74" s="57"/>
      <c r="NOQ74" s="57"/>
      <c r="NOR74" s="57"/>
      <c r="NOS74" s="57"/>
      <c r="NOT74" s="57"/>
      <c r="NOU74" s="57"/>
      <c r="NOV74" s="57"/>
      <c r="NOW74" s="57"/>
      <c r="NOX74" s="57"/>
      <c r="NOY74" s="57"/>
      <c r="NOZ74" s="57"/>
      <c r="NPA74" s="57"/>
      <c r="NPB74" s="57"/>
      <c r="NPC74" s="57"/>
      <c r="NPD74" s="57"/>
      <c r="NPE74" s="57"/>
      <c r="NPF74" s="57"/>
      <c r="NPG74" s="57"/>
      <c r="NPH74" s="57"/>
      <c r="NPI74" s="57"/>
      <c r="NPJ74" s="57"/>
      <c r="NPK74" s="57"/>
      <c r="NPL74" s="57"/>
      <c r="NPM74" s="57"/>
      <c r="NPN74" s="57"/>
      <c r="NPO74" s="57"/>
      <c r="NPP74" s="57"/>
      <c r="NPQ74" s="57"/>
      <c r="NPR74" s="57"/>
      <c r="NPS74" s="57"/>
      <c r="NPT74" s="57"/>
      <c r="NPU74" s="57"/>
      <c r="NPV74" s="57"/>
      <c r="NPW74" s="57"/>
      <c r="NPX74" s="57"/>
      <c r="NPY74" s="57"/>
      <c r="NPZ74" s="57"/>
      <c r="NQA74" s="57"/>
      <c r="NQB74" s="57"/>
      <c r="NQC74" s="57"/>
      <c r="NQD74" s="57"/>
      <c r="NQE74" s="57"/>
      <c r="NQF74" s="57"/>
      <c r="NQG74" s="57"/>
      <c r="NQH74" s="57"/>
      <c r="NQI74" s="57"/>
      <c r="NQJ74" s="57"/>
      <c r="NQK74" s="57"/>
      <c r="NQL74" s="57"/>
      <c r="NQM74" s="57"/>
      <c r="NQN74" s="57"/>
      <c r="NQO74" s="57"/>
      <c r="NQP74" s="57"/>
      <c r="NQQ74" s="57"/>
      <c r="NQR74" s="57"/>
      <c r="NQS74" s="57"/>
      <c r="NQT74" s="57"/>
      <c r="NQU74" s="57"/>
      <c r="NQV74" s="57"/>
      <c r="NQW74" s="57"/>
      <c r="NQX74" s="57"/>
      <c r="NQY74" s="57"/>
      <c r="NQZ74" s="57"/>
      <c r="NRA74" s="57"/>
      <c r="NRB74" s="57"/>
      <c r="NRC74" s="57"/>
      <c r="NRD74" s="57"/>
      <c r="NRE74" s="57"/>
      <c r="NRF74" s="57"/>
      <c r="NRG74" s="57"/>
      <c r="NRH74" s="57"/>
      <c r="NRI74" s="57"/>
      <c r="NRJ74" s="57"/>
      <c r="NRK74" s="57"/>
      <c r="NRL74" s="57"/>
      <c r="NRM74" s="57"/>
      <c r="NRN74" s="57"/>
      <c r="NRO74" s="57"/>
      <c r="NRP74" s="57"/>
      <c r="NRQ74" s="57"/>
      <c r="NRR74" s="57"/>
      <c r="NRS74" s="57"/>
      <c r="NRT74" s="57"/>
      <c r="NRU74" s="57"/>
      <c r="NRV74" s="57"/>
      <c r="NRW74" s="57"/>
      <c r="NRX74" s="57"/>
      <c r="NRY74" s="57"/>
      <c r="NRZ74" s="57"/>
      <c r="NSA74" s="57"/>
      <c r="NSB74" s="57"/>
      <c r="NSC74" s="57"/>
      <c r="NSD74" s="57"/>
      <c r="NSE74" s="57"/>
      <c r="NSF74" s="57"/>
      <c r="NSG74" s="57"/>
      <c r="NSH74" s="57"/>
      <c r="NSI74" s="57"/>
      <c r="NSJ74" s="57"/>
      <c r="NSK74" s="57"/>
      <c r="NSL74" s="57"/>
      <c r="NSM74" s="57"/>
      <c r="NSN74" s="57"/>
      <c r="NSO74" s="57"/>
      <c r="NSP74" s="57"/>
      <c r="NSQ74" s="57"/>
      <c r="NSR74" s="57"/>
      <c r="NSS74" s="57"/>
      <c r="NST74" s="57"/>
      <c r="NSU74" s="57"/>
      <c r="NSV74" s="57"/>
      <c r="NSW74" s="57"/>
      <c r="NSX74" s="57"/>
      <c r="NSY74" s="57"/>
      <c r="NSZ74" s="57"/>
      <c r="NTA74" s="57"/>
      <c r="NTB74" s="57"/>
      <c r="NTC74" s="57"/>
      <c r="NTD74" s="57"/>
      <c r="NTE74" s="57"/>
      <c r="NTF74" s="57"/>
      <c r="NTG74" s="57"/>
      <c r="NTH74" s="57"/>
      <c r="NTI74" s="57"/>
      <c r="NTJ74" s="57"/>
      <c r="NTK74" s="57"/>
      <c r="NTL74" s="57"/>
      <c r="NTM74" s="57"/>
      <c r="NTN74" s="57"/>
      <c r="NTO74" s="57"/>
      <c r="NTP74" s="57"/>
      <c r="NTQ74" s="57"/>
      <c r="NTR74" s="57"/>
      <c r="NTS74" s="57"/>
      <c r="NTT74" s="57"/>
      <c r="NTU74" s="57"/>
      <c r="NTV74" s="57"/>
      <c r="NTW74" s="57"/>
      <c r="NTX74" s="57"/>
      <c r="NTY74" s="57"/>
      <c r="NTZ74" s="57"/>
      <c r="NUA74" s="57"/>
      <c r="NUB74" s="57"/>
      <c r="NUC74" s="57"/>
      <c r="NUD74" s="57"/>
      <c r="NUE74" s="57"/>
      <c r="NUF74" s="57"/>
      <c r="NUG74" s="57"/>
      <c r="NUH74" s="57"/>
      <c r="NUI74" s="57"/>
      <c r="NUJ74" s="57"/>
      <c r="NUK74" s="57"/>
      <c r="NUL74" s="57"/>
      <c r="NUM74" s="57"/>
      <c r="NUN74" s="57"/>
      <c r="NUO74" s="57"/>
      <c r="NUP74" s="57"/>
      <c r="NUQ74" s="57"/>
      <c r="NUR74" s="57"/>
      <c r="NUS74" s="57"/>
      <c r="NUT74" s="57"/>
      <c r="NUU74" s="57"/>
      <c r="NUV74" s="57"/>
      <c r="NUW74" s="57"/>
      <c r="NUX74" s="57"/>
      <c r="NUY74" s="57"/>
      <c r="NUZ74" s="57"/>
      <c r="NVA74" s="57"/>
      <c r="NVB74" s="57"/>
      <c r="NVC74" s="57"/>
      <c r="NVD74" s="57"/>
      <c r="NVE74" s="57"/>
      <c r="NVF74" s="57"/>
      <c r="NVG74" s="57"/>
      <c r="NVH74" s="57"/>
      <c r="NVI74" s="57"/>
      <c r="NVJ74" s="57"/>
      <c r="NVK74" s="57"/>
      <c r="NVL74" s="57"/>
      <c r="NVM74" s="57"/>
      <c r="NVN74" s="57"/>
      <c r="NVO74" s="57"/>
      <c r="NVP74" s="57"/>
      <c r="NVQ74" s="57"/>
      <c r="NVR74" s="57"/>
      <c r="NVS74" s="57"/>
      <c r="NVT74" s="57"/>
      <c r="NVU74" s="57"/>
      <c r="NVV74" s="57"/>
      <c r="NVW74" s="57"/>
      <c r="NVX74" s="57"/>
      <c r="NVY74" s="57"/>
      <c r="NVZ74" s="57"/>
      <c r="NWA74" s="57"/>
      <c r="NWB74" s="57"/>
      <c r="NWC74" s="57"/>
      <c r="NWD74" s="57"/>
      <c r="NWE74" s="57"/>
      <c r="NWF74" s="57"/>
      <c r="NWG74" s="57"/>
      <c r="NWH74" s="57"/>
      <c r="NWI74" s="57"/>
      <c r="NWJ74" s="57"/>
      <c r="NWK74" s="57"/>
      <c r="NWL74" s="57"/>
      <c r="NWM74" s="57"/>
      <c r="NWN74" s="57"/>
      <c r="NWO74" s="57"/>
      <c r="NWP74" s="57"/>
      <c r="NWQ74" s="57"/>
      <c r="NWR74" s="57"/>
      <c r="NWS74" s="57"/>
      <c r="NWT74" s="57"/>
      <c r="NWU74" s="57"/>
      <c r="NWV74" s="57"/>
      <c r="NWW74" s="57"/>
      <c r="NWX74" s="57"/>
      <c r="NWY74" s="57"/>
      <c r="NWZ74" s="57"/>
      <c r="NXA74" s="57"/>
      <c r="NXB74" s="57"/>
      <c r="NXC74" s="57"/>
      <c r="NXD74" s="57"/>
      <c r="NXE74" s="57"/>
      <c r="NXF74" s="57"/>
      <c r="NXG74" s="57"/>
      <c r="NXH74" s="57"/>
      <c r="NXI74" s="57"/>
      <c r="NXJ74" s="57"/>
      <c r="NXK74" s="57"/>
      <c r="NXL74" s="57"/>
      <c r="NXM74" s="57"/>
      <c r="NXN74" s="57"/>
      <c r="NXO74" s="57"/>
      <c r="NXP74" s="57"/>
      <c r="NXQ74" s="57"/>
      <c r="NXR74" s="57"/>
      <c r="NXS74" s="57"/>
      <c r="NXT74" s="57"/>
      <c r="NXU74" s="57"/>
      <c r="NXV74" s="57"/>
      <c r="NXW74" s="57"/>
      <c r="NXX74" s="57"/>
      <c r="NXY74" s="57"/>
      <c r="NXZ74" s="57"/>
      <c r="NYA74" s="57"/>
      <c r="NYB74" s="57"/>
      <c r="NYC74" s="57"/>
      <c r="NYD74" s="57"/>
      <c r="NYE74" s="57"/>
      <c r="NYF74" s="57"/>
      <c r="NYG74" s="57"/>
      <c r="NYH74" s="57"/>
      <c r="NYI74" s="57"/>
      <c r="NYJ74" s="57"/>
      <c r="NYK74" s="57"/>
      <c r="NYL74" s="57"/>
      <c r="NYM74" s="57"/>
      <c r="NYN74" s="57"/>
      <c r="NYO74" s="57"/>
      <c r="NYP74" s="57"/>
      <c r="NYQ74" s="57"/>
      <c r="NYR74" s="57"/>
      <c r="NYS74" s="57"/>
      <c r="NYT74" s="57"/>
      <c r="NYU74" s="57"/>
      <c r="NYV74" s="57"/>
      <c r="NYW74" s="57"/>
      <c r="NYX74" s="57"/>
      <c r="NYY74" s="57"/>
      <c r="NYZ74" s="57"/>
      <c r="NZA74" s="57"/>
      <c r="NZB74" s="57"/>
      <c r="NZC74" s="57"/>
      <c r="NZD74" s="57"/>
      <c r="NZE74" s="57"/>
      <c r="NZF74" s="57"/>
      <c r="NZG74" s="57"/>
      <c r="NZH74" s="57"/>
      <c r="NZI74" s="57"/>
      <c r="NZJ74" s="57"/>
      <c r="NZK74" s="57"/>
      <c r="NZL74" s="57"/>
      <c r="NZM74" s="57"/>
      <c r="NZN74" s="57"/>
      <c r="NZO74" s="57"/>
      <c r="NZP74" s="57"/>
      <c r="NZQ74" s="57"/>
      <c r="NZR74" s="57"/>
      <c r="NZS74" s="57"/>
      <c r="NZT74" s="57"/>
      <c r="NZU74" s="57"/>
      <c r="NZV74" s="57"/>
      <c r="NZW74" s="57"/>
      <c r="NZX74" s="57"/>
      <c r="NZY74" s="57"/>
      <c r="NZZ74" s="57"/>
      <c r="OAA74" s="57"/>
      <c r="OAB74" s="57"/>
      <c r="OAC74" s="57"/>
      <c r="OAD74" s="57"/>
      <c r="OAE74" s="57"/>
      <c r="OAF74" s="57"/>
      <c r="OAG74" s="57"/>
      <c r="OAH74" s="57"/>
      <c r="OAI74" s="57"/>
      <c r="OAJ74" s="57"/>
      <c r="OAK74" s="57"/>
      <c r="OAL74" s="57"/>
      <c r="OAM74" s="57"/>
      <c r="OAN74" s="57"/>
      <c r="OAO74" s="57"/>
      <c r="OAP74" s="57"/>
      <c r="OAQ74" s="57"/>
      <c r="OAR74" s="57"/>
      <c r="OAS74" s="57"/>
      <c r="OAT74" s="57"/>
      <c r="OAU74" s="57"/>
      <c r="OAV74" s="57"/>
      <c r="OAW74" s="57"/>
      <c r="OAX74" s="57"/>
      <c r="OAY74" s="57"/>
      <c r="OAZ74" s="57"/>
      <c r="OBA74" s="57"/>
      <c r="OBB74" s="57"/>
      <c r="OBC74" s="57"/>
      <c r="OBD74" s="57"/>
      <c r="OBE74" s="57"/>
      <c r="OBF74" s="57"/>
      <c r="OBG74" s="57"/>
      <c r="OBH74" s="57"/>
      <c r="OBI74" s="57"/>
      <c r="OBJ74" s="57"/>
      <c r="OBK74" s="57"/>
      <c r="OBL74" s="57"/>
      <c r="OBM74" s="57"/>
      <c r="OBN74" s="57"/>
      <c r="OBO74" s="57"/>
      <c r="OBP74" s="57"/>
      <c r="OBQ74" s="57"/>
      <c r="OBR74" s="57"/>
      <c r="OBS74" s="57"/>
      <c r="OBT74" s="57"/>
      <c r="OBU74" s="57"/>
      <c r="OBV74" s="57"/>
      <c r="OBW74" s="57"/>
      <c r="OBX74" s="57"/>
      <c r="OBY74" s="57"/>
      <c r="OBZ74" s="57"/>
      <c r="OCA74" s="57"/>
      <c r="OCB74" s="57"/>
      <c r="OCC74" s="57"/>
      <c r="OCD74" s="57"/>
      <c r="OCE74" s="57"/>
      <c r="OCF74" s="57"/>
      <c r="OCG74" s="57"/>
      <c r="OCH74" s="57"/>
      <c r="OCI74" s="57"/>
      <c r="OCJ74" s="57"/>
      <c r="OCK74" s="57"/>
      <c r="OCL74" s="57"/>
      <c r="OCM74" s="57"/>
      <c r="OCN74" s="57"/>
      <c r="OCO74" s="57"/>
      <c r="OCP74" s="57"/>
      <c r="OCQ74" s="57"/>
      <c r="OCR74" s="57"/>
      <c r="OCS74" s="57"/>
      <c r="OCT74" s="57"/>
      <c r="OCU74" s="57"/>
      <c r="OCV74" s="57"/>
      <c r="OCW74" s="57"/>
      <c r="OCX74" s="57"/>
      <c r="OCY74" s="57"/>
      <c r="OCZ74" s="57"/>
      <c r="ODA74" s="57"/>
      <c r="ODB74" s="57"/>
      <c r="ODC74" s="57"/>
      <c r="ODD74" s="57"/>
      <c r="ODE74" s="57"/>
      <c r="ODF74" s="57"/>
      <c r="ODG74" s="57"/>
      <c r="ODH74" s="57"/>
      <c r="ODI74" s="57"/>
      <c r="ODJ74" s="57"/>
      <c r="ODK74" s="57"/>
      <c r="ODL74" s="57"/>
      <c r="ODM74" s="57"/>
      <c r="ODN74" s="57"/>
      <c r="ODO74" s="57"/>
      <c r="ODP74" s="57"/>
      <c r="ODQ74" s="57"/>
      <c r="ODR74" s="57"/>
      <c r="ODS74" s="57"/>
      <c r="ODT74" s="57"/>
      <c r="ODU74" s="57"/>
      <c r="ODV74" s="57"/>
      <c r="ODW74" s="57"/>
      <c r="ODX74" s="57"/>
      <c r="ODY74" s="57"/>
      <c r="ODZ74" s="57"/>
      <c r="OEA74" s="57"/>
      <c r="OEB74" s="57"/>
      <c r="OEC74" s="57"/>
      <c r="OED74" s="57"/>
      <c r="OEE74" s="57"/>
      <c r="OEF74" s="57"/>
      <c r="OEG74" s="57"/>
      <c r="OEH74" s="57"/>
      <c r="OEI74" s="57"/>
      <c r="OEJ74" s="57"/>
      <c r="OEK74" s="57"/>
      <c r="OEL74" s="57"/>
      <c r="OEM74" s="57"/>
      <c r="OEN74" s="57"/>
      <c r="OEO74" s="57"/>
      <c r="OEP74" s="57"/>
      <c r="OEQ74" s="57"/>
      <c r="OER74" s="57"/>
      <c r="OES74" s="57"/>
      <c r="OET74" s="57"/>
      <c r="OEU74" s="57"/>
      <c r="OEV74" s="57"/>
      <c r="OEW74" s="57"/>
      <c r="OEX74" s="57"/>
      <c r="OEY74" s="57"/>
      <c r="OEZ74" s="57"/>
      <c r="OFA74" s="57"/>
      <c r="OFB74" s="57"/>
      <c r="OFC74" s="57"/>
      <c r="OFD74" s="57"/>
      <c r="OFE74" s="57"/>
      <c r="OFF74" s="57"/>
      <c r="OFG74" s="57"/>
      <c r="OFH74" s="57"/>
      <c r="OFI74" s="57"/>
      <c r="OFJ74" s="57"/>
      <c r="OFK74" s="57"/>
      <c r="OFL74" s="57"/>
      <c r="OFM74" s="57"/>
      <c r="OFN74" s="57"/>
      <c r="OFO74" s="57"/>
      <c r="OFP74" s="57"/>
      <c r="OFQ74" s="57"/>
      <c r="OFR74" s="57"/>
      <c r="OFS74" s="57"/>
      <c r="OFT74" s="57"/>
      <c r="OFU74" s="57"/>
      <c r="OFV74" s="57"/>
      <c r="OFW74" s="57"/>
      <c r="OFX74" s="57"/>
      <c r="OFY74" s="57"/>
      <c r="OFZ74" s="57"/>
      <c r="OGA74" s="57"/>
      <c r="OGB74" s="57"/>
      <c r="OGC74" s="57"/>
      <c r="OGD74" s="57"/>
      <c r="OGE74" s="57"/>
      <c r="OGF74" s="57"/>
      <c r="OGG74" s="57"/>
      <c r="OGH74" s="57"/>
      <c r="OGI74" s="57"/>
      <c r="OGJ74" s="57"/>
      <c r="OGK74" s="57"/>
      <c r="OGL74" s="57"/>
      <c r="OGM74" s="57"/>
      <c r="OGN74" s="57"/>
      <c r="OGO74" s="57"/>
      <c r="OGP74" s="57"/>
      <c r="OGQ74" s="57"/>
      <c r="OGR74" s="57"/>
      <c r="OGS74" s="57"/>
      <c r="OGT74" s="57"/>
      <c r="OGU74" s="57"/>
      <c r="OGV74" s="57"/>
      <c r="OGW74" s="57"/>
      <c r="OGX74" s="57"/>
      <c r="OGY74" s="57"/>
      <c r="OGZ74" s="57"/>
      <c r="OHA74" s="57"/>
      <c r="OHB74" s="57"/>
      <c r="OHC74" s="57"/>
      <c r="OHD74" s="57"/>
      <c r="OHE74" s="57"/>
      <c r="OHF74" s="57"/>
      <c r="OHG74" s="57"/>
      <c r="OHH74" s="57"/>
      <c r="OHI74" s="57"/>
      <c r="OHJ74" s="57"/>
      <c r="OHK74" s="57"/>
      <c r="OHL74" s="57"/>
      <c r="OHM74" s="57"/>
      <c r="OHN74" s="57"/>
      <c r="OHO74" s="57"/>
      <c r="OHP74" s="57"/>
      <c r="OHQ74" s="57"/>
      <c r="OHR74" s="57"/>
      <c r="OHS74" s="57"/>
      <c r="OHT74" s="57"/>
      <c r="OHU74" s="57"/>
      <c r="OHV74" s="57"/>
      <c r="OHW74" s="57"/>
      <c r="OHX74" s="57"/>
      <c r="OHY74" s="57"/>
      <c r="OHZ74" s="57"/>
      <c r="OIA74" s="57"/>
      <c r="OIB74" s="57"/>
      <c r="OIC74" s="57"/>
      <c r="OID74" s="57"/>
      <c r="OIE74" s="57"/>
      <c r="OIF74" s="57"/>
      <c r="OIG74" s="57"/>
      <c r="OIH74" s="57"/>
      <c r="OII74" s="57"/>
      <c r="OIJ74" s="57"/>
      <c r="OIK74" s="57"/>
      <c r="OIL74" s="57"/>
      <c r="OIM74" s="57"/>
      <c r="OIN74" s="57"/>
      <c r="OIO74" s="57"/>
      <c r="OIP74" s="57"/>
      <c r="OIQ74" s="57"/>
      <c r="OIR74" s="57"/>
      <c r="OIS74" s="57"/>
      <c r="OIT74" s="57"/>
      <c r="OIU74" s="57"/>
      <c r="OIV74" s="57"/>
      <c r="OIW74" s="57"/>
      <c r="OIX74" s="57"/>
      <c r="OIY74" s="57"/>
      <c r="OIZ74" s="57"/>
      <c r="OJA74" s="57"/>
      <c r="OJB74" s="57"/>
      <c r="OJC74" s="57"/>
      <c r="OJD74" s="57"/>
      <c r="OJE74" s="57"/>
      <c r="OJF74" s="57"/>
      <c r="OJG74" s="57"/>
      <c r="OJH74" s="57"/>
      <c r="OJI74" s="57"/>
      <c r="OJJ74" s="57"/>
      <c r="OJK74" s="57"/>
      <c r="OJL74" s="57"/>
      <c r="OJM74" s="57"/>
      <c r="OJN74" s="57"/>
      <c r="OJO74" s="57"/>
      <c r="OJP74" s="57"/>
      <c r="OJQ74" s="57"/>
      <c r="OJR74" s="57"/>
      <c r="OJS74" s="57"/>
      <c r="OJT74" s="57"/>
      <c r="OJU74" s="57"/>
      <c r="OJV74" s="57"/>
      <c r="OJW74" s="57"/>
      <c r="OJX74" s="57"/>
      <c r="OJY74" s="57"/>
      <c r="OJZ74" s="57"/>
      <c r="OKA74" s="57"/>
      <c r="OKB74" s="57"/>
      <c r="OKC74" s="57"/>
      <c r="OKD74" s="57"/>
      <c r="OKE74" s="57"/>
      <c r="OKF74" s="57"/>
      <c r="OKG74" s="57"/>
      <c r="OKH74" s="57"/>
      <c r="OKI74" s="57"/>
      <c r="OKJ74" s="57"/>
      <c r="OKK74" s="57"/>
      <c r="OKL74" s="57"/>
      <c r="OKM74" s="57"/>
      <c r="OKN74" s="57"/>
      <c r="OKO74" s="57"/>
      <c r="OKP74" s="57"/>
      <c r="OKQ74" s="57"/>
      <c r="OKR74" s="57"/>
      <c r="OKS74" s="57"/>
      <c r="OKT74" s="57"/>
      <c r="OKU74" s="57"/>
      <c r="OKV74" s="57"/>
      <c r="OKW74" s="57"/>
      <c r="OKX74" s="57"/>
      <c r="OKY74" s="57"/>
      <c r="OKZ74" s="57"/>
      <c r="OLA74" s="57"/>
      <c r="OLB74" s="57"/>
      <c r="OLC74" s="57"/>
      <c r="OLD74" s="57"/>
      <c r="OLE74" s="57"/>
      <c r="OLF74" s="57"/>
      <c r="OLG74" s="57"/>
      <c r="OLH74" s="57"/>
      <c r="OLI74" s="57"/>
      <c r="OLJ74" s="57"/>
      <c r="OLK74" s="57"/>
      <c r="OLL74" s="57"/>
      <c r="OLM74" s="57"/>
      <c r="OLN74" s="57"/>
      <c r="OLO74" s="57"/>
      <c r="OLP74" s="57"/>
      <c r="OLQ74" s="57"/>
      <c r="OLR74" s="57"/>
      <c r="OLS74" s="57"/>
      <c r="OLT74" s="57"/>
      <c r="OLU74" s="57"/>
      <c r="OLV74" s="57"/>
      <c r="OLW74" s="57"/>
      <c r="OLX74" s="57"/>
      <c r="OLY74" s="57"/>
      <c r="OLZ74" s="57"/>
      <c r="OMA74" s="57"/>
      <c r="OMB74" s="57"/>
      <c r="OMC74" s="57"/>
      <c r="OMD74" s="57"/>
      <c r="OME74" s="57"/>
      <c r="OMF74" s="57"/>
      <c r="OMG74" s="57"/>
      <c r="OMH74" s="57"/>
      <c r="OMI74" s="57"/>
      <c r="OMJ74" s="57"/>
      <c r="OMK74" s="57"/>
      <c r="OML74" s="57"/>
      <c r="OMM74" s="57"/>
      <c r="OMN74" s="57"/>
      <c r="OMO74" s="57"/>
      <c r="OMP74" s="57"/>
      <c r="OMQ74" s="57"/>
      <c r="OMR74" s="57"/>
      <c r="OMS74" s="57"/>
      <c r="OMT74" s="57"/>
      <c r="OMU74" s="57"/>
      <c r="OMV74" s="57"/>
      <c r="OMW74" s="57"/>
      <c r="OMX74" s="57"/>
      <c r="OMY74" s="57"/>
      <c r="OMZ74" s="57"/>
      <c r="ONA74" s="57"/>
      <c r="ONB74" s="57"/>
      <c r="ONC74" s="57"/>
      <c r="OND74" s="57"/>
      <c r="ONE74" s="57"/>
      <c r="ONF74" s="57"/>
      <c r="ONG74" s="57"/>
      <c r="ONH74" s="57"/>
      <c r="ONI74" s="57"/>
      <c r="ONJ74" s="57"/>
      <c r="ONK74" s="57"/>
      <c r="ONL74" s="57"/>
      <c r="ONM74" s="57"/>
      <c r="ONN74" s="57"/>
      <c r="ONO74" s="57"/>
      <c r="ONP74" s="57"/>
      <c r="ONQ74" s="57"/>
      <c r="ONR74" s="57"/>
      <c r="ONS74" s="57"/>
      <c r="ONT74" s="57"/>
      <c r="ONU74" s="57"/>
      <c r="ONV74" s="57"/>
      <c r="ONW74" s="57"/>
      <c r="ONX74" s="57"/>
      <c r="ONY74" s="57"/>
      <c r="ONZ74" s="57"/>
      <c r="OOA74" s="57"/>
      <c r="OOB74" s="57"/>
      <c r="OOC74" s="57"/>
      <c r="OOD74" s="57"/>
      <c r="OOE74" s="57"/>
      <c r="OOF74" s="57"/>
      <c r="OOG74" s="57"/>
      <c r="OOH74" s="57"/>
      <c r="OOI74" s="57"/>
      <c r="OOJ74" s="57"/>
      <c r="OOK74" s="57"/>
      <c r="OOL74" s="57"/>
      <c r="OOM74" s="57"/>
      <c r="OON74" s="57"/>
      <c r="OOO74" s="57"/>
      <c r="OOP74" s="57"/>
      <c r="OOQ74" s="57"/>
      <c r="OOR74" s="57"/>
      <c r="OOS74" s="57"/>
      <c r="OOT74" s="57"/>
      <c r="OOU74" s="57"/>
      <c r="OOV74" s="57"/>
      <c r="OOW74" s="57"/>
      <c r="OOX74" s="57"/>
      <c r="OOY74" s="57"/>
      <c r="OOZ74" s="57"/>
      <c r="OPA74" s="57"/>
      <c r="OPB74" s="57"/>
      <c r="OPC74" s="57"/>
      <c r="OPD74" s="57"/>
      <c r="OPE74" s="57"/>
      <c r="OPF74" s="57"/>
      <c r="OPG74" s="57"/>
      <c r="OPH74" s="57"/>
      <c r="OPI74" s="57"/>
      <c r="OPJ74" s="57"/>
      <c r="OPK74" s="57"/>
      <c r="OPL74" s="57"/>
      <c r="OPM74" s="57"/>
      <c r="OPN74" s="57"/>
      <c r="OPO74" s="57"/>
      <c r="OPP74" s="57"/>
      <c r="OPQ74" s="57"/>
      <c r="OPR74" s="57"/>
      <c r="OPS74" s="57"/>
      <c r="OPT74" s="57"/>
      <c r="OPU74" s="57"/>
      <c r="OPV74" s="57"/>
      <c r="OPW74" s="57"/>
      <c r="OPX74" s="57"/>
      <c r="OPY74" s="57"/>
      <c r="OPZ74" s="57"/>
      <c r="OQA74" s="57"/>
      <c r="OQB74" s="57"/>
      <c r="OQC74" s="57"/>
      <c r="OQD74" s="57"/>
      <c r="OQE74" s="57"/>
      <c r="OQF74" s="57"/>
      <c r="OQG74" s="57"/>
      <c r="OQH74" s="57"/>
      <c r="OQI74" s="57"/>
      <c r="OQJ74" s="57"/>
      <c r="OQK74" s="57"/>
      <c r="OQL74" s="57"/>
      <c r="OQM74" s="57"/>
      <c r="OQN74" s="57"/>
      <c r="OQO74" s="57"/>
      <c r="OQP74" s="57"/>
      <c r="OQQ74" s="57"/>
      <c r="OQR74" s="57"/>
      <c r="OQS74" s="57"/>
      <c r="OQT74" s="57"/>
      <c r="OQU74" s="57"/>
      <c r="OQV74" s="57"/>
      <c r="OQW74" s="57"/>
      <c r="OQX74" s="57"/>
      <c r="OQY74" s="57"/>
      <c r="OQZ74" s="57"/>
      <c r="ORA74" s="57"/>
      <c r="ORB74" s="57"/>
      <c r="ORC74" s="57"/>
      <c r="ORD74" s="57"/>
      <c r="ORE74" s="57"/>
      <c r="ORF74" s="57"/>
      <c r="ORG74" s="57"/>
      <c r="ORH74" s="57"/>
      <c r="ORI74" s="57"/>
      <c r="ORJ74" s="57"/>
      <c r="ORK74" s="57"/>
      <c r="ORL74" s="57"/>
      <c r="ORM74" s="57"/>
      <c r="ORN74" s="57"/>
      <c r="ORO74" s="57"/>
      <c r="ORP74" s="57"/>
      <c r="ORQ74" s="57"/>
      <c r="ORR74" s="57"/>
      <c r="ORS74" s="57"/>
      <c r="ORT74" s="57"/>
      <c r="ORU74" s="57"/>
      <c r="ORV74" s="57"/>
      <c r="ORW74" s="57"/>
      <c r="ORX74" s="57"/>
      <c r="ORY74" s="57"/>
      <c r="ORZ74" s="57"/>
      <c r="OSA74" s="57"/>
      <c r="OSB74" s="57"/>
      <c r="OSC74" s="57"/>
      <c r="OSD74" s="57"/>
      <c r="OSE74" s="57"/>
      <c r="OSF74" s="57"/>
      <c r="OSG74" s="57"/>
      <c r="OSH74" s="57"/>
      <c r="OSI74" s="57"/>
      <c r="OSJ74" s="57"/>
      <c r="OSK74" s="57"/>
      <c r="OSL74" s="57"/>
      <c r="OSM74" s="57"/>
      <c r="OSN74" s="57"/>
      <c r="OSO74" s="57"/>
      <c r="OSP74" s="57"/>
      <c r="OSQ74" s="57"/>
      <c r="OSR74" s="57"/>
      <c r="OSS74" s="57"/>
      <c r="OST74" s="57"/>
      <c r="OSU74" s="57"/>
      <c r="OSV74" s="57"/>
      <c r="OSW74" s="57"/>
      <c r="OSX74" s="57"/>
      <c r="OSY74" s="57"/>
      <c r="OSZ74" s="57"/>
      <c r="OTA74" s="57"/>
      <c r="OTB74" s="57"/>
      <c r="OTC74" s="57"/>
      <c r="OTD74" s="57"/>
      <c r="OTE74" s="57"/>
      <c r="OTF74" s="57"/>
      <c r="OTG74" s="57"/>
      <c r="OTH74" s="57"/>
      <c r="OTI74" s="57"/>
      <c r="OTJ74" s="57"/>
      <c r="OTK74" s="57"/>
      <c r="OTL74" s="57"/>
      <c r="OTM74" s="57"/>
      <c r="OTN74" s="57"/>
      <c r="OTO74" s="57"/>
      <c r="OTP74" s="57"/>
      <c r="OTQ74" s="57"/>
      <c r="OTR74" s="57"/>
      <c r="OTS74" s="57"/>
      <c r="OTT74" s="57"/>
      <c r="OTU74" s="57"/>
      <c r="OTV74" s="57"/>
      <c r="OTW74" s="57"/>
      <c r="OTX74" s="57"/>
      <c r="OTY74" s="57"/>
      <c r="OTZ74" s="57"/>
      <c r="OUA74" s="57"/>
      <c r="OUB74" s="57"/>
      <c r="OUC74" s="57"/>
      <c r="OUD74" s="57"/>
      <c r="OUE74" s="57"/>
      <c r="OUF74" s="57"/>
      <c r="OUG74" s="57"/>
      <c r="OUH74" s="57"/>
      <c r="OUI74" s="57"/>
      <c r="OUJ74" s="57"/>
      <c r="OUK74" s="57"/>
      <c r="OUL74" s="57"/>
      <c r="OUM74" s="57"/>
      <c r="OUN74" s="57"/>
      <c r="OUO74" s="57"/>
      <c r="OUP74" s="57"/>
      <c r="OUQ74" s="57"/>
      <c r="OUR74" s="57"/>
      <c r="OUS74" s="57"/>
      <c r="OUT74" s="57"/>
      <c r="OUU74" s="57"/>
      <c r="OUV74" s="57"/>
      <c r="OUW74" s="57"/>
      <c r="OUX74" s="57"/>
      <c r="OUY74" s="57"/>
      <c r="OUZ74" s="57"/>
      <c r="OVA74" s="57"/>
      <c r="OVB74" s="57"/>
      <c r="OVC74" s="57"/>
      <c r="OVD74" s="57"/>
      <c r="OVE74" s="57"/>
      <c r="OVF74" s="57"/>
      <c r="OVG74" s="57"/>
      <c r="OVH74" s="57"/>
      <c r="OVI74" s="57"/>
      <c r="OVJ74" s="57"/>
      <c r="OVK74" s="57"/>
      <c r="OVL74" s="57"/>
      <c r="OVM74" s="57"/>
      <c r="OVN74" s="57"/>
      <c r="OVO74" s="57"/>
      <c r="OVP74" s="57"/>
      <c r="OVQ74" s="57"/>
      <c r="OVR74" s="57"/>
      <c r="OVS74" s="57"/>
      <c r="OVT74" s="57"/>
      <c r="OVU74" s="57"/>
      <c r="OVV74" s="57"/>
      <c r="OVW74" s="57"/>
      <c r="OVX74" s="57"/>
      <c r="OVY74" s="57"/>
      <c r="OVZ74" s="57"/>
      <c r="OWA74" s="57"/>
      <c r="OWB74" s="57"/>
      <c r="OWC74" s="57"/>
      <c r="OWD74" s="57"/>
      <c r="OWE74" s="57"/>
      <c r="OWF74" s="57"/>
      <c r="OWG74" s="57"/>
      <c r="OWH74" s="57"/>
      <c r="OWI74" s="57"/>
      <c r="OWJ74" s="57"/>
      <c r="OWK74" s="57"/>
      <c r="OWL74" s="57"/>
      <c r="OWM74" s="57"/>
      <c r="OWN74" s="57"/>
      <c r="OWO74" s="57"/>
      <c r="OWP74" s="57"/>
      <c r="OWQ74" s="57"/>
      <c r="OWR74" s="57"/>
      <c r="OWS74" s="57"/>
      <c r="OWT74" s="57"/>
      <c r="OWU74" s="57"/>
      <c r="OWV74" s="57"/>
      <c r="OWW74" s="57"/>
      <c r="OWX74" s="57"/>
      <c r="OWY74" s="57"/>
      <c r="OWZ74" s="57"/>
      <c r="OXA74" s="57"/>
      <c r="OXB74" s="57"/>
      <c r="OXC74" s="57"/>
      <c r="OXD74" s="57"/>
      <c r="OXE74" s="57"/>
      <c r="OXF74" s="57"/>
      <c r="OXG74" s="57"/>
      <c r="OXH74" s="57"/>
      <c r="OXI74" s="57"/>
      <c r="OXJ74" s="57"/>
      <c r="OXK74" s="57"/>
      <c r="OXL74" s="57"/>
      <c r="OXM74" s="57"/>
      <c r="OXN74" s="57"/>
      <c r="OXO74" s="57"/>
      <c r="OXP74" s="57"/>
      <c r="OXQ74" s="57"/>
      <c r="OXR74" s="57"/>
      <c r="OXS74" s="57"/>
      <c r="OXT74" s="57"/>
      <c r="OXU74" s="57"/>
      <c r="OXV74" s="57"/>
      <c r="OXW74" s="57"/>
      <c r="OXX74" s="57"/>
      <c r="OXY74" s="57"/>
      <c r="OXZ74" s="57"/>
      <c r="OYA74" s="57"/>
      <c r="OYB74" s="57"/>
      <c r="OYC74" s="57"/>
      <c r="OYD74" s="57"/>
      <c r="OYE74" s="57"/>
      <c r="OYF74" s="57"/>
      <c r="OYG74" s="57"/>
      <c r="OYH74" s="57"/>
      <c r="OYI74" s="57"/>
      <c r="OYJ74" s="57"/>
      <c r="OYK74" s="57"/>
      <c r="OYL74" s="57"/>
      <c r="OYM74" s="57"/>
      <c r="OYN74" s="57"/>
      <c r="OYO74" s="57"/>
      <c r="OYP74" s="57"/>
      <c r="OYQ74" s="57"/>
      <c r="OYR74" s="57"/>
      <c r="OYS74" s="57"/>
      <c r="OYT74" s="57"/>
      <c r="OYU74" s="57"/>
      <c r="OYV74" s="57"/>
      <c r="OYW74" s="57"/>
      <c r="OYX74" s="57"/>
      <c r="OYY74" s="57"/>
      <c r="OYZ74" s="57"/>
      <c r="OZA74" s="57"/>
      <c r="OZB74" s="57"/>
      <c r="OZC74" s="57"/>
      <c r="OZD74" s="57"/>
      <c r="OZE74" s="57"/>
      <c r="OZF74" s="57"/>
      <c r="OZG74" s="57"/>
      <c r="OZH74" s="57"/>
      <c r="OZI74" s="57"/>
      <c r="OZJ74" s="57"/>
      <c r="OZK74" s="57"/>
      <c r="OZL74" s="57"/>
      <c r="OZM74" s="57"/>
      <c r="OZN74" s="57"/>
      <c r="OZO74" s="57"/>
      <c r="OZP74" s="57"/>
      <c r="OZQ74" s="57"/>
      <c r="OZR74" s="57"/>
      <c r="OZS74" s="57"/>
      <c r="OZT74" s="57"/>
      <c r="OZU74" s="57"/>
      <c r="OZV74" s="57"/>
      <c r="OZW74" s="57"/>
      <c r="OZX74" s="57"/>
      <c r="OZY74" s="57"/>
      <c r="OZZ74" s="57"/>
      <c r="PAA74" s="57"/>
      <c r="PAB74" s="57"/>
      <c r="PAC74" s="57"/>
      <c r="PAD74" s="57"/>
      <c r="PAE74" s="57"/>
      <c r="PAF74" s="57"/>
      <c r="PAG74" s="57"/>
      <c r="PAH74" s="57"/>
      <c r="PAI74" s="57"/>
      <c r="PAJ74" s="57"/>
      <c r="PAK74" s="57"/>
      <c r="PAL74" s="57"/>
      <c r="PAM74" s="57"/>
      <c r="PAN74" s="57"/>
      <c r="PAO74" s="57"/>
      <c r="PAP74" s="57"/>
      <c r="PAQ74" s="57"/>
      <c r="PAR74" s="57"/>
      <c r="PAS74" s="57"/>
      <c r="PAT74" s="57"/>
      <c r="PAU74" s="57"/>
      <c r="PAV74" s="57"/>
      <c r="PAW74" s="57"/>
      <c r="PAX74" s="57"/>
      <c r="PAY74" s="57"/>
      <c r="PAZ74" s="57"/>
      <c r="PBA74" s="57"/>
      <c r="PBB74" s="57"/>
      <c r="PBC74" s="57"/>
      <c r="PBD74" s="57"/>
      <c r="PBE74" s="57"/>
      <c r="PBF74" s="57"/>
      <c r="PBG74" s="57"/>
      <c r="PBH74" s="57"/>
      <c r="PBI74" s="57"/>
      <c r="PBJ74" s="57"/>
      <c r="PBK74" s="57"/>
      <c r="PBL74" s="57"/>
      <c r="PBM74" s="57"/>
      <c r="PBN74" s="57"/>
      <c r="PBO74" s="57"/>
      <c r="PBP74" s="57"/>
      <c r="PBQ74" s="57"/>
      <c r="PBR74" s="57"/>
      <c r="PBS74" s="57"/>
      <c r="PBT74" s="57"/>
      <c r="PBU74" s="57"/>
      <c r="PBV74" s="57"/>
      <c r="PBW74" s="57"/>
      <c r="PBX74" s="57"/>
      <c r="PBY74" s="57"/>
      <c r="PBZ74" s="57"/>
      <c r="PCA74" s="57"/>
      <c r="PCB74" s="57"/>
      <c r="PCC74" s="57"/>
      <c r="PCD74" s="57"/>
      <c r="PCE74" s="57"/>
      <c r="PCF74" s="57"/>
      <c r="PCG74" s="57"/>
      <c r="PCH74" s="57"/>
      <c r="PCI74" s="57"/>
      <c r="PCJ74" s="57"/>
      <c r="PCK74" s="57"/>
      <c r="PCL74" s="57"/>
      <c r="PCM74" s="57"/>
      <c r="PCN74" s="57"/>
      <c r="PCO74" s="57"/>
      <c r="PCP74" s="57"/>
      <c r="PCQ74" s="57"/>
      <c r="PCR74" s="57"/>
      <c r="PCS74" s="57"/>
      <c r="PCT74" s="57"/>
      <c r="PCU74" s="57"/>
      <c r="PCV74" s="57"/>
      <c r="PCW74" s="57"/>
      <c r="PCX74" s="57"/>
      <c r="PCY74" s="57"/>
      <c r="PCZ74" s="57"/>
      <c r="PDA74" s="57"/>
      <c r="PDB74" s="57"/>
      <c r="PDC74" s="57"/>
      <c r="PDD74" s="57"/>
      <c r="PDE74" s="57"/>
      <c r="PDF74" s="57"/>
      <c r="PDG74" s="57"/>
      <c r="PDH74" s="57"/>
      <c r="PDI74" s="57"/>
      <c r="PDJ74" s="57"/>
      <c r="PDK74" s="57"/>
      <c r="PDL74" s="57"/>
      <c r="PDM74" s="57"/>
      <c r="PDN74" s="57"/>
      <c r="PDO74" s="57"/>
      <c r="PDP74" s="57"/>
      <c r="PDQ74" s="57"/>
      <c r="PDR74" s="57"/>
      <c r="PDS74" s="57"/>
      <c r="PDT74" s="57"/>
      <c r="PDU74" s="57"/>
      <c r="PDV74" s="57"/>
      <c r="PDW74" s="57"/>
      <c r="PDX74" s="57"/>
      <c r="PDY74" s="57"/>
      <c r="PDZ74" s="57"/>
      <c r="PEA74" s="57"/>
      <c r="PEB74" s="57"/>
      <c r="PEC74" s="57"/>
      <c r="PED74" s="57"/>
      <c r="PEE74" s="57"/>
      <c r="PEF74" s="57"/>
      <c r="PEG74" s="57"/>
      <c r="PEH74" s="57"/>
      <c r="PEI74" s="57"/>
      <c r="PEJ74" s="57"/>
      <c r="PEK74" s="57"/>
      <c r="PEL74" s="57"/>
      <c r="PEM74" s="57"/>
      <c r="PEN74" s="57"/>
      <c r="PEO74" s="57"/>
      <c r="PEP74" s="57"/>
      <c r="PEQ74" s="57"/>
      <c r="PER74" s="57"/>
      <c r="PES74" s="57"/>
      <c r="PET74" s="57"/>
      <c r="PEU74" s="57"/>
      <c r="PEV74" s="57"/>
      <c r="PEW74" s="57"/>
      <c r="PEX74" s="57"/>
      <c r="PEY74" s="57"/>
      <c r="PEZ74" s="57"/>
      <c r="PFA74" s="57"/>
      <c r="PFB74" s="57"/>
      <c r="PFC74" s="57"/>
      <c r="PFD74" s="57"/>
      <c r="PFE74" s="57"/>
      <c r="PFF74" s="57"/>
      <c r="PFG74" s="57"/>
      <c r="PFH74" s="57"/>
      <c r="PFI74" s="57"/>
      <c r="PFJ74" s="57"/>
      <c r="PFK74" s="57"/>
      <c r="PFL74" s="57"/>
      <c r="PFM74" s="57"/>
      <c r="PFN74" s="57"/>
      <c r="PFO74" s="57"/>
      <c r="PFP74" s="57"/>
      <c r="PFQ74" s="57"/>
      <c r="PFR74" s="57"/>
      <c r="PFS74" s="57"/>
      <c r="PFT74" s="57"/>
      <c r="PFU74" s="57"/>
      <c r="PFV74" s="57"/>
      <c r="PFW74" s="57"/>
      <c r="PFX74" s="57"/>
      <c r="PFY74" s="57"/>
      <c r="PFZ74" s="57"/>
      <c r="PGA74" s="57"/>
      <c r="PGB74" s="57"/>
      <c r="PGC74" s="57"/>
      <c r="PGD74" s="57"/>
      <c r="PGE74" s="57"/>
      <c r="PGF74" s="57"/>
      <c r="PGG74" s="57"/>
      <c r="PGH74" s="57"/>
      <c r="PGI74" s="57"/>
      <c r="PGJ74" s="57"/>
      <c r="PGK74" s="57"/>
      <c r="PGL74" s="57"/>
      <c r="PGM74" s="57"/>
      <c r="PGN74" s="57"/>
      <c r="PGO74" s="57"/>
      <c r="PGP74" s="57"/>
      <c r="PGQ74" s="57"/>
      <c r="PGR74" s="57"/>
      <c r="PGS74" s="57"/>
      <c r="PGT74" s="57"/>
      <c r="PGU74" s="57"/>
      <c r="PGV74" s="57"/>
      <c r="PGW74" s="57"/>
      <c r="PGX74" s="57"/>
      <c r="PGY74" s="57"/>
      <c r="PGZ74" s="57"/>
      <c r="PHA74" s="57"/>
      <c r="PHB74" s="57"/>
      <c r="PHC74" s="57"/>
      <c r="PHD74" s="57"/>
      <c r="PHE74" s="57"/>
      <c r="PHF74" s="57"/>
      <c r="PHG74" s="57"/>
      <c r="PHH74" s="57"/>
      <c r="PHI74" s="57"/>
      <c r="PHJ74" s="57"/>
      <c r="PHK74" s="57"/>
      <c r="PHL74" s="57"/>
      <c r="PHM74" s="57"/>
      <c r="PHN74" s="57"/>
      <c r="PHO74" s="57"/>
      <c r="PHP74" s="57"/>
      <c r="PHQ74" s="57"/>
      <c r="PHR74" s="57"/>
      <c r="PHS74" s="57"/>
      <c r="PHT74" s="57"/>
      <c r="PHU74" s="57"/>
      <c r="PHV74" s="57"/>
      <c r="PHW74" s="57"/>
      <c r="PHX74" s="57"/>
      <c r="PHY74" s="57"/>
      <c r="PHZ74" s="57"/>
      <c r="PIA74" s="57"/>
      <c r="PIB74" s="57"/>
      <c r="PIC74" s="57"/>
      <c r="PID74" s="57"/>
      <c r="PIE74" s="57"/>
      <c r="PIF74" s="57"/>
      <c r="PIG74" s="57"/>
      <c r="PIH74" s="57"/>
      <c r="PII74" s="57"/>
      <c r="PIJ74" s="57"/>
      <c r="PIK74" s="57"/>
      <c r="PIL74" s="57"/>
      <c r="PIM74" s="57"/>
      <c r="PIN74" s="57"/>
      <c r="PIO74" s="57"/>
      <c r="PIP74" s="57"/>
      <c r="PIQ74" s="57"/>
      <c r="PIR74" s="57"/>
      <c r="PIS74" s="57"/>
      <c r="PIT74" s="57"/>
      <c r="PIU74" s="57"/>
      <c r="PIV74" s="57"/>
      <c r="PIW74" s="57"/>
      <c r="PIX74" s="57"/>
      <c r="PIY74" s="57"/>
      <c r="PIZ74" s="57"/>
      <c r="PJA74" s="57"/>
      <c r="PJB74" s="57"/>
      <c r="PJC74" s="57"/>
      <c r="PJD74" s="57"/>
      <c r="PJE74" s="57"/>
      <c r="PJF74" s="57"/>
      <c r="PJG74" s="57"/>
      <c r="PJH74" s="57"/>
      <c r="PJI74" s="57"/>
      <c r="PJJ74" s="57"/>
      <c r="PJK74" s="57"/>
      <c r="PJL74" s="57"/>
      <c r="PJM74" s="57"/>
      <c r="PJN74" s="57"/>
      <c r="PJO74" s="57"/>
      <c r="PJP74" s="57"/>
      <c r="PJQ74" s="57"/>
      <c r="PJR74" s="57"/>
      <c r="PJS74" s="57"/>
      <c r="PJT74" s="57"/>
      <c r="PJU74" s="57"/>
      <c r="PJV74" s="57"/>
      <c r="PJW74" s="57"/>
      <c r="PJX74" s="57"/>
      <c r="PJY74" s="57"/>
      <c r="PJZ74" s="57"/>
      <c r="PKA74" s="57"/>
      <c r="PKB74" s="57"/>
      <c r="PKC74" s="57"/>
      <c r="PKD74" s="57"/>
      <c r="PKE74" s="57"/>
      <c r="PKF74" s="57"/>
      <c r="PKG74" s="57"/>
      <c r="PKH74" s="57"/>
      <c r="PKI74" s="57"/>
      <c r="PKJ74" s="57"/>
      <c r="PKK74" s="57"/>
      <c r="PKL74" s="57"/>
      <c r="PKM74" s="57"/>
      <c r="PKN74" s="57"/>
      <c r="PKO74" s="57"/>
      <c r="PKP74" s="57"/>
      <c r="PKQ74" s="57"/>
      <c r="PKR74" s="57"/>
      <c r="PKS74" s="57"/>
      <c r="PKT74" s="57"/>
      <c r="PKU74" s="57"/>
      <c r="PKV74" s="57"/>
      <c r="PKW74" s="57"/>
      <c r="PKX74" s="57"/>
      <c r="PKY74" s="57"/>
      <c r="PKZ74" s="57"/>
      <c r="PLA74" s="57"/>
      <c r="PLB74" s="57"/>
      <c r="PLC74" s="57"/>
      <c r="PLD74" s="57"/>
      <c r="PLE74" s="57"/>
      <c r="PLF74" s="57"/>
      <c r="PLG74" s="57"/>
      <c r="PLH74" s="57"/>
      <c r="PLI74" s="57"/>
      <c r="PLJ74" s="57"/>
      <c r="PLK74" s="57"/>
      <c r="PLL74" s="57"/>
      <c r="PLM74" s="57"/>
      <c r="PLN74" s="57"/>
      <c r="PLO74" s="57"/>
      <c r="PLP74" s="57"/>
      <c r="PLQ74" s="57"/>
      <c r="PLR74" s="57"/>
      <c r="PLS74" s="57"/>
      <c r="PLT74" s="57"/>
      <c r="PLU74" s="57"/>
      <c r="PLV74" s="57"/>
      <c r="PLW74" s="57"/>
      <c r="PLX74" s="57"/>
      <c r="PLY74" s="57"/>
      <c r="PLZ74" s="57"/>
      <c r="PMA74" s="57"/>
      <c r="PMB74" s="57"/>
      <c r="PMC74" s="57"/>
      <c r="PMD74" s="57"/>
      <c r="PME74" s="57"/>
      <c r="PMF74" s="57"/>
      <c r="PMG74" s="57"/>
      <c r="PMH74" s="57"/>
      <c r="PMI74" s="57"/>
      <c r="PMJ74" s="57"/>
      <c r="PMK74" s="57"/>
      <c r="PML74" s="57"/>
      <c r="PMM74" s="57"/>
      <c r="PMN74" s="57"/>
      <c r="PMO74" s="57"/>
      <c r="PMP74" s="57"/>
      <c r="PMQ74" s="57"/>
      <c r="PMR74" s="57"/>
      <c r="PMS74" s="57"/>
      <c r="PMT74" s="57"/>
      <c r="PMU74" s="57"/>
      <c r="PMV74" s="57"/>
      <c r="PMW74" s="57"/>
      <c r="PMX74" s="57"/>
      <c r="PMY74" s="57"/>
      <c r="PMZ74" s="57"/>
      <c r="PNA74" s="57"/>
      <c r="PNB74" s="57"/>
      <c r="PNC74" s="57"/>
      <c r="PND74" s="57"/>
      <c r="PNE74" s="57"/>
      <c r="PNF74" s="57"/>
      <c r="PNG74" s="57"/>
      <c r="PNH74" s="57"/>
      <c r="PNI74" s="57"/>
      <c r="PNJ74" s="57"/>
      <c r="PNK74" s="57"/>
      <c r="PNL74" s="57"/>
      <c r="PNM74" s="57"/>
      <c r="PNN74" s="57"/>
      <c r="PNO74" s="57"/>
      <c r="PNP74" s="57"/>
      <c r="PNQ74" s="57"/>
      <c r="PNR74" s="57"/>
      <c r="PNS74" s="57"/>
      <c r="PNT74" s="57"/>
      <c r="PNU74" s="57"/>
      <c r="PNV74" s="57"/>
      <c r="PNW74" s="57"/>
      <c r="PNX74" s="57"/>
      <c r="PNY74" s="57"/>
      <c r="PNZ74" s="57"/>
      <c r="POA74" s="57"/>
      <c r="POB74" s="57"/>
      <c r="POC74" s="57"/>
      <c r="POD74" s="57"/>
      <c r="POE74" s="57"/>
      <c r="POF74" s="57"/>
      <c r="POG74" s="57"/>
      <c r="POH74" s="57"/>
      <c r="POI74" s="57"/>
      <c r="POJ74" s="57"/>
      <c r="POK74" s="57"/>
      <c r="POL74" s="57"/>
      <c r="POM74" s="57"/>
      <c r="PON74" s="57"/>
      <c r="POO74" s="57"/>
      <c r="POP74" s="57"/>
      <c r="POQ74" s="57"/>
      <c r="POR74" s="57"/>
      <c r="POS74" s="57"/>
      <c r="POT74" s="57"/>
      <c r="POU74" s="57"/>
      <c r="POV74" s="57"/>
      <c r="POW74" s="57"/>
      <c r="POX74" s="57"/>
      <c r="POY74" s="57"/>
      <c r="POZ74" s="57"/>
      <c r="PPA74" s="57"/>
      <c r="PPB74" s="57"/>
      <c r="PPC74" s="57"/>
      <c r="PPD74" s="57"/>
      <c r="PPE74" s="57"/>
      <c r="PPF74" s="57"/>
      <c r="PPG74" s="57"/>
      <c r="PPH74" s="57"/>
      <c r="PPI74" s="57"/>
      <c r="PPJ74" s="57"/>
      <c r="PPK74" s="57"/>
      <c r="PPL74" s="57"/>
      <c r="PPM74" s="57"/>
      <c r="PPN74" s="57"/>
      <c r="PPO74" s="57"/>
      <c r="PPP74" s="57"/>
      <c r="PPQ74" s="57"/>
      <c r="PPR74" s="57"/>
      <c r="PPS74" s="57"/>
      <c r="PPT74" s="57"/>
      <c r="PPU74" s="57"/>
      <c r="PPV74" s="57"/>
      <c r="PPW74" s="57"/>
      <c r="PPX74" s="57"/>
      <c r="PPY74" s="57"/>
      <c r="PPZ74" s="57"/>
      <c r="PQA74" s="57"/>
      <c r="PQB74" s="57"/>
      <c r="PQC74" s="57"/>
      <c r="PQD74" s="57"/>
      <c r="PQE74" s="57"/>
      <c r="PQF74" s="57"/>
      <c r="PQG74" s="57"/>
      <c r="PQH74" s="57"/>
      <c r="PQI74" s="57"/>
      <c r="PQJ74" s="57"/>
      <c r="PQK74" s="57"/>
      <c r="PQL74" s="57"/>
      <c r="PQM74" s="57"/>
      <c r="PQN74" s="57"/>
      <c r="PQO74" s="57"/>
      <c r="PQP74" s="57"/>
      <c r="PQQ74" s="57"/>
      <c r="PQR74" s="57"/>
      <c r="PQS74" s="57"/>
      <c r="PQT74" s="57"/>
      <c r="PQU74" s="57"/>
      <c r="PQV74" s="57"/>
      <c r="PQW74" s="57"/>
      <c r="PQX74" s="57"/>
      <c r="PQY74" s="57"/>
      <c r="PQZ74" s="57"/>
      <c r="PRA74" s="57"/>
      <c r="PRB74" s="57"/>
      <c r="PRC74" s="57"/>
      <c r="PRD74" s="57"/>
      <c r="PRE74" s="57"/>
      <c r="PRF74" s="57"/>
      <c r="PRG74" s="57"/>
      <c r="PRH74" s="57"/>
      <c r="PRI74" s="57"/>
      <c r="PRJ74" s="57"/>
      <c r="PRK74" s="57"/>
      <c r="PRL74" s="57"/>
      <c r="PRM74" s="57"/>
      <c r="PRN74" s="57"/>
      <c r="PRO74" s="57"/>
      <c r="PRP74" s="57"/>
      <c r="PRQ74" s="57"/>
      <c r="PRR74" s="57"/>
      <c r="PRS74" s="57"/>
      <c r="PRT74" s="57"/>
      <c r="PRU74" s="57"/>
      <c r="PRV74" s="57"/>
      <c r="PRW74" s="57"/>
      <c r="PRX74" s="57"/>
      <c r="PRY74" s="57"/>
      <c r="PRZ74" s="57"/>
      <c r="PSA74" s="57"/>
      <c r="PSB74" s="57"/>
      <c r="PSC74" s="57"/>
      <c r="PSD74" s="57"/>
      <c r="PSE74" s="57"/>
      <c r="PSF74" s="57"/>
      <c r="PSG74" s="57"/>
      <c r="PSH74" s="57"/>
      <c r="PSI74" s="57"/>
      <c r="PSJ74" s="57"/>
      <c r="PSK74" s="57"/>
      <c r="PSL74" s="57"/>
      <c r="PSM74" s="57"/>
      <c r="PSN74" s="57"/>
      <c r="PSO74" s="57"/>
      <c r="PSP74" s="57"/>
      <c r="PSQ74" s="57"/>
      <c r="PSR74" s="57"/>
      <c r="PSS74" s="57"/>
      <c r="PST74" s="57"/>
      <c r="PSU74" s="57"/>
      <c r="PSV74" s="57"/>
      <c r="PSW74" s="57"/>
      <c r="PSX74" s="57"/>
      <c r="PSY74" s="57"/>
      <c r="PSZ74" s="57"/>
      <c r="PTA74" s="57"/>
      <c r="PTB74" s="57"/>
      <c r="PTC74" s="57"/>
      <c r="PTD74" s="57"/>
      <c r="PTE74" s="57"/>
      <c r="PTF74" s="57"/>
      <c r="PTG74" s="57"/>
      <c r="PTH74" s="57"/>
      <c r="PTI74" s="57"/>
      <c r="PTJ74" s="57"/>
      <c r="PTK74" s="57"/>
      <c r="PTL74" s="57"/>
      <c r="PTM74" s="57"/>
      <c r="PTN74" s="57"/>
      <c r="PTO74" s="57"/>
      <c r="PTP74" s="57"/>
      <c r="PTQ74" s="57"/>
      <c r="PTR74" s="57"/>
      <c r="PTS74" s="57"/>
      <c r="PTT74" s="57"/>
      <c r="PTU74" s="57"/>
      <c r="PTV74" s="57"/>
      <c r="PTW74" s="57"/>
      <c r="PTX74" s="57"/>
      <c r="PTY74" s="57"/>
      <c r="PTZ74" s="57"/>
      <c r="PUA74" s="57"/>
      <c r="PUB74" s="57"/>
      <c r="PUC74" s="57"/>
      <c r="PUD74" s="57"/>
      <c r="PUE74" s="57"/>
      <c r="PUF74" s="57"/>
      <c r="PUG74" s="57"/>
      <c r="PUH74" s="57"/>
      <c r="PUI74" s="57"/>
      <c r="PUJ74" s="57"/>
      <c r="PUK74" s="57"/>
      <c r="PUL74" s="57"/>
      <c r="PUM74" s="57"/>
      <c r="PUN74" s="57"/>
      <c r="PUO74" s="57"/>
      <c r="PUP74" s="57"/>
      <c r="PUQ74" s="57"/>
      <c r="PUR74" s="57"/>
      <c r="PUS74" s="57"/>
      <c r="PUT74" s="57"/>
      <c r="PUU74" s="57"/>
      <c r="PUV74" s="57"/>
      <c r="PUW74" s="57"/>
      <c r="PUX74" s="57"/>
      <c r="PUY74" s="57"/>
      <c r="PUZ74" s="57"/>
      <c r="PVA74" s="57"/>
      <c r="PVB74" s="57"/>
      <c r="PVC74" s="57"/>
      <c r="PVD74" s="57"/>
      <c r="PVE74" s="57"/>
      <c r="PVF74" s="57"/>
      <c r="PVG74" s="57"/>
      <c r="PVH74" s="57"/>
      <c r="PVI74" s="57"/>
      <c r="PVJ74" s="57"/>
      <c r="PVK74" s="57"/>
      <c r="PVL74" s="57"/>
      <c r="PVM74" s="57"/>
      <c r="PVN74" s="57"/>
      <c r="PVO74" s="57"/>
      <c r="PVP74" s="57"/>
      <c r="PVQ74" s="57"/>
      <c r="PVR74" s="57"/>
      <c r="PVS74" s="57"/>
      <c r="PVT74" s="57"/>
      <c r="PVU74" s="57"/>
      <c r="PVV74" s="57"/>
      <c r="PVW74" s="57"/>
      <c r="PVX74" s="57"/>
      <c r="PVY74" s="57"/>
      <c r="PVZ74" s="57"/>
      <c r="PWA74" s="57"/>
      <c r="PWB74" s="57"/>
      <c r="PWC74" s="57"/>
      <c r="PWD74" s="57"/>
      <c r="PWE74" s="57"/>
      <c r="PWF74" s="57"/>
      <c r="PWG74" s="57"/>
      <c r="PWH74" s="57"/>
      <c r="PWI74" s="57"/>
      <c r="PWJ74" s="57"/>
      <c r="PWK74" s="57"/>
      <c r="PWL74" s="57"/>
      <c r="PWM74" s="57"/>
      <c r="PWN74" s="57"/>
      <c r="PWO74" s="57"/>
      <c r="PWP74" s="57"/>
      <c r="PWQ74" s="57"/>
      <c r="PWR74" s="57"/>
      <c r="PWS74" s="57"/>
      <c r="PWT74" s="57"/>
      <c r="PWU74" s="57"/>
      <c r="PWV74" s="57"/>
      <c r="PWW74" s="57"/>
      <c r="PWX74" s="57"/>
      <c r="PWY74" s="57"/>
      <c r="PWZ74" s="57"/>
      <c r="PXA74" s="57"/>
      <c r="PXB74" s="57"/>
      <c r="PXC74" s="57"/>
      <c r="PXD74" s="57"/>
      <c r="PXE74" s="57"/>
      <c r="PXF74" s="57"/>
      <c r="PXG74" s="57"/>
      <c r="PXH74" s="57"/>
      <c r="PXI74" s="57"/>
      <c r="PXJ74" s="57"/>
      <c r="PXK74" s="57"/>
      <c r="PXL74" s="57"/>
      <c r="PXM74" s="57"/>
      <c r="PXN74" s="57"/>
      <c r="PXO74" s="57"/>
      <c r="PXP74" s="57"/>
      <c r="PXQ74" s="57"/>
      <c r="PXR74" s="57"/>
      <c r="PXS74" s="57"/>
      <c r="PXT74" s="57"/>
      <c r="PXU74" s="57"/>
      <c r="PXV74" s="57"/>
      <c r="PXW74" s="57"/>
      <c r="PXX74" s="57"/>
      <c r="PXY74" s="57"/>
      <c r="PXZ74" s="57"/>
      <c r="PYA74" s="57"/>
      <c r="PYB74" s="57"/>
      <c r="PYC74" s="57"/>
      <c r="PYD74" s="57"/>
      <c r="PYE74" s="57"/>
      <c r="PYF74" s="57"/>
      <c r="PYG74" s="57"/>
      <c r="PYH74" s="57"/>
      <c r="PYI74" s="57"/>
      <c r="PYJ74" s="57"/>
      <c r="PYK74" s="57"/>
      <c r="PYL74" s="57"/>
      <c r="PYM74" s="57"/>
      <c r="PYN74" s="57"/>
      <c r="PYO74" s="57"/>
      <c r="PYP74" s="57"/>
      <c r="PYQ74" s="57"/>
      <c r="PYR74" s="57"/>
      <c r="PYS74" s="57"/>
      <c r="PYT74" s="57"/>
      <c r="PYU74" s="57"/>
      <c r="PYV74" s="57"/>
      <c r="PYW74" s="57"/>
      <c r="PYX74" s="57"/>
      <c r="PYY74" s="57"/>
      <c r="PYZ74" s="57"/>
      <c r="PZA74" s="57"/>
      <c r="PZB74" s="57"/>
      <c r="PZC74" s="57"/>
      <c r="PZD74" s="57"/>
      <c r="PZE74" s="57"/>
      <c r="PZF74" s="57"/>
      <c r="PZG74" s="57"/>
      <c r="PZH74" s="57"/>
      <c r="PZI74" s="57"/>
      <c r="PZJ74" s="57"/>
      <c r="PZK74" s="57"/>
      <c r="PZL74" s="57"/>
      <c r="PZM74" s="57"/>
      <c r="PZN74" s="57"/>
      <c r="PZO74" s="57"/>
      <c r="PZP74" s="57"/>
      <c r="PZQ74" s="57"/>
      <c r="PZR74" s="57"/>
      <c r="PZS74" s="57"/>
      <c r="PZT74" s="57"/>
      <c r="PZU74" s="57"/>
      <c r="PZV74" s="57"/>
      <c r="PZW74" s="57"/>
      <c r="PZX74" s="57"/>
      <c r="PZY74" s="57"/>
      <c r="PZZ74" s="57"/>
      <c r="QAA74" s="57"/>
      <c r="QAB74" s="57"/>
      <c r="QAC74" s="57"/>
      <c r="QAD74" s="57"/>
      <c r="QAE74" s="57"/>
      <c r="QAF74" s="57"/>
      <c r="QAG74" s="57"/>
      <c r="QAH74" s="57"/>
      <c r="QAI74" s="57"/>
      <c r="QAJ74" s="57"/>
      <c r="QAK74" s="57"/>
      <c r="QAL74" s="57"/>
      <c r="QAM74" s="57"/>
      <c r="QAN74" s="57"/>
      <c r="QAO74" s="57"/>
      <c r="QAP74" s="57"/>
      <c r="QAQ74" s="57"/>
      <c r="QAR74" s="57"/>
      <c r="QAS74" s="57"/>
      <c r="QAT74" s="57"/>
      <c r="QAU74" s="57"/>
      <c r="QAV74" s="57"/>
      <c r="QAW74" s="57"/>
      <c r="QAX74" s="57"/>
      <c r="QAY74" s="57"/>
      <c r="QAZ74" s="57"/>
      <c r="QBA74" s="57"/>
      <c r="QBB74" s="57"/>
      <c r="QBC74" s="57"/>
      <c r="QBD74" s="57"/>
      <c r="QBE74" s="57"/>
      <c r="QBF74" s="57"/>
      <c r="QBG74" s="57"/>
      <c r="QBH74" s="57"/>
      <c r="QBI74" s="57"/>
      <c r="QBJ74" s="57"/>
      <c r="QBK74" s="57"/>
      <c r="QBL74" s="57"/>
      <c r="QBM74" s="57"/>
      <c r="QBN74" s="57"/>
      <c r="QBO74" s="57"/>
      <c r="QBP74" s="57"/>
      <c r="QBQ74" s="57"/>
      <c r="QBR74" s="57"/>
      <c r="QBS74" s="57"/>
      <c r="QBT74" s="57"/>
      <c r="QBU74" s="57"/>
      <c r="QBV74" s="57"/>
      <c r="QBW74" s="57"/>
      <c r="QBX74" s="57"/>
      <c r="QBY74" s="57"/>
      <c r="QBZ74" s="57"/>
      <c r="QCA74" s="57"/>
      <c r="QCB74" s="57"/>
      <c r="QCC74" s="57"/>
      <c r="QCD74" s="57"/>
      <c r="QCE74" s="57"/>
      <c r="QCF74" s="57"/>
      <c r="QCG74" s="57"/>
      <c r="QCH74" s="57"/>
      <c r="QCI74" s="57"/>
      <c r="QCJ74" s="57"/>
      <c r="QCK74" s="57"/>
      <c r="QCL74" s="57"/>
      <c r="QCM74" s="57"/>
      <c r="QCN74" s="57"/>
      <c r="QCO74" s="57"/>
      <c r="QCP74" s="57"/>
      <c r="QCQ74" s="57"/>
      <c r="QCR74" s="57"/>
      <c r="QCS74" s="57"/>
      <c r="QCT74" s="57"/>
      <c r="QCU74" s="57"/>
      <c r="QCV74" s="57"/>
      <c r="QCW74" s="57"/>
      <c r="QCX74" s="57"/>
      <c r="QCY74" s="57"/>
      <c r="QCZ74" s="57"/>
      <c r="QDA74" s="57"/>
      <c r="QDB74" s="57"/>
      <c r="QDC74" s="57"/>
      <c r="QDD74" s="57"/>
      <c r="QDE74" s="57"/>
      <c r="QDF74" s="57"/>
      <c r="QDG74" s="57"/>
      <c r="QDH74" s="57"/>
      <c r="QDI74" s="57"/>
      <c r="QDJ74" s="57"/>
      <c r="QDK74" s="57"/>
      <c r="QDL74" s="57"/>
      <c r="QDM74" s="57"/>
      <c r="QDN74" s="57"/>
      <c r="QDO74" s="57"/>
      <c r="QDP74" s="57"/>
      <c r="QDQ74" s="57"/>
      <c r="QDR74" s="57"/>
      <c r="QDS74" s="57"/>
      <c r="QDT74" s="57"/>
      <c r="QDU74" s="57"/>
      <c r="QDV74" s="57"/>
      <c r="QDW74" s="57"/>
      <c r="QDX74" s="57"/>
      <c r="QDY74" s="57"/>
      <c r="QDZ74" s="57"/>
      <c r="QEA74" s="57"/>
      <c r="QEB74" s="57"/>
      <c r="QEC74" s="57"/>
      <c r="QED74" s="57"/>
      <c r="QEE74" s="57"/>
      <c r="QEF74" s="57"/>
      <c r="QEG74" s="57"/>
      <c r="QEH74" s="57"/>
      <c r="QEI74" s="57"/>
      <c r="QEJ74" s="57"/>
      <c r="QEK74" s="57"/>
      <c r="QEL74" s="57"/>
      <c r="QEM74" s="57"/>
      <c r="QEN74" s="57"/>
      <c r="QEO74" s="57"/>
      <c r="QEP74" s="57"/>
      <c r="QEQ74" s="57"/>
      <c r="QER74" s="57"/>
      <c r="QES74" s="57"/>
      <c r="QET74" s="57"/>
      <c r="QEU74" s="57"/>
      <c r="QEV74" s="57"/>
      <c r="QEW74" s="57"/>
      <c r="QEX74" s="57"/>
      <c r="QEY74" s="57"/>
      <c r="QEZ74" s="57"/>
      <c r="QFA74" s="57"/>
      <c r="QFB74" s="57"/>
      <c r="QFC74" s="57"/>
      <c r="QFD74" s="57"/>
      <c r="QFE74" s="57"/>
      <c r="QFF74" s="57"/>
      <c r="QFG74" s="57"/>
      <c r="QFH74" s="57"/>
      <c r="QFI74" s="57"/>
      <c r="QFJ74" s="57"/>
      <c r="QFK74" s="57"/>
      <c r="QFL74" s="57"/>
      <c r="QFM74" s="57"/>
      <c r="QFN74" s="57"/>
      <c r="QFO74" s="57"/>
      <c r="QFP74" s="57"/>
      <c r="QFQ74" s="57"/>
      <c r="QFR74" s="57"/>
      <c r="QFS74" s="57"/>
      <c r="QFT74" s="57"/>
      <c r="QFU74" s="57"/>
      <c r="QFV74" s="57"/>
      <c r="QFW74" s="57"/>
      <c r="QFX74" s="57"/>
      <c r="QFY74" s="57"/>
      <c r="QFZ74" s="57"/>
      <c r="QGA74" s="57"/>
      <c r="QGB74" s="57"/>
      <c r="QGC74" s="57"/>
      <c r="QGD74" s="57"/>
      <c r="QGE74" s="57"/>
      <c r="QGF74" s="57"/>
      <c r="QGG74" s="57"/>
      <c r="QGH74" s="57"/>
      <c r="QGI74" s="57"/>
      <c r="QGJ74" s="57"/>
      <c r="QGK74" s="57"/>
      <c r="QGL74" s="57"/>
      <c r="QGM74" s="57"/>
      <c r="QGN74" s="57"/>
      <c r="QGO74" s="57"/>
      <c r="QGP74" s="57"/>
      <c r="QGQ74" s="57"/>
      <c r="QGR74" s="57"/>
      <c r="QGS74" s="57"/>
      <c r="QGT74" s="57"/>
      <c r="QGU74" s="57"/>
      <c r="QGV74" s="57"/>
      <c r="QGW74" s="57"/>
      <c r="QGX74" s="57"/>
      <c r="QGY74" s="57"/>
      <c r="QGZ74" s="57"/>
      <c r="QHA74" s="57"/>
      <c r="QHB74" s="57"/>
      <c r="QHC74" s="57"/>
      <c r="QHD74" s="57"/>
      <c r="QHE74" s="57"/>
      <c r="QHF74" s="57"/>
      <c r="QHG74" s="57"/>
      <c r="QHH74" s="57"/>
      <c r="QHI74" s="57"/>
      <c r="QHJ74" s="57"/>
      <c r="QHK74" s="57"/>
      <c r="QHL74" s="57"/>
      <c r="QHM74" s="57"/>
      <c r="QHN74" s="57"/>
      <c r="QHO74" s="57"/>
      <c r="QHP74" s="57"/>
      <c r="QHQ74" s="57"/>
      <c r="QHR74" s="57"/>
      <c r="QHS74" s="57"/>
      <c r="QHT74" s="57"/>
      <c r="QHU74" s="57"/>
      <c r="QHV74" s="57"/>
      <c r="QHW74" s="57"/>
      <c r="QHX74" s="57"/>
      <c r="QHY74" s="57"/>
      <c r="QHZ74" s="57"/>
      <c r="QIA74" s="57"/>
      <c r="QIB74" s="57"/>
      <c r="QIC74" s="57"/>
      <c r="QID74" s="57"/>
      <c r="QIE74" s="57"/>
      <c r="QIF74" s="57"/>
      <c r="QIG74" s="57"/>
      <c r="QIH74" s="57"/>
      <c r="QII74" s="57"/>
      <c r="QIJ74" s="57"/>
      <c r="QIK74" s="57"/>
      <c r="QIL74" s="57"/>
      <c r="QIM74" s="57"/>
      <c r="QIN74" s="57"/>
      <c r="QIO74" s="57"/>
      <c r="QIP74" s="57"/>
      <c r="QIQ74" s="57"/>
      <c r="QIR74" s="57"/>
      <c r="QIS74" s="57"/>
      <c r="QIT74" s="57"/>
      <c r="QIU74" s="57"/>
      <c r="QIV74" s="57"/>
      <c r="QIW74" s="57"/>
      <c r="QIX74" s="57"/>
      <c r="QIY74" s="57"/>
      <c r="QIZ74" s="57"/>
      <c r="QJA74" s="57"/>
      <c r="QJB74" s="57"/>
      <c r="QJC74" s="57"/>
      <c r="QJD74" s="57"/>
      <c r="QJE74" s="57"/>
      <c r="QJF74" s="57"/>
      <c r="QJG74" s="57"/>
      <c r="QJH74" s="57"/>
      <c r="QJI74" s="57"/>
      <c r="QJJ74" s="57"/>
      <c r="QJK74" s="57"/>
      <c r="QJL74" s="57"/>
      <c r="QJM74" s="57"/>
      <c r="QJN74" s="57"/>
      <c r="QJO74" s="57"/>
      <c r="QJP74" s="57"/>
      <c r="QJQ74" s="57"/>
      <c r="QJR74" s="57"/>
      <c r="QJS74" s="57"/>
      <c r="QJT74" s="57"/>
      <c r="QJU74" s="57"/>
      <c r="QJV74" s="57"/>
      <c r="QJW74" s="57"/>
      <c r="QJX74" s="57"/>
      <c r="QJY74" s="57"/>
      <c r="QJZ74" s="57"/>
      <c r="QKA74" s="57"/>
      <c r="QKB74" s="57"/>
      <c r="QKC74" s="57"/>
      <c r="QKD74" s="57"/>
      <c r="QKE74" s="57"/>
      <c r="QKF74" s="57"/>
      <c r="QKG74" s="57"/>
      <c r="QKH74" s="57"/>
      <c r="QKI74" s="57"/>
      <c r="QKJ74" s="57"/>
      <c r="QKK74" s="57"/>
      <c r="QKL74" s="57"/>
      <c r="QKM74" s="57"/>
      <c r="QKN74" s="57"/>
      <c r="QKO74" s="57"/>
      <c r="QKP74" s="57"/>
      <c r="QKQ74" s="57"/>
      <c r="QKR74" s="57"/>
      <c r="QKS74" s="57"/>
      <c r="QKT74" s="57"/>
      <c r="QKU74" s="57"/>
      <c r="QKV74" s="57"/>
      <c r="QKW74" s="57"/>
      <c r="QKX74" s="57"/>
      <c r="QKY74" s="57"/>
      <c r="QKZ74" s="57"/>
      <c r="QLA74" s="57"/>
      <c r="QLB74" s="57"/>
      <c r="QLC74" s="57"/>
      <c r="QLD74" s="57"/>
      <c r="QLE74" s="57"/>
      <c r="QLF74" s="57"/>
      <c r="QLG74" s="57"/>
      <c r="QLH74" s="57"/>
      <c r="QLI74" s="57"/>
      <c r="QLJ74" s="57"/>
      <c r="QLK74" s="57"/>
      <c r="QLL74" s="57"/>
      <c r="QLM74" s="57"/>
      <c r="QLN74" s="57"/>
      <c r="QLO74" s="57"/>
      <c r="QLP74" s="57"/>
      <c r="QLQ74" s="57"/>
      <c r="QLR74" s="57"/>
      <c r="QLS74" s="57"/>
      <c r="QLT74" s="57"/>
      <c r="QLU74" s="57"/>
      <c r="QLV74" s="57"/>
      <c r="QLW74" s="57"/>
      <c r="QLX74" s="57"/>
      <c r="QLY74" s="57"/>
      <c r="QLZ74" s="57"/>
      <c r="QMA74" s="57"/>
      <c r="QMB74" s="57"/>
      <c r="QMC74" s="57"/>
      <c r="QMD74" s="57"/>
      <c r="QME74" s="57"/>
      <c r="QMF74" s="57"/>
      <c r="QMG74" s="57"/>
      <c r="QMH74" s="57"/>
      <c r="QMI74" s="57"/>
      <c r="QMJ74" s="57"/>
      <c r="QMK74" s="57"/>
      <c r="QML74" s="57"/>
      <c r="QMM74" s="57"/>
      <c r="QMN74" s="57"/>
      <c r="QMO74" s="57"/>
      <c r="QMP74" s="57"/>
      <c r="QMQ74" s="57"/>
      <c r="QMR74" s="57"/>
      <c r="QMS74" s="57"/>
      <c r="QMT74" s="57"/>
      <c r="QMU74" s="57"/>
      <c r="QMV74" s="57"/>
      <c r="QMW74" s="57"/>
      <c r="QMX74" s="57"/>
      <c r="QMY74" s="57"/>
      <c r="QMZ74" s="57"/>
      <c r="QNA74" s="57"/>
      <c r="QNB74" s="57"/>
      <c r="QNC74" s="57"/>
      <c r="QND74" s="57"/>
      <c r="QNE74" s="57"/>
      <c r="QNF74" s="57"/>
      <c r="QNG74" s="57"/>
      <c r="QNH74" s="57"/>
      <c r="QNI74" s="57"/>
      <c r="QNJ74" s="57"/>
      <c r="QNK74" s="57"/>
      <c r="QNL74" s="57"/>
      <c r="QNM74" s="57"/>
      <c r="QNN74" s="57"/>
      <c r="QNO74" s="57"/>
      <c r="QNP74" s="57"/>
      <c r="QNQ74" s="57"/>
      <c r="QNR74" s="57"/>
      <c r="QNS74" s="57"/>
      <c r="QNT74" s="57"/>
      <c r="QNU74" s="57"/>
      <c r="QNV74" s="57"/>
      <c r="QNW74" s="57"/>
      <c r="QNX74" s="57"/>
      <c r="QNY74" s="57"/>
      <c r="QNZ74" s="57"/>
      <c r="QOA74" s="57"/>
      <c r="QOB74" s="57"/>
      <c r="QOC74" s="57"/>
      <c r="QOD74" s="57"/>
      <c r="QOE74" s="57"/>
      <c r="QOF74" s="57"/>
      <c r="QOG74" s="57"/>
      <c r="QOH74" s="57"/>
      <c r="QOI74" s="57"/>
      <c r="QOJ74" s="57"/>
      <c r="QOK74" s="57"/>
      <c r="QOL74" s="57"/>
      <c r="QOM74" s="57"/>
      <c r="QON74" s="57"/>
      <c r="QOO74" s="57"/>
      <c r="QOP74" s="57"/>
      <c r="QOQ74" s="57"/>
      <c r="QOR74" s="57"/>
      <c r="QOS74" s="57"/>
      <c r="QOT74" s="57"/>
      <c r="QOU74" s="57"/>
      <c r="QOV74" s="57"/>
      <c r="QOW74" s="57"/>
      <c r="QOX74" s="57"/>
      <c r="QOY74" s="57"/>
      <c r="QOZ74" s="57"/>
      <c r="QPA74" s="57"/>
      <c r="QPB74" s="57"/>
      <c r="QPC74" s="57"/>
      <c r="QPD74" s="57"/>
      <c r="QPE74" s="57"/>
      <c r="QPF74" s="57"/>
      <c r="QPG74" s="57"/>
      <c r="QPH74" s="57"/>
      <c r="QPI74" s="57"/>
      <c r="QPJ74" s="57"/>
      <c r="QPK74" s="57"/>
      <c r="QPL74" s="57"/>
      <c r="QPM74" s="57"/>
      <c r="QPN74" s="57"/>
      <c r="QPO74" s="57"/>
      <c r="QPP74" s="57"/>
      <c r="QPQ74" s="57"/>
      <c r="QPR74" s="57"/>
      <c r="QPS74" s="57"/>
      <c r="QPT74" s="57"/>
      <c r="QPU74" s="57"/>
      <c r="QPV74" s="57"/>
      <c r="QPW74" s="57"/>
      <c r="QPX74" s="57"/>
      <c r="QPY74" s="57"/>
      <c r="QPZ74" s="57"/>
      <c r="QQA74" s="57"/>
      <c r="QQB74" s="57"/>
      <c r="QQC74" s="57"/>
      <c r="QQD74" s="57"/>
      <c r="QQE74" s="57"/>
      <c r="QQF74" s="57"/>
      <c r="QQG74" s="57"/>
      <c r="QQH74" s="57"/>
      <c r="QQI74" s="57"/>
      <c r="QQJ74" s="57"/>
      <c r="QQK74" s="57"/>
      <c r="QQL74" s="57"/>
      <c r="QQM74" s="57"/>
      <c r="QQN74" s="57"/>
      <c r="QQO74" s="57"/>
      <c r="QQP74" s="57"/>
      <c r="QQQ74" s="57"/>
      <c r="QQR74" s="57"/>
      <c r="QQS74" s="57"/>
      <c r="QQT74" s="57"/>
      <c r="QQU74" s="57"/>
      <c r="QQV74" s="57"/>
      <c r="QQW74" s="57"/>
      <c r="QQX74" s="57"/>
      <c r="QQY74" s="57"/>
      <c r="QQZ74" s="57"/>
      <c r="QRA74" s="57"/>
      <c r="QRB74" s="57"/>
      <c r="QRC74" s="57"/>
      <c r="QRD74" s="57"/>
      <c r="QRE74" s="57"/>
      <c r="QRF74" s="57"/>
      <c r="QRG74" s="57"/>
      <c r="QRH74" s="57"/>
      <c r="QRI74" s="57"/>
      <c r="QRJ74" s="57"/>
      <c r="QRK74" s="57"/>
      <c r="QRL74" s="57"/>
      <c r="QRM74" s="57"/>
      <c r="QRN74" s="57"/>
      <c r="QRO74" s="57"/>
      <c r="QRP74" s="57"/>
      <c r="QRQ74" s="57"/>
      <c r="QRR74" s="57"/>
      <c r="QRS74" s="57"/>
      <c r="QRT74" s="57"/>
      <c r="QRU74" s="57"/>
      <c r="QRV74" s="57"/>
      <c r="QRW74" s="57"/>
      <c r="QRX74" s="57"/>
      <c r="QRY74" s="57"/>
      <c r="QRZ74" s="57"/>
      <c r="QSA74" s="57"/>
      <c r="QSB74" s="57"/>
      <c r="QSC74" s="57"/>
      <c r="QSD74" s="57"/>
      <c r="QSE74" s="57"/>
      <c r="QSF74" s="57"/>
      <c r="QSG74" s="57"/>
      <c r="QSH74" s="57"/>
      <c r="QSI74" s="57"/>
      <c r="QSJ74" s="57"/>
      <c r="QSK74" s="57"/>
      <c r="QSL74" s="57"/>
      <c r="QSM74" s="57"/>
      <c r="QSN74" s="57"/>
      <c r="QSO74" s="57"/>
      <c r="QSP74" s="57"/>
      <c r="QSQ74" s="57"/>
      <c r="QSR74" s="57"/>
      <c r="QSS74" s="57"/>
      <c r="QST74" s="57"/>
      <c r="QSU74" s="57"/>
      <c r="QSV74" s="57"/>
      <c r="QSW74" s="57"/>
      <c r="QSX74" s="57"/>
      <c r="QSY74" s="57"/>
      <c r="QSZ74" s="57"/>
      <c r="QTA74" s="57"/>
      <c r="QTB74" s="57"/>
      <c r="QTC74" s="57"/>
      <c r="QTD74" s="57"/>
      <c r="QTE74" s="57"/>
      <c r="QTF74" s="57"/>
      <c r="QTG74" s="57"/>
      <c r="QTH74" s="57"/>
      <c r="QTI74" s="57"/>
      <c r="QTJ74" s="57"/>
      <c r="QTK74" s="57"/>
      <c r="QTL74" s="57"/>
      <c r="QTM74" s="57"/>
      <c r="QTN74" s="57"/>
      <c r="QTO74" s="57"/>
      <c r="QTP74" s="57"/>
      <c r="QTQ74" s="57"/>
      <c r="QTR74" s="57"/>
      <c r="QTS74" s="57"/>
      <c r="QTT74" s="57"/>
      <c r="QTU74" s="57"/>
      <c r="QTV74" s="57"/>
      <c r="QTW74" s="57"/>
      <c r="QTX74" s="57"/>
      <c r="QTY74" s="57"/>
      <c r="QTZ74" s="57"/>
      <c r="QUA74" s="57"/>
      <c r="QUB74" s="57"/>
      <c r="QUC74" s="57"/>
      <c r="QUD74" s="57"/>
      <c r="QUE74" s="57"/>
      <c r="QUF74" s="57"/>
      <c r="QUG74" s="57"/>
      <c r="QUH74" s="57"/>
      <c r="QUI74" s="57"/>
      <c r="QUJ74" s="57"/>
      <c r="QUK74" s="57"/>
      <c r="QUL74" s="57"/>
      <c r="QUM74" s="57"/>
      <c r="QUN74" s="57"/>
      <c r="QUO74" s="57"/>
      <c r="QUP74" s="57"/>
      <c r="QUQ74" s="57"/>
      <c r="QUR74" s="57"/>
      <c r="QUS74" s="57"/>
      <c r="QUT74" s="57"/>
      <c r="QUU74" s="57"/>
      <c r="QUV74" s="57"/>
      <c r="QUW74" s="57"/>
      <c r="QUX74" s="57"/>
      <c r="QUY74" s="57"/>
      <c r="QUZ74" s="57"/>
      <c r="QVA74" s="57"/>
      <c r="QVB74" s="57"/>
      <c r="QVC74" s="57"/>
      <c r="QVD74" s="57"/>
      <c r="QVE74" s="57"/>
      <c r="QVF74" s="57"/>
      <c r="QVG74" s="57"/>
      <c r="QVH74" s="57"/>
      <c r="QVI74" s="57"/>
      <c r="QVJ74" s="57"/>
      <c r="QVK74" s="57"/>
      <c r="QVL74" s="57"/>
      <c r="QVM74" s="57"/>
      <c r="QVN74" s="57"/>
      <c r="QVO74" s="57"/>
      <c r="QVP74" s="57"/>
      <c r="QVQ74" s="57"/>
      <c r="QVR74" s="57"/>
      <c r="QVS74" s="57"/>
      <c r="QVT74" s="57"/>
      <c r="QVU74" s="57"/>
      <c r="QVV74" s="57"/>
      <c r="QVW74" s="57"/>
      <c r="QVX74" s="57"/>
      <c r="QVY74" s="57"/>
      <c r="QVZ74" s="57"/>
      <c r="QWA74" s="57"/>
      <c r="QWB74" s="57"/>
      <c r="QWC74" s="57"/>
      <c r="QWD74" s="57"/>
      <c r="QWE74" s="57"/>
      <c r="QWF74" s="57"/>
      <c r="QWG74" s="57"/>
      <c r="QWH74" s="57"/>
      <c r="QWI74" s="57"/>
      <c r="QWJ74" s="57"/>
      <c r="QWK74" s="57"/>
      <c r="QWL74" s="57"/>
      <c r="QWM74" s="57"/>
      <c r="QWN74" s="57"/>
      <c r="QWO74" s="57"/>
      <c r="QWP74" s="57"/>
      <c r="QWQ74" s="57"/>
      <c r="QWR74" s="57"/>
      <c r="QWS74" s="57"/>
      <c r="QWT74" s="57"/>
      <c r="QWU74" s="57"/>
      <c r="QWV74" s="57"/>
      <c r="QWW74" s="57"/>
      <c r="QWX74" s="57"/>
      <c r="QWY74" s="57"/>
      <c r="QWZ74" s="57"/>
      <c r="QXA74" s="57"/>
      <c r="QXB74" s="57"/>
      <c r="QXC74" s="57"/>
      <c r="QXD74" s="57"/>
      <c r="QXE74" s="57"/>
      <c r="QXF74" s="57"/>
      <c r="QXG74" s="57"/>
      <c r="QXH74" s="57"/>
      <c r="QXI74" s="57"/>
      <c r="QXJ74" s="57"/>
      <c r="QXK74" s="57"/>
      <c r="QXL74" s="57"/>
      <c r="QXM74" s="57"/>
      <c r="QXN74" s="57"/>
      <c r="QXO74" s="57"/>
      <c r="QXP74" s="57"/>
      <c r="QXQ74" s="57"/>
      <c r="QXR74" s="57"/>
      <c r="QXS74" s="57"/>
      <c r="QXT74" s="57"/>
      <c r="QXU74" s="57"/>
      <c r="QXV74" s="57"/>
      <c r="QXW74" s="57"/>
      <c r="QXX74" s="57"/>
      <c r="QXY74" s="57"/>
      <c r="QXZ74" s="57"/>
      <c r="QYA74" s="57"/>
      <c r="QYB74" s="57"/>
      <c r="QYC74" s="57"/>
      <c r="QYD74" s="57"/>
      <c r="QYE74" s="57"/>
      <c r="QYF74" s="57"/>
      <c r="QYG74" s="57"/>
      <c r="QYH74" s="57"/>
      <c r="QYI74" s="57"/>
      <c r="QYJ74" s="57"/>
      <c r="QYK74" s="57"/>
      <c r="QYL74" s="57"/>
      <c r="QYM74" s="57"/>
      <c r="QYN74" s="57"/>
      <c r="QYO74" s="57"/>
      <c r="QYP74" s="57"/>
      <c r="QYQ74" s="57"/>
      <c r="QYR74" s="57"/>
      <c r="QYS74" s="57"/>
      <c r="QYT74" s="57"/>
      <c r="QYU74" s="57"/>
      <c r="QYV74" s="57"/>
      <c r="QYW74" s="57"/>
      <c r="QYX74" s="57"/>
      <c r="QYY74" s="57"/>
      <c r="QYZ74" s="57"/>
      <c r="QZA74" s="57"/>
      <c r="QZB74" s="57"/>
      <c r="QZC74" s="57"/>
      <c r="QZD74" s="57"/>
      <c r="QZE74" s="57"/>
      <c r="QZF74" s="57"/>
      <c r="QZG74" s="57"/>
      <c r="QZH74" s="57"/>
      <c r="QZI74" s="57"/>
      <c r="QZJ74" s="57"/>
      <c r="QZK74" s="57"/>
      <c r="QZL74" s="57"/>
      <c r="QZM74" s="57"/>
      <c r="QZN74" s="57"/>
      <c r="QZO74" s="57"/>
      <c r="QZP74" s="57"/>
      <c r="QZQ74" s="57"/>
      <c r="QZR74" s="57"/>
      <c r="QZS74" s="57"/>
      <c r="QZT74" s="57"/>
      <c r="QZU74" s="57"/>
      <c r="QZV74" s="57"/>
      <c r="QZW74" s="57"/>
      <c r="QZX74" s="57"/>
      <c r="QZY74" s="57"/>
      <c r="QZZ74" s="57"/>
      <c r="RAA74" s="57"/>
      <c r="RAB74" s="57"/>
      <c r="RAC74" s="57"/>
      <c r="RAD74" s="57"/>
      <c r="RAE74" s="57"/>
      <c r="RAF74" s="57"/>
      <c r="RAG74" s="57"/>
      <c r="RAH74" s="57"/>
      <c r="RAI74" s="57"/>
      <c r="RAJ74" s="57"/>
      <c r="RAK74" s="57"/>
      <c r="RAL74" s="57"/>
      <c r="RAM74" s="57"/>
      <c r="RAN74" s="57"/>
      <c r="RAO74" s="57"/>
      <c r="RAP74" s="57"/>
      <c r="RAQ74" s="57"/>
      <c r="RAR74" s="57"/>
      <c r="RAS74" s="57"/>
      <c r="RAT74" s="57"/>
      <c r="RAU74" s="57"/>
      <c r="RAV74" s="57"/>
      <c r="RAW74" s="57"/>
      <c r="RAX74" s="57"/>
      <c r="RAY74" s="57"/>
      <c r="RAZ74" s="57"/>
      <c r="RBA74" s="57"/>
      <c r="RBB74" s="57"/>
      <c r="RBC74" s="57"/>
      <c r="RBD74" s="57"/>
      <c r="RBE74" s="57"/>
      <c r="RBF74" s="57"/>
      <c r="RBG74" s="57"/>
      <c r="RBH74" s="57"/>
      <c r="RBI74" s="57"/>
      <c r="RBJ74" s="57"/>
      <c r="RBK74" s="57"/>
      <c r="RBL74" s="57"/>
      <c r="RBM74" s="57"/>
      <c r="RBN74" s="57"/>
      <c r="RBO74" s="57"/>
      <c r="RBP74" s="57"/>
      <c r="RBQ74" s="57"/>
      <c r="RBR74" s="57"/>
      <c r="RBS74" s="57"/>
      <c r="RBT74" s="57"/>
      <c r="RBU74" s="57"/>
      <c r="RBV74" s="57"/>
      <c r="RBW74" s="57"/>
      <c r="RBX74" s="57"/>
      <c r="RBY74" s="57"/>
      <c r="RBZ74" s="57"/>
      <c r="RCA74" s="57"/>
      <c r="RCB74" s="57"/>
      <c r="RCC74" s="57"/>
      <c r="RCD74" s="57"/>
      <c r="RCE74" s="57"/>
      <c r="RCF74" s="57"/>
      <c r="RCG74" s="57"/>
      <c r="RCH74" s="57"/>
      <c r="RCI74" s="57"/>
      <c r="RCJ74" s="57"/>
      <c r="RCK74" s="57"/>
      <c r="RCL74" s="57"/>
      <c r="RCM74" s="57"/>
      <c r="RCN74" s="57"/>
      <c r="RCO74" s="57"/>
      <c r="RCP74" s="57"/>
      <c r="RCQ74" s="57"/>
      <c r="RCR74" s="57"/>
      <c r="RCS74" s="57"/>
      <c r="RCT74" s="57"/>
      <c r="RCU74" s="57"/>
      <c r="RCV74" s="57"/>
      <c r="RCW74" s="57"/>
      <c r="RCX74" s="57"/>
      <c r="RCY74" s="57"/>
      <c r="RCZ74" s="57"/>
      <c r="RDA74" s="57"/>
      <c r="RDB74" s="57"/>
      <c r="RDC74" s="57"/>
      <c r="RDD74" s="57"/>
      <c r="RDE74" s="57"/>
      <c r="RDF74" s="57"/>
      <c r="RDG74" s="57"/>
      <c r="RDH74" s="57"/>
      <c r="RDI74" s="57"/>
      <c r="RDJ74" s="57"/>
      <c r="RDK74" s="57"/>
      <c r="RDL74" s="57"/>
      <c r="RDM74" s="57"/>
      <c r="RDN74" s="57"/>
      <c r="RDO74" s="57"/>
      <c r="RDP74" s="57"/>
      <c r="RDQ74" s="57"/>
      <c r="RDR74" s="57"/>
      <c r="RDS74" s="57"/>
      <c r="RDT74" s="57"/>
      <c r="RDU74" s="57"/>
      <c r="RDV74" s="57"/>
      <c r="RDW74" s="57"/>
      <c r="RDX74" s="57"/>
      <c r="RDY74" s="57"/>
      <c r="RDZ74" s="57"/>
      <c r="REA74" s="57"/>
      <c r="REB74" s="57"/>
      <c r="REC74" s="57"/>
      <c r="RED74" s="57"/>
      <c r="REE74" s="57"/>
      <c r="REF74" s="57"/>
      <c r="REG74" s="57"/>
      <c r="REH74" s="57"/>
      <c r="REI74" s="57"/>
      <c r="REJ74" s="57"/>
      <c r="REK74" s="57"/>
      <c r="REL74" s="57"/>
      <c r="REM74" s="57"/>
      <c r="REN74" s="57"/>
      <c r="REO74" s="57"/>
      <c r="REP74" s="57"/>
      <c r="REQ74" s="57"/>
      <c r="RER74" s="57"/>
      <c r="RES74" s="57"/>
      <c r="RET74" s="57"/>
      <c r="REU74" s="57"/>
      <c r="REV74" s="57"/>
      <c r="REW74" s="57"/>
      <c r="REX74" s="57"/>
      <c r="REY74" s="57"/>
      <c r="REZ74" s="57"/>
      <c r="RFA74" s="57"/>
      <c r="RFB74" s="57"/>
      <c r="RFC74" s="57"/>
      <c r="RFD74" s="57"/>
      <c r="RFE74" s="57"/>
      <c r="RFF74" s="57"/>
      <c r="RFG74" s="57"/>
      <c r="RFH74" s="57"/>
      <c r="RFI74" s="57"/>
      <c r="RFJ74" s="57"/>
      <c r="RFK74" s="57"/>
      <c r="RFL74" s="57"/>
      <c r="RFM74" s="57"/>
      <c r="RFN74" s="57"/>
      <c r="RFO74" s="57"/>
      <c r="RFP74" s="57"/>
      <c r="RFQ74" s="57"/>
      <c r="RFR74" s="57"/>
      <c r="RFS74" s="57"/>
      <c r="RFT74" s="57"/>
      <c r="RFU74" s="57"/>
      <c r="RFV74" s="57"/>
      <c r="RFW74" s="57"/>
      <c r="RFX74" s="57"/>
      <c r="RFY74" s="57"/>
      <c r="RFZ74" s="57"/>
      <c r="RGA74" s="57"/>
      <c r="RGB74" s="57"/>
      <c r="RGC74" s="57"/>
      <c r="RGD74" s="57"/>
      <c r="RGE74" s="57"/>
      <c r="RGF74" s="57"/>
      <c r="RGG74" s="57"/>
      <c r="RGH74" s="57"/>
      <c r="RGI74" s="57"/>
      <c r="RGJ74" s="57"/>
      <c r="RGK74" s="57"/>
      <c r="RGL74" s="57"/>
      <c r="RGM74" s="57"/>
      <c r="RGN74" s="57"/>
      <c r="RGO74" s="57"/>
      <c r="RGP74" s="57"/>
      <c r="RGQ74" s="57"/>
      <c r="RGR74" s="57"/>
      <c r="RGS74" s="57"/>
      <c r="RGT74" s="57"/>
      <c r="RGU74" s="57"/>
      <c r="RGV74" s="57"/>
      <c r="RGW74" s="57"/>
      <c r="RGX74" s="57"/>
      <c r="RGY74" s="57"/>
      <c r="RGZ74" s="57"/>
      <c r="RHA74" s="57"/>
      <c r="RHB74" s="57"/>
      <c r="RHC74" s="57"/>
      <c r="RHD74" s="57"/>
      <c r="RHE74" s="57"/>
      <c r="RHF74" s="57"/>
      <c r="RHG74" s="57"/>
      <c r="RHH74" s="57"/>
      <c r="RHI74" s="57"/>
      <c r="RHJ74" s="57"/>
      <c r="RHK74" s="57"/>
      <c r="RHL74" s="57"/>
      <c r="RHM74" s="57"/>
      <c r="RHN74" s="57"/>
      <c r="RHO74" s="57"/>
      <c r="RHP74" s="57"/>
      <c r="RHQ74" s="57"/>
      <c r="RHR74" s="57"/>
      <c r="RHS74" s="57"/>
      <c r="RHT74" s="57"/>
      <c r="RHU74" s="57"/>
      <c r="RHV74" s="57"/>
      <c r="RHW74" s="57"/>
      <c r="RHX74" s="57"/>
      <c r="RHY74" s="57"/>
      <c r="RHZ74" s="57"/>
      <c r="RIA74" s="57"/>
      <c r="RIB74" s="57"/>
      <c r="RIC74" s="57"/>
      <c r="RID74" s="57"/>
      <c r="RIE74" s="57"/>
      <c r="RIF74" s="57"/>
      <c r="RIG74" s="57"/>
      <c r="RIH74" s="57"/>
      <c r="RII74" s="57"/>
      <c r="RIJ74" s="57"/>
      <c r="RIK74" s="57"/>
      <c r="RIL74" s="57"/>
      <c r="RIM74" s="57"/>
      <c r="RIN74" s="57"/>
      <c r="RIO74" s="57"/>
      <c r="RIP74" s="57"/>
      <c r="RIQ74" s="57"/>
      <c r="RIR74" s="57"/>
      <c r="RIS74" s="57"/>
      <c r="RIT74" s="57"/>
      <c r="RIU74" s="57"/>
      <c r="RIV74" s="57"/>
      <c r="RIW74" s="57"/>
      <c r="RIX74" s="57"/>
      <c r="RIY74" s="57"/>
      <c r="RIZ74" s="57"/>
      <c r="RJA74" s="57"/>
      <c r="RJB74" s="57"/>
      <c r="RJC74" s="57"/>
      <c r="RJD74" s="57"/>
      <c r="RJE74" s="57"/>
      <c r="RJF74" s="57"/>
      <c r="RJG74" s="57"/>
      <c r="RJH74" s="57"/>
      <c r="RJI74" s="57"/>
      <c r="RJJ74" s="57"/>
      <c r="RJK74" s="57"/>
      <c r="RJL74" s="57"/>
      <c r="RJM74" s="57"/>
      <c r="RJN74" s="57"/>
      <c r="RJO74" s="57"/>
      <c r="RJP74" s="57"/>
      <c r="RJQ74" s="57"/>
      <c r="RJR74" s="57"/>
      <c r="RJS74" s="57"/>
      <c r="RJT74" s="57"/>
      <c r="RJU74" s="57"/>
      <c r="RJV74" s="57"/>
      <c r="RJW74" s="57"/>
      <c r="RJX74" s="57"/>
      <c r="RJY74" s="57"/>
      <c r="RJZ74" s="57"/>
      <c r="RKA74" s="57"/>
      <c r="RKB74" s="57"/>
      <c r="RKC74" s="57"/>
      <c r="RKD74" s="57"/>
      <c r="RKE74" s="57"/>
      <c r="RKF74" s="57"/>
      <c r="RKG74" s="57"/>
      <c r="RKH74" s="57"/>
      <c r="RKI74" s="57"/>
      <c r="RKJ74" s="57"/>
      <c r="RKK74" s="57"/>
      <c r="RKL74" s="57"/>
      <c r="RKM74" s="57"/>
      <c r="RKN74" s="57"/>
      <c r="RKO74" s="57"/>
      <c r="RKP74" s="57"/>
      <c r="RKQ74" s="57"/>
      <c r="RKR74" s="57"/>
      <c r="RKS74" s="57"/>
      <c r="RKT74" s="57"/>
      <c r="RKU74" s="57"/>
      <c r="RKV74" s="57"/>
      <c r="RKW74" s="57"/>
      <c r="RKX74" s="57"/>
      <c r="RKY74" s="57"/>
      <c r="RKZ74" s="57"/>
      <c r="RLA74" s="57"/>
      <c r="RLB74" s="57"/>
      <c r="RLC74" s="57"/>
      <c r="RLD74" s="57"/>
      <c r="RLE74" s="57"/>
      <c r="RLF74" s="57"/>
      <c r="RLG74" s="57"/>
      <c r="RLH74" s="57"/>
      <c r="RLI74" s="57"/>
      <c r="RLJ74" s="57"/>
      <c r="RLK74" s="57"/>
      <c r="RLL74" s="57"/>
      <c r="RLM74" s="57"/>
      <c r="RLN74" s="57"/>
      <c r="RLO74" s="57"/>
      <c r="RLP74" s="57"/>
      <c r="RLQ74" s="57"/>
      <c r="RLR74" s="57"/>
      <c r="RLS74" s="57"/>
      <c r="RLT74" s="57"/>
      <c r="RLU74" s="57"/>
      <c r="RLV74" s="57"/>
      <c r="RLW74" s="57"/>
      <c r="RLX74" s="57"/>
      <c r="RLY74" s="57"/>
      <c r="RLZ74" s="57"/>
      <c r="RMA74" s="57"/>
      <c r="RMB74" s="57"/>
      <c r="RMC74" s="57"/>
      <c r="RMD74" s="57"/>
      <c r="RME74" s="57"/>
      <c r="RMF74" s="57"/>
      <c r="RMG74" s="57"/>
      <c r="RMH74" s="57"/>
      <c r="RMI74" s="57"/>
      <c r="RMJ74" s="57"/>
      <c r="RMK74" s="57"/>
      <c r="RML74" s="57"/>
      <c r="RMM74" s="57"/>
      <c r="RMN74" s="57"/>
      <c r="RMO74" s="57"/>
      <c r="RMP74" s="57"/>
      <c r="RMQ74" s="57"/>
      <c r="RMR74" s="57"/>
      <c r="RMS74" s="57"/>
      <c r="RMT74" s="57"/>
      <c r="RMU74" s="57"/>
      <c r="RMV74" s="57"/>
      <c r="RMW74" s="57"/>
      <c r="RMX74" s="57"/>
      <c r="RMY74" s="57"/>
      <c r="RMZ74" s="57"/>
      <c r="RNA74" s="57"/>
      <c r="RNB74" s="57"/>
      <c r="RNC74" s="57"/>
      <c r="RND74" s="57"/>
      <c r="RNE74" s="57"/>
      <c r="RNF74" s="57"/>
      <c r="RNG74" s="57"/>
      <c r="RNH74" s="57"/>
      <c r="RNI74" s="57"/>
      <c r="RNJ74" s="57"/>
      <c r="RNK74" s="57"/>
      <c r="RNL74" s="57"/>
      <c r="RNM74" s="57"/>
      <c r="RNN74" s="57"/>
      <c r="RNO74" s="57"/>
      <c r="RNP74" s="57"/>
      <c r="RNQ74" s="57"/>
      <c r="RNR74" s="57"/>
      <c r="RNS74" s="57"/>
      <c r="RNT74" s="57"/>
      <c r="RNU74" s="57"/>
      <c r="RNV74" s="57"/>
      <c r="RNW74" s="57"/>
      <c r="RNX74" s="57"/>
      <c r="RNY74" s="57"/>
      <c r="RNZ74" s="57"/>
      <c r="ROA74" s="57"/>
      <c r="ROB74" s="57"/>
      <c r="ROC74" s="57"/>
      <c r="ROD74" s="57"/>
      <c r="ROE74" s="57"/>
      <c r="ROF74" s="57"/>
      <c r="ROG74" s="57"/>
      <c r="ROH74" s="57"/>
      <c r="ROI74" s="57"/>
      <c r="ROJ74" s="57"/>
      <c r="ROK74" s="57"/>
      <c r="ROL74" s="57"/>
      <c r="ROM74" s="57"/>
      <c r="RON74" s="57"/>
      <c r="ROO74" s="57"/>
      <c r="ROP74" s="57"/>
      <c r="ROQ74" s="57"/>
      <c r="ROR74" s="57"/>
      <c r="ROS74" s="57"/>
      <c r="ROT74" s="57"/>
      <c r="ROU74" s="57"/>
      <c r="ROV74" s="57"/>
      <c r="ROW74" s="57"/>
      <c r="ROX74" s="57"/>
      <c r="ROY74" s="57"/>
      <c r="ROZ74" s="57"/>
      <c r="RPA74" s="57"/>
      <c r="RPB74" s="57"/>
      <c r="RPC74" s="57"/>
      <c r="RPD74" s="57"/>
      <c r="RPE74" s="57"/>
      <c r="RPF74" s="57"/>
      <c r="RPG74" s="57"/>
      <c r="RPH74" s="57"/>
      <c r="RPI74" s="57"/>
      <c r="RPJ74" s="57"/>
      <c r="RPK74" s="57"/>
      <c r="RPL74" s="57"/>
      <c r="RPM74" s="57"/>
      <c r="RPN74" s="57"/>
      <c r="RPO74" s="57"/>
      <c r="RPP74" s="57"/>
      <c r="RPQ74" s="57"/>
      <c r="RPR74" s="57"/>
      <c r="RPS74" s="57"/>
      <c r="RPT74" s="57"/>
      <c r="RPU74" s="57"/>
      <c r="RPV74" s="57"/>
      <c r="RPW74" s="57"/>
      <c r="RPX74" s="57"/>
      <c r="RPY74" s="57"/>
      <c r="RPZ74" s="57"/>
      <c r="RQA74" s="57"/>
      <c r="RQB74" s="57"/>
      <c r="RQC74" s="57"/>
      <c r="RQD74" s="57"/>
      <c r="RQE74" s="57"/>
      <c r="RQF74" s="57"/>
      <c r="RQG74" s="57"/>
      <c r="RQH74" s="57"/>
      <c r="RQI74" s="57"/>
      <c r="RQJ74" s="57"/>
      <c r="RQK74" s="57"/>
      <c r="RQL74" s="57"/>
      <c r="RQM74" s="57"/>
      <c r="RQN74" s="57"/>
      <c r="RQO74" s="57"/>
      <c r="RQP74" s="57"/>
      <c r="RQQ74" s="57"/>
      <c r="RQR74" s="57"/>
      <c r="RQS74" s="57"/>
      <c r="RQT74" s="57"/>
      <c r="RQU74" s="57"/>
      <c r="RQV74" s="57"/>
      <c r="RQW74" s="57"/>
      <c r="RQX74" s="57"/>
      <c r="RQY74" s="57"/>
      <c r="RQZ74" s="57"/>
      <c r="RRA74" s="57"/>
      <c r="RRB74" s="57"/>
      <c r="RRC74" s="57"/>
      <c r="RRD74" s="57"/>
      <c r="RRE74" s="57"/>
      <c r="RRF74" s="57"/>
      <c r="RRG74" s="57"/>
      <c r="RRH74" s="57"/>
      <c r="RRI74" s="57"/>
      <c r="RRJ74" s="57"/>
      <c r="RRK74" s="57"/>
      <c r="RRL74" s="57"/>
      <c r="RRM74" s="57"/>
      <c r="RRN74" s="57"/>
      <c r="RRO74" s="57"/>
      <c r="RRP74" s="57"/>
      <c r="RRQ74" s="57"/>
      <c r="RRR74" s="57"/>
      <c r="RRS74" s="57"/>
      <c r="RRT74" s="57"/>
      <c r="RRU74" s="57"/>
      <c r="RRV74" s="57"/>
      <c r="RRW74" s="57"/>
      <c r="RRX74" s="57"/>
      <c r="RRY74" s="57"/>
      <c r="RRZ74" s="57"/>
      <c r="RSA74" s="57"/>
      <c r="RSB74" s="57"/>
      <c r="RSC74" s="57"/>
      <c r="RSD74" s="57"/>
      <c r="RSE74" s="57"/>
      <c r="RSF74" s="57"/>
      <c r="RSG74" s="57"/>
      <c r="RSH74" s="57"/>
      <c r="RSI74" s="57"/>
      <c r="RSJ74" s="57"/>
      <c r="RSK74" s="57"/>
      <c r="RSL74" s="57"/>
      <c r="RSM74" s="57"/>
      <c r="RSN74" s="57"/>
      <c r="RSO74" s="57"/>
      <c r="RSP74" s="57"/>
      <c r="RSQ74" s="57"/>
      <c r="RSR74" s="57"/>
      <c r="RSS74" s="57"/>
      <c r="RST74" s="57"/>
      <c r="RSU74" s="57"/>
      <c r="RSV74" s="57"/>
      <c r="RSW74" s="57"/>
      <c r="RSX74" s="57"/>
      <c r="RSY74" s="57"/>
      <c r="RSZ74" s="57"/>
      <c r="RTA74" s="57"/>
      <c r="RTB74" s="57"/>
      <c r="RTC74" s="57"/>
      <c r="RTD74" s="57"/>
      <c r="RTE74" s="57"/>
      <c r="RTF74" s="57"/>
      <c r="RTG74" s="57"/>
      <c r="RTH74" s="57"/>
      <c r="RTI74" s="57"/>
      <c r="RTJ74" s="57"/>
      <c r="RTK74" s="57"/>
      <c r="RTL74" s="57"/>
      <c r="RTM74" s="57"/>
      <c r="RTN74" s="57"/>
      <c r="RTO74" s="57"/>
      <c r="RTP74" s="57"/>
      <c r="RTQ74" s="57"/>
      <c r="RTR74" s="57"/>
      <c r="RTS74" s="57"/>
      <c r="RTT74" s="57"/>
      <c r="RTU74" s="57"/>
      <c r="RTV74" s="57"/>
      <c r="RTW74" s="57"/>
      <c r="RTX74" s="57"/>
      <c r="RTY74" s="57"/>
      <c r="RTZ74" s="57"/>
      <c r="RUA74" s="57"/>
      <c r="RUB74" s="57"/>
      <c r="RUC74" s="57"/>
      <c r="RUD74" s="57"/>
      <c r="RUE74" s="57"/>
      <c r="RUF74" s="57"/>
      <c r="RUG74" s="57"/>
      <c r="RUH74" s="57"/>
      <c r="RUI74" s="57"/>
      <c r="RUJ74" s="57"/>
      <c r="RUK74" s="57"/>
      <c r="RUL74" s="57"/>
      <c r="RUM74" s="57"/>
      <c r="RUN74" s="57"/>
      <c r="RUO74" s="57"/>
      <c r="RUP74" s="57"/>
      <c r="RUQ74" s="57"/>
      <c r="RUR74" s="57"/>
      <c r="RUS74" s="57"/>
      <c r="RUT74" s="57"/>
      <c r="RUU74" s="57"/>
      <c r="RUV74" s="57"/>
      <c r="RUW74" s="57"/>
      <c r="RUX74" s="57"/>
      <c r="RUY74" s="57"/>
      <c r="RUZ74" s="57"/>
      <c r="RVA74" s="57"/>
      <c r="RVB74" s="57"/>
      <c r="RVC74" s="57"/>
      <c r="RVD74" s="57"/>
      <c r="RVE74" s="57"/>
      <c r="RVF74" s="57"/>
      <c r="RVG74" s="57"/>
      <c r="RVH74" s="57"/>
      <c r="RVI74" s="57"/>
      <c r="RVJ74" s="57"/>
      <c r="RVK74" s="57"/>
      <c r="RVL74" s="57"/>
      <c r="RVM74" s="57"/>
      <c r="RVN74" s="57"/>
      <c r="RVO74" s="57"/>
      <c r="RVP74" s="57"/>
      <c r="RVQ74" s="57"/>
      <c r="RVR74" s="57"/>
      <c r="RVS74" s="57"/>
      <c r="RVT74" s="57"/>
      <c r="RVU74" s="57"/>
      <c r="RVV74" s="57"/>
      <c r="RVW74" s="57"/>
      <c r="RVX74" s="57"/>
      <c r="RVY74" s="57"/>
      <c r="RVZ74" s="57"/>
      <c r="RWA74" s="57"/>
      <c r="RWB74" s="57"/>
      <c r="RWC74" s="57"/>
      <c r="RWD74" s="57"/>
      <c r="RWE74" s="57"/>
      <c r="RWF74" s="57"/>
      <c r="RWG74" s="57"/>
      <c r="RWH74" s="57"/>
      <c r="RWI74" s="57"/>
      <c r="RWJ74" s="57"/>
      <c r="RWK74" s="57"/>
      <c r="RWL74" s="57"/>
      <c r="RWM74" s="57"/>
      <c r="RWN74" s="57"/>
      <c r="RWO74" s="57"/>
      <c r="RWP74" s="57"/>
      <c r="RWQ74" s="57"/>
      <c r="RWR74" s="57"/>
      <c r="RWS74" s="57"/>
      <c r="RWT74" s="57"/>
      <c r="RWU74" s="57"/>
      <c r="RWV74" s="57"/>
      <c r="RWW74" s="57"/>
      <c r="RWX74" s="57"/>
      <c r="RWY74" s="57"/>
      <c r="RWZ74" s="57"/>
      <c r="RXA74" s="57"/>
      <c r="RXB74" s="57"/>
      <c r="RXC74" s="57"/>
      <c r="RXD74" s="57"/>
      <c r="RXE74" s="57"/>
      <c r="RXF74" s="57"/>
      <c r="RXG74" s="57"/>
      <c r="RXH74" s="57"/>
      <c r="RXI74" s="57"/>
      <c r="RXJ74" s="57"/>
      <c r="RXK74" s="57"/>
      <c r="RXL74" s="57"/>
      <c r="RXM74" s="57"/>
      <c r="RXN74" s="57"/>
      <c r="RXO74" s="57"/>
      <c r="RXP74" s="57"/>
      <c r="RXQ74" s="57"/>
      <c r="RXR74" s="57"/>
      <c r="RXS74" s="57"/>
      <c r="RXT74" s="57"/>
      <c r="RXU74" s="57"/>
      <c r="RXV74" s="57"/>
      <c r="RXW74" s="57"/>
      <c r="RXX74" s="57"/>
      <c r="RXY74" s="57"/>
      <c r="RXZ74" s="57"/>
      <c r="RYA74" s="57"/>
      <c r="RYB74" s="57"/>
      <c r="RYC74" s="57"/>
      <c r="RYD74" s="57"/>
      <c r="RYE74" s="57"/>
      <c r="RYF74" s="57"/>
      <c r="RYG74" s="57"/>
      <c r="RYH74" s="57"/>
      <c r="RYI74" s="57"/>
      <c r="RYJ74" s="57"/>
      <c r="RYK74" s="57"/>
      <c r="RYL74" s="57"/>
      <c r="RYM74" s="57"/>
      <c r="RYN74" s="57"/>
      <c r="RYO74" s="57"/>
      <c r="RYP74" s="57"/>
      <c r="RYQ74" s="57"/>
      <c r="RYR74" s="57"/>
      <c r="RYS74" s="57"/>
      <c r="RYT74" s="57"/>
      <c r="RYU74" s="57"/>
      <c r="RYV74" s="57"/>
      <c r="RYW74" s="57"/>
      <c r="RYX74" s="57"/>
      <c r="RYY74" s="57"/>
      <c r="RYZ74" s="57"/>
      <c r="RZA74" s="57"/>
      <c r="RZB74" s="57"/>
      <c r="RZC74" s="57"/>
      <c r="RZD74" s="57"/>
      <c r="RZE74" s="57"/>
      <c r="RZF74" s="57"/>
      <c r="RZG74" s="57"/>
      <c r="RZH74" s="57"/>
      <c r="RZI74" s="57"/>
      <c r="RZJ74" s="57"/>
      <c r="RZK74" s="57"/>
      <c r="RZL74" s="57"/>
      <c r="RZM74" s="57"/>
      <c r="RZN74" s="57"/>
      <c r="RZO74" s="57"/>
      <c r="RZP74" s="57"/>
      <c r="RZQ74" s="57"/>
      <c r="RZR74" s="57"/>
      <c r="RZS74" s="57"/>
      <c r="RZT74" s="57"/>
      <c r="RZU74" s="57"/>
      <c r="RZV74" s="57"/>
      <c r="RZW74" s="57"/>
      <c r="RZX74" s="57"/>
      <c r="RZY74" s="57"/>
      <c r="RZZ74" s="57"/>
      <c r="SAA74" s="57"/>
      <c r="SAB74" s="57"/>
      <c r="SAC74" s="57"/>
      <c r="SAD74" s="57"/>
      <c r="SAE74" s="57"/>
      <c r="SAF74" s="57"/>
      <c r="SAG74" s="57"/>
      <c r="SAH74" s="57"/>
      <c r="SAI74" s="57"/>
      <c r="SAJ74" s="57"/>
      <c r="SAK74" s="57"/>
      <c r="SAL74" s="57"/>
      <c r="SAM74" s="57"/>
      <c r="SAN74" s="57"/>
      <c r="SAO74" s="57"/>
      <c r="SAP74" s="57"/>
      <c r="SAQ74" s="57"/>
      <c r="SAR74" s="57"/>
      <c r="SAS74" s="57"/>
      <c r="SAT74" s="57"/>
      <c r="SAU74" s="57"/>
      <c r="SAV74" s="57"/>
      <c r="SAW74" s="57"/>
      <c r="SAX74" s="57"/>
      <c r="SAY74" s="57"/>
      <c r="SAZ74" s="57"/>
      <c r="SBA74" s="57"/>
      <c r="SBB74" s="57"/>
      <c r="SBC74" s="57"/>
      <c r="SBD74" s="57"/>
      <c r="SBE74" s="57"/>
      <c r="SBF74" s="57"/>
      <c r="SBG74" s="57"/>
      <c r="SBH74" s="57"/>
      <c r="SBI74" s="57"/>
      <c r="SBJ74" s="57"/>
      <c r="SBK74" s="57"/>
      <c r="SBL74" s="57"/>
      <c r="SBM74" s="57"/>
      <c r="SBN74" s="57"/>
      <c r="SBO74" s="57"/>
      <c r="SBP74" s="57"/>
      <c r="SBQ74" s="57"/>
      <c r="SBR74" s="57"/>
      <c r="SBS74" s="57"/>
      <c r="SBT74" s="57"/>
      <c r="SBU74" s="57"/>
      <c r="SBV74" s="57"/>
      <c r="SBW74" s="57"/>
      <c r="SBX74" s="57"/>
      <c r="SBY74" s="57"/>
      <c r="SBZ74" s="57"/>
      <c r="SCA74" s="57"/>
      <c r="SCB74" s="57"/>
      <c r="SCC74" s="57"/>
      <c r="SCD74" s="57"/>
      <c r="SCE74" s="57"/>
      <c r="SCF74" s="57"/>
      <c r="SCG74" s="57"/>
      <c r="SCH74" s="57"/>
      <c r="SCI74" s="57"/>
      <c r="SCJ74" s="57"/>
      <c r="SCK74" s="57"/>
      <c r="SCL74" s="57"/>
      <c r="SCM74" s="57"/>
      <c r="SCN74" s="57"/>
      <c r="SCO74" s="57"/>
      <c r="SCP74" s="57"/>
      <c r="SCQ74" s="57"/>
      <c r="SCR74" s="57"/>
      <c r="SCS74" s="57"/>
      <c r="SCT74" s="57"/>
      <c r="SCU74" s="57"/>
      <c r="SCV74" s="57"/>
      <c r="SCW74" s="57"/>
      <c r="SCX74" s="57"/>
      <c r="SCY74" s="57"/>
      <c r="SCZ74" s="57"/>
      <c r="SDA74" s="57"/>
      <c r="SDB74" s="57"/>
      <c r="SDC74" s="57"/>
      <c r="SDD74" s="57"/>
      <c r="SDE74" s="57"/>
      <c r="SDF74" s="57"/>
      <c r="SDG74" s="57"/>
      <c r="SDH74" s="57"/>
      <c r="SDI74" s="57"/>
      <c r="SDJ74" s="57"/>
      <c r="SDK74" s="57"/>
      <c r="SDL74" s="57"/>
      <c r="SDM74" s="57"/>
      <c r="SDN74" s="57"/>
      <c r="SDO74" s="57"/>
      <c r="SDP74" s="57"/>
      <c r="SDQ74" s="57"/>
      <c r="SDR74" s="57"/>
      <c r="SDS74" s="57"/>
      <c r="SDT74" s="57"/>
      <c r="SDU74" s="57"/>
      <c r="SDV74" s="57"/>
      <c r="SDW74" s="57"/>
      <c r="SDX74" s="57"/>
      <c r="SDY74" s="57"/>
      <c r="SDZ74" s="57"/>
      <c r="SEA74" s="57"/>
      <c r="SEB74" s="57"/>
      <c r="SEC74" s="57"/>
      <c r="SED74" s="57"/>
      <c r="SEE74" s="57"/>
      <c r="SEF74" s="57"/>
      <c r="SEG74" s="57"/>
      <c r="SEH74" s="57"/>
      <c r="SEI74" s="57"/>
      <c r="SEJ74" s="57"/>
      <c r="SEK74" s="57"/>
      <c r="SEL74" s="57"/>
      <c r="SEM74" s="57"/>
      <c r="SEN74" s="57"/>
      <c r="SEO74" s="57"/>
      <c r="SEP74" s="57"/>
      <c r="SEQ74" s="57"/>
      <c r="SER74" s="57"/>
      <c r="SES74" s="57"/>
      <c r="SET74" s="57"/>
      <c r="SEU74" s="57"/>
      <c r="SEV74" s="57"/>
      <c r="SEW74" s="57"/>
      <c r="SEX74" s="57"/>
      <c r="SEY74" s="57"/>
      <c r="SEZ74" s="57"/>
      <c r="SFA74" s="57"/>
      <c r="SFB74" s="57"/>
      <c r="SFC74" s="57"/>
      <c r="SFD74" s="57"/>
      <c r="SFE74" s="57"/>
      <c r="SFF74" s="57"/>
      <c r="SFG74" s="57"/>
      <c r="SFH74" s="57"/>
      <c r="SFI74" s="57"/>
      <c r="SFJ74" s="57"/>
      <c r="SFK74" s="57"/>
      <c r="SFL74" s="57"/>
      <c r="SFM74" s="57"/>
      <c r="SFN74" s="57"/>
      <c r="SFO74" s="57"/>
      <c r="SFP74" s="57"/>
      <c r="SFQ74" s="57"/>
      <c r="SFR74" s="57"/>
      <c r="SFS74" s="57"/>
      <c r="SFT74" s="57"/>
      <c r="SFU74" s="57"/>
      <c r="SFV74" s="57"/>
      <c r="SFW74" s="57"/>
      <c r="SFX74" s="57"/>
      <c r="SFY74" s="57"/>
      <c r="SFZ74" s="57"/>
      <c r="SGA74" s="57"/>
      <c r="SGB74" s="57"/>
      <c r="SGC74" s="57"/>
      <c r="SGD74" s="57"/>
      <c r="SGE74" s="57"/>
      <c r="SGF74" s="57"/>
      <c r="SGG74" s="57"/>
      <c r="SGH74" s="57"/>
      <c r="SGI74" s="57"/>
      <c r="SGJ74" s="57"/>
      <c r="SGK74" s="57"/>
      <c r="SGL74" s="57"/>
      <c r="SGM74" s="57"/>
      <c r="SGN74" s="57"/>
      <c r="SGO74" s="57"/>
      <c r="SGP74" s="57"/>
      <c r="SGQ74" s="57"/>
      <c r="SGR74" s="57"/>
      <c r="SGS74" s="57"/>
      <c r="SGT74" s="57"/>
      <c r="SGU74" s="57"/>
      <c r="SGV74" s="57"/>
      <c r="SGW74" s="57"/>
      <c r="SGX74" s="57"/>
      <c r="SGY74" s="57"/>
      <c r="SGZ74" s="57"/>
      <c r="SHA74" s="57"/>
      <c r="SHB74" s="57"/>
      <c r="SHC74" s="57"/>
      <c r="SHD74" s="57"/>
      <c r="SHE74" s="57"/>
      <c r="SHF74" s="57"/>
      <c r="SHG74" s="57"/>
      <c r="SHH74" s="57"/>
      <c r="SHI74" s="57"/>
      <c r="SHJ74" s="57"/>
      <c r="SHK74" s="57"/>
      <c r="SHL74" s="57"/>
      <c r="SHM74" s="57"/>
      <c r="SHN74" s="57"/>
      <c r="SHO74" s="57"/>
      <c r="SHP74" s="57"/>
      <c r="SHQ74" s="57"/>
      <c r="SHR74" s="57"/>
      <c r="SHS74" s="57"/>
      <c r="SHT74" s="57"/>
      <c r="SHU74" s="57"/>
      <c r="SHV74" s="57"/>
      <c r="SHW74" s="57"/>
      <c r="SHX74" s="57"/>
      <c r="SHY74" s="57"/>
      <c r="SHZ74" s="57"/>
      <c r="SIA74" s="57"/>
      <c r="SIB74" s="57"/>
      <c r="SIC74" s="57"/>
      <c r="SID74" s="57"/>
      <c r="SIE74" s="57"/>
      <c r="SIF74" s="57"/>
      <c r="SIG74" s="57"/>
      <c r="SIH74" s="57"/>
      <c r="SII74" s="57"/>
      <c r="SIJ74" s="57"/>
      <c r="SIK74" s="57"/>
      <c r="SIL74" s="57"/>
      <c r="SIM74" s="57"/>
      <c r="SIN74" s="57"/>
      <c r="SIO74" s="57"/>
      <c r="SIP74" s="57"/>
      <c r="SIQ74" s="57"/>
      <c r="SIR74" s="57"/>
      <c r="SIS74" s="57"/>
      <c r="SIT74" s="57"/>
      <c r="SIU74" s="57"/>
      <c r="SIV74" s="57"/>
      <c r="SIW74" s="57"/>
      <c r="SIX74" s="57"/>
      <c r="SIY74" s="57"/>
      <c r="SIZ74" s="57"/>
      <c r="SJA74" s="57"/>
      <c r="SJB74" s="57"/>
      <c r="SJC74" s="57"/>
      <c r="SJD74" s="57"/>
      <c r="SJE74" s="57"/>
      <c r="SJF74" s="57"/>
      <c r="SJG74" s="57"/>
      <c r="SJH74" s="57"/>
      <c r="SJI74" s="57"/>
      <c r="SJJ74" s="57"/>
      <c r="SJK74" s="57"/>
      <c r="SJL74" s="57"/>
      <c r="SJM74" s="57"/>
      <c r="SJN74" s="57"/>
      <c r="SJO74" s="57"/>
      <c r="SJP74" s="57"/>
      <c r="SJQ74" s="57"/>
      <c r="SJR74" s="57"/>
      <c r="SJS74" s="57"/>
      <c r="SJT74" s="57"/>
      <c r="SJU74" s="57"/>
      <c r="SJV74" s="57"/>
      <c r="SJW74" s="57"/>
      <c r="SJX74" s="57"/>
      <c r="SJY74" s="57"/>
      <c r="SJZ74" s="57"/>
      <c r="SKA74" s="57"/>
      <c r="SKB74" s="57"/>
      <c r="SKC74" s="57"/>
      <c r="SKD74" s="57"/>
      <c r="SKE74" s="57"/>
      <c r="SKF74" s="57"/>
      <c r="SKG74" s="57"/>
      <c r="SKH74" s="57"/>
      <c r="SKI74" s="57"/>
      <c r="SKJ74" s="57"/>
      <c r="SKK74" s="57"/>
      <c r="SKL74" s="57"/>
      <c r="SKM74" s="57"/>
      <c r="SKN74" s="57"/>
      <c r="SKO74" s="57"/>
      <c r="SKP74" s="57"/>
      <c r="SKQ74" s="57"/>
      <c r="SKR74" s="57"/>
      <c r="SKS74" s="57"/>
      <c r="SKT74" s="57"/>
      <c r="SKU74" s="57"/>
      <c r="SKV74" s="57"/>
      <c r="SKW74" s="57"/>
      <c r="SKX74" s="57"/>
      <c r="SKY74" s="57"/>
      <c r="SKZ74" s="57"/>
      <c r="SLA74" s="57"/>
      <c r="SLB74" s="57"/>
      <c r="SLC74" s="57"/>
      <c r="SLD74" s="57"/>
      <c r="SLE74" s="57"/>
      <c r="SLF74" s="57"/>
      <c r="SLG74" s="57"/>
      <c r="SLH74" s="57"/>
      <c r="SLI74" s="57"/>
      <c r="SLJ74" s="57"/>
      <c r="SLK74" s="57"/>
      <c r="SLL74" s="57"/>
      <c r="SLM74" s="57"/>
      <c r="SLN74" s="57"/>
      <c r="SLO74" s="57"/>
      <c r="SLP74" s="57"/>
      <c r="SLQ74" s="57"/>
      <c r="SLR74" s="57"/>
      <c r="SLS74" s="57"/>
      <c r="SLT74" s="57"/>
      <c r="SLU74" s="57"/>
      <c r="SLV74" s="57"/>
      <c r="SLW74" s="57"/>
      <c r="SLX74" s="57"/>
      <c r="SLY74" s="57"/>
      <c r="SLZ74" s="57"/>
      <c r="SMA74" s="57"/>
      <c r="SMB74" s="57"/>
      <c r="SMC74" s="57"/>
      <c r="SMD74" s="57"/>
      <c r="SME74" s="57"/>
      <c r="SMF74" s="57"/>
      <c r="SMG74" s="57"/>
      <c r="SMH74" s="57"/>
      <c r="SMI74" s="57"/>
      <c r="SMJ74" s="57"/>
      <c r="SMK74" s="57"/>
      <c r="SML74" s="57"/>
      <c r="SMM74" s="57"/>
      <c r="SMN74" s="57"/>
      <c r="SMO74" s="57"/>
      <c r="SMP74" s="57"/>
      <c r="SMQ74" s="57"/>
      <c r="SMR74" s="57"/>
      <c r="SMS74" s="57"/>
      <c r="SMT74" s="57"/>
      <c r="SMU74" s="57"/>
      <c r="SMV74" s="57"/>
      <c r="SMW74" s="57"/>
      <c r="SMX74" s="57"/>
      <c r="SMY74" s="57"/>
      <c r="SMZ74" s="57"/>
      <c r="SNA74" s="57"/>
      <c r="SNB74" s="57"/>
      <c r="SNC74" s="57"/>
      <c r="SND74" s="57"/>
      <c r="SNE74" s="57"/>
      <c r="SNF74" s="57"/>
      <c r="SNG74" s="57"/>
      <c r="SNH74" s="57"/>
      <c r="SNI74" s="57"/>
      <c r="SNJ74" s="57"/>
      <c r="SNK74" s="57"/>
      <c r="SNL74" s="57"/>
      <c r="SNM74" s="57"/>
      <c r="SNN74" s="57"/>
      <c r="SNO74" s="57"/>
      <c r="SNP74" s="57"/>
      <c r="SNQ74" s="57"/>
      <c r="SNR74" s="57"/>
      <c r="SNS74" s="57"/>
      <c r="SNT74" s="57"/>
      <c r="SNU74" s="57"/>
      <c r="SNV74" s="57"/>
      <c r="SNW74" s="57"/>
      <c r="SNX74" s="57"/>
      <c r="SNY74" s="57"/>
      <c r="SNZ74" s="57"/>
      <c r="SOA74" s="57"/>
      <c r="SOB74" s="57"/>
      <c r="SOC74" s="57"/>
      <c r="SOD74" s="57"/>
      <c r="SOE74" s="57"/>
      <c r="SOF74" s="57"/>
      <c r="SOG74" s="57"/>
      <c r="SOH74" s="57"/>
      <c r="SOI74" s="57"/>
      <c r="SOJ74" s="57"/>
      <c r="SOK74" s="57"/>
      <c r="SOL74" s="57"/>
      <c r="SOM74" s="57"/>
      <c r="SON74" s="57"/>
      <c r="SOO74" s="57"/>
      <c r="SOP74" s="57"/>
      <c r="SOQ74" s="57"/>
      <c r="SOR74" s="57"/>
      <c r="SOS74" s="57"/>
      <c r="SOT74" s="57"/>
      <c r="SOU74" s="57"/>
      <c r="SOV74" s="57"/>
      <c r="SOW74" s="57"/>
      <c r="SOX74" s="57"/>
      <c r="SOY74" s="57"/>
      <c r="SOZ74" s="57"/>
      <c r="SPA74" s="57"/>
      <c r="SPB74" s="57"/>
      <c r="SPC74" s="57"/>
      <c r="SPD74" s="57"/>
      <c r="SPE74" s="57"/>
      <c r="SPF74" s="57"/>
      <c r="SPG74" s="57"/>
      <c r="SPH74" s="57"/>
      <c r="SPI74" s="57"/>
      <c r="SPJ74" s="57"/>
      <c r="SPK74" s="57"/>
      <c r="SPL74" s="57"/>
      <c r="SPM74" s="57"/>
      <c r="SPN74" s="57"/>
      <c r="SPO74" s="57"/>
      <c r="SPP74" s="57"/>
      <c r="SPQ74" s="57"/>
      <c r="SPR74" s="57"/>
      <c r="SPS74" s="57"/>
      <c r="SPT74" s="57"/>
      <c r="SPU74" s="57"/>
      <c r="SPV74" s="57"/>
      <c r="SPW74" s="57"/>
      <c r="SPX74" s="57"/>
      <c r="SPY74" s="57"/>
      <c r="SPZ74" s="57"/>
      <c r="SQA74" s="57"/>
      <c r="SQB74" s="57"/>
      <c r="SQC74" s="57"/>
      <c r="SQD74" s="57"/>
      <c r="SQE74" s="57"/>
      <c r="SQF74" s="57"/>
      <c r="SQG74" s="57"/>
      <c r="SQH74" s="57"/>
      <c r="SQI74" s="57"/>
      <c r="SQJ74" s="57"/>
      <c r="SQK74" s="57"/>
      <c r="SQL74" s="57"/>
      <c r="SQM74" s="57"/>
      <c r="SQN74" s="57"/>
      <c r="SQO74" s="57"/>
      <c r="SQP74" s="57"/>
      <c r="SQQ74" s="57"/>
      <c r="SQR74" s="57"/>
      <c r="SQS74" s="57"/>
      <c r="SQT74" s="57"/>
      <c r="SQU74" s="57"/>
      <c r="SQV74" s="57"/>
      <c r="SQW74" s="57"/>
      <c r="SQX74" s="57"/>
      <c r="SQY74" s="57"/>
      <c r="SQZ74" s="57"/>
      <c r="SRA74" s="57"/>
      <c r="SRB74" s="57"/>
      <c r="SRC74" s="57"/>
      <c r="SRD74" s="57"/>
      <c r="SRE74" s="57"/>
      <c r="SRF74" s="57"/>
      <c r="SRG74" s="57"/>
      <c r="SRH74" s="57"/>
      <c r="SRI74" s="57"/>
      <c r="SRJ74" s="57"/>
      <c r="SRK74" s="57"/>
      <c r="SRL74" s="57"/>
      <c r="SRM74" s="57"/>
      <c r="SRN74" s="57"/>
      <c r="SRO74" s="57"/>
      <c r="SRP74" s="57"/>
      <c r="SRQ74" s="57"/>
      <c r="SRR74" s="57"/>
      <c r="SRS74" s="57"/>
      <c r="SRT74" s="57"/>
      <c r="SRU74" s="57"/>
      <c r="SRV74" s="57"/>
      <c r="SRW74" s="57"/>
      <c r="SRX74" s="57"/>
      <c r="SRY74" s="57"/>
      <c r="SRZ74" s="57"/>
      <c r="SSA74" s="57"/>
      <c r="SSB74" s="57"/>
      <c r="SSC74" s="57"/>
      <c r="SSD74" s="57"/>
      <c r="SSE74" s="57"/>
      <c r="SSF74" s="57"/>
      <c r="SSG74" s="57"/>
      <c r="SSH74" s="57"/>
      <c r="SSI74" s="57"/>
      <c r="SSJ74" s="57"/>
      <c r="SSK74" s="57"/>
      <c r="SSL74" s="57"/>
      <c r="SSM74" s="57"/>
      <c r="SSN74" s="57"/>
      <c r="SSO74" s="57"/>
      <c r="SSP74" s="57"/>
      <c r="SSQ74" s="57"/>
      <c r="SSR74" s="57"/>
      <c r="SSS74" s="57"/>
      <c r="SST74" s="57"/>
      <c r="SSU74" s="57"/>
      <c r="SSV74" s="57"/>
      <c r="SSW74" s="57"/>
      <c r="SSX74" s="57"/>
      <c r="SSY74" s="57"/>
      <c r="SSZ74" s="57"/>
      <c r="STA74" s="57"/>
      <c r="STB74" s="57"/>
      <c r="STC74" s="57"/>
      <c r="STD74" s="57"/>
      <c r="STE74" s="57"/>
      <c r="STF74" s="57"/>
      <c r="STG74" s="57"/>
      <c r="STH74" s="57"/>
      <c r="STI74" s="57"/>
      <c r="STJ74" s="57"/>
      <c r="STK74" s="57"/>
      <c r="STL74" s="57"/>
      <c r="STM74" s="57"/>
      <c r="STN74" s="57"/>
      <c r="STO74" s="57"/>
      <c r="STP74" s="57"/>
      <c r="STQ74" s="57"/>
      <c r="STR74" s="57"/>
      <c r="STS74" s="57"/>
      <c r="STT74" s="57"/>
      <c r="STU74" s="57"/>
      <c r="STV74" s="57"/>
      <c r="STW74" s="57"/>
      <c r="STX74" s="57"/>
      <c r="STY74" s="57"/>
      <c r="STZ74" s="57"/>
      <c r="SUA74" s="57"/>
      <c r="SUB74" s="57"/>
      <c r="SUC74" s="57"/>
      <c r="SUD74" s="57"/>
      <c r="SUE74" s="57"/>
      <c r="SUF74" s="57"/>
      <c r="SUG74" s="57"/>
      <c r="SUH74" s="57"/>
      <c r="SUI74" s="57"/>
      <c r="SUJ74" s="57"/>
      <c r="SUK74" s="57"/>
      <c r="SUL74" s="57"/>
      <c r="SUM74" s="57"/>
      <c r="SUN74" s="57"/>
      <c r="SUO74" s="57"/>
      <c r="SUP74" s="57"/>
      <c r="SUQ74" s="57"/>
      <c r="SUR74" s="57"/>
      <c r="SUS74" s="57"/>
      <c r="SUT74" s="57"/>
      <c r="SUU74" s="57"/>
      <c r="SUV74" s="57"/>
      <c r="SUW74" s="57"/>
      <c r="SUX74" s="57"/>
      <c r="SUY74" s="57"/>
      <c r="SUZ74" s="57"/>
      <c r="SVA74" s="57"/>
      <c r="SVB74" s="57"/>
      <c r="SVC74" s="57"/>
      <c r="SVD74" s="57"/>
      <c r="SVE74" s="57"/>
      <c r="SVF74" s="57"/>
      <c r="SVG74" s="57"/>
      <c r="SVH74" s="57"/>
      <c r="SVI74" s="57"/>
      <c r="SVJ74" s="57"/>
      <c r="SVK74" s="57"/>
      <c r="SVL74" s="57"/>
      <c r="SVM74" s="57"/>
      <c r="SVN74" s="57"/>
      <c r="SVO74" s="57"/>
      <c r="SVP74" s="57"/>
      <c r="SVQ74" s="57"/>
      <c r="SVR74" s="57"/>
      <c r="SVS74" s="57"/>
      <c r="SVT74" s="57"/>
      <c r="SVU74" s="57"/>
      <c r="SVV74" s="57"/>
      <c r="SVW74" s="57"/>
      <c r="SVX74" s="57"/>
      <c r="SVY74" s="57"/>
      <c r="SVZ74" s="57"/>
      <c r="SWA74" s="57"/>
      <c r="SWB74" s="57"/>
      <c r="SWC74" s="57"/>
      <c r="SWD74" s="57"/>
      <c r="SWE74" s="57"/>
      <c r="SWF74" s="57"/>
      <c r="SWG74" s="57"/>
      <c r="SWH74" s="57"/>
      <c r="SWI74" s="57"/>
      <c r="SWJ74" s="57"/>
      <c r="SWK74" s="57"/>
      <c r="SWL74" s="57"/>
      <c r="SWM74" s="57"/>
      <c r="SWN74" s="57"/>
      <c r="SWO74" s="57"/>
      <c r="SWP74" s="57"/>
      <c r="SWQ74" s="57"/>
      <c r="SWR74" s="57"/>
      <c r="SWS74" s="57"/>
      <c r="SWT74" s="57"/>
      <c r="SWU74" s="57"/>
      <c r="SWV74" s="57"/>
      <c r="SWW74" s="57"/>
      <c r="SWX74" s="57"/>
      <c r="SWY74" s="57"/>
      <c r="SWZ74" s="57"/>
      <c r="SXA74" s="57"/>
      <c r="SXB74" s="57"/>
      <c r="SXC74" s="57"/>
      <c r="SXD74" s="57"/>
      <c r="SXE74" s="57"/>
      <c r="SXF74" s="57"/>
      <c r="SXG74" s="57"/>
      <c r="SXH74" s="57"/>
      <c r="SXI74" s="57"/>
      <c r="SXJ74" s="57"/>
      <c r="SXK74" s="57"/>
      <c r="SXL74" s="57"/>
      <c r="SXM74" s="57"/>
      <c r="SXN74" s="57"/>
      <c r="SXO74" s="57"/>
      <c r="SXP74" s="57"/>
      <c r="SXQ74" s="57"/>
      <c r="SXR74" s="57"/>
      <c r="SXS74" s="57"/>
      <c r="SXT74" s="57"/>
      <c r="SXU74" s="57"/>
      <c r="SXV74" s="57"/>
      <c r="SXW74" s="57"/>
      <c r="SXX74" s="57"/>
      <c r="SXY74" s="57"/>
      <c r="SXZ74" s="57"/>
      <c r="SYA74" s="57"/>
      <c r="SYB74" s="57"/>
      <c r="SYC74" s="57"/>
      <c r="SYD74" s="57"/>
      <c r="SYE74" s="57"/>
      <c r="SYF74" s="57"/>
      <c r="SYG74" s="57"/>
      <c r="SYH74" s="57"/>
      <c r="SYI74" s="57"/>
      <c r="SYJ74" s="57"/>
      <c r="SYK74" s="57"/>
      <c r="SYL74" s="57"/>
      <c r="SYM74" s="57"/>
      <c r="SYN74" s="57"/>
      <c r="SYO74" s="57"/>
      <c r="SYP74" s="57"/>
      <c r="SYQ74" s="57"/>
      <c r="SYR74" s="57"/>
      <c r="SYS74" s="57"/>
      <c r="SYT74" s="57"/>
      <c r="SYU74" s="57"/>
      <c r="SYV74" s="57"/>
      <c r="SYW74" s="57"/>
      <c r="SYX74" s="57"/>
      <c r="SYY74" s="57"/>
      <c r="SYZ74" s="57"/>
      <c r="SZA74" s="57"/>
      <c r="SZB74" s="57"/>
      <c r="SZC74" s="57"/>
      <c r="SZD74" s="57"/>
      <c r="SZE74" s="57"/>
      <c r="SZF74" s="57"/>
      <c r="SZG74" s="57"/>
      <c r="SZH74" s="57"/>
      <c r="SZI74" s="57"/>
      <c r="SZJ74" s="57"/>
      <c r="SZK74" s="57"/>
      <c r="SZL74" s="57"/>
      <c r="SZM74" s="57"/>
      <c r="SZN74" s="57"/>
      <c r="SZO74" s="57"/>
      <c r="SZP74" s="57"/>
      <c r="SZQ74" s="57"/>
      <c r="SZR74" s="57"/>
      <c r="SZS74" s="57"/>
      <c r="SZT74" s="57"/>
      <c r="SZU74" s="57"/>
      <c r="SZV74" s="57"/>
      <c r="SZW74" s="57"/>
      <c r="SZX74" s="57"/>
      <c r="SZY74" s="57"/>
      <c r="SZZ74" s="57"/>
      <c r="TAA74" s="57"/>
      <c r="TAB74" s="57"/>
      <c r="TAC74" s="57"/>
      <c r="TAD74" s="57"/>
      <c r="TAE74" s="57"/>
      <c r="TAF74" s="57"/>
      <c r="TAG74" s="57"/>
      <c r="TAH74" s="57"/>
      <c r="TAI74" s="57"/>
      <c r="TAJ74" s="57"/>
      <c r="TAK74" s="57"/>
      <c r="TAL74" s="57"/>
      <c r="TAM74" s="57"/>
      <c r="TAN74" s="57"/>
      <c r="TAO74" s="57"/>
      <c r="TAP74" s="57"/>
      <c r="TAQ74" s="57"/>
      <c r="TAR74" s="57"/>
      <c r="TAS74" s="57"/>
      <c r="TAT74" s="57"/>
      <c r="TAU74" s="57"/>
      <c r="TAV74" s="57"/>
      <c r="TAW74" s="57"/>
      <c r="TAX74" s="57"/>
      <c r="TAY74" s="57"/>
      <c r="TAZ74" s="57"/>
      <c r="TBA74" s="57"/>
      <c r="TBB74" s="57"/>
      <c r="TBC74" s="57"/>
      <c r="TBD74" s="57"/>
      <c r="TBE74" s="57"/>
      <c r="TBF74" s="57"/>
      <c r="TBG74" s="57"/>
      <c r="TBH74" s="57"/>
      <c r="TBI74" s="57"/>
      <c r="TBJ74" s="57"/>
      <c r="TBK74" s="57"/>
      <c r="TBL74" s="57"/>
      <c r="TBM74" s="57"/>
      <c r="TBN74" s="57"/>
      <c r="TBO74" s="57"/>
      <c r="TBP74" s="57"/>
      <c r="TBQ74" s="57"/>
      <c r="TBR74" s="57"/>
      <c r="TBS74" s="57"/>
      <c r="TBT74" s="57"/>
      <c r="TBU74" s="57"/>
      <c r="TBV74" s="57"/>
      <c r="TBW74" s="57"/>
      <c r="TBX74" s="57"/>
      <c r="TBY74" s="57"/>
      <c r="TBZ74" s="57"/>
      <c r="TCA74" s="57"/>
      <c r="TCB74" s="57"/>
      <c r="TCC74" s="57"/>
      <c r="TCD74" s="57"/>
      <c r="TCE74" s="57"/>
      <c r="TCF74" s="57"/>
      <c r="TCG74" s="57"/>
      <c r="TCH74" s="57"/>
      <c r="TCI74" s="57"/>
      <c r="TCJ74" s="57"/>
      <c r="TCK74" s="57"/>
      <c r="TCL74" s="57"/>
      <c r="TCM74" s="57"/>
      <c r="TCN74" s="57"/>
      <c r="TCO74" s="57"/>
      <c r="TCP74" s="57"/>
      <c r="TCQ74" s="57"/>
      <c r="TCR74" s="57"/>
      <c r="TCS74" s="57"/>
      <c r="TCT74" s="57"/>
      <c r="TCU74" s="57"/>
      <c r="TCV74" s="57"/>
      <c r="TCW74" s="57"/>
      <c r="TCX74" s="57"/>
      <c r="TCY74" s="57"/>
      <c r="TCZ74" s="57"/>
      <c r="TDA74" s="57"/>
      <c r="TDB74" s="57"/>
      <c r="TDC74" s="57"/>
      <c r="TDD74" s="57"/>
      <c r="TDE74" s="57"/>
      <c r="TDF74" s="57"/>
      <c r="TDG74" s="57"/>
      <c r="TDH74" s="57"/>
      <c r="TDI74" s="57"/>
      <c r="TDJ74" s="57"/>
      <c r="TDK74" s="57"/>
      <c r="TDL74" s="57"/>
      <c r="TDM74" s="57"/>
      <c r="TDN74" s="57"/>
      <c r="TDO74" s="57"/>
      <c r="TDP74" s="57"/>
      <c r="TDQ74" s="57"/>
      <c r="TDR74" s="57"/>
      <c r="TDS74" s="57"/>
      <c r="TDT74" s="57"/>
      <c r="TDU74" s="57"/>
      <c r="TDV74" s="57"/>
      <c r="TDW74" s="57"/>
      <c r="TDX74" s="57"/>
      <c r="TDY74" s="57"/>
      <c r="TDZ74" s="57"/>
      <c r="TEA74" s="57"/>
      <c r="TEB74" s="57"/>
      <c r="TEC74" s="57"/>
      <c r="TED74" s="57"/>
      <c r="TEE74" s="57"/>
      <c r="TEF74" s="57"/>
      <c r="TEG74" s="57"/>
      <c r="TEH74" s="57"/>
      <c r="TEI74" s="57"/>
      <c r="TEJ74" s="57"/>
      <c r="TEK74" s="57"/>
      <c r="TEL74" s="57"/>
      <c r="TEM74" s="57"/>
      <c r="TEN74" s="57"/>
      <c r="TEO74" s="57"/>
      <c r="TEP74" s="57"/>
      <c r="TEQ74" s="57"/>
      <c r="TER74" s="57"/>
      <c r="TES74" s="57"/>
      <c r="TET74" s="57"/>
      <c r="TEU74" s="57"/>
      <c r="TEV74" s="57"/>
      <c r="TEW74" s="57"/>
      <c r="TEX74" s="57"/>
      <c r="TEY74" s="57"/>
      <c r="TEZ74" s="57"/>
      <c r="TFA74" s="57"/>
      <c r="TFB74" s="57"/>
      <c r="TFC74" s="57"/>
      <c r="TFD74" s="57"/>
      <c r="TFE74" s="57"/>
      <c r="TFF74" s="57"/>
      <c r="TFG74" s="57"/>
      <c r="TFH74" s="57"/>
      <c r="TFI74" s="57"/>
      <c r="TFJ74" s="57"/>
      <c r="TFK74" s="57"/>
      <c r="TFL74" s="57"/>
      <c r="TFM74" s="57"/>
      <c r="TFN74" s="57"/>
      <c r="TFO74" s="57"/>
      <c r="TFP74" s="57"/>
      <c r="TFQ74" s="57"/>
      <c r="TFR74" s="57"/>
      <c r="TFS74" s="57"/>
      <c r="TFT74" s="57"/>
      <c r="TFU74" s="57"/>
      <c r="TFV74" s="57"/>
      <c r="TFW74" s="57"/>
      <c r="TFX74" s="57"/>
      <c r="TFY74" s="57"/>
      <c r="TFZ74" s="57"/>
      <c r="TGA74" s="57"/>
      <c r="TGB74" s="57"/>
      <c r="TGC74" s="57"/>
      <c r="TGD74" s="57"/>
      <c r="TGE74" s="57"/>
      <c r="TGF74" s="57"/>
      <c r="TGG74" s="57"/>
      <c r="TGH74" s="57"/>
      <c r="TGI74" s="57"/>
      <c r="TGJ74" s="57"/>
      <c r="TGK74" s="57"/>
      <c r="TGL74" s="57"/>
      <c r="TGM74" s="57"/>
      <c r="TGN74" s="57"/>
      <c r="TGO74" s="57"/>
      <c r="TGP74" s="57"/>
      <c r="TGQ74" s="57"/>
      <c r="TGR74" s="57"/>
      <c r="TGS74" s="57"/>
      <c r="TGT74" s="57"/>
      <c r="TGU74" s="57"/>
      <c r="TGV74" s="57"/>
      <c r="TGW74" s="57"/>
      <c r="TGX74" s="57"/>
      <c r="TGY74" s="57"/>
      <c r="TGZ74" s="57"/>
      <c r="THA74" s="57"/>
      <c r="THB74" s="57"/>
      <c r="THC74" s="57"/>
      <c r="THD74" s="57"/>
      <c r="THE74" s="57"/>
      <c r="THF74" s="57"/>
      <c r="THG74" s="57"/>
      <c r="THH74" s="57"/>
      <c r="THI74" s="57"/>
      <c r="THJ74" s="57"/>
      <c r="THK74" s="57"/>
      <c r="THL74" s="57"/>
      <c r="THM74" s="57"/>
      <c r="THN74" s="57"/>
      <c r="THO74" s="57"/>
      <c r="THP74" s="57"/>
      <c r="THQ74" s="57"/>
      <c r="THR74" s="57"/>
      <c r="THS74" s="57"/>
      <c r="THT74" s="57"/>
      <c r="THU74" s="57"/>
      <c r="THV74" s="57"/>
      <c r="THW74" s="57"/>
      <c r="THX74" s="57"/>
      <c r="THY74" s="57"/>
      <c r="THZ74" s="57"/>
      <c r="TIA74" s="57"/>
      <c r="TIB74" s="57"/>
      <c r="TIC74" s="57"/>
      <c r="TID74" s="57"/>
      <c r="TIE74" s="57"/>
      <c r="TIF74" s="57"/>
      <c r="TIG74" s="57"/>
      <c r="TIH74" s="57"/>
      <c r="TII74" s="57"/>
      <c r="TIJ74" s="57"/>
      <c r="TIK74" s="57"/>
      <c r="TIL74" s="57"/>
      <c r="TIM74" s="57"/>
      <c r="TIN74" s="57"/>
      <c r="TIO74" s="57"/>
      <c r="TIP74" s="57"/>
      <c r="TIQ74" s="57"/>
      <c r="TIR74" s="57"/>
      <c r="TIS74" s="57"/>
      <c r="TIT74" s="57"/>
      <c r="TIU74" s="57"/>
      <c r="TIV74" s="57"/>
      <c r="TIW74" s="57"/>
      <c r="TIX74" s="57"/>
      <c r="TIY74" s="57"/>
      <c r="TIZ74" s="57"/>
      <c r="TJA74" s="57"/>
      <c r="TJB74" s="57"/>
      <c r="TJC74" s="57"/>
      <c r="TJD74" s="57"/>
      <c r="TJE74" s="57"/>
      <c r="TJF74" s="57"/>
      <c r="TJG74" s="57"/>
      <c r="TJH74" s="57"/>
      <c r="TJI74" s="57"/>
      <c r="TJJ74" s="57"/>
      <c r="TJK74" s="57"/>
      <c r="TJL74" s="57"/>
      <c r="TJM74" s="57"/>
      <c r="TJN74" s="57"/>
      <c r="TJO74" s="57"/>
      <c r="TJP74" s="57"/>
      <c r="TJQ74" s="57"/>
      <c r="TJR74" s="57"/>
      <c r="TJS74" s="57"/>
      <c r="TJT74" s="57"/>
      <c r="TJU74" s="57"/>
      <c r="TJV74" s="57"/>
      <c r="TJW74" s="57"/>
      <c r="TJX74" s="57"/>
      <c r="TJY74" s="57"/>
      <c r="TJZ74" s="57"/>
      <c r="TKA74" s="57"/>
      <c r="TKB74" s="57"/>
      <c r="TKC74" s="57"/>
      <c r="TKD74" s="57"/>
      <c r="TKE74" s="57"/>
      <c r="TKF74" s="57"/>
      <c r="TKG74" s="57"/>
      <c r="TKH74" s="57"/>
      <c r="TKI74" s="57"/>
      <c r="TKJ74" s="57"/>
      <c r="TKK74" s="57"/>
      <c r="TKL74" s="57"/>
      <c r="TKM74" s="57"/>
      <c r="TKN74" s="57"/>
      <c r="TKO74" s="57"/>
      <c r="TKP74" s="57"/>
      <c r="TKQ74" s="57"/>
      <c r="TKR74" s="57"/>
      <c r="TKS74" s="57"/>
      <c r="TKT74" s="57"/>
      <c r="TKU74" s="57"/>
      <c r="TKV74" s="57"/>
      <c r="TKW74" s="57"/>
      <c r="TKX74" s="57"/>
      <c r="TKY74" s="57"/>
      <c r="TKZ74" s="57"/>
      <c r="TLA74" s="57"/>
      <c r="TLB74" s="57"/>
      <c r="TLC74" s="57"/>
      <c r="TLD74" s="57"/>
      <c r="TLE74" s="57"/>
      <c r="TLF74" s="57"/>
      <c r="TLG74" s="57"/>
      <c r="TLH74" s="57"/>
      <c r="TLI74" s="57"/>
      <c r="TLJ74" s="57"/>
      <c r="TLK74" s="57"/>
      <c r="TLL74" s="57"/>
      <c r="TLM74" s="57"/>
      <c r="TLN74" s="57"/>
      <c r="TLO74" s="57"/>
      <c r="TLP74" s="57"/>
      <c r="TLQ74" s="57"/>
      <c r="TLR74" s="57"/>
      <c r="TLS74" s="57"/>
      <c r="TLT74" s="57"/>
      <c r="TLU74" s="57"/>
      <c r="TLV74" s="57"/>
      <c r="TLW74" s="57"/>
      <c r="TLX74" s="57"/>
      <c r="TLY74" s="57"/>
      <c r="TLZ74" s="57"/>
      <c r="TMA74" s="57"/>
      <c r="TMB74" s="57"/>
      <c r="TMC74" s="57"/>
      <c r="TMD74" s="57"/>
      <c r="TME74" s="57"/>
      <c r="TMF74" s="57"/>
      <c r="TMG74" s="57"/>
      <c r="TMH74" s="57"/>
      <c r="TMI74" s="57"/>
      <c r="TMJ74" s="57"/>
      <c r="TMK74" s="57"/>
      <c r="TML74" s="57"/>
      <c r="TMM74" s="57"/>
      <c r="TMN74" s="57"/>
      <c r="TMO74" s="57"/>
      <c r="TMP74" s="57"/>
      <c r="TMQ74" s="57"/>
      <c r="TMR74" s="57"/>
      <c r="TMS74" s="57"/>
      <c r="TMT74" s="57"/>
      <c r="TMU74" s="57"/>
      <c r="TMV74" s="57"/>
      <c r="TMW74" s="57"/>
      <c r="TMX74" s="57"/>
      <c r="TMY74" s="57"/>
      <c r="TMZ74" s="57"/>
      <c r="TNA74" s="57"/>
      <c r="TNB74" s="57"/>
      <c r="TNC74" s="57"/>
      <c r="TND74" s="57"/>
      <c r="TNE74" s="57"/>
      <c r="TNF74" s="57"/>
      <c r="TNG74" s="57"/>
      <c r="TNH74" s="57"/>
      <c r="TNI74" s="57"/>
      <c r="TNJ74" s="57"/>
      <c r="TNK74" s="57"/>
      <c r="TNL74" s="57"/>
      <c r="TNM74" s="57"/>
      <c r="TNN74" s="57"/>
      <c r="TNO74" s="57"/>
      <c r="TNP74" s="57"/>
      <c r="TNQ74" s="57"/>
      <c r="TNR74" s="57"/>
      <c r="TNS74" s="57"/>
      <c r="TNT74" s="57"/>
      <c r="TNU74" s="57"/>
      <c r="TNV74" s="57"/>
      <c r="TNW74" s="57"/>
      <c r="TNX74" s="57"/>
      <c r="TNY74" s="57"/>
      <c r="TNZ74" s="57"/>
      <c r="TOA74" s="57"/>
      <c r="TOB74" s="57"/>
      <c r="TOC74" s="57"/>
      <c r="TOD74" s="57"/>
      <c r="TOE74" s="57"/>
      <c r="TOF74" s="57"/>
      <c r="TOG74" s="57"/>
      <c r="TOH74" s="57"/>
      <c r="TOI74" s="57"/>
      <c r="TOJ74" s="57"/>
      <c r="TOK74" s="57"/>
      <c r="TOL74" s="57"/>
      <c r="TOM74" s="57"/>
      <c r="TON74" s="57"/>
      <c r="TOO74" s="57"/>
      <c r="TOP74" s="57"/>
      <c r="TOQ74" s="57"/>
      <c r="TOR74" s="57"/>
      <c r="TOS74" s="57"/>
      <c r="TOT74" s="57"/>
      <c r="TOU74" s="57"/>
      <c r="TOV74" s="57"/>
      <c r="TOW74" s="57"/>
      <c r="TOX74" s="57"/>
      <c r="TOY74" s="57"/>
      <c r="TOZ74" s="57"/>
      <c r="TPA74" s="57"/>
      <c r="TPB74" s="57"/>
      <c r="TPC74" s="57"/>
      <c r="TPD74" s="57"/>
      <c r="TPE74" s="57"/>
      <c r="TPF74" s="57"/>
      <c r="TPG74" s="57"/>
      <c r="TPH74" s="57"/>
      <c r="TPI74" s="57"/>
      <c r="TPJ74" s="57"/>
      <c r="TPK74" s="57"/>
      <c r="TPL74" s="57"/>
      <c r="TPM74" s="57"/>
      <c r="TPN74" s="57"/>
      <c r="TPO74" s="57"/>
      <c r="TPP74" s="57"/>
      <c r="TPQ74" s="57"/>
      <c r="TPR74" s="57"/>
      <c r="TPS74" s="57"/>
      <c r="TPT74" s="57"/>
      <c r="TPU74" s="57"/>
      <c r="TPV74" s="57"/>
      <c r="TPW74" s="57"/>
      <c r="TPX74" s="57"/>
      <c r="TPY74" s="57"/>
      <c r="TPZ74" s="57"/>
      <c r="TQA74" s="57"/>
      <c r="TQB74" s="57"/>
      <c r="TQC74" s="57"/>
      <c r="TQD74" s="57"/>
      <c r="TQE74" s="57"/>
      <c r="TQF74" s="57"/>
      <c r="TQG74" s="57"/>
      <c r="TQH74" s="57"/>
      <c r="TQI74" s="57"/>
      <c r="TQJ74" s="57"/>
      <c r="TQK74" s="57"/>
      <c r="TQL74" s="57"/>
      <c r="TQM74" s="57"/>
      <c r="TQN74" s="57"/>
      <c r="TQO74" s="57"/>
      <c r="TQP74" s="57"/>
      <c r="TQQ74" s="57"/>
      <c r="TQR74" s="57"/>
      <c r="TQS74" s="57"/>
      <c r="TQT74" s="57"/>
      <c r="TQU74" s="57"/>
      <c r="TQV74" s="57"/>
      <c r="TQW74" s="57"/>
      <c r="TQX74" s="57"/>
      <c r="TQY74" s="57"/>
      <c r="TQZ74" s="57"/>
      <c r="TRA74" s="57"/>
      <c r="TRB74" s="57"/>
      <c r="TRC74" s="57"/>
      <c r="TRD74" s="57"/>
      <c r="TRE74" s="57"/>
      <c r="TRF74" s="57"/>
      <c r="TRG74" s="57"/>
      <c r="TRH74" s="57"/>
      <c r="TRI74" s="57"/>
      <c r="TRJ74" s="57"/>
      <c r="TRK74" s="57"/>
      <c r="TRL74" s="57"/>
      <c r="TRM74" s="57"/>
      <c r="TRN74" s="57"/>
      <c r="TRO74" s="57"/>
      <c r="TRP74" s="57"/>
      <c r="TRQ74" s="57"/>
      <c r="TRR74" s="57"/>
      <c r="TRS74" s="57"/>
      <c r="TRT74" s="57"/>
      <c r="TRU74" s="57"/>
      <c r="TRV74" s="57"/>
      <c r="TRW74" s="57"/>
      <c r="TRX74" s="57"/>
      <c r="TRY74" s="57"/>
      <c r="TRZ74" s="57"/>
      <c r="TSA74" s="57"/>
      <c r="TSB74" s="57"/>
      <c r="TSC74" s="57"/>
      <c r="TSD74" s="57"/>
      <c r="TSE74" s="57"/>
      <c r="TSF74" s="57"/>
      <c r="TSG74" s="57"/>
      <c r="TSH74" s="57"/>
      <c r="TSI74" s="57"/>
      <c r="TSJ74" s="57"/>
      <c r="TSK74" s="57"/>
      <c r="TSL74" s="57"/>
      <c r="TSM74" s="57"/>
      <c r="TSN74" s="57"/>
      <c r="TSO74" s="57"/>
      <c r="TSP74" s="57"/>
      <c r="TSQ74" s="57"/>
      <c r="TSR74" s="57"/>
      <c r="TSS74" s="57"/>
      <c r="TST74" s="57"/>
      <c r="TSU74" s="57"/>
      <c r="TSV74" s="57"/>
      <c r="TSW74" s="57"/>
      <c r="TSX74" s="57"/>
      <c r="TSY74" s="57"/>
      <c r="TSZ74" s="57"/>
      <c r="TTA74" s="57"/>
      <c r="TTB74" s="57"/>
      <c r="TTC74" s="57"/>
      <c r="TTD74" s="57"/>
      <c r="TTE74" s="57"/>
      <c r="TTF74" s="57"/>
      <c r="TTG74" s="57"/>
      <c r="TTH74" s="57"/>
      <c r="TTI74" s="57"/>
      <c r="TTJ74" s="57"/>
      <c r="TTK74" s="57"/>
      <c r="TTL74" s="57"/>
      <c r="TTM74" s="57"/>
      <c r="TTN74" s="57"/>
      <c r="TTO74" s="57"/>
      <c r="TTP74" s="57"/>
      <c r="TTQ74" s="57"/>
      <c r="TTR74" s="57"/>
      <c r="TTS74" s="57"/>
      <c r="TTT74" s="57"/>
      <c r="TTU74" s="57"/>
      <c r="TTV74" s="57"/>
      <c r="TTW74" s="57"/>
      <c r="TTX74" s="57"/>
      <c r="TTY74" s="57"/>
      <c r="TTZ74" s="57"/>
      <c r="TUA74" s="57"/>
      <c r="TUB74" s="57"/>
      <c r="TUC74" s="57"/>
      <c r="TUD74" s="57"/>
      <c r="TUE74" s="57"/>
      <c r="TUF74" s="57"/>
      <c r="TUG74" s="57"/>
      <c r="TUH74" s="57"/>
      <c r="TUI74" s="57"/>
      <c r="TUJ74" s="57"/>
      <c r="TUK74" s="57"/>
      <c r="TUL74" s="57"/>
      <c r="TUM74" s="57"/>
      <c r="TUN74" s="57"/>
      <c r="TUO74" s="57"/>
      <c r="TUP74" s="57"/>
      <c r="TUQ74" s="57"/>
      <c r="TUR74" s="57"/>
      <c r="TUS74" s="57"/>
      <c r="TUT74" s="57"/>
      <c r="TUU74" s="57"/>
      <c r="TUV74" s="57"/>
      <c r="TUW74" s="57"/>
      <c r="TUX74" s="57"/>
      <c r="TUY74" s="57"/>
      <c r="TUZ74" s="57"/>
      <c r="TVA74" s="57"/>
      <c r="TVB74" s="57"/>
      <c r="TVC74" s="57"/>
      <c r="TVD74" s="57"/>
      <c r="TVE74" s="57"/>
      <c r="TVF74" s="57"/>
      <c r="TVG74" s="57"/>
      <c r="TVH74" s="57"/>
      <c r="TVI74" s="57"/>
      <c r="TVJ74" s="57"/>
      <c r="TVK74" s="57"/>
      <c r="TVL74" s="57"/>
      <c r="TVM74" s="57"/>
      <c r="TVN74" s="57"/>
      <c r="TVO74" s="57"/>
      <c r="TVP74" s="57"/>
      <c r="TVQ74" s="57"/>
      <c r="TVR74" s="57"/>
      <c r="TVS74" s="57"/>
      <c r="TVT74" s="57"/>
      <c r="TVU74" s="57"/>
      <c r="TVV74" s="57"/>
      <c r="TVW74" s="57"/>
      <c r="TVX74" s="57"/>
      <c r="TVY74" s="57"/>
      <c r="TVZ74" s="57"/>
      <c r="TWA74" s="57"/>
      <c r="TWB74" s="57"/>
      <c r="TWC74" s="57"/>
      <c r="TWD74" s="57"/>
      <c r="TWE74" s="57"/>
      <c r="TWF74" s="57"/>
      <c r="TWG74" s="57"/>
      <c r="TWH74" s="57"/>
      <c r="TWI74" s="57"/>
      <c r="TWJ74" s="57"/>
      <c r="TWK74" s="57"/>
      <c r="TWL74" s="57"/>
      <c r="TWM74" s="57"/>
      <c r="TWN74" s="57"/>
      <c r="TWO74" s="57"/>
      <c r="TWP74" s="57"/>
      <c r="TWQ74" s="57"/>
      <c r="TWR74" s="57"/>
      <c r="TWS74" s="57"/>
      <c r="TWT74" s="57"/>
      <c r="TWU74" s="57"/>
      <c r="TWV74" s="57"/>
      <c r="TWW74" s="57"/>
      <c r="TWX74" s="57"/>
      <c r="TWY74" s="57"/>
      <c r="TWZ74" s="57"/>
      <c r="TXA74" s="57"/>
      <c r="TXB74" s="57"/>
      <c r="TXC74" s="57"/>
      <c r="TXD74" s="57"/>
      <c r="TXE74" s="57"/>
      <c r="TXF74" s="57"/>
      <c r="TXG74" s="57"/>
      <c r="TXH74" s="57"/>
      <c r="TXI74" s="57"/>
      <c r="TXJ74" s="57"/>
      <c r="TXK74" s="57"/>
      <c r="TXL74" s="57"/>
      <c r="TXM74" s="57"/>
      <c r="TXN74" s="57"/>
      <c r="TXO74" s="57"/>
      <c r="TXP74" s="57"/>
      <c r="TXQ74" s="57"/>
      <c r="TXR74" s="57"/>
      <c r="TXS74" s="57"/>
      <c r="TXT74" s="57"/>
      <c r="TXU74" s="57"/>
      <c r="TXV74" s="57"/>
      <c r="TXW74" s="57"/>
      <c r="TXX74" s="57"/>
      <c r="TXY74" s="57"/>
      <c r="TXZ74" s="57"/>
      <c r="TYA74" s="57"/>
      <c r="TYB74" s="57"/>
      <c r="TYC74" s="57"/>
      <c r="TYD74" s="57"/>
      <c r="TYE74" s="57"/>
      <c r="TYF74" s="57"/>
      <c r="TYG74" s="57"/>
      <c r="TYH74" s="57"/>
      <c r="TYI74" s="57"/>
      <c r="TYJ74" s="57"/>
      <c r="TYK74" s="57"/>
      <c r="TYL74" s="57"/>
      <c r="TYM74" s="57"/>
      <c r="TYN74" s="57"/>
      <c r="TYO74" s="57"/>
      <c r="TYP74" s="57"/>
      <c r="TYQ74" s="57"/>
      <c r="TYR74" s="57"/>
      <c r="TYS74" s="57"/>
      <c r="TYT74" s="57"/>
      <c r="TYU74" s="57"/>
      <c r="TYV74" s="57"/>
      <c r="TYW74" s="57"/>
      <c r="TYX74" s="57"/>
      <c r="TYY74" s="57"/>
      <c r="TYZ74" s="57"/>
      <c r="TZA74" s="57"/>
      <c r="TZB74" s="57"/>
      <c r="TZC74" s="57"/>
      <c r="TZD74" s="57"/>
      <c r="TZE74" s="57"/>
      <c r="TZF74" s="57"/>
      <c r="TZG74" s="57"/>
      <c r="TZH74" s="57"/>
      <c r="TZI74" s="57"/>
      <c r="TZJ74" s="57"/>
      <c r="TZK74" s="57"/>
      <c r="TZL74" s="57"/>
      <c r="TZM74" s="57"/>
      <c r="TZN74" s="57"/>
      <c r="TZO74" s="57"/>
      <c r="TZP74" s="57"/>
      <c r="TZQ74" s="57"/>
      <c r="TZR74" s="57"/>
      <c r="TZS74" s="57"/>
      <c r="TZT74" s="57"/>
      <c r="TZU74" s="57"/>
      <c r="TZV74" s="57"/>
      <c r="TZW74" s="57"/>
      <c r="TZX74" s="57"/>
      <c r="TZY74" s="57"/>
      <c r="TZZ74" s="57"/>
      <c r="UAA74" s="57"/>
      <c r="UAB74" s="57"/>
      <c r="UAC74" s="57"/>
      <c r="UAD74" s="57"/>
      <c r="UAE74" s="57"/>
      <c r="UAF74" s="57"/>
      <c r="UAG74" s="57"/>
      <c r="UAH74" s="57"/>
      <c r="UAI74" s="57"/>
      <c r="UAJ74" s="57"/>
      <c r="UAK74" s="57"/>
      <c r="UAL74" s="57"/>
      <c r="UAM74" s="57"/>
      <c r="UAN74" s="57"/>
      <c r="UAO74" s="57"/>
      <c r="UAP74" s="57"/>
      <c r="UAQ74" s="57"/>
      <c r="UAR74" s="57"/>
      <c r="UAS74" s="57"/>
      <c r="UAT74" s="57"/>
      <c r="UAU74" s="57"/>
      <c r="UAV74" s="57"/>
      <c r="UAW74" s="57"/>
      <c r="UAX74" s="57"/>
      <c r="UAY74" s="57"/>
      <c r="UAZ74" s="57"/>
      <c r="UBA74" s="57"/>
      <c r="UBB74" s="57"/>
      <c r="UBC74" s="57"/>
      <c r="UBD74" s="57"/>
      <c r="UBE74" s="57"/>
      <c r="UBF74" s="57"/>
      <c r="UBG74" s="57"/>
      <c r="UBH74" s="57"/>
      <c r="UBI74" s="57"/>
      <c r="UBJ74" s="57"/>
      <c r="UBK74" s="57"/>
      <c r="UBL74" s="57"/>
      <c r="UBM74" s="57"/>
      <c r="UBN74" s="57"/>
      <c r="UBO74" s="57"/>
      <c r="UBP74" s="57"/>
      <c r="UBQ74" s="57"/>
      <c r="UBR74" s="57"/>
      <c r="UBS74" s="57"/>
      <c r="UBT74" s="57"/>
      <c r="UBU74" s="57"/>
      <c r="UBV74" s="57"/>
      <c r="UBW74" s="57"/>
      <c r="UBX74" s="57"/>
      <c r="UBY74" s="57"/>
      <c r="UBZ74" s="57"/>
      <c r="UCA74" s="57"/>
      <c r="UCB74" s="57"/>
      <c r="UCC74" s="57"/>
      <c r="UCD74" s="57"/>
      <c r="UCE74" s="57"/>
      <c r="UCF74" s="57"/>
      <c r="UCG74" s="57"/>
      <c r="UCH74" s="57"/>
      <c r="UCI74" s="57"/>
      <c r="UCJ74" s="57"/>
      <c r="UCK74" s="57"/>
      <c r="UCL74" s="57"/>
      <c r="UCM74" s="57"/>
      <c r="UCN74" s="57"/>
      <c r="UCO74" s="57"/>
      <c r="UCP74" s="57"/>
      <c r="UCQ74" s="57"/>
      <c r="UCR74" s="57"/>
      <c r="UCS74" s="57"/>
      <c r="UCT74" s="57"/>
      <c r="UCU74" s="57"/>
      <c r="UCV74" s="57"/>
      <c r="UCW74" s="57"/>
      <c r="UCX74" s="57"/>
      <c r="UCY74" s="57"/>
      <c r="UCZ74" s="57"/>
      <c r="UDA74" s="57"/>
      <c r="UDB74" s="57"/>
      <c r="UDC74" s="57"/>
      <c r="UDD74" s="57"/>
      <c r="UDE74" s="57"/>
      <c r="UDF74" s="57"/>
      <c r="UDG74" s="57"/>
      <c r="UDH74" s="57"/>
      <c r="UDI74" s="57"/>
      <c r="UDJ74" s="57"/>
      <c r="UDK74" s="57"/>
      <c r="UDL74" s="57"/>
      <c r="UDM74" s="57"/>
      <c r="UDN74" s="57"/>
      <c r="UDO74" s="57"/>
      <c r="UDP74" s="57"/>
      <c r="UDQ74" s="57"/>
      <c r="UDR74" s="57"/>
      <c r="UDS74" s="57"/>
      <c r="UDT74" s="57"/>
      <c r="UDU74" s="57"/>
      <c r="UDV74" s="57"/>
      <c r="UDW74" s="57"/>
      <c r="UDX74" s="57"/>
      <c r="UDY74" s="57"/>
      <c r="UDZ74" s="57"/>
      <c r="UEA74" s="57"/>
      <c r="UEB74" s="57"/>
      <c r="UEC74" s="57"/>
      <c r="UED74" s="57"/>
      <c r="UEE74" s="57"/>
      <c r="UEF74" s="57"/>
      <c r="UEG74" s="57"/>
      <c r="UEH74" s="57"/>
      <c r="UEI74" s="57"/>
      <c r="UEJ74" s="57"/>
      <c r="UEK74" s="57"/>
      <c r="UEL74" s="57"/>
      <c r="UEM74" s="57"/>
      <c r="UEN74" s="57"/>
      <c r="UEO74" s="57"/>
      <c r="UEP74" s="57"/>
      <c r="UEQ74" s="57"/>
      <c r="UER74" s="57"/>
      <c r="UES74" s="57"/>
      <c r="UET74" s="57"/>
      <c r="UEU74" s="57"/>
      <c r="UEV74" s="57"/>
      <c r="UEW74" s="57"/>
      <c r="UEX74" s="57"/>
      <c r="UEY74" s="57"/>
      <c r="UEZ74" s="57"/>
      <c r="UFA74" s="57"/>
      <c r="UFB74" s="57"/>
      <c r="UFC74" s="57"/>
      <c r="UFD74" s="57"/>
      <c r="UFE74" s="57"/>
      <c r="UFF74" s="57"/>
      <c r="UFG74" s="57"/>
      <c r="UFH74" s="57"/>
      <c r="UFI74" s="57"/>
      <c r="UFJ74" s="57"/>
      <c r="UFK74" s="57"/>
      <c r="UFL74" s="57"/>
      <c r="UFM74" s="57"/>
      <c r="UFN74" s="57"/>
      <c r="UFO74" s="57"/>
      <c r="UFP74" s="57"/>
      <c r="UFQ74" s="57"/>
      <c r="UFR74" s="57"/>
      <c r="UFS74" s="57"/>
      <c r="UFT74" s="57"/>
      <c r="UFU74" s="57"/>
      <c r="UFV74" s="57"/>
      <c r="UFW74" s="57"/>
      <c r="UFX74" s="57"/>
      <c r="UFY74" s="57"/>
      <c r="UFZ74" s="57"/>
      <c r="UGA74" s="57"/>
      <c r="UGB74" s="57"/>
      <c r="UGC74" s="57"/>
      <c r="UGD74" s="57"/>
      <c r="UGE74" s="57"/>
      <c r="UGF74" s="57"/>
      <c r="UGG74" s="57"/>
      <c r="UGH74" s="57"/>
      <c r="UGI74" s="57"/>
      <c r="UGJ74" s="57"/>
      <c r="UGK74" s="57"/>
      <c r="UGL74" s="57"/>
      <c r="UGM74" s="57"/>
      <c r="UGN74" s="57"/>
      <c r="UGO74" s="57"/>
      <c r="UGP74" s="57"/>
      <c r="UGQ74" s="57"/>
      <c r="UGR74" s="57"/>
      <c r="UGS74" s="57"/>
      <c r="UGT74" s="57"/>
      <c r="UGU74" s="57"/>
      <c r="UGV74" s="57"/>
      <c r="UGW74" s="57"/>
      <c r="UGX74" s="57"/>
      <c r="UGY74" s="57"/>
      <c r="UGZ74" s="57"/>
      <c r="UHA74" s="57"/>
      <c r="UHB74" s="57"/>
      <c r="UHC74" s="57"/>
      <c r="UHD74" s="57"/>
      <c r="UHE74" s="57"/>
      <c r="UHF74" s="57"/>
      <c r="UHG74" s="57"/>
      <c r="UHH74" s="57"/>
      <c r="UHI74" s="57"/>
      <c r="UHJ74" s="57"/>
      <c r="UHK74" s="57"/>
      <c r="UHL74" s="57"/>
      <c r="UHM74" s="57"/>
      <c r="UHN74" s="57"/>
      <c r="UHO74" s="57"/>
      <c r="UHP74" s="57"/>
      <c r="UHQ74" s="57"/>
      <c r="UHR74" s="57"/>
      <c r="UHS74" s="57"/>
      <c r="UHT74" s="57"/>
      <c r="UHU74" s="57"/>
      <c r="UHV74" s="57"/>
      <c r="UHW74" s="57"/>
      <c r="UHX74" s="57"/>
      <c r="UHY74" s="57"/>
      <c r="UHZ74" s="57"/>
      <c r="UIA74" s="57"/>
      <c r="UIB74" s="57"/>
      <c r="UIC74" s="57"/>
      <c r="UID74" s="57"/>
      <c r="UIE74" s="57"/>
      <c r="UIF74" s="57"/>
      <c r="UIG74" s="57"/>
      <c r="UIH74" s="57"/>
      <c r="UII74" s="57"/>
      <c r="UIJ74" s="57"/>
      <c r="UIK74" s="57"/>
      <c r="UIL74" s="57"/>
      <c r="UIM74" s="57"/>
      <c r="UIN74" s="57"/>
      <c r="UIO74" s="57"/>
      <c r="UIP74" s="57"/>
      <c r="UIQ74" s="57"/>
      <c r="UIR74" s="57"/>
      <c r="UIS74" s="57"/>
      <c r="UIT74" s="57"/>
      <c r="UIU74" s="57"/>
      <c r="UIV74" s="57"/>
      <c r="UIW74" s="57"/>
      <c r="UIX74" s="57"/>
      <c r="UIY74" s="57"/>
      <c r="UIZ74" s="57"/>
      <c r="UJA74" s="57"/>
      <c r="UJB74" s="57"/>
      <c r="UJC74" s="57"/>
      <c r="UJD74" s="57"/>
      <c r="UJE74" s="57"/>
      <c r="UJF74" s="57"/>
      <c r="UJG74" s="57"/>
      <c r="UJH74" s="57"/>
      <c r="UJI74" s="57"/>
      <c r="UJJ74" s="57"/>
      <c r="UJK74" s="57"/>
      <c r="UJL74" s="57"/>
      <c r="UJM74" s="57"/>
      <c r="UJN74" s="57"/>
      <c r="UJO74" s="57"/>
      <c r="UJP74" s="57"/>
      <c r="UJQ74" s="57"/>
      <c r="UJR74" s="57"/>
      <c r="UJS74" s="57"/>
      <c r="UJT74" s="57"/>
      <c r="UJU74" s="57"/>
      <c r="UJV74" s="57"/>
      <c r="UJW74" s="57"/>
      <c r="UJX74" s="57"/>
      <c r="UJY74" s="57"/>
      <c r="UJZ74" s="57"/>
      <c r="UKA74" s="57"/>
      <c r="UKB74" s="57"/>
      <c r="UKC74" s="57"/>
      <c r="UKD74" s="57"/>
      <c r="UKE74" s="57"/>
      <c r="UKF74" s="57"/>
      <c r="UKG74" s="57"/>
      <c r="UKH74" s="57"/>
      <c r="UKI74" s="57"/>
      <c r="UKJ74" s="57"/>
      <c r="UKK74" s="57"/>
      <c r="UKL74" s="57"/>
      <c r="UKM74" s="57"/>
      <c r="UKN74" s="57"/>
      <c r="UKO74" s="57"/>
      <c r="UKP74" s="57"/>
      <c r="UKQ74" s="57"/>
      <c r="UKR74" s="57"/>
      <c r="UKS74" s="57"/>
      <c r="UKT74" s="57"/>
      <c r="UKU74" s="57"/>
      <c r="UKV74" s="57"/>
      <c r="UKW74" s="57"/>
      <c r="UKX74" s="57"/>
      <c r="UKY74" s="57"/>
      <c r="UKZ74" s="57"/>
      <c r="ULA74" s="57"/>
      <c r="ULB74" s="57"/>
      <c r="ULC74" s="57"/>
      <c r="ULD74" s="57"/>
      <c r="ULE74" s="57"/>
      <c r="ULF74" s="57"/>
      <c r="ULG74" s="57"/>
      <c r="ULH74" s="57"/>
      <c r="ULI74" s="57"/>
      <c r="ULJ74" s="57"/>
      <c r="ULK74" s="57"/>
      <c r="ULL74" s="57"/>
      <c r="ULM74" s="57"/>
      <c r="ULN74" s="57"/>
      <c r="ULO74" s="57"/>
      <c r="ULP74" s="57"/>
      <c r="ULQ74" s="57"/>
      <c r="ULR74" s="57"/>
      <c r="ULS74" s="57"/>
      <c r="ULT74" s="57"/>
      <c r="ULU74" s="57"/>
      <c r="ULV74" s="57"/>
      <c r="ULW74" s="57"/>
      <c r="ULX74" s="57"/>
      <c r="ULY74" s="57"/>
      <c r="ULZ74" s="57"/>
      <c r="UMA74" s="57"/>
      <c r="UMB74" s="57"/>
      <c r="UMC74" s="57"/>
      <c r="UMD74" s="57"/>
      <c r="UME74" s="57"/>
      <c r="UMF74" s="57"/>
      <c r="UMG74" s="57"/>
      <c r="UMH74" s="57"/>
      <c r="UMI74" s="57"/>
      <c r="UMJ74" s="57"/>
      <c r="UMK74" s="57"/>
      <c r="UML74" s="57"/>
      <c r="UMM74" s="57"/>
      <c r="UMN74" s="57"/>
      <c r="UMO74" s="57"/>
      <c r="UMP74" s="57"/>
      <c r="UMQ74" s="57"/>
      <c r="UMR74" s="57"/>
      <c r="UMS74" s="57"/>
      <c r="UMT74" s="57"/>
      <c r="UMU74" s="57"/>
      <c r="UMV74" s="57"/>
      <c r="UMW74" s="57"/>
      <c r="UMX74" s="57"/>
      <c r="UMY74" s="57"/>
      <c r="UMZ74" s="57"/>
      <c r="UNA74" s="57"/>
      <c r="UNB74" s="57"/>
      <c r="UNC74" s="57"/>
      <c r="UND74" s="57"/>
      <c r="UNE74" s="57"/>
      <c r="UNF74" s="57"/>
      <c r="UNG74" s="57"/>
      <c r="UNH74" s="57"/>
      <c r="UNI74" s="57"/>
      <c r="UNJ74" s="57"/>
      <c r="UNK74" s="57"/>
      <c r="UNL74" s="57"/>
      <c r="UNM74" s="57"/>
      <c r="UNN74" s="57"/>
      <c r="UNO74" s="57"/>
      <c r="UNP74" s="57"/>
      <c r="UNQ74" s="57"/>
      <c r="UNR74" s="57"/>
      <c r="UNS74" s="57"/>
      <c r="UNT74" s="57"/>
      <c r="UNU74" s="57"/>
      <c r="UNV74" s="57"/>
      <c r="UNW74" s="57"/>
      <c r="UNX74" s="57"/>
      <c r="UNY74" s="57"/>
      <c r="UNZ74" s="57"/>
      <c r="UOA74" s="57"/>
      <c r="UOB74" s="57"/>
      <c r="UOC74" s="57"/>
      <c r="UOD74" s="57"/>
      <c r="UOE74" s="57"/>
      <c r="UOF74" s="57"/>
      <c r="UOG74" s="57"/>
      <c r="UOH74" s="57"/>
      <c r="UOI74" s="57"/>
      <c r="UOJ74" s="57"/>
      <c r="UOK74" s="57"/>
      <c r="UOL74" s="57"/>
      <c r="UOM74" s="57"/>
      <c r="UON74" s="57"/>
      <c r="UOO74" s="57"/>
      <c r="UOP74" s="57"/>
      <c r="UOQ74" s="57"/>
      <c r="UOR74" s="57"/>
      <c r="UOS74" s="57"/>
      <c r="UOT74" s="57"/>
      <c r="UOU74" s="57"/>
      <c r="UOV74" s="57"/>
      <c r="UOW74" s="57"/>
      <c r="UOX74" s="57"/>
      <c r="UOY74" s="57"/>
      <c r="UOZ74" s="57"/>
      <c r="UPA74" s="57"/>
      <c r="UPB74" s="57"/>
      <c r="UPC74" s="57"/>
      <c r="UPD74" s="57"/>
      <c r="UPE74" s="57"/>
      <c r="UPF74" s="57"/>
      <c r="UPG74" s="57"/>
      <c r="UPH74" s="57"/>
      <c r="UPI74" s="57"/>
      <c r="UPJ74" s="57"/>
      <c r="UPK74" s="57"/>
      <c r="UPL74" s="57"/>
      <c r="UPM74" s="57"/>
      <c r="UPN74" s="57"/>
      <c r="UPO74" s="57"/>
      <c r="UPP74" s="57"/>
      <c r="UPQ74" s="57"/>
      <c r="UPR74" s="57"/>
      <c r="UPS74" s="57"/>
      <c r="UPT74" s="57"/>
      <c r="UPU74" s="57"/>
      <c r="UPV74" s="57"/>
      <c r="UPW74" s="57"/>
      <c r="UPX74" s="57"/>
      <c r="UPY74" s="57"/>
      <c r="UPZ74" s="57"/>
      <c r="UQA74" s="57"/>
      <c r="UQB74" s="57"/>
      <c r="UQC74" s="57"/>
      <c r="UQD74" s="57"/>
      <c r="UQE74" s="57"/>
      <c r="UQF74" s="57"/>
      <c r="UQG74" s="57"/>
      <c r="UQH74" s="57"/>
      <c r="UQI74" s="57"/>
      <c r="UQJ74" s="57"/>
      <c r="UQK74" s="57"/>
      <c r="UQL74" s="57"/>
      <c r="UQM74" s="57"/>
      <c r="UQN74" s="57"/>
      <c r="UQO74" s="57"/>
      <c r="UQP74" s="57"/>
      <c r="UQQ74" s="57"/>
      <c r="UQR74" s="57"/>
      <c r="UQS74" s="57"/>
      <c r="UQT74" s="57"/>
      <c r="UQU74" s="57"/>
      <c r="UQV74" s="57"/>
      <c r="UQW74" s="57"/>
      <c r="UQX74" s="57"/>
      <c r="UQY74" s="57"/>
      <c r="UQZ74" s="57"/>
      <c r="URA74" s="57"/>
      <c r="URB74" s="57"/>
      <c r="URC74" s="57"/>
      <c r="URD74" s="57"/>
      <c r="URE74" s="57"/>
      <c r="URF74" s="57"/>
      <c r="URG74" s="57"/>
      <c r="URH74" s="57"/>
      <c r="URI74" s="57"/>
      <c r="URJ74" s="57"/>
      <c r="URK74" s="57"/>
      <c r="URL74" s="57"/>
      <c r="URM74" s="57"/>
      <c r="URN74" s="57"/>
      <c r="URO74" s="57"/>
      <c r="URP74" s="57"/>
      <c r="URQ74" s="57"/>
      <c r="URR74" s="57"/>
      <c r="URS74" s="57"/>
      <c r="URT74" s="57"/>
      <c r="URU74" s="57"/>
      <c r="URV74" s="57"/>
      <c r="URW74" s="57"/>
      <c r="URX74" s="57"/>
      <c r="URY74" s="57"/>
      <c r="URZ74" s="57"/>
      <c r="USA74" s="57"/>
      <c r="USB74" s="57"/>
      <c r="USC74" s="57"/>
      <c r="USD74" s="57"/>
      <c r="USE74" s="57"/>
      <c r="USF74" s="57"/>
      <c r="USG74" s="57"/>
      <c r="USH74" s="57"/>
      <c r="USI74" s="57"/>
      <c r="USJ74" s="57"/>
      <c r="USK74" s="57"/>
      <c r="USL74" s="57"/>
      <c r="USM74" s="57"/>
      <c r="USN74" s="57"/>
      <c r="USO74" s="57"/>
      <c r="USP74" s="57"/>
      <c r="USQ74" s="57"/>
      <c r="USR74" s="57"/>
      <c r="USS74" s="57"/>
      <c r="UST74" s="57"/>
      <c r="USU74" s="57"/>
      <c r="USV74" s="57"/>
      <c r="USW74" s="57"/>
      <c r="USX74" s="57"/>
      <c r="USY74" s="57"/>
      <c r="USZ74" s="57"/>
      <c r="UTA74" s="57"/>
      <c r="UTB74" s="57"/>
      <c r="UTC74" s="57"/>
      <c r="UTD74" s="57"/>
      <c r="UTE74" s="57"/>
      <c r="UTF74" s="57"/>
      <c r="UTG74" s="57"/>
      <c r="UTH74" s="57"/>
      <c r="UTI74" s="57"/>
      <c r="UTJ74" s="57"/>
      <c r="UTK74" s="57"/>
      <c r="UTL74" s="57"/>
      <c r="UTM74" s="57"/>
      <c r="UTN74" s="57"/>
      <c r="UTO74" s="57"/>
      <c r="UTP74" s="57"/>
      <c r="UTQ74" s="57"/>
      <c r="UTR74" s="57"/>
      <c r="UTS74" s="57"/>
      <c r="UTT74" s="57"/>
      <c r="UTU74" s="57"/>
      <c r="UTV74" s="57"/>
      <c r="UTW74" s="57"/>
      <c r="UTX74" s="57"/>
      <c r="UTY74" s="57"/>
      <c r="UTZ74" s="57"/>
      <c r="UUA74" s="57"/>
      <c r="UUB74" s="57"/>
      <c r="UUC74" s="57"/>
      <c r="UUD74" s="57"/>
      <c r="UUE74" s="57"/>
      <c r="UUF74" s="57"/>
      <c r="UUG74" s="57"/>
      <c r="UUH74" s="57"/>
      <c r="UUI74" s="57"/>
      <c r="UUJ74" s="57"/>
      <c r="UUK74" s="57"/>
      <c r="UUL74" s="57"/>
      <c r="UUM74" s="57"/>
      <c r="UUN74" s="57"/>
      <c r="UUO74" s="57"/>
      <c r="UUP74" s="57"/>
      <c r="UUQ74" s="57"/>
      <c r="UUR74" s="57"/>
      <c r="UUS74" s="57"/>
      <c r="UUT74" s="57"/>
      <c r="UUU74" s="57"/>
      <c r="UUV74" s="57"/>
      <c r="UUW74" s="57"/>
      <c r="UUX74" s="57"/>
      <c r="UUY74" s="57"/>
      <c r="UUZ74" s="57"/>
      <c r="UVA74" s="57"/>
      <c r="UVB74" s="57"/>
      <c r="UVC74" s="57"/>
      <c r="UVD74" s="57"/>
      <c r="UVE74" s="57"/>
      <c r="UVF74" s="57"/>
      <c r="UVG74" s="57"/>
      <c r="UVH74" s="57"/>
      <c r="UVI74" s="57"/>
      <c r="UVJ74" s="57"/>
      <c r="UVK74" s="57"/>
      <c r="UVL74" s="57"/>
      <c r="UVM74" s="57"/>
      <c r="UVN74" s="57"/>
      <c r="UVO74" s="57"/>
      <c r="UVP74" s="57"/>
      <c r="UVQ74" s="57"/>
      <c r="UVR74" s="57"/>
      <c r="UVS74" s="57"/>
      <c r="UVT74" s="57"/>
      <c r="UVU74" s="57"/>
      <c r="UVV74" s="57"/>
      <c r="UVW74" s="57"/>
      <c r="UVX74" s="57"/>
      <c r="UVY74" s="57"/>
      <c r="UVZ74" s="57"/>
      <c r="UWA74" s="57"/>
      <c r="UWB74" s="57"/>
      <c r="UWC74" s="57"/>
      <c r="UWD74" s="57"/>
      <c r="UWE74" s="57"/>
      <c r="UWF74" s="57"/>
      <c r="UWG74" s="57"/>
      <c r="UWH74" s="57"/>
      <c r="UWI74" s="57"/>
      <c r="UWJ74" s="57"/>
      <c r="UWK74" s="57"/>
      <c r="UWL74" s="57"/>
      <c r="UWM74" s="57"/>
      <c r="UWN74" s="57"/>
      <c r="UWO74" s="57"/>
      <c r="UWP74" s="57"/>
      <c r="UWQ74" s="57"/>
      <c r="UWR74" s="57"/>
      <c r="UWS74" s="57"/>
      <c r="UWT74" s="57"/>
      <c r="UWU74" s="57"/>
      <c r="UWV74" s="57"/>
      <c r="UWW74" s="57"/>
      <c r="UWX74" s="57"/>
      <c r="UWY74" s="57"/>
      <c r="UWZ74" s="57"/>
      <c r="UXA74" s="57"/>
      <c r="UXB74" s="57"/>
      <c r="UXC74" s="57"/>
      <c r="UXD74" s="57"/>
      <c r="UXE74" s="57"/>
      <c r="UXF74" s="57"/>
      <c r="UXG74" s="57"/>
      <c r="UXH74" s="57"/>
      <c r="UXI74" s="57"/>
      <c r="UXJ74" s="57"/>
      <c r="UXK74" s="57"/>
      <c r="UXL74" s="57"/>
      <c r="UXM74" s="57"/>
      <c r="UXN74" s="57"/>
      <c r="UXO74" s="57"/>
      <c r="UXP74" s="57"/>
      <c r="UXQ74" s="57"/>
      <c r="UXR74" s="57"/>
      <c r="UXS74" s="57"/>
      <c r="UXT74" s="57"/>
      <c r="UXU74" s="57"/>
      <c r="UXV74" s="57"/>
      <c r="UXW74" s="57"/>
      <c r="UXX74" s="57"/>
      <c r="UXY74" s="57"/>
      <c r="UXZ74" s="57"/>
      <c r="UYA74" s="57"/>
      <c r="UYB74" s="57"/>
      <c r="UYC74" s="57"/>
      <c r="UYD74" s="57"/>
      <c r="UYE74" s="57"/>
      <c r="UYF74" s="57"/>
      <c r="UYG74" s="57"/>
      <c r="UYH74" s="57"/>
      <c r="UYI74" s="57"/>
      <c r="UYJ74" s="57"/>
      <c r="UYK74" s="57"/>
      <c r="UYL74" s="57"/>
      <c r="UYM74" s="57"/>
      <c r="UYN74" s="57"/>
      <c r="UYO74" s="57"/>
      <c r="UYP74" s="57"/>
      <c r="UYQ74" s="57"/>
      <c r="UYR74" s="57"/>
      <c r="UYS74" s="57"/>
      <c r="UYT74" s="57"/>
      <c r="UYU74" s="57"/>
      <c r="UYV74" s="57"/>
      <c r="UYW74" s="57"/>
      <c r="UYX74" s="57"/>
      <c r="UYY74" s="57"/>
      <c r="UYZ74" s="57"/>
      <c r="UZA74" s="57"/>
      <c r="UZB74" s="57"/>
      <c r="UZC74" s="57"/>
      <c r="UZD74" s="57"/>
      <c r="UZE74" s="57"/>
      <c r="UZF74" s="57"/>
      <c r="UZG74" s="57"/>
      <c r="UZH74" s="57"/>
      <c r="UZI74" s="57"/>
      <c r="UZJ74" s="57"/>
      <c r="UZK74" s="57"/>
      <c r="UZL74" s="57"/>
      <c r="UZM74" s="57"/>
      <c r="UZN74" s="57"/>
      <c r="UZO74" s="57"/>
      <c r="UZP74" s="57"/>
      <c r="UZQ74" s="57"/>
      <c r="UZR74" s="57"/>
      <c r="UZS74" s="57"/>
      <c r="UZT74" s="57"/>
      <c r="UZU74" s="57"/>
      <c r="UZV74" s="57"/>
      <c r="UZW74" s="57"/>
      <c r="UZX74" s="57"/>
      <c r="UZY74" s="57"/>
      <c r="UZZ74" s="57"/>
      <c r="VAA74" s="57"/>
      <c r="VAB74" s="57"/>
      <c r="VAC74" s="57"/>
      <c r="VAD74" s="57"/>
      <c r="VAE74" s="57"/>
      <c r="VAF74" s="57"/>
      <c r="VAG74" s="57"/>
      <c r="VAH74" s="57"/>
      <c r="VAI74" s="57"/>
      <c r="VAJ74" s="57"/>
      <c r="VAK74" s="57"/>
      <c r="VAL74" s="57"/>
      <c r="VAM74" s="57"/>
      <c r="VAN74" s="57"/>
      <c r="VAO74" s="57"/>
      <c r="VAP74" s="57"/>
      <c r="VAQ74" s="57"/>
      <c r="VAR74" s="57"/>
      <c r="VAS74" s="57"/>
      <c r="VAT74" s="57"/>
      <c r="VAU74" s="57"/>
      <c r="VAV74" s="57"/>
      <c r="VAW74" s="57"/>
      <c r="VAX74" s="57"/>
      <c r="VAY74" s="57"/>
      <c r="VAZ74" s="57"/>
      <c r="VBA74" s="57"/>
      <c r="VBB74" s="57"/>
      <c r="VBC74" s="57"/>
      <c r="VBD74" s="57"/>
      <c r="VBE74" s="57"/>
      <c r="VBF74" s="57"/>
      <c r="VBG74" s="57"/>
      <c r="VBH74" s="57"/>
      <c r="VBI74" s="57"/>
      <c r="VBJ74" s="57"/>
      <c r="VBK74" s="57"/>
      <c r="VBL74" s="57"/>
      <c r="VBM74" s="57"/>
      <c r="VBN74" s="57"/>
      <c r="VBO74" s="57"/>
      <c r="VBP74" s="57"/>
      <c r="VBQ74" s="57"/>
      <c r="VBR74" s="57"/>
      <c r="VBS74" s="57"/>
      <c r="VBT74" s="57"/>
      <c r="VBU74" s="57"/>
      <c r="VBV74" s="57"/>
      <c r="VBW74" s="57"/>
      <c r="VBX74" s="57"/>
      <c r="VBY74" s="57"/>
      <c r="VBZ74" s="57"/>
      <c r="VCA74" s="57"/>
      <c r="VCB74" s="57"/>
      <c r="VCC74" s="57"/>
      <c r="VCD74" s="57"/>
      <c r="VCE74" s="57"/>
      <c r="VCF74" s="57"/>
      <c r="VCG74" s="57"/>
      <c r="VCH74" s="57"/>
      <c r="VCI74" s="57"/>
      <c r="VCJ74" s="57"/>
      <c r="VCK74" s="57"/>
      <c r="VCL74" s="57"/>
      <c r="VCM74" s="57"/>
      <c r="VCN74" s="57"/>
      <c r="VCO74" s="57"/>
      <c r="VCP74" s="57"/>
      <c r="VCQ74" s="57"/>
      <c r="VCR74" s="57"/>
      <c r="VCS74" s="57"/>
      <c r="VCT74" s="57"/>
      <c r="VCU74" s="57"/>
      <c r="VCV74" s="57"/>
      <c r="VCW74" s="57"/>
      <c r="VCX74" s="57"/>
      <c r="VCY74" s="57"/>
      <c r="VCZ74" s="57"/>
      <c r="VDA74" s="57"/>
      <c r="VDB74" s="57"/>
      <c r="VDC74" s="57"/>
      <c r="VDD74" s="57"/>
      <c r="VDE74" s="57"/>
      <c r="VDF74" s="57"/>
      <c r="VDG74" s="57"/>
      <c r="VDH74" s="57"/>
      <c r="VDI74" s="57"/>
      <c r="VDJ74" s="57"/>
      <c r="VDK74" s="57"/>
      <c r="VDL74" s="57"/>
      <c r="VDM74" s="57"/>
      <c r="VDN74" s="57"/>
      <c r="VDO74" s="57"/>
      <c r="VDP74" s="57"/>
      <c r="VDQ74" s="57"/>
      <c r="VDR74" s="57"/>
      <c r="VDS74" s="57"/>
      <c r="VDT74" s="57"/>
      <c r="VDU74" s="57"/>
      <c r="VDV74" s="57"/>
      <c r="VDW74" s="57"/>
      <c r="VDX74" s="57"/>
      <c r="VDY74" s="57"/>
      <c r="VDZ74" s="57"/>
      <c r="VEA74" s="57"/>
      <c r="VEB74" s="57"/>
      <c r="VEC74" s="57"/>
      <c r="VED74" s="57"/>
      <c r="VEE74" s="57"/>
      <c r="VEF74" s="57"/>
      <c r="VEG74" s="57"/>
      <c r="VEH74" s="57"/>
      <c r="VEI74" s="57"/>
      <c r="VEJ74" s="57"/>
      <c r="VEK74" s="57"/>
      <c r="VEL74" s="57"/>
      <c r="VEM74" s="57"/>
      <c r="VEN74" s="57"/>
      <c r="VEO74" s="57"/>
      <c r="VEP74" s="57"/>
      <c r="VEQ74" s="57"/>
      <c r="VER74" s="57"/>
      <c r="VES74" s="57"/>
      <c r="VET74" s="57"/>
      <c r="VEU74" s="57"/>
      <c r="VEV74" s="57"/>
      <c r="VEW74" s="57"/>
      <c r="VEX74" s="57"/>
      <c r="VEY74" s="57"/>
      <c r="VEZ74" s="57"/>
      <c r="VFA74" s="57"/>
      <c r="VFB74" s="57"/>
      <c r="VFC74" s="57"/>
      <c r="VFD74" s="57"/>
      <c r="VFE74" s="57"/>
      <c r="VFF74" s="57"/>
      <c r="VFG74" s="57"/>
      <c r="VFH74" s="57"/>
      <c r="VFI74" s="57"/>
      <c r="VFJ74" s="57"/>
      <c r="VFK74" s="57"/>
      <c r="VFL74" s="57"/>
      <c r="VFM74" s="57"/>
      <c r="VFN74" s="57"/>
      <c r="VFO74" s="57"/>
      <c r="VFP74" s="57"/>
      <c r="VFQ74" s="57"/>
      <c r="VFR74" s="57"/>
      <c r="VFS74" s="57"/>
      <c r="VFT74" s="57"/>
      <c r="VFU74" s="57"/>
      <c r="VFV74" s="57"/>
      <c r="VFW74" s="57"/>
      <c r="VFX74" s="57"/>
      <c r="VFY74" s="57"/>
      <c r="VFZ74" s="57"/>
      <c r="VGA74" s="57"/>
      <c r="VGB74" s="57"/>
      <c r="VGC74" s="57"/>
      <c r="VGD74" s="57"/>
      <c r="VGE74" s="57"/>
      <c r="VGF74" s="57"/>
      <c r="VGG74" s="57"/>
      <c r="VGH74" s="57"/>
      <c r="VGI74" s="57"/>
      <c r="VGJ74" s="57"/>
      <c r="VGK74" s="57"/>
      <c r="VGL74" s="57"/>
      <c r="VGM74" s="57"/>
      <c r="VGN74" s="57"/>
      <c r="VGO74" s="57"/>
      <c r="VGP74" s="57"/>
      <c r="VGQ74" s="57"/>
      <c r="VGR74" s="57"/>
      <c r="VGS74" s="57"/>
      <c r="VGT74" s="57"/>
      <c r="VGU74" s="57"/>
      <c r="VGV74" s="57"/>
      <c r="VGW74" s="57"/>
      <c r="VGX74" s="57"/>
      <c r="VGY74" s="57"/>
      <c r="VGZ74" s="57"/>
      <c r="VHA74" s="57"/>
      <c r="VHB74" s="57"/>
      <c r="VHC74" s="57"/>
      <c r="VHD74" s="57"/>
      <c r="VHE74" s="57"/>
      <c r="VHF74" s="57"/>
      <c r="VHG74" s="57"/>
      <c r="VHH74" s="57"/>
      <c r="VHI74" s="57"/>
      <c r="VHJ74" s="57"/>
      <c r="VHK74" s="57"/>
      <c r="VHL74" s="57"/>
      <c r="VHM74" s="57"/>
      <c r="VHN74" s="57"/>
      <c r="VHO74" s="57"/>
      <c r="VHP74" s="57"/>
      <c r="VHQ74" s="57"/>
      <c r="VHR74" s="57"/>
      <c r="VHS74" s="57"/>
      <c r="VHT74" s="57"/>
      <c r="VHU74" s="57"/>
      <c r="VHV74" s="57"/>
      <c r="VHW74" s="57"/>
      <c r="VHX74" s="57"/>
      <c r="VHY74" s="57"/>
      <c r="VHZ74" s="57"/>
      <c r="VIA74" s="57"/>
      <c r="VIB74" s="57"/>
      <c r="VIC74" s="57"/>
      <c r="VID74" s="57"/>
      <c r="VIE74" s="57"/>
      <c r="VIF74" s="57"/>
      <c r="VIG74" s="57"/>
      <c r="VIH74" s="57"/>
      <c r="VII74" s="57"/>
      <c r="VIJ74" s="57"/>
      <c r="VIK74" s="57"/>
      <c r="VIL74" s="57"/>
      <c r="VIM74" s="57"/>
      <c r="VIN74" s="57"/>
      <c r="VIO74" s="57"/>
      <c r="VIP74" s="57"/>
      <c r="VIQ74" s="57"/>
      <c r="VIR74" s="57"/>
      <c r="VIS74" s="57"/>
      <c r="VIT74" s="57"/>
      <c r="VIU74" s="57"/>
      <c r="VIV74" s="57"/>
      <c r="VIW74" s="57"/>
      <c r="VIX74" s="57"/>
      <c r="VIY74" s="57"/>
      <c r="VIZ74" s="57"/>
      <c r="VJA74" s="57"/>
      <c r="VJB74" s="57"/>
      <c r="VJC74" s="57"/>
      <c r="VJD74" s="57"/>
      <c r="VJE74" s="57"/>
      <c r="VJF74" s="57"/>
      <c r="VJG74" s="57"/>
      <c r="VJH74" s="57"/>
      <c r="VJI74" s="57"/>
      <c r="VJJ74" s="57"/>
      <c r="VJK74" s="57"/>
      <c r="VJL74" s="57"/>
      <c r="VJM74" s="57"/>
      <c r="VJN74" s="57"/>
      <c r="VJO74" s="57"/>
      <c r="VJP74" s="57"/>
      <c r="VJQ74" s="57"/>
      <c r="VJR74" s="57"/>
      <c r="VJS74" s="57"/>
      <c r="VJT74" s="57"/>
      <c r="VJU74" s="57"/>
      <c r="VJV74" s="57"/>
      <c r="VJW74" s="57"/>
      <c r="VJX74" s="57"/>
      <c r="VJY74" s="57"/>
      <c r="VJZ74" s="57"/>
      <c r="VKA74" s="57"/>
      <c r="VKB74" s="57"/>
      <c r="VKC74" s="57"/>
      <c r="VKD74" s="57"/>
      <c r="VKE74" s="57"/>
      <c r="VKF74" s="57"/>
      <c r="VKG74" s="57"/>
      <c r="VKH74" s="57"/>
      <c r="VKI74" s="57"/>
      <c r="VKJ74" s="57"/>
      <c r="VKK74" s="57"/>
      <c r="VKL74" s="57"/>
      <c r="VKM74" s="57"/>
      <c r="VKN74" s="57"/>
      <c r="VKO74" s="57"/>
      <c r="VKP74" s="57"/>
      <c r="VKQ74" s="57"/>
      <c r="VKR74" s="57"/>
      <c r="VKS74" s="57"/>
      <c r="VKT74" s="57"/>
      <c r="VKU74" s="57"/>
      <c r="VKV74" s="57"/>
      <c r="VKW74" s="57"/>
      <c r="VKX74" s="57"/>
      <c r="VKY74" s="57"/>
      <c r="VKZ74" s="57"/>
      <c r="VLA74" s="57"/>
      <c r="VLB74" s="57"/>
      <c r="VLC74" s="57"/>
      <c r="VLD74" s="57"/>
      <c r="VLE74" s="57"/>
      <c r="VLF74" s="57"/>
      <c r="VLG74" s="57"/>
      <c r="VLH74" s="57"/>
      <c r="VLI74" s="57"/>
      <c r="VLJ74" s="57"/>
      <c r="VLK74" s="57"/>
      <c r="VLL74" s="57"/>
      <c r="VLM74" s="57"/>
      <c r="VLN74" s="57"/>
      <c r="VLO74" s="57"/>
      <c r="VLP74" s="57"/>
      <c r="VLQ74" s="57"/>
      <c r="VLR74" s="57"/>
      <c r="VLS74" s="57"/>
      <c r="VLT74" s="57"/>
      <c r="VLU74" s="57"/>
      <c r="VLV74" s="57"/>
      <c r="VLW74" s="57"/>
      <c r="VLX74" s="57"/>
      <c r="VLY74" s="57"/>
      <c r="VLZ74" s="57"/>
      <c r="VMA74" s="57"/>
      <c r="VMB74" s="57"/>
      <c r="VMC74" s="57"/>
      <c r="VMD74" s="57"/>
      <c r="VME74" s="57"/>
      <c r="VMF74" s="57"/>
      <c r="VMG74" s="57"/>
      <c r="VMH74" s="57"/>
      <c r="VMI74" s="57"/>
      <c r="VMJ74" s="57"/>
      <c r="VMK74" s="57"/>
      <c r="VML74" s="57"/>
      <c r="VMM74" s="57"/>
      <c r="VMN74" s="57"/>
      <c r="VMO74" s="57"/>
      <c r="VMP74" s="57"/>
      <c r="VMQ74" s="57"/>
      <c r="VMR74" s="57"/>
      <c r="VMS74" s="57"/>
      <c r="VMT74" s="57"/>
      <c r="VMU74" s="57"/>
      <c r="VMV74" s="57"/>
      <c r="VMW74" s="57"/>
      <c r="VMX74" s="57"/>
      <c r="VMY74" s="57"/>
      <c r="VMZ74" s="57"/>
      <c r="VNA74" s="57"/>
      <c r="VNB74" s="57"/>
      <c r="VNC74" s="57"/>
      <c r="VND74" s="57"/>
      <c r="VNE74" s="57"/>
      <c r="VNF74" s="57"/>
      <c r="VNG74" s="57"/>
      <c r="VNH74" s="57"/>
      <c r="VNI74" s="57"/>
      <c r="VNJ74" s="57"/>
      <c r="VNK74" s="57"/>
      <c r="VNL74" s="57"/>
      <c r="VNM74" s="57"/>
      <c r="VNN74" s="57"/>
      <c r="VNO74" s="57"/>
      <c r="VNP74" s="57"/>
      <c r="VNQ74" s="57"/>
      <c r="VNR74" s="57"/>
      <c r="VNS74" s="57"/>
      <c r="VNT74" s="57"/>
      <c r="VNU74" s="57"/>
      <c r="VNV74" s="57"/>
      <c r="VNW74" s="57"/>
      <c r="VNX74" s="57"/>
      <c r="VNY74" s="57"/>
      <c r="VNZ74" s="57"/>
      <c r="VOA74" s="57"/>
      <c r="VOB74" s="57"/>
      <c r="VOC74" s="57"/>
      <c r="VOD74" s="57"/>
      <c r="VOE74" s="57"/>
      <c r="VOF74" s="57"/>
      <c r="VOG74" s="57"/>
      <c r="VOH74" s="57"/>
      <c r="VOI74" s="57"/>
      <c r="VOJ74" s="57"/>
      <c r="VOK74" s="57"/>
      <c r="VOL74" s="57"/>
      <c r="VOM74" s="57"/>
      <c r="VON74" s="57"/>
      <c r="VOO74" s="57"/>
      <c r="VOP74" s="57"/>
      <c r="VOQ74" s="57"/>
      <c r="VOR74" s="57"/>
      <c r="VOS74" s="57"/>
      <c r="VOT74" s="57"/>
      <c r="VOU74" s="57"/>
      <c r="VOV74" s="57"/>
      <c r="VOW74" s="57"/>
      <c r="VOX74" s="57"/>
      <c r="VOY74" s="57"/>
      <c r="VOZ74" s="57"/>
      <c r="VPA74" s="57"/>
      <c r="VPB74" s="57"/>
      <c r="VPC74" s="57"/>
      <c r="VPD74" s="57"/>
      <c r="VPE74" s="57"/>
      <c r="VPF74" s="57"/>
      <c r="VPG74" s="57"/>
      <c r="VPH74" s="57"/>
      <c r="VPI74" s="57"/>
      <c r="VPJ74" s="57"/>
      <c r="VPK74" s="57"/>
      <c r="VPL74" s="57"/>
      <c r="VPM74" s="57"/>
      <c r="VPN74" s="57"/>
      <c r="VPO74" s="57"/>
      <c r="VPP74" s="57"/>
      <c r="VPQ74" s="57"/>
      <c r="VPR74" s="57"/>
      <c r="VPS74" s="57"/>
      <c r="VPT74" s="57"/>
      <c r="VPU74" s="57"/>
      <c r="VPV74" s="57"/>
      <c r="VPW74" s="57"/>
      <c r="VPX74" s="57"/>
      <c r="VPY74" s="57"/>
      <c r="VPZ74" s="57"/>
      <c r="VQA74" s="57"/>
      <c r="VQB74" s="57"/>
      <c r="VQC74" s="57"/>
      <c r="VQD74" s="57"/>
      <c r="VQE74" s="57"/>
      <c r="VQF74" s="57"/>
      <c r="VQG74" s="57"/>
      <c r="VQH74" s="57"/>
      <c r="VQI74" s="57"/>
      <c r="VQJ74" s="57"/>
      <c r="VQK74" s="57"/>
      <c r="VQL74" s="57"/>
      <c r="VQM74" s="57"/>
      <c r="VQN74" s="57"/>
      <c r="VQO74" s="57"/>
      <c r="VQP74" s="57"/>
      <c r="VQQ74" s="57"/>
      <c r="VQR74" s="57"/>
      <c r="VQS74" s="57"/>
      <c r="VQT74" s="57"/>
      <c r="VQU74" s="57"/>
      <c r="VQV74" s="57"/>
      <c r="VQW74" s="57"/>
      <c r="VQX74" s="57"/>
      <c r="VQY74" s="57"/>
      <c r="VQZ74" s="57"/>
      <c r="VRA74" s="57"/>
      <c r="VRB74" s="57"/>
      <c r="VRC74" s="57"/>
      <c r="VRD74" s="57"/>
      <c r="VRE74" s="57"/>
      <c r="VRF74" s="57"/>
      <c r="VRG74" s="57"/>
      <c r="VRH74" s="57"/>
      <c r="VRI74" s="57"/>
      <c r="VRJ74" s="57"/>
      <c r="VRK74" s="57"/>
      <c r="VRL74" s="57"/>
      <c r="VRM74" s="57"/>
      <c r="VRN74" s="57"/>
      <c r="VRO74" s="57"/>
      <c r="VRP74" s="57"/>
      <c r="VRQ74" s="57"/>
      <c r="VRR74" s="57"/>
      <c r="VRS74" s="57"/>
      <c r="VRT74" s="57"/>
      <c r="VRU74" s="57"/>
      <c r="VRV74" s="57"/>
      <c r="VRW74" s="57"/>
      <c r="VRX74" s="57"/>
      <c r="VRY74" s="57"/>
      <c r="VRZ74" s="57"/>
      <c r="VSA74" s="57"/>
      <c r="VSB74" s="57"/>
      <c r="VSC74" s="57"/>
      <c r="VSD74" s="57"/>
      <c r="VSE74" s="57"/>
      <c r="VSF74" s="57"/>
      <c r="VSG74" s="57"/>
      <c r="VSH74" s="57"/>
      <c r="VSI74" s="57"/>
      <c r="VSJ74" s="57"/>
      <c r="VSK74" s="57"/>
      <c r="VSL74" s="57"/>
      <c r="VSM74" s="57"/>
      <c r="VSN74" s="57"/>
      <c r="VSO74" s="57"/>
      <c r="VSP74" s="57"/>
      <c r="VSQ74" s="57"/>
      <c r="VSR74" s="57"/>
      <c r="VSS74" s="57"/>
      <c r="VST74" s="57"/>
      <c r="VSU74" s="57"/>
      <c r="VSV74" s="57"/>
      <c r="VSW74" s="57"/>
      <c r="VSX74" s="57"/>
      <c r="VSY74" s="57"/>
      <c r="VSZ74" s="57"/>
      <c r="VTA74" s="57"/>
      <c r="VTB74" s="57"/>
      <c r="VTC74" s="57"/>
      <c r="VTD74" s="57"/>
      <c r="VTE74" s="57"/>
      <c r="VTF74" s="57"/>
      <c r="VTG74" s="57"/>
      <c r="VTH74" s="57"/>
      <c r="VTI74" s="57"/>
      <c r="VTJ74" s="57"/>
      <c r="VTK74" s="57"/>
      <c r="VTL74" s="57"/>
      <c r="VTM74" s="57"/>
      <c r="VTN74" s="57"/>
      <c r="VTO74" s="57"/>
      <c r="VTP74" s="57"/>
      <c r="VTQ74" s="57"/>
      <c r="VTR74" s="57"/>
      <c r="VTS74" s="57"/>
      <c r="VTT74" s="57"/>
      <c r="VTU74" s="57"/>
      <c r="VTV74" s="57"/>
      <c r="VTW74" s="57"/>
      <c r="VTX74" s="57"/>
      <c r="VTY74" s="57"/>
      <c r="VTZ74" s="57"/>
      <c r="VUA74" s="57"/>
      <c r="VUB74" s="57"/>
      <c r="VUC74" s="57"/>
      <c r="VUD74" s="57"/>
      <c r="VUE74" s="57"/>
      <c r="VUF74" s="57"/>
      <c r="VUG74" s="57"/>
      <c r="VUH74" s="57"/>
      <c r="VUI74" s="57"/>
      <c r="VUJ74" s="57"/>
      <c r="VUK74" s="57"/>
      <c r="VUL74" s="57"/>
      <c r="VUM74" s="57"/>
      <c r="VUN74" s="57"/>
      <c r="VUO74" s="57"/>
      <c r="VUP74" s="57"/>
      <c r="VUQ74" s="57"/>
      <c r="VUR74" s="57"/>
      <c r="VUS74" s="57"/>
      <c r="VUT74" s="57"/>
      <c r="VUU74" s="57"/>
      <c r="VUV74" s="57"/>
      <c r="VUW74" s="57"/>
      <c r="VUX74" s="57"/>
      <c r="VUY74" s="57"/>
      <c r="VUZ74" s="57"/>
      <c r="VVA74" s="57"/>
      <c r="VVB74" s="57"/>
      <c r="VVC74" s="57"/>
      <c r="VVD74" s="57"/>
      <c r="VVE74" s="57"/>
      <c r="VVF74" s="57"/>
      <c r="VVG74" s="57"/>
      <c r="VVH74" s="57"/>
      <c r="VVI74" s="57"/>
      <c r="VVJ74" s="57"/>
      <c r="VVK74" s="57"/>
      <c r="VVL74" s="57"/>
      <c r="VVM74" s="57"/>
      <c r="VVN74" s="57"/>
      <c r="VVO74" s="57"/>
      <c r="VVP74" s="57"/>
      <c r="VVQ74" s="57"/>
      <c r="VVR74" s="57"/>
      <c r="VVS74" s="57"/>
      <c r="VVT74" s="57"/>
      <c r="VVU74" s="57"/>
      <c r="VVV74" s="57"/>
      <c r="VVW74" s="57"/>
      <c r="VVX74" s="57"/>
      <c r="VVY74" s="57"/>
      <c r="VVZ74" s="57"/>
      <c r="VWA74" s="57"/>
      <c r="VWB74" s="57"/>
      <c r="VWC74" s="57"/>
      <c r="VWD74" s="57"/>
      <c r="VWE74" s="57"/>
      <c r="VWF74" s="57"/>
      <c r="VWG74" s="57"/>
      <c r="VWH74" s="57"/>
      <c r="VWI74" s="57"/>
      <c r="VWJ74" s="57"/>
      <c r="VWK74" s="57"/>
      <c r="VWL74" s="57"/>
      <c r="VWM74" s="57"/>
      <c r="VWN74" s="57"/>
      <c r="VWO74" s="57"/>
      <c r="VWP74" s="57"/>
      <c r="VWQ74" s="57"/>
      <c r="VWR74" s="57"/>
      <c r="VWS74" s="57"/>
      <c r="VWT74" s="57"/>
      <c r="VWU74" s="57"/>
      <c r="VWV74" s="57"/>
      <c r="VWW74" s="57"/>
      <c r="VWX74" s="57"/>
      <c r="VWY74" s="57"/>
      <c r="VWZ74" s="57"/>
      <c r="VXA74" s="57"/>
      <c r="VXB74" s="57"/>
      <c r="VXC74" s="57"/>
      <c r="VXD74" s="57"/>
      <c r="VXE74" s="57"/>
      <c r="VXF74" s="57"/>
      <c r="VXG74" s="57"/>
      <c r="VXH74" s="57"/>
      <c r="VXI74" s="57"/>
      <c r="VXJ74" s="57"/>
      <c r="VXK74" s="57"/>
      <c r="VXL74" s="57"/>
      <c r="VXM74" s="57"/>
      <c r="VXN74" s="57"/>
      <c r="VXO74" s="57"/>
      <c r="VXP74" s="57"/>
      <c r="VXQ74" s="57"/>
      <c r="VXR74" s="57"/>
      <c r="VXS74" s="57"/>
      <c r="VXT74" s="57"/>
      <c r="VXU74" s="57"/>
      <c r="VXV74" s="57"/>
      <c r="VXW74" s="57"/>
      <c r="VXX74" s="57"/>
      <c r="VXY74" s="57"/>
      <c r="VXZ74" s="57"/>
      <c r="VYA74" s="57"/>
      <c r="VYB74" s="57"/>
      <c r="VYC74" s="57"/>
      <c r="VYD74" s="57"/>
      <c r="VYE74" s="57"/>
      <c r="VYF74" s="57"/>
      <c r="VYG74" s="57"/>
      <c r="VYH74" s="57"/>
      <c r="VYI74" s="57"/>
      <c r="VYJ74" s="57"/>
      <c r="VYK74" s="57"/>
      <c r="VYL74" s="57"/>
      <c r="VYM74" s="57"/>
      <c r="VYN74" s="57"/>
      <c r="VYO74" s="57"/>
      <c r="VYP74" s="57"/>
      <c r="VYQ74" s="57"/>
      <c r="VYR74" s="57"/>
      <c r="VYS74" s="57"/>
      <c r="VYT74" s="57"/>
      <c r="VYU74" s="57"/>
      <c r="VYV74" s="57"/>
      <c r="VYW74" s="57"/>
      <c r="VYX74" s="57"/>
      <c r="VYY74" s="57"/>
      <c r="VYZ74" s="57"/>
      <c r="VZA74" s="57"/>
      <c r="VZB74" s="57"/>
      <c r="VZC74" s="57"/>
      <c r="VZD74" s="57"/>
      <c r="VZE74" s="57"/>
      <c r="VZF74" s="57"/>
      <c r="VZG74" s="57"/>
      <c r="VZH74" s="57"/>
      <c r="VZI74" s="57"/>
      <c r="VZJ74" s="57"/>
      <c r="VZK74" s="57"/>
      <c r="VZL74" s="57"/>
      <c r="VZM74" s="57"/>
      <c r="VZN74" s="57"/>
      <c r="VZO74" s="57"/>
      <c r="VZP74" s="57"/>
      <c r="VZQ74" s="57"/>
      <c r="VZR74" s="57"/>
      <c r="VZS74" s="57"/>
      <c r="VZT74" s="57"/>
      <c r="VZU74" s="57"/>
      <c r="VZV74" s="57"/>
      <c r="VZW74" s="57"/>
      <c r="VZX74" s="57"/>
      <c r="VZY74" s="57"/>
      <c r="VZZ74" s="57"/>
      <c r="WAA74" s="57"/>
      <c r="WAB74" s="57"/>
      <c r="WAC74" s="57"/>
      <c r="WAD74" s="57"/>
      <c r="WAE74" s="57"/>
      <c r="WAF74" s="57"/>
      <c r="WAG74" s="57"/>
      <c r="WAH74" s="57"/>
      <c r="WAI74" s="57"/>
      <c r="WAJ74" s="57"/>
      <c r="WAK74" s="57"/>
      <c r="WAL74" s="57"/>
      <c r="WAM74" s="57"/>
      <c r="WAN74" s="57"/>
      <c r="WAO74" s="57"/>
      <c r="WAP74" s="57"/>
      <c r="WAQ74" s="57"/>
      <c r="WAR74" s="57"/>
      <c r="WAS74" s="57"/>
      <c r="WAT74" s="57"/>
      <c r="WAU74" s="57"/>
      <c r="WAV74" s="57"/>
      <c r="WAW74" s="57"/>
      <c r="WAX74" s="57"/>
      <c r="WAY74" s="57"/>
      <c r="WAZ74" s="57"/>
      <c r="WBA74" s="57"/>
      <c r="WBB74" s="57"/>
      <c r="WBC74" s="57"/>
      <c r="WBD74" s="57"/>
      <c r="WBE74" s="57"/>
      <c r="WBF74" s="57"/>
      <c r="WBG74" s="57"/>
      <c r="WBH74" s="57"/>
      <c r="WBI74" s="57"/>
      <c r="WBJ74" s="57"/>
      <c r="WBK74" s="57"/>
      <c r="WBL74" s="57"/>
      <c r="WBM74" s="57"/>
      <c r="WBN74" s="57"/>
      <c r="WBO74" s="57"/>
      <c r="WBP74" s="57"/>
      <c r="WBQ74" s="57"/>
      <c r="WBR74" s="57"/>
      <c r="WBS74" s="57"/>
      <c r="WBT74" s="57"/>
      <c r="WBU74" s="57"/>
      <c r="WBV74" s="57"/>
      <c r="WBW74" s="57"/>
      <c r="WBX74" s="57"/>
      <c r="WBY74" s="57"/>
      <c r="WBZ74" s="57"/>
      <c r="WCA74" s="57"/>
      <c r="WCB74" s="57"/>
      <c r="WCC74" s="57"/>
      <c r="WCD74" s="57"/>
      <c r="WCE74" s="57"/>
      <c r="WCF74" s="57"/>
      <c r="WCG74" s="57"/>
      <c r="WCH74" s="57"/>
      <c r="WCI74" s="57"/>
      <c r="WCJ74" s="57"/>
      <c r="WCK74" s="57"/>
      <c r="WCL74" s="57"/>
      <c r="WCM74" s="57"/>
      <c r="WCN74" s="57"/>
      <c r="WCO74" s="57"/>
      <c r="WCP74" s="57"/>
      <c r="WCQ74" s="57"/>
      <c r="WCR74" s="57"/>
      <c r="WCS74" s="57"/>
      <c r="WCT74" s="57"/>
      <c r="WCU74" s="57"/>
      <c r="WCV74" s="57"/>
      <c r="WCW74" s="57"/>
      <c r="WCX74" s="57"/>
      <c r="WCY74" s="57"/>
      <c r="WCZ74" s="57"/>
      <c r="WDA74" s="57"/>
      <c r="WDB74" s="57"/>
      <c r="WDC74" s="57"/>
      <c r="WDD74" s="57"/>
      <c r="WDE74" s="57"/>
      <c r="WDF74" s="57"/>
      <c r="WDG74" s="57"/>
      <c r="WDH74" s="57"/>
      <c r="WDI74" s="57"/>
      <c r="WDJ74" s="57"/>
      <c r="WDK74" s="57"/>
      <c r="WDL74" s="57"/>
      <c r="WDM74" s="57"/>
      <c r="WDN74" s="57"/>
      <c r="WDO74" s="57"/>
      <c r="WDP74" s="57"/>
      <c r="WDQ74" s="57"/>
      <c r="WDR74" s="57"/>
      <c r="WDS74" s="57"/>
      <c r="WDT74" s="57"/>
      <c r="WDU74" s="57"/>
      <c r="WDV74" s="57"/>
      <c r="WDW74" s="57"/>
      <c r="WDX74" s="57"/>
      <c r="WDY74" s="57"/>
      <c r="WDZ74" s="57"/>
      <c r="WEA74" s="57"/>
      <c r="WEB74" s="57"/>
      <c r="WEC74" s="57"/>
      <c r="WED74" s="57"/>
      <c r="WEE74" s="57"/>
      <c r="WEF74" s="57"/>
      <c r="WEG74" s="57"/>
      <c r="WEH74" s="57"/>
      <c r="WEI74" s="57"/>
      <c r="WEJ74" s="57"/>
      <c r="WEK74" s="57"/>
      <c r="WEL74" s="57"/>
      <c r="WEM74" s="57"/>
      <c r="WEN74" s="57"/>
      <c r="WEO74" s="57"/>
      <c r="WEP74" s="57"/>
      <c r="WEQ74" s="57"/>
      <c r="WER74" s="57"/>
      <c r="WES74" s="57"/>
      <c r="WET74" s="57"/>
      <c r="WEU74" s="57"/>
      <c r="WEV74" s="57"/>
      <c r="WEW74" s="57"/>
      <c r="WEX74" s="57"/>
      <c r="WEY74" s="57"/>
      <c r="WEZ74" s="57"/>
      <c r="WFA74" s="57"/>
      <c r="WFB74" s="57"/>
      <c r="WFC74" s="57"/>
      <c r="WFD74" s="57"/>
      <c r="WFE74" s="57"/>
      <c r="WFF74" s="57"/>
      <c r="WFG74" s="57"/>
      <c r="WFH74" s="57"/>
      <c r="WFI74" s="57"/>
      <c r="WFJ74" s="57"/>
      <c r="WFK74" s="57"/>
      <c r="WFL74" s="57"/>
      <c r="WFM74" s="57"/>
      <c r="WFN74" s="57"/>
      <c r="WFO74" s="57"/>
      <c r="WFP74" s="57"/>
      <c r="WFQ74" s="57"/>
      <c r="WFR74" s="57"/>
      <c r="WFS74" s="57"/>
      <c r="WFT74" s="57"/>
      <c r="WFU74" s="57"/>
      <c r="WFV74" s="57"/>
      <c r="WFW74" s="57"/>
      <c r="WFX74" s="57"/>
      <c r="WFY74" s="57"/>
      <c r="WFZ74" s="57"/>
      <c r="WGA74" s="57"/>
      <c r="WGB74" s="57"/>
      <c r="WGC74" s="57"/>
      <c r="WGD74" s="57"/>
      <c r="WGE74" s="57"/>
      <c r="WGF74" s="57"/>
      <c r="WGG74" s="57"/>
      <c r="WGH74" s="57"/>
      <c r="WGI74" s="57"/>
      <c r="WGJ74" s="57"/>
      <c r="WGK74" s="57"/>
      <c r="WGL74" s="57"/>
      <c r="WGM74" s="57"/>
      <c r="WGN74" s="57"/>
      <c r="WGO74" s="57"/>
      <c r="WGP74" s="57"/>
      <c r="WGQ74" s="57"/>
      <c r="WGR74" s="57"/>
      <c r="WGS74" s="57"/>
      <c r="WGT74" s="57"/>
      <c r="WGU74" s="57"/>
      <c r="WGV74" s="57"/>
      <c r="WGW74" s="57"/>
      <c r="WGX74" s="57"/>
      <c r="WGY74" s="57"/>
      <c r="WGZ74" s="57"/>
      <c r="WHA74" s="57"/>
      <c r="WHB74" s="57"/>
      <c r="WHC74" s="57"/>
      <c r="WHD74" s="57"/>
      <c r="WHE74" s="57"/>
      <c r="WHF74" s="57"/>
      <c r="WHG74" s="57"/>
      <c r="WHH74" s="57"/>
      <c r="WHI74" s="57"/>
      <c r="WHJ74" s="57"/>
      <c r="WHK74" s="57"/>
      <c r="WHL74" s="57"/>
      <c r="WHM74" s="57"/>
      <c r="WHN74" s="57"/>
      <c r="WHO74" s="57"/>
      <c r="WHP74" s="57"/>
      <c r="WHQ74" s="57"/>
      <c r="WHR74" s="57"/>
      <c r="WHS74" s="57"/>
      <c r="WHT74" s="57"/>
      <c r="WHU74" s="57"/>
      <c r="WHV74" s="57"/>
      <c r="WHW74" s="57"/>
      <c r="WHX74" s="57"/>
      <c r="WHY74" s="57"/>
      <c r="WHZ74" s="57"/>
      <c r="WIA74" s="57"/>
      <c r="WIB74" s="57"/>
      <c r="WIC74" s="57"/>
      <c r="WID74" s="57"/>
      <c r="WIE74" s="57"/>
      <c r="WIF74" s="57"/>
      <c r="WIG74" s="57"/>
      <c r="WIH74" s="57"/>
      <c r="WII74" s="57"/>
      <c r="WIJ74" s="57"/>
      <c r="WIK74" s="57"/>
      <c r="WIL74" s="57"/>
      <c r="WIM74" s="57"/>
      <c r="WIN74" s="57"/>
      <c r="WIO74" s="57"/>
      <c r="WIP74" s="57"/>
      <c r="WIQ74" s="57"/>
      <c r="WIR74" s="57"/>
      <c r="WIS74" s="57"/>
      <c r="WIT74" s="57"/>
      <c r="WIU74" s="57"/>
      <c r="WIV74" s="57"/>
      <c r="WIW74" s="57"/>
      <c r="WIX74" s="57"/>
      <c r="WIY74" s="57"/>
      <c r="WIZ74" s="57"/>
      <c r="WJA74" s="57"/>
      <c r="WJB74" s="57"/>
      <c r="WJC74" s="57"/>
      <c r="WJD74" s="57"/>
      <c r="WJE74" s="57"/>
      <c r="WJF74" s="57"/>
      <c r="WJG74" s="57"/>
      <c r="WJH74" s="57"/>
      <c r="WJI74" s="57"/>
      <c r="WJJ74" s="57"/>
      <c r="WJK74" s="57"/>
      <c r="WJL74" s="57"/>
      <c r="WJM74" s="57"/>
      <c r="WJN74" s="57"/>
      <c r="WJO74" s="57"/>
      <c r="WJP74" s="57"/>
      <c r="WJQ74" s="57"/>
      <c r="WJR74" s="57"/>
      <c r="WJS74" s="57"/>
      <c r="WJT74" s="57"/>
      <c r="WJU74" s="57"/>
      <c r="WJV74" s="57"/>
      <c r="WJW74" s="57"/>
      <c r="WJX74" s="57"/>
      <c r="WJY74" s="57"/>
      <c r="WJZ74" s="57"/>
      <c r="WKA74" s="57"/>
      <c r="WKB74" s="57"/>
      <c r="WKC74" s="57"/>
      <c r="WKD74" s="57"/>
      <c r="WKE74" s="57"/>
      <c r="WKF74" s="57"/>
      <c r="WKG74" s="57"/>
      <c r="WKH74" s="57"/>
      <c r="WKI74" s="57"/>
      <c r="WKJ74" s="57"/>
      <c r="WKK74" s="57"/>
      <c r="WKL74" s="57"/>
      <c r="WKM74" s="57"/>
      <c r="WKN74" s="57"/>
      <c r="WKO74" s="57"/>
      <c r="WKP74" s="57"/>
      <c r="WKQ74" s="57"/>
      <c r="WKR74" s="57"/>
      <c r="WKS74" s="57"/>
      <c r="WKT74" s="57"/>
      <c r="WKU74" s="57"/>
      <c r="WKV74" s="57"/>
      <c r="WKW74" s="57"/>
      <c r="WKX74" s="57"/>
      <c r="WKY74" s="57"/>
      <c r="WKZ74" s="57"/>
      <c r="WLA74" s="57"/>
      <c r="WLB74" s="57"/>
      <c r="WLC74" s="57"/>
      <c r="WLD74" s="57"/>
      <c r="WLE74" s="57"/>
      <c r="WLF74" s="57"/>
      <c r="WLG74" s="57"/>
      <c r="WLH74" s="57"/>
      <c r="WLI74" s="57"/>
      <c r="WLJ74" s="57"/>
      <c r="WLK74" s="57"/>
      <c r="WLL74" s="57"/>
      <c r="WLM74" s="57"/>
      <c r="WLN74" s="57"/>
      <c r="WLO74" s="57"/>
      <c r="WLP74" s="57"/>
      <c r="WLQ74" s="57"/>
      <c r="WLR74" s="57"/>
      <c r="WLS74" s="57"/>
      <c r="WLT74" s="57"/>
      <c r="WLU74" s="57"/>
      <c r="WLV74" s="57"/>
      <c r="WLW74" s="57"/>
      <c r="WLX74" s="57"/>
      <c r="WLY74" s="57"/>
      <c r="WLZ74" s="57"/>
      <c r="WMA74" s="57"/>
      <c r="WMB74" s="57"/>
      <c r="WMC74" s="57"/>
      <c r="WMD74" s="57"/>
      <c r="WME74" s="57"/>
      <c r="WMF74" s="57"/>
      <c r="WMG74" s="57"/>
      <c r="WMH74" s="57"/>
      <c r="WMI74" s="57"/>
      <c r="WMJ74" s="57"/>
      <c r="WMK74" s="57"/>
      <c r="WML74" s="57"/>
      <c r="WMM74" s="57"/>
      <c r="WMN74" s="57"/>
      <c r="WMO74" s="57"/>
      <c r="WMP74" s="57"/>
      <c r="WMQ74" s="57"/>
      <c r="WMR74" s="57"/>
      <c r="WMS74" s="57"/>
      <c r="WMT74" s="57"/>
      <c r="WMU74" s="57"/>
      <c r="WMV74" s="57"/>
      <c r="WMW74" s="57"/>
      <c r="WMX74" s="57"/>
      <c r="WMY74" s="57"/>
      <c r="WMZ74" s="57"/>
      <c r="WNA74" s="57"/>
      <c r="WNB74" s="57"/>
      <c r="WNC74" s="57"/>
      <c r="WND74" s="57"/>
      <c r="WNE74" s="57"/>
      <c r="WNF74" s="57"/>
      <c r="WNG74" s="57"/>
      <c r="WNH74" s="57"/>
      <c r="WNI74" s="57"/>
      <c r="WNJ74" s="57"/>
      <c r="WNK74" s="57"/>
      <c r="WNL74" s="57"/>
      <c r="WNM74" s="57"/>
      <c r="WNN74" s="57"/>
      <c r="WNO74" s="57"/>
      <c r="WNP74" s="57"/>
      <c r="WNQ74" s="57"/>
      <c r="WNR74" s="57"/>
      <c r="WNS74" s="57"/>
      <c r="WNT74" s="57"/>
      <c r="WNU74" s="57"/>
      <c r="WNV74" s="57"/>
      <c r="WNW74" s="57"/>
      <c r="WNX74" s="57"/>
      <c r="WNY74" s="57"/>
      <c r="WNZ74" s="57"/>
      <c r="WOA74" s="57"/>
      <c r="WOB74" s="57"/>
      <c r="WOC74" s="57"/>
      <c r="WOD74" s="57"/>
      <c r="WOE74" s="57"/>
      <c r="WOF74" s="57"/>
      <c r="WOG74" s="57"/>
      <c r="WOH74" s="57"/>
      <c r="WOI74" s="57"/>
      <c r="WOJ74" s="57"/>
      <c r="WOK74" s="57"/>
      <c r="WOL74" s="57"/>
      <c r="WOM74" s="57"/>
      <c r="WON74" s="57"/>
      <c r="WOO74" s="57"/>
      <c r="WOP74" s="57"/>
      <c r="WOQ74" s="57"/>
      <c r="WOR74" s="57"/>
      <c r="WOS74" s="57"/>
      <c r="WOT74" s="57"/>
      <c r="WOU74" s="57"/>
      <c r="WOV74" s="57"/>
      <c r="WOW74" s="57"/>
      <c r="WOX74" s="57"/>
      <c r="WOY74" s="57"/>
      <c r="WOZ74" s="57"/>
      <c r="WPA74" s="57"/>
      <c r="WPB74" s="57"/>
      <c r="WPC74" s="57"/>
      <c r="WPD74" s="57"/>
      <c r="WPE74" s="57"/>
      <c r="WPF74" s="57"/>
      <c r="WPG74" s="57"/>
      <c r="WPH74" s="57"/>
      <c r="WPI74" s="57"/>
      <c r="WPJ74" s="57"/>
      <c r="WPK74" s="57"/>
      <c r="WPL74" s="57"/>
      <c r="WPM74" s="57"/>
      <c r="WPN74" s="57"/>
      <c r="WPO74" s="57"/>
      <c r="WPP74" s="57"/>
      <c r="WPQ74" s="57"/>
      <c r="WPR74" s="57"/>
      <c r="WPS74" s="57"/>
      <c r="WPT74" s="57"/>
      <c r="WPU74" s="57"/>
      <c r="WPV74" s="57"/>
      <c r="WPW74" s="57"/>
      <c r="WPX74" s="57"/>
      <c r="WPY74" s="57"/>
      <c r="WPZ74" s="57"/>
      <c r="WQA74" s="57"/>
      <c r="WQB74" s="57"/>
      <c r="WQC74" s="57"/>
      <c r="WQD74" s="57"/>
      <c r="WQE74" s="57"/>
      <c r="WQF74" s="57"/>
      <c r="WQG74" s="57"/>
      <c r="WQH74" s="57"/>
      <c r="WQI74" s="57"/>
      <c r="WQJ74" s="57"/>
      <c r="WQK74" s="57"/>
      <c r="WQL74" s="57"/>
      <c r="WQM74" s="57"/>
      <c r="WQN74" s="57"/>
      <c r="WQO74" s="57"/>
      <c r="WQP74" s="57"/>
      <c r="WQQ74" s="57"/>
      <c r="WQR74" s="57"/>
      <c r="WQS74" s="57"/>
      <c r="WQT74" s="57"/>
      <c r="WQU74" s="57"/>
      <c r="WQV74" s="57"/>
      <c r="WQW74" s="57"/>
      <c r="WQX74" s="57"/>
      <c r="WQY74" s="57"/>
      <c r="WQZ74" s="57"/>
      <c r="WRA74" s="57"/>
      <c r="WRB74" s="57"/>
      <c r="WRC74" s="57"/>
      <c r="WRD74" s="57"/>
      <c r="WRE74" s="57"/>
      <c r="WRF74" s="57"/>
      <c r="WRG74" s="57"/>
      <c r="WRH74" s="57"/>
      <c r="WRI74" s="57"/>
      <c r="WRJ74" s="57"/>
      <c r="WRK74" s="57"/>
      <c r="WRL74" s="57"/>
      <c r="WRM74" s="57"/>
      <c r="WRN74" s="57"/>
      <c r="WRO74" s="57"/>
      <c r="WRP74" s="57"/>
      <c r="WRQ74" s="57"/>
      <c r="WRR74" s="57"/>
      <c r="WRS74" s="57"/>
      <c r="WRT74" s="57"/>
      <c r="WRU74" s="57"/>
      <c r="WRV74" s="57"/>
      <c r="WRW74" s="57"/>
      <c r="WRX74" s="57"/>
      <c r="WRY74" s="57"/>
      <c r="WRZ74" s="57"/>
      <c r="WSA74" s="57"/>
      <c r="WSB74" s="57"/>
      <c r="WSC74" s="57"/>
      <c r="WSD74" s="57"/>
      <c r="WSE74" s="57"/>
      <c r="WSF74" s="57"/>
      <c r="WSG74" s="57"/>
      <c r="WSH74" s="57"/>
      <c r="WSI74" s="57"/>
      <c r="WSJ74" s="57"/>
      <c r="WSK74" s="57"/>
      <c r="WSL74" s="57"/>
      <c r="WSM74" s="57"/>
      <c r="WSN74" s="57"/>
      <c r="WSO74" s="57"/>
      <c r="WSP74" s="57"/>
      <c r="WSQ74" s="57"/>
      <c r="WSR74" s="57"/>
      <c r="WSS74" s="57"/>
      <c r="WST74" s="57"/>
      <c r="WSU74" s="57"/>
      <c r="WSV74" s="57"/>
      <c r="WSW74" s="57"/>
      <c r="WSX74" s="57"/>
      <c r="WSY74" s="57"/>
      <c r="WSZ74" s="57"/>
      <c r="WTA74" s="57"/>
      <c r="WTB74" s="57"/>
      <c r="WTC74" s="57"/>
      <c r="WTD74" s="57"/>
      <c r="WTE74" s="57"/>
      <c r="WTF74" s="57"/>
      <c r="WTG74" s="57"/>
      <c r="WTH74" s="57"/>
      <c r="WTI74" s="57"/>
      <c r="WTJ74" s="57"/>
      <c r="WTK74" s="57"/>
      <c r="WTL74" s="57"/>
      <c r="WTM74" s="57"/>
      <c r="WTN74" s="57"/>
      <c r="WTO74" s="57"/>
      <c r="WTP74" s="57"/>
      <c r="WTQ74" s="57"/>
      <c r="WTR74" s="57"/>
      <c r="WTS74" s="57"/>
      <c r="WTT74" s="57"/>
      <c r="WTU74" s="57"/>
      <c r="WTV74" s="57"/>
      <c r="WTW74" s="57"/>
      <c r="WTX74" s="57"/>
      <c r="WTY74" s="57"/>
      <c r="WTZ74" s="57"/>
      <c r="WUA74" s="57"/>
      <c r="WUB74" s="57"/>
      <c r="WUC74" s="57"/>
      <c r="WUD74" s="57"/>
      <c r="WUE74" s="57"/>
      <c r="WUF74" s="57"/>
      <c r="WUG74" s="57"/>
      <c r="WUH74" s="57"/>
      <c r="WUI74" s="57"/>
      <c r="WUJ74" s="57"/>
      <c r="WUK74" s="57"/>
      <c r="WUL74" s="57"/>
      <c r="WUM74" s="57"/>
      <c r="WUN74" s="57"/>
      <c r="WUO74" s="57"/>
      <c r="WUP74" s="57"/>
      <c r="WUQ74" s="57"/>
      <c r="WUR74" s="57"/>
      <c r="WUS74" s="57"/>
      <c r="WUT74" s="57"/>
      <c r="WUU74" s="57"/>
      <c r="WUV74" s="57"/>
      <c r="WUW74" s="57"/>
      <c r="WUX74" s="57"/>
      <c r="WUY74" s="57"/>
      <c r="WUZ74" s="57"/>
      <c r="WVA74" s="57"/>
      <c r="WVB74" s="57"/>
      <c r="WVC74" s="57"/>
      <c r="WVD74" s="57"/>
      <c r="WVE74" s="57"/>
      <c r="WVF74" s="57"/>
      <c r="WVG74" s="57"/>
      <c r="WVH74" s="57"/>
      <c r="WVI74" s="57"/>
      <c r="WVJ74" s="57"/>
      <c r="WVK74" s="57"/>
      <c r="WVL74" s="57"/>
      <c r="WVM74" s="57"/>
      <c r="WVN74" s="57"/>
      <c r="WVO74" s="57"/>
      <c r="WVP74" s="57"/>
      <c r="WVQ74" s="57"/>
      <c r="WVR74" s="57"/>
      <c r="WVS74" s="57"/>
      <c r="WVT74" s="57"/>
      <c r="WVU74" s="57"/>
      <c r="WVV74" s="57"/>
      <c r="WVW74" s="57"/>
      <c r="WVX74" s="57"/>
      <c r="WVY74" s="57"/>
      <c r="WVZ74" s="57"/>
      <c r="WWA74" s="57"/>
    </row>
    <row r="75" spans="1:16147" x14ac:dyDescent="0.2">
      <c r="A75" s="84">
        <v>2017</v>
      </c>
      <c r="B75" s="57" t="s">
        <v>414</v>
      </c>
      <c r="C75" s="58">
        <v>20317</v>
      </c>
      <c r="D75" s="65">
        <v>29</v>
      </c>
      <c r="E75" s="70">
        <v>42934</v>
      </c>
      <c r="F75" s="57" t="s">
        <v>103</v>
      </c>
      <c r="G75" s="57" t="s">
        <v>47</v>
      </c>
      <c r="H75" s="57" t="s">
        <v>136</v>
      </c>
      <c r="I75" s="62" t="s">
        <v>60</v>
      </c>
      <c r="J75" s="57" t="s">
        <v>105</v>
      </c>
      <c r="K75" s="57" t="s">
        <v>106</v>
      </c>
      <c r="L75" s="57" t="s">
        <v>6</v>
      </c>
      <c r="M75" s="57" t="s">
        <v>107</v>
      </c>
      <c r="N75" s="84"/>
      <c r="O75" s="84">
        <v>6</v>
      </c>
      <c r="P75" s="84">
        <v>6</v>
      </c>
      <c r="Q75" s="74">
        <v>0</v>
      </c>
      <c r="R75" s="57" t="s">
        <v>108</v>
      </c>
      <c r="T75" s="36" t="s">
        <v>274</v>
      </c>
      <c r="U75" s="36" t="s">
        <v>280</v>
      </c>
    </row>
    <row r="76" spans="1:16147" x14ac:dyDescent="0.2">
      <c r="A76" s="84">
        <v>2017</v>
      </c>
      <c r="B76" s="57" t="s">
        <v>415</v>
      </c>
      <c r="C76" s="58">
        <v>20318</v>
      </c>
      <c r="D76" s="65">
        <v>29</v>
      </c>
      <c r="E76" s="70">
        <v>42934</v>
      </c>
      <c r="F76" s="57" t="s">
        <v>103</v>
      </c>
      <c r="G76" s="57" t="s">
        <v>47</v>
      </c>
      <c r="H76" s="57" t="s">
        <v>136</v>
      </c>
      <c r="I76" s="62" t="s">
        <v>60</v>
      </c>
      <c r="J76" s="57" t="s">
        <v>105</v>
      </c>
      <c r="K76" s="57" t="s">
        <v>106</v>
      </c>
      <c r="L76" s="57" t="s">
        <v>5</v>
      </c>
      <c r="M76" s="57" t="s">
        <v>107</v>
      </c>
      <c r="N76" s="84"/>
      <c r="O76" s="84">
        <v>2</v>
      </c>
      <c r="P76" s="84">
        <v>2</v>
      </c>
      <c r="Q76" s="74">
        <v>0</v>
      </c>
      <c r="R76" s="57" t="s">
        <v>108</v>
      </c>
      <c r="T76" s="36" t="s">
        <v>275</v>
      </c>
      <c r="U76" s="36" t="s">
        <v>281</v>
      </c>
    </row>
    <row r="77" spans="1:16147" x14ac:dyDescent="0.2">
      <c r="A77" s="84">
        <v>2017</v>
      </c>
      <c r="B77" s="57" t="s">
        <v>416</v>
      </c>
      <c r="C77" s="58">
        <v>20319</v>
      </c>
      <c r="D77" s="65">
        <v>29</v>
      </c>
      <c r="E77" s="70">
        <v>42934</v>
      </c>
      <c r="F77" s="57" t="s">
        <v>103</v>
      </c>
      <c r="G77" s="57" t="s">
        <v>47</v>
      </c>
      <c r="H77" s="57" t="s">
        <v>131</v>
      </c>
      <c r="I77" s="62" t="s">
        <v>60</v>
      </c>
      <c r="J77" s="57" t="s">
        <v>105</v>
      </c>
      <c r="K77" s="57" t="s">
        <v>106</v>
      </c>
      <c r="L77" s="57" t="s">
        <v>6</v>
      </c>
      <c r="M77" s="57" t="s">
        <v>107</v>
      </c>
      <c r="N77" s="84"/>
      <c r="O77" s="84">
        <v>22</v>
      </c>
      <c r="P77" s="84">
        <v>22</v>
      </c>
      <c r="Q77" s="74">
        <v>0</v>
      </c>
      <c r="R77" s="57" t="s">
        <v>108</v>
      </c>
      <c r="T77" s="36" t="s">
        <v>274</v>
      </c>
      <c r="U77" s="36" t="s">
        <v>280</v>
      </c>
    </row>
    <row r="78" spans="1:16147" x14ac:dyDescent="0.2">
      <c r="A78" s="84">
        <v>2017</v>
      </c>
      <c r="B78" s="57" t="s">
        <v>417</v>
      </c>
      <c r="C78" s="58">
        <v>20320</v>
      </c>
      <c r="D78" s="65">
        <v>29</v>
      </c>
      <c r="E78" s="70">
        <v>42934</v>
      </c>
      <c r="F78" s="57" t="s">
        <v>103</v>
      </c>
      <c r="G78" s="57" t="s">
        <v>47</v>
      </c>
      <c r="H78" s="57" t="s">
        <v>128</v>
      </c>
      <c r="I78" s="62" t="s">
        <v>60</v>
      </c>
      <c r="J78" s="57" t="s">
        <v>105</v>
      </c>
      <c r="K78" s="57" t="s">
        <v>106</v>
      </c>
      <c r="L78" s="57" t="s">
        <v>6</v>
      </c>
      <c r="M78" s="57" t="s">
        <v>107</v>
      </c>
      <c r="N78" s="84"/>
      <c r="O78" s="84">
        <v>19</v>
      </c>
      <c r="P78" s="84">
        <v>19</v>
      </c>
      <c r="Q78" s="74">
        <v>0</v>
      </c>
      <c r="R78" s="57" t="s">
        <v>108</v>
      </c>
      <c r="T78" s="36" t="s">
        <v>274</v>
      </c>
      <c r="U78" s="36" t="s">
        <v>280</v>
      </c>
    </row>
    <row r="79" spans="1:16147" s="75" customFormat="1" x14ac:dyDescent="0.2">
      <c r="A79" s="92">
        <v>2017</v>
      </c>
      <c r="B79" s="75" t="s">
        <v>418</v>
      </c>
      <c r="C79" s="76">
        <v>20321</v>
      </c>
      <c r="D79" s="77">
        <v>29</v>
      </c>
      <c r="E79" s="78">
        <v>42934</v>
      </c>
      <c r="F79" s="75" t="s">
        <v>103</v>
      </c>
      <c r="G79" s="75" t="s">
        <v>47</v>
      </c>
      <c r="H79" s="75" t="s">
        <v>132</v>
      </c>
      <c r="I79" s="76" t="s">
        <v>60</v>
      </c>
      <c r="J79" s="75" t="s">
        <v>105</v>
      </c>
      <c r="K79" s="75" t="s">
        <v>106</v>
      </c>
      <c r="L79" s="75" t="s">
        <v>6</v>
      </c>
      <c r="M79" s="75" t="s">
        <v>107</v>
      </c>
      <c r="N79" s="92"/>
      <c r="O79" s="92">
        <v>50</v>
      </c>
      <c r="P79" s="92">
        <v>50</v>
      </c>
      <c r="Q79" s="77">
        <v>1</v>
      </c>
      <c r="R79" s="75" t="s">
        <v>302</v>
      </c>
      <c r="T79" s="75" t="s">
        <v>274</v>
      </c>
      <c r="U79" s="75" t="s">
        <v>280</v>
      </c>
      <c r="V79" s="57"/>
      <c r="W79" s="36"/>
      <c r="X79" s="57"/>
      <c r="Y79" s="57"/>
      <c r="Z79" s="57"/>
      <c r="AA79" s="57"/>
      <c r="AB79" s="57"/>
    </row>
    <row r="80" spans="1:16147" x14ac:dyDescent="0.2">
      <c r="A80" s="84">
        <v>2017</v>
      </c>
      <c r="B80" s="57" t="s">
        <v>419</v>
      </c>
      <c r="C80" s="58">
        <v>20322</v>
      </c>
      <c r="D80" s="65">
        <v>29</v>
      </c>
      <c r="E80" s="70">
        <v>42934</v>
      </c>
      <c r="F80" s="57" t="s">
        <v>103</v>
      </c>
      <c r="G80" s="57" t="s">
        <v>47</v>
      </c>
      <c r="H80" s="57" t="s">
        <v>132</v>
      </c>
      <c r="I80" s="62" t="s">
        <v>60</v>
      </c>
      <c r="J80" s="57" t="s">
        <v>105</v>
      </c>
      <c r="K80" s="57" t="s">
        <v>106</v>
      </c>
      <c r="L80" s="57" t="s">
        <v>6</v>
      </c>
      <c r="M80" s="57" t="s">
        <v>107</v>
      </c>
      <c r="N80" s="84"/>
      <c r="O80" s="84">
        <v>50</v>
      </c>
      <c r="P80" s="84">
        <v>50</v>
      </c>
      <c r="Q80" s="74">
        <v>0</v>
      </c>
      <c r="R80" s="57" t="s">
        <v>108</v>
      </c>
      <c r="T80" s="36" t="s">
        <v>274</v>
      </c>
      <c r="U80" s="36" t="s">
        <v>280</v>
      </c>
    </row>
    <row r="81" spans="1:76" x14ac:dyDescent="0.2">
      <c r="A81" s="84">
        <v>2017</v>
      </c>
      <c r="B81" s="57" t="s">
        <v>420</v>
      </c>
      <c r="C81" s="58">
        <v>20323</v>
      </c>
      <c r="D81" s="65">
        <v>29</v>
      </c>
      <c r="E81" s="70">
        <v>42934</v>
      </c>
      <c r="F81" s="57" t="s">
        <v>103</v>
      </c>
      <c r="G81" s="57" t="s">
        <v>47</v>
      </c>
      <c r="H81" s="57" t="s">
        <v>132</v>
      </c>
      <c r="I81" s="62" t="s">
        <v>60</v>
      </c>
      <c r="J81" s="57" t="s">
        <v>105</v>
      </c>
      <c r="K81" s="57" t="s">
        <v>106</v>
      </c>
      <c r="L81" s="57" t="s">
        <v>6</v>
      </c>
      <c r="M81" s="57" t="s">
        <v>107</v>
      </c>
      <c r="N81" s="84"/>
      <c r="O81" s="84">
        <v>50</v>
      </c>
      <c r="P81" s="84">
        <v>50</v>
      </c>
      <c r="Q81" s="74">
        <v>0</v>
      </c>
      <c r="R81" s="57" t="s">
        <v>108</v>
      </c>
      <c r="T81" s="36" t="s">
        <v>274</v>
      </c>
      <c r="U81" s="36" t="s">
        <v>280</v>
      </c>
    </row>
    <row r="82" spans="1:76" x14ac:dyDescent="0.2">
      <c r="A82" s="84">
        <v>2017</v>
      </c>
      <c r="B82" s="57" t="s">
        <v>421</v>
      </c>
      <c r="C82" s="58">
        <v>20324</v>
      </c>
      <c r="D82" s="65">
        <v>29</v>
      </c>
      <c r="E82" s="70">
        <v>42934</v>
      </c>
      <c r="F82" s="57" t="s">
        <v>103</v>
      </c>
      <c r="G82" s="57" t="s">
        <v>47</v>
      </c>
      <c r="H82" s="57" t="s">
        <v>132</v>
      </c>
      <c r="I82" s="62" t="s">
        <v>60</v>
      </c>
      <c r="J82" s="57" t="s">
        <v>105</v>
      </c>
      <c r="K82" s="57" t="s">
        <v>106</v>
      </c>
      <c r="L82" s="57" t="s">
        <v>6</v>
      </c>
      <c r="M82" s="57" t="s">
        <v>107</v>
      </c>
      <c r="N82" s="84"/>
      <c r="O82" s="84">
        <v>50</v>
      </c>
      <c r="P82" s="84">
        <v>50</v>
      </c>
      <c r="Q82" s="74">
        <v>0</v>
      </c>
      <c r="R82" s="57" t="s">
        <v>108</v>
      </c>
      <c r="T82" s="36" t="s">
        <v>274</v>
      </c>
      <c r="U82" s="36" t="s">
        <v>280</v>
      </c>
    </row>
    <row r="83" spans="1:76" s="57" customFormat="1" x14ac:dyDescent="0.2">
      <c r="A83" s="84">
        <v>2017</v>
      </c>
      <c r="B83" s="57" t="s">
        <v>422</v>
      </c>
      <c r="C83" s="58">
        <v>20325</v>
      </c>
      <c r="D83" s="65">
        <v>29</v>
      </c>
      <c r="E83" s="133">
        <v>42934</v>
      </c>
      <c r="F83" s="57" t="s">
        <v>103</v>
      </c>
      <c r="G83" s="57" t="s">
        <v>47</v>
      </c>
      <c r="H83" s="57" t="s">
        <v>132</v>
      </c>
      <c r="I83" s="62" t="s">
        <v>60</v>
      </c>
      <c r="J83" s="57" t="s">
        <v>105</v>
      </c>
      <c r="K83" s="57" t="s">
        <v>106</v>
      </c>
      <c r="L83" s="57" t="s">
        <v>6</v>
      </c>
      <c r="M83" s="57" t="s">
        <v>107</v>
      </c>
      <c r="N83" s="84"/>
      <c r="O83" s="84">
        <v>50</v>
      </c>
      <c r="P83" s="84">
        <v>50</v>
      </c>
      <c r="Q83" s="74">
        <v>0</v>
      </c>
      <c r="R83" s="57" t="s">
        <v>108</v>
      </c>
      <c r="T83" s="57" t="s">
        <v>274</v>
      </c>
      <c r="U83" s="57" t="s">
        <v>280</v>
      </c>
      <c r="W83" s="36"/>
    </row>
    <row r="84" spans="1:76" x14ac:dyDescent="0.2">
      <c r="A84" s="84">
        <v>2017</v>
      </c>
      <c r="B84" s="57" t="s">
        <v>423</v>
      </c>
      <c r="C84" s="58">
        <v>20326</v>
      </c>
      <c r="D84" s="65">
        <v>29</v>
      </c>
      <c r="E84" s="70">
        <v>42934</v>
      </c>
      <c r="F84" s="57" t="s">
        <v>103</v>
      </c>
      <c r="G84" s="57" t="s">
        <v>47</v>
      </c>
      <c r="H84" s="57" t="s">
        <v>132</v>
      </c>
      <c r="I84" s="62" t="s">
        <v>60</v>
      </c>
      <c r="J84" s="57" t="s">
        <v>105</v>
      </c>
      <c r="K84" s="57" t="s">
        <v>106</v>
      </c>
      <c r="L84" s="57" t="s">
        <v>6</v>
      </c>
      <c r="M84" s="57" t="s">
        <v>107</v>
      </c>
      <c r="N84" s="84"/>
      <c r="O84" s="84">
        <v>50</v>
      </c>
      <c r="P84" s="84">
        <v>50</v>
      </c>
      <c r="Q84" s="74">
        <v>0</v>
      </c>
      <c r="R84" s="57" t="s">
        <v>108</v>
      </c>
      <c r="T84" s="36" t="s">
        <v>274</v>
      </c>
      <c r="U84" s="36" t="s">
        <v>280</v>
      </c>
    </row>
    <row r="85" spans="1:76" x14ac:dyDescent="0.2">
      <c r="A85" s="84">
        <v>2017</v>
      </c>
      <c r="B85" s="57" t="s">
        <v>424</v>
      </c>
      <c r="C85" s="58">
        <v>20327</v>
      </c>
      <c r="D85" s="65">
        <v>29</v>
      </c>
      <c r="E85" s="70">
        <v>42934</v>
      </c>
      <c r="F85" s="57" t="s">
        <v>103</v>
      </c>
      <c r="G85" s="57" t="s">
        <v>47</v>
      </c>
      <c r="H85" s="57" t="s">
        <v>132</v>
      </c>
      <c r="I85" s="62" t="s">
        <v>60</v>
      </c>
      <c r="J85" s="57" t="s">
        <v>105</v>
      </c>
      <c r="K85" s="57" t="s">
        <v>106</v>
      </c>
      <c r="L85" s="57" t="s">
        <v>6</v>
      </c>
      <c r="M85" s="57" t="s">
        <v>107</v>
      </c>
      <c r="N85" s="84"/>
      <c r="O85" s="84">
        <v>50</v>
      </c>
      <c r="P85" s="84">
        <v>50</v>
      </c>
      <c r="Q85" s="74">
        <v>0</v>
      </c>
      <c r="R85" s="57" t="s">
        <v>108</v>
      </c>
      <c r="T85" s="36" t="s">
        <v>274</v>
      </c>
      <c r="U85" s="36" t="s">
        <v>280</v>
      </c>
    </row>
    <row r="86" spans="1:76" s="57" customFormat="1" x14ac:dyDescent="0.2">
      <c r="A86" s="84">
        <v>2017</v>
      </c>
      <c r="B86" s="57" t="s">
        <v>425</v>
      </c>
      <c r="C86" s="58">
        <v>20328</v>
      </c>
      <c r="D86" s="65">
        <v>29</v>
      </c>
      <c r="E86" s="133">
        <v>42934</v>
      </c>
      <c r="F86" s="57" t="s">
        <v>103</v>
      </c>
      <c r="G86" s="57" t="s">
        <v>47</v>
      </c>
      <c r="H86" s="57" t="s">
        <v>132</v>
      </c>
      <c r="I86" s="62" t="s">
        <v>60</v>
      </c>
      <c r="J86" s="57" t="s">
        <v>105</v>
      </c>
      <c r="K86" s="57" t="s">
        <v>106</v>
      </c>
      <c r="L86" s="57" t="s">
        <v>6</v>
      </c>
      <c r="M86" s="57" t="s">
        <v>107</v>
      </c>
      <c r="N86" s="84"/>
      <c r="O86" s="84">
        <v>5</v>
      </c>
      <c r="P86" s="84">
        <v>5</v>
      </c>
      <c r="Q86" s="74">
        <v>0</v>
      </c>
      <c r="R86" s="57" t="s">
        <v>108</v>
      </c>
      <c r="T86" s="57" t="s">
        <v>274</v>
      </c>
      <c r="U86" s="57" t="s">
        <v>280</v>
      </c>
      <c r="W86" s="36"/>
    </row>
    <row r="87" spans="1:76" x14ac:dyDescent="0.2">
      <c r="A87" s="84">
        <v>2017</v>
      </c>
      <c r="B87" s="57" t="s">
        <v>426</v>
      </c>
      <c r="C87" s="58">
        <v>20329</v>
      </c>
      <c r="D87" s="65">
        <v>29</v>
      </c>
      <c r="E87" s="70">
        <v>42934</v>
      </c>
      <c r="F87" s="57" t="s">
        <v>103</v>
      </c>
      <c r="G87" s="57" t="s">
        <v>47</v>
      </c>
      <c r="H87" s="57" t="s">
        <v>132</v>
      </c>
      <c r="I87" s="62" t="s">
        <v>60</v>
      </c>
      <c r="J87" s="57" t="s">
        <v>105</v>
      </c>
      <c r="K87" s="57" t="s">
        <v>106</v>
      </c>
      <c r="L87" s="57" t="s">
        <v>5</v>
      </c>
      <c r="M87" s="57" t="s">
        <v>107</v>
      </c>
      <c r="N87" s="84"/>
      <c r="O87" s="84">
        <v>6</v>
      </c>
      <c r="P87" s="84">
        <v>6</v>
      </c>
      <c r="Q87" s="74">
        <v>0</v>
      </c>
      <c r="R87" s="57" t="s">
        <v>108</v>
      </c>
      <c r="T87" s="36" t="s">
        <v>275</v>
      </c>
      <c r="U87" s="36" t="s">
        <v>281</v>
      </c>
    </row>
    <row r="88" spans="1:76" x14ac:dyDescent="0.2">
      <c r="A88" s="84">
        <v>2017</v>
      </c>
      <c r="B88" s="57" t="s">
        <v>427</v>
      </c>
      <c r="C88" s="58">
        <v>20330</v>
      </c>
      <c r="D88" s="65">
        <v>29</v>
      </c>
      <c r="E88" s="70">
        <v>42934</v>
      </c>
      <c r="F88" s="57" t="s">
        <v>103</v>
      </c>
      <c r="G88" s="57" t="s">
        <v>47</v>
      </c>
      <c r="H88" s="57" t="s">
        <v>127</v>
      </c>
      <c r="I88" s="62" t="s">
        <v>60</v>
      </c>
      <c r="J88" s="57" t="s">
        <v>105</v>
      </c>
      <c r="K88" s="57" t="s">
        <v>106</v>
      </c>
      <c r="L88" s="57" t="s">
        <v>6</v>
      </c>
      <c r="M88" s="57" t="s">
        <v>107</v>
      </c>
      <c r="N88" s="84"/>
      <c r="O88" s="84">
        <v>50</v>
      </c>
      <c r="P88" s="84">
        <v>50</v>
      </c>
      <c r="Q88" s="74">
        <v>0</v>
      </c>
      <c r="R88" s="57" t="s">
        <v>108</v>
      </c>
      <c r="T88" s="36" t="s">
        <v>274</v>
      </c>
      <c r="U88" s="36" t="s">
        <v>280</v>
      </c>
    </row>
    <row r="89" spans="1:76" x14ac:dyDescent="0.2">
      <c r="A89" s="84">
        <v>2017</v>
      </c>
      <c r="B89" s="57" t="s">
        <v>428</v>
      </c>
      <c r="C89" s="58">
        <v>20331</v>
      </c>
      <c r="D89" s="65">
        <v>29</v>
      </c>
      <c r="E89" s="70">
        <v>42934</v>
      </c>
      <c r="F89" s="57" t="s">
        <v>103</v>
      </c>
      <c r="G89" s="57" t="s">
        <v>47</v>
      </c>
      <c r="H89" s="57" t="s">
        <v>127</v>
      </c>
      <c r="I89" s="62" t="s">
        <v>60</v>
      </c>
      <c r="J89" s="57" t="s">
        <v>105</v>
      </c>
      <c r="K89" s="57" t="s">
        <v>106</v>
      </c>
      <c r="L89" s="57" t="s">
        <v>6</v>
      </c>
      <c r="M89" s="57" t="s">
        <v>107</v>
      </c>
      <c r="N89" s="84"/>
      <c r="O89" s="84">
        <v>50</v>
      </c>
      <c r="P89" s="84">
        <v>50</v>
      </c>
      <c r="Q89" s="74">
        <v>0</v>
      </c>
      <c r="R89" s="57" t="s">
        <v>108</v>
      </c>
      <c r="T89" s="36" t="s">
        <v>274</v>
      </c>
      <c r="U89" s="36" t="s">
        <v>280</v>
      </c>
    </row>
    <row r="90" spans="1:76" x14ac:dyDescent="0.2">
      <c r="A90" s="84">
        <v>2017</v>
      </c>
      <c r="B90" s="57" t="s">
        <v>429</v>
      </c>
      <c r="C90" s="58">
        <v>20332</v>
      </c>
      <c r="D90" s="65">
        <v>29</v>
      </c>
      <c r="E90" s="70">
        <v>42934</v>
      </c>
      <c r="F90" s="57" t="s">
        <v>103</v>
      </c>
      <c r="G90" s="57" t="s">
        <v>47</v>
      </c>
      <c r="H90" s="57" t="s">
        <v>127</v>
      </c>
      <c r="I90" s="62" t="s">
        <v>60</v>
      </c>
      <c r="J90" s="57" t="s">
        <v>105</v>
      </c>
      <c r="K90" s="57" t="s">
        <v>106</v>
      </c>
      <c r="L90" s="57" t="s">
        <v>6</v>
      </c>
      <c r="M90" s="57" t="s">
        <v>107</v>
      </c>
      <c r="N90" s="84"/>
      <c r="O90" s="84">
        <v>35</v>
      </c>
      <c r="P90" s="84">
        <v>35</v>
      </c>
      <c r="Q90" s="74">
        <v>0</v>
      </c>
      <c r="R90" s="57" t="s">
        <v>108</v>
      </c>
      <c r="T90" s="36" t="s">
        <v>274</v>
      </c>
      <c r="U90" s="36" t="s">
        <v>280</v>
      </c>
    </row>
    <row r="91" spans="1:76" x14ac:dyDescent="0.2">
      <c r="A91" s="84">
        <v>2017</v>
      </c>
      <c r="B91" s="57" t="s">
        <v>430</v>
      </c>
      <c r="C91" s="58">
        <v>20333</v>
      </c>
      <c r="D91" s="65">
        <v>29</v>
      </c>
      <c r="E91" s="70">
        <v>42934</v>
      </c>
      <c r="F91" s="57" t="s">
        <v>103</v>
      </c>
      <c r="G91" s="57" t="s">
        <v>47</v>
      </c>
      <c r="H91" s="57" t="s">
        <v>127</v>
      </c>
      <c r="I91" s="62" t="s">
        <v>60</v>
      </c>
      <c r="J91" s="57" t="s">
        <v>105</v>
      </c>
      <c r="K91" s="57" t="s">
        <v>106</v>
      </c>
      <c r="L91" s="57" t="s">
        <v>5</v>
      </c>
      <c r="M91" s="57" t="s">
        <v>107</v>
      </c>
      <c r="N91" s="84"/>
      <c r="O91" s="84">
        <v>8</v>
      </c>
      <c r="P91" s="84">
        <v>8</v>
      </c>
      <c r="Q91" s="74">
        <v>0</v>
      </c>
      <c r="R91" s="57" t="s">
        <v>108</v>
      </c>
      <c r="T91" s="36" t="s">
        <v>275</v>
      </c>
      <c r="U91" s="36" t="s">
        <v>281</v>
      </c>
    </row>
    <row r="92" spans="1:76" x14ac:dyDescent="0.2">
      <c r="A92" s="84">
        <v>2017</v>
      </c>
      <c r="B92" s="57" t="s">
        <v>431</v>
      </c>
      <c r="C92" s="58">
        <v>20334</v>
      </c>
      <c r="D92" s="65">
        <v>29</v>
      </c>
      <c r="E92" s="70">
        <v>42934</v>
      </c>
      <c r="F92" s="57" t="s">
        <v>103</v>
      </c>
      <c r="G92" s="57" t="s">
        <v>47</v>
      </c>
      <c r="H92" s="57" t="s">
        <v>133</v>
      </c>
      <c r="I92" s="62" t="s">
        <v>60</v>
      </c>
      <c r="J92" s="57" t="s">
        <v>112</v>
      </c>
      <c r="K92" s="57" t="s">
        <v>106</v>
      </c>
      <c r="L92" s="57" t="s">
        <v>6</v>
      </c>
      <c r="M92" s="57" t="s">
        <v>107</v>
      </c>
      <c r="N92" s="84">
        <v>7</v>
      </c>
      <c r="O92" s="84"/>
      <c r="P92" s="84">
        <v>7</v>
      </c>
      <c r="Q92" s="74">
        <v>0</v>
      </c>
      <c r="R92" s="57" t="s">
        <v>108</v>
      </c>
      <c r="T92" s="36" t="s">
        <v>274</v>
      </c>
      <c r="U92" s="36" t="s">
        <v>280</v>
      </c>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row>
    <row r="93" spans="1:76" x14ac:dyDescent="0.2">
      <c r="A93" s="84">
        <v>2017</v>
      </c>
      <c r="B93" s="57" t="s">
        <v>432</v>
      </c>
      <c r="C93" s="58">
        <v>20335</v>
      </c>
      <c r="D93" s="65">
        <v>29</v>
      </c>
      <c r="E93" s="70">
        <v>42934</v>
      </c>
      <c r="F93" s="57" t="s">
        <v>103</v>
      </c>
      <c r="G93" s="57" t="s">
        <v>47</v>
      </c>
      <c r="H93" s="57" t="s">
        <v>133</v>
      </c>
      <c r="I93" s="62" t="s">
        <v>60</v>
      </c>
      <c r="J93" s="57" t="s">
        <v>112</v>
      </c>
      <c r="K93" s="57" t="s">
        <v>106</v>
      </c>
      <c r="L93" s="57" t="s">
        <v>5</v>
      </c>
      <c r="M93" s="57" t="s">
        <v>107</v>
      </c>
      <c r="N93" s="84">
        <v>50</v>
      </c>
      <c r="O93" s="84"/>
      <c r="P93" s="84">
        <v>50</v>
      </c>
      <c r="Q93" s="74">
        <v>0</v>
      </c>
      <c r="R93" s="57" t="s">
        <v>108</v>
      </c>
      <c r="T93" s="36" t="s">
        <v>275</v>
      </c>
      <c r="U93" s="36" t="s">
        <v>281</v>
      </c>
    </row>
    <row r="94" spans="1:76" x14ac:dyDescent="0.2">
      <c r="A94" s="84">
        <v>2017</v>
      </c>
      <c r="B94" s="57" t="s">
        <v>433</v>
      </c>
      <c r="C94" s="58">
        <v>20336</v>
      </c>
      <c r="D94" s="65">
        <v>29</v>
      </c>
      <c r="E94" s="70">
        <v>42934</v>
      </c>
      <c r="F94" s="57" t="s">
        <v>103</v>
      </c>
      <c r="G94" s="57" t="s">
        <v>47</v>
      </c>
      <c r="H94" s="57" t="s">
        <v>133</v>
      </c>
      <c r="I94" s="62" t="s">
        <v>60</v>
      </c>
      <c r="J94" s="57" t="s">
        <v>112</v>
      </c>
      <c r="K94" s="57" t="s">
        <v>106</v>
      </c>
      <c r="L94" s="57" t="s">
        <v>5</v>
      </c>
      <c r="M94" s="57" t="s">
        <v>107</v>
      </c>
      <c r="N94" s="84">
        <v>50</v>
      </c>
      <c r="O94" s="84"/>
      <c r="P94" s="84">
        <v>50</v>
      </c>
      <c r="Q94" s="74">
        <v>0</v>
      </c>
      <c r="R94" s="57" t="s">
        <v>108</v>
      </c>
      <c r="T94" s="36" t="s">
        <v>275</v>
      </c>
      <c r="U94" s="36" t="s">
        <v>281</v>
      </c>
    </row>
    <row r="95" spans="1:76" x14ac:dyDescent="0.2">
      <c r="A95" s="84">
        <v>2017</v>
      </c>
      <c r="B95" s="57" t="s">
        <v>434</v>
      </c>
      <c r="C95" s="58">
        <v>20337</v>
      </c>
      <c r="D95" s="65">
        <v>29</v>
      </c>
      <c r="E95" s="70">
        <v>42934</v>
      </c>
      <c r="F95" s="57" t="s">
        <v>103</v>
      </c>
      <c r="G95" s="57" t="s">
        <v>47</v>
      </c>
      <c r="H95" s="57" t="s">
        <v>133</v>
      </c>
      <c r="I95" s="62" t="s">
        <v>60</v>
      </c>
      <c r="J95" s="57" t="s">
        <v>112</v>
      </c>
      <c r="K95" s="57" t="s">
        <v>106</v>
      </c>
      <c r="L95" s="57" t="s">
        <v>5</v>
      </c>
      <c r="M95" s="57" t="s">
        <v>107</v>
      </c>
      <c r="N95" s="84">
        <v>41</v>
      </c>
      <c r="O95" s="84"/>
      <c r="P95" s="84">
        <v>41</v>
      </c>
      <c r="Q95" s="74">
        <v>0</v>
      </c>
      <c r="R95" s="57" t="s">
        <v>108</v>
      </c>
      <c r="T95" s="36" t="s">
        <v>275</v>
      </c>
      <c r="U95" s="36" t="s">
        <v>281</v>
      </c>
    </row>
    <row r="96" spans="1:76" x14ac:dyDescent="0.2">
      <c r="A96" s="84">
        <v>2017</v>
      </c>
      <c r="B96" s="57" t="s">
        <v>435</v>
      </c>
      <c r="C96" s="58">
        <v>20338</v>
      </c>
      <c r="D96" s="65">
        <v>29</v>
      </c>
      <c r="E96" s="70">
        <v>42934</v>
      </c>
      <c r="F96" s="57" t="s">
        <v>103</v>
      </c>
      <c r="G96" s="57" t="s">
        <v>47</v>
      </c>
      <c r="H96" s="57" t="s">
        <v>122</v>
      </c>
      <c r="I96" s="62" t="s">
        <v>60</v>
      </c>
      <c r="J96" s="57" t="s">
        <v>105</v>
      </c>
      <c r="K96" s="57" t="s">
        <v>106</v>
      </c>
      <c r="L96" s="57" t="s">
        <v>6</v>
      </c>
      <c r="M96" s="57" t="s">
        <v>107</v>
      </c>
      <c r="N96" s="84"/>
      <c r="O96" s="84">
        <v>50</v>
      </c>
      <c r="P96" s="84">
        <v>50</v>
      </c>
      <c r="Q96" s="74">
        <v>0</v>
      </c>
      <c r="R96" s="57" t="s">
        <v>108</v>
      </c>
      <c r="T96" s="36" t="s">
        <v>274</v>
      </c>
      <c r="U96" s="36" t="s">
        <v>280</v>
      </c>
    </row>
    <row r="97" spans="1:28" x14ac:dyDescent="0.2">
      <c r="A97" s="84">
        <v>2017</v>
      </c>
      <c r="B97" s="57" t="s">
        <v>436</v>
      </c>
      <c r="C97" s="58">
        <v>20339</v>
      </c>
      <c r="D97" s="65">
        <v>29</v>
      </c>
      <c r="E97" s="70">
        <v>42934</v>
      </c>
      <c r="F97" s="57" t="s">
        <v>103</v>
      </c>
      <c r="G97" s="57" t="s">
        <v>47</v>
      </c>
      <c r="H97" s="57" t="s">
        <v>122</v>
      </c>
      <c r="I97" s="62" t="s">
        <v>60</v>
      </c>
      <c r="J97" s="57" t="s">
        <v>105</v>
      </c>
      <c r="K97" s="57" t="s">
        <v>106</v>
      </c>
      <c r="L97" s="57" t="s">
        <v>6</v>
      </c>
      <c r="M97" s="57" t="s">
        <v>107</v>
      </c>
      <c r="N97" s="84"/>
      <c r="O97" s="84">
        <v>50</v>
      </c>
      <c r="P97" s="84">
        <v>50</v>
      </c>
      <c r="Q97" s="74">
        <v>0</v>
      </c>
      <c r="R97" s="57" t="s">
        <v>108</v>
      </c>
      <c r="T97" s="36" t="s">
        <v>274</v>
      </c>
      <c r="U97" s="36" t="s">
        <v>280</v>
      </c>
    </row>
    <row r="98" spans="1:28" x14ac:dyDescent="0.2">
      <c r="A98" s="84">
        <v>2017</v>
      </c>
      <c r="B98" s="57" t="s">
        <v>437</v>
      </c>
      <c r="C98" s="58">
        <v>20340</v>
      </c>
      <c r="D98" s="65">
        <v>29</v>
      </c>
      <c r="E98" s="70">
        <v>42934</v>
      </c>
      <c r="F98" s="57" t="s">
        <v>103</v>
      </c>
      <c r="G98" s="57" t="s">
        <v>47</v>
      </c>
      <c r="H98" s="57" t="s">
        <v>122</v>
      </c>
      <c r="I98" s="62" t="s">
        <v>60</v>
      </c>
      <c r="J98" s="57" t="s">
        <v>105</v>
      </c>
      <c r="K98" s="57" t="s">
        <v>106</v>
      </c>
      <c r="L98" s="57" t="s">
        <v>6</v>
      </c>
      <c r="M98" s="57" t="s">
        <v>107</v>
      </c>
      <c r="N98" s="84"/>
      <c r="O98" s="84">
        <v>8</v>
      </c>
      <c r="P98" s="84">
        <v>8</v>
      </c>
      <c r="Q98" s="74">
        <v>0</v>
      </c>
      <c r="R98" s="57" t="s">
        <v>108</v>
      </c>
      <c r="T98" s="36" t="s">
        <v>274</v>
      </c>
      <c r="U98" s="36" t="s">
        <v>280</v>
      </c>
    </row>
    <row r="99" spans="1:28" x14ac:dyDescent="0.2">
      <c r="A99" s="84">
        <v>2017</v>
      </c>
      <c r="B99" s="57" t="s">
        <v>438</v>
      </c>
      <c r="C99" s="58">
        <v>20341</v>
      </c>
      <c r="D99" s="65">
        <v>29</v>
      </c>
      <c r="E99" s="70">
        <v>42934</v>
      </c>
      <c r="F99" s="57" t="s">
        <v>103</v>
      </c>
      <c r="G99" s="57" t="s">
        <v>47</v>
      </c>
      <c r="H99" s="57" t="s">
        <v>124</v>
      </c>
      <c r="I99" s="62" t="s">
        <v>60</v>
      </c>
      <c r="J99" s="57" t="s">
        <v>105</v>
      </c>
      <c r="K99" s="57" t="s">
        <v>106</v>
      </c>
      <c r="L99" s="57" t="s">
        <v>6</v>
      </c>
      <c r="M99" s="57" t="s">
        <v>107</v>
      </c>
      <c r="N99" s="84"/>
      <c r="O99" s="84">
        <v>50</v>
      </c>
      <c r="P99" s="84">
        <v>50</v>
      </c>
      <c r="Q99" s="74">
        <v>0</v>
      </c>
      <c r="R99" s="57" t="s">
        <v>108</v>
      </c>
      <c r="T99" s="36" t="s">
        <v>274</v>
      </c>
      <c r="U99" s="36" t="s">
        <v>280</v>
      </c>
    </row>
    <row r="100" spans="1:28" x14ac:dyDescent="0.2">
      <c r="A100" s="84">
        <v>2017</v>
      </c>
      <c r="B100" s="57" t="s">
        <v>439</v>
      </c>
      <c r="C100" s="58">
        <v>20342</v>
      </c>
      <c r="D100" s="65">
        <v>29</v>
      </c>
      <c r="E100" s="70">
        <v>42934</v>
      </c>
      <c r="F100" s="57" t="s">
        <v>103</v>
      </c>
      <c r="G100" s="57" t="s">
        <v>47</v>
      </c>
      <c r="H100" s="57" t="s">
        <v>124</v>
      </c>
      <c r="I100" s="62" t="s">
        <v>60</v>
      </c>
      <c r="J100" s="57" t="s">
        <v>105</v>
      </c>
      <c r="K100" s="57" t="s">
        <v>106</v>
      </c>
      <c r="L100" s="57" t="s">
        <v>6</v>
      </c>
      <c r="M100" s="57" t="s">
        <v>107</v>
      </c>
      <c r="N100" s="84"/>
      <c r="O100" s="84">
        <v>44</v>
      </c>
      <c r="P100" s="84">
        <v>44</v>
      </c>
      <c r="Q100" s="74">
        <v>0</v>
      </c>
      <c r="R100" s="57" t="s">
        <v>108</v>
      </c>
      <c r="T100" s="36" t="s">
        <v>274</v>
      </c>
      <c r="U100" s="36" t="s">
        <v>280</v>
      </c>
    </row>
    <row r="101" spans="1:28" x14ac:dyDescent="0.2">
      <c r="A101" s="84">
        <v>2017</v>
      </c>
      <c r="B101" s="57" t="s">
        <v>440</v>
      </c>
      <c r="C101" s="58">
        <v>20343</v>
      </c>
      <c r="D101" s="65">
        <v>29</v>
      </c>
      <c r="E101" s="70">
        <v>42934</v>
      </c>
      <c r="F101" s="57" t="s">
        <v>103</v>
      </c>
      <c r="G101" s="57" t="s">
        <v>47</v>
      </c>
      <c r="H101" s="57" t="s">
        <v>125</v>
      </c>
      <c r="I101" s="62" t="s">
        <v>60</v>
      </c>
      <c r="J101" s="57" t="s">
        <v>105</v>
      </c>
      <c r="K101" s="57" t="s">
        <v>106</v>
      </c>
      <c r="L101" s="57" t="s">
        <v>6</v>
      </c>
      <c r="M101" s="57" t="s">
        <v>107</v>
      </c>
      <c r="N101" s="84"/>
      <c r="O101" s="84">
        <v>50</v>
      </c>
      <c r="P101" s="84">
        <v>50</v>
      </c>
      <c r="Q101" s="74">
        <v>0</v>
      </c>
      <c r="R101" s="57" t="s">
        <v>108</v>
      </c>
      <c r="T101" s="36" t="s">
        <v>274</v>
      </c>
      <c r="U101" s="36" t="s">
        <v>280</v>
      </c>
    </row>
    <row r="102" spans="1:28" x14ac:dyDescent="0.2">
      <c r="A102" s="84">
        <v>2017</v>
      </c>
      <c r="B102" s="57" t="s">
        <v>441</v>
      </c>
      <c r="C102" s="58">
        <v>20344</v>
      </c>
      <c r="D102" s="65">
        <v>29</v>
      </c>
      <c r="E102" s="70">
        <v>42934</v>
      </c>
      <c r="F102" s="57" t="s">
        <v>103</v>
      </c>
      <c r="G102" s="57" t="s">
        <v>47</v>
      </c>
      <c r="H102" s="57" t="s">
        <v>125</v>
      </c>
      <c r="I102" s="62" t="s">
        <v>60</v>
      </c>
      <c r="J102" s="57" t="s">
        <v>105</v>
      </c>
      <c r="K102" s="57" t="s">
        <v>106</v>
      </c>
      <c r="L102" s="57" t="s">
        <v>6</v>
      </c>
      <c r="M102" s="57" t="s">
        <v>107</v>
      </c>
      <c r="N102" s="84"/>
      <c r="O102" s="84">
        <v>50</v>
      </c>
      <c r="P102" s="84">
        <v>50</v>
      </c>
      <c r="Q102" s="74">
        <v>0</v>
      </c>
      <c r="R102" s="57" t="s">
        <v>108</v>
      </c>
      <c r="T102" s="36" t="s">
        <v>274</v>
      </c>
      <c r="U102" s="36" t="s">
        <v>280</v>
      </c>
    </row>
    <row r="103" spans="1:28" x14ac:dyDescent="0.2">
      <c r="A103" s="84">
        <v>2017</v>
      </c>
      <c r="B103" s="57" t="s">
        <v>442</v>
      </c>
      <c r="C103" s="58">
        <v>20345</v>
      </c>
      <c r="D103" s="65">
        <v>29</v>
      </c>
      <c r="E103" s="70">
        <v>42934</v>
      </c>
      <c r="F103" s="57" t="s">
        <v>103</v>
      </c>
      <c r="G103" s="57" t="s">
        <v>47</v>
      </c>
      <c r="H103" s="57" t="s">
        <v>125</v>
      </c>
      <c r="I103" s="62" t="s">
        <v>60</v>
      </c>
      <c r="J103" s="57" t="s">
        <v>105</v>
      </c>
      <c r="K103" s="57" t="s">
        <v>106</v>
      </c>
      <c r="L103" s="57" t="s">
        <v>6</v>
      </c>
      <c r="M103" s="57" t="s">
        <v>107</v>
      </c>
      <c r="N103" s="84"/>
      <c r="O103" s="84">
        <v>50</v>
      </c>
      <c r="P103" s="84">
        <v>50</v>
      </c>
      <c r="Q103" s="74">
        <v>0</v>
      </c>
      <c r="R103" s="57" t="s">
        <v>108</v>
      </c>
      <c r="T103" s="36" t="s">
        <v>274</v>
      </c>
      <c r="U103" s="36" t="s">
        <v>280</v>
      </c>
    </row>
    <row r="104" spans="1:28" x14ac:dyDescent="0.2">
      <c r="A104" s="84">
        <v>2017</v>
      </c>
      <c r="B104" s="57" t="s">
        <v>443</v>
      </c>
      <c r="C104" s="58">
        <v>20346</v>
      </c>
      <c r="D104" s="65">
        <v>29</v>
      </c>
      <c r="E104" s="70">
        <v>42934</v>
      </c>
      <c r="F104" s="57" t="s">
        <v>103</v>
      </c>
      <c r="G104" s="57" t="s">
        <v>47</v>
      </c>
      <c r="H104" s="57" t="s">
        <v>125</v>
      </c>
      <c r="I104" s="62" t="s">
        <v>60</v>
      </c>
      <c r="J104" s="57" t="s">
        <v>105</v>
      </c>
      <c r="K104" s="57" t="s">
        <v>106</v>
      </c>
      <c r="L104" s="57" t="s">
        <v>6</v>
      </c>
      <c r="M104" s="57" t="s">
        <v>107</v>
      </c>
      <c r="N104" s="84"/>
      <c r="O104" s="84">
        <v>20</v>
      </c>
      <c r="P104" s="84">
        <v>20</v>
      </c>
      <c r="Q104" s="74">
        <v>0</v>
      </c>
      <c r="R104" s="57" t="s">
        <v>108</v>
      </c>
      <c r="T104" s="36" t="s">
        <v>274</v>
      </c>
      <c r="U104" s="36" t="s">
        <v>280</v>
      </c>
    </row>
    <row r="105" spans="1:28" x14ac:dyDescent="0.2">
      <c r="A105" s="84">
        <v>2017</v>
      </c>
      <c r="B105" s="57" t="s">
        <v>444</v>
      </c>
      <c r="C105" s="58">
        <v>20347</v>
      </c>
      <c r="D105" s="65">
        <v>29</v>
      </c>
      <c r="E105" s="70">
        <v>42934</v>
      </c>
      <c r="F105" s="57" t="s">
        <v>103</v>
      </c>
      <c r="G105" s="57" t="s">
        <v>47</v>
      </c>
      <c r="H105" s="57" t="s">
        <v>125</v>
      </c>
      <c r="I105" s="62" t="s">
        <v>60</v>
      </c>
      <c r="J105" s="57" t="s">
        <v>105</v>
      </c>
      <c r="K105" s="57" t="s">
        <v>106</v>
      </c>
      <c r="L105" s="57" t="s">
        <v>5</v>
      </c>
      <c r="M105" s="57" t="s">
        <v>107</v>
      </c>
      <c r="N105" s="84"/>
      <c r="O105" s="84">
        <v>15</v>
      </c>
      <c r="P105" s="84">
        <v>15</v>
      </c>
      <c r="Q105" s="74">
        <v>0</v>
      </c>
      <c r="R105" s="57" t="s">
        <v>108</v>
      </c>
      <c r="T105" s="36" t="s">
        <v>275</v>
      </c>
      <c r="U105" s="36" t="s">
        <v>281</v>
      </c>
    </row>
    <row r="106" spans="1:28" x14ac:dyDescent="0.2">
      <c r="A106" s="84">
        <v>2017</v>
      </c>
      <c r="B106" s="57" t="s">
        <v>445</v>
      </c>
      <c r="C106" s="58">
        <v>20348</v>
      </c>
      <c r="D106" s="65">
        <v>29</v>
      </c>
      <c r="E106" s="70">
        <v>42935</v>
      </c>
      <c r="F106" s="57" t="s">
        <v>103</v>
      </c>
      <c r="G106" s="57" t="s">
        <v>294</v>
      </c>
      <c r="H106" s="57" t="s">
        <v>291</v>
      </c>
      <c r="I106" s="62" t="s">
        <v>294</v>
      </c>
      <c r="J106" s="57" t="s">
        <v>105</v>
      </c>
      <c r="K106" s="57" t="s">
        <v>106</v>
      </c>
      <c r="L106" s="57" t="s">
        <v>6</v>
      </c>
      <c r="M106" s="57" t="s">
        <v>107</v>
      </c>
      <c r="N106" s="84"/>
      <c r="O106" s="84">
        <v>50</v>
      </c>
      <c r="P106" s="84">
        <v>50</v>
      </c>
      <c r="Q106" s="74">
        <v>0</v>
      </c>
      <c r="R106" s="57" t="s">
        <v>108</v>
      </c>
      <c r="T106" s="36" t="s">
        <v>295</v>
      </c>
      <c r="U106" s="36" t="s">
        <v>295</v>
      </c>
    </row>
    <row r="107" spans="1:28" x14ac:dyDescent="0.2">
      <c r="A107" s="84">
        <v>2017</v>
      </c>
      <c r="B107" s="57" t="s">
        <v>446</v>
      </c>
      <c r="C107" s="58">
        <v>20349</v>
      </c>
      <c r="D107" s="65">
        <v>29</v>
      </c>
      <c r="E107" s="70">
        <v>42935</v>
      </c>
      <c r="F107" s="57" t="s">
        <v>103</v>
      </c>
      <c r="G107" s="57" t="s">
        <v>294</v>
      </c>
      <c r="H107" s="57" t="s">
        <v>291</v>
      </c>
      <c r="I107" s="62" t="s">
        <v>294</v>
      </c>
      <c r="J107" s="57" t="s">
        <v>105</v>
      </c>
      <c r="K107" s="57" t="s">
        <v>106</v>
      </c>
      <c r="L107" s="57" t="s">
        <v>6</v>
      </c>
      <c r="M107" s="57" t="s">
        <v>107</v>
      </c>
      <c r="N107" s="84"/>
      <c r="O107" s="84">
        <v>50</v>
      </c>
      <c r="P107" s="84">
        <v>50</v>
      </c>
      <c r="Q107" s="74">
        <v>0</v>
      </c>
      <c r="R107" s="57" t="s">
        <v>108</v>
      </c>
      <c r="T107" s="36" t="s">
        <v>295</v>
      </c>
      <c r="U107" s="36" t="s">
        <v>295</v>
      </c>
    </row>
    <row r="108" spans="1:28" x14ac:dyDescent="0.2">
      <c r="A108" s="84">
        <v>2017</v>
      </c>
      <c r="B108" s="57" t="s">
        <v>447</v>
      </c>
      <c r="C108" s="58">
        <v>20350</v>
      </c>
      <c r="D108" s="65">
        <v>29</v>
      </c>
      <c r="E108" s="70">
        <v>42935</v>
      </c>
      <c r="F108" s="57" t="s">
        <v>103</v>
      </c>
      <c r="G108" s="57" t="s">
        <v>294</v>
      </c>
      <c r="H108" s="57" t="s">
        <v>291</v>
      </c>
      <c r="I108" s="62" t="s">
        <v>294</v>
      </c>
      <c r="J108" s="57" t="s">
        <v>105</v>
      </c>
      <c r="K108" s="57" t="s">
        <v>106</v>
      </c>
      <c r="L108" s="57" t="s">
        <v>6</v>
      </c>
      <c r="M108" s="57" t="s">
        <v>107</v>
      </c>
      <c r="N108" s="84"/>
      <c r="O108" s="84">
        <v>2</v>
      </c>
      <c r="P108" s="84">
        <v>2</v>
      </c>
      <c r="Q108" s="74">
        <v>0</v>
      </c>
      <c r="R108" s="57" t="s">
        <v>108</v>
      </c>
      <c r="T108" s="36" t="s">
        <v>295</v>
      </c>
      <c r="U108" s="36" t="s">
        <v>295</v>
      </c>
    </row>
    <row r="109" spans="1:28" s="75" customFormat="1" x14ac:dyDescent="0.2">
      <c r="A109" s="92">
        <v>2017</v>
      </c>
      <c r="B109" s="75" t="s">
        <v>448</v>
      </c>
      <c r="C109" s="76">
        <v>20351</v>
      </c>
      <c r="D109" s="77">
        <v>29</v>
      </c>
      <c r="E109" s="78">
        <v>42935</v>
      </c>
      <c r="F109" s="75" t="s">
        <v>103</v>
      </c>
      <c r="G109" s="75" t="s">
        <v>294</v>
      </c>
      <c r="H109" s="75" t="s">
        <v>291</v>
      </c>
      <c r="I109" s="76" t="s">
        <v>294</v>
      </c>
      <c r="J109" s="75" t="s">
        <v>105</v>
      </c>
      <c r="K109" s="75" t="s">
        <v>106</v>
      </c>
      <c r="L109" s="75" t="s">
        <v>5</v>
      </c>
      <c r="M109" s="75" t="s">
        <v>107</v>
      </c>
      <c r="N109" s="92"/>
      <c r="O109" s="92">
        <v>8</v>
      </c>
      <c r="P109" s="92">
        <v>8</v>
      </c>
      <c r="Q109" s="77">
        <v>1</v>
      </c>
      <c r="R109" s="75" t="s">
        <v>302</v>
      </c>
      <c r="T109" s="75" t="s">
        <v>303</v>
      </c>
      <c r="U109" s="75" t="s">
        <v>303</v>
      </c>
      <c r="V109" s="57"/>
      <c r="W109" s="36"/>
      <c r="X109" s="57"/>
      <c r="Y109" s="57"/>
      <c r="Z109" s="57"/>
      <c r="AA109" s="57"/>
      <c r="AB109" s="57"/>
    </row>
    <row r="110" spans="1:28" x14ac:dyDescent="0.2">
      <c r="A110" s="84">
        <v>2017</v>
      </c>
      <c r="B110" s="57" t="s">
        <v>449</v>
      </c>
      <c r="C110" s="58">
        <v>20352</v>
      </c>
      <c r="D110" s="65">
        <v>29</v>
      </c>
      <c r="E110" s="70">
        <v>42935</v>
      </c>
      <c r="F110" s="57" t="s">
        <v>103</v>
      </c>
      <c r="G110" s="57" t="s">
        <v>294</v>
      </c>
      <c r="H110" s="57" t="s">
        <v>180</v>
      </c>
      <c r="I110" s="62" t="s">
        <v>294</v>
      </c>
      <c r="J110" s="57" t="s">
        <v>105</v>
      </c>
      <c r="K110" s="57" t="s">
        <v>106</v>
      </c>
      <c r="L110" s="57" t="s">
        <v>6</v>
      </c>
      <c r="M110" s="57" t="s">
        <v>107</v>
      </c>
      <c r="N110" s="84"/>
      <c r="O110" s="84">
        <v>5</v>
      </c>
      <c r="P110" s="84">
        <v>5</v>
      </c>
      <c r="Q110" s="74">
        <v>0</v>
      </c>
      <c r="R110" s="57" t="s">
        <v>108</v>
      </c>
      <c r="T110" s="36" t="s">
        <v>295</v>
      </c>
      <c r="U110" s="36" t="s">
        <v>295</v>
      </c>
    </row>
    <row r="111" spans="1:28" x14ac:dyDescent="0.2">
      <c r="A111" s="84">
        <v>2017</v>
      </c>
      <c r="B111" s="57" t="s">
        <v>450</v>
      </c>
      <c r="C111" s="58">
        <v>20353</v>
      </c>
      <c r="D111" s="65">
        <v>29</v>
      </c>
      <c r="E111" s="70">
        <v>42935</v>
      </c>
      <c r="F111" s="57" t="s">
        <v>103</v>
      </c>
      <c r="G111" s="57" t="s">
        <v>9</v>
      </c>
      <c r="H111" s="57" t="s">
        <v>139</v>
      </c>
      <c r="I111" s="57" t="s">
        <v>9</v>
      </c>
      <c r="J111" s="57" t="s">
        <v>105</v>
      </c>
      <c r="K111" s="57" t="s">
        <v>106</v>
      </c>
      <c r="L111" s="57" t="s">
        <v>6</v>
      </c>
      <c r="M111" s="57" t="s">
        <v>107</v>
      </c>
      <c r="N111" s="84"/>
      <c r="O111" s="84">
        <v>50</v>
      </c>
      <c r="P111" s="84">
        <v>50</v>
      </c>
      <c r="Q111" s="74">
        <v>0</v>
      </c>
      <c r="R111" s="57" t="s">
        <v>108</v>
      </c>
      <c r="T111" s="36" t="s">
        <v>276</v>
      </c>
      <c r="U111" s="36" t="s">
        <v>276</v>
      </c>
    </row>
    <row r="112" spans="1:28" x14ac:dyDescent="0.2">
      <c r="A112" s="84">
        <v>2017</v>
      </c>
      <c r="B112" s="57" t="s">
        <v>451</v>
      </c>
      <c r="C112" s="58">
        <v>20354</v>
      </c>
      <c r="D112" s="65">
        <v>29</v>
      </c>
      <c r="E112" s="70">
        <v>42935</v>
      </c>
      <c r="F112" s="57" t="s">
        <v>103</v>
      </c>
      <c r="G112" s="57" t="s">
        <v>9</v>
      </c>
      <c r="H112" s="57" t="s">
        <v>139</v>
      </c>
      <c r="I112" s="57" t="s">
        <v>9</v>
      </c>
      <c r="J112" s="57" t="s">
        <v>105</v>
      </c>
      <c r="K112" s="57" t="s">
        <v>106</v>
      </c>
      <c r="L112" s="57" t="s">
        <v>6</v>
      </c>
      <c r="M112" s="57" t="s">
        <v>107</v>
      </c>
      <c r="N112" s="84"/>
      <c r="O112" s="84">
        <v>50</v>
      </c>
      <c r="P112" s="84">
        <v>50</v>
      </c>
      <c r="Q112" s="74">
        <v>0</v>
      </c>
      <c r="R112" s="57" t="s">
        <v>108</v>
      </c>
      <c r="T112" s="36" t="s">
        <v>276</v>
      </c>
      <c r="U112" s="36" t="s">
        <v>276</v>
      </c>
    </row>
    <row r="113" spans="1:28" s="75" customFormat="1" x14ac:dyDescent="0.2">
      <c r="A113" s="92">
        <v>2017</v>
      </c>
      <c r="B113" s="75" t="s">
        <v>452</v>
      </c>
      <c r="C113" s="76">
        <v>20355</v>
      </c>
      <c r="D113" s="77">
        <v>29</v>
      </c>
      <c r="E113" s="78">
        <v>42935</v>
      </c>
      <c r="F113" s="75" t="s">
        <v>103</v>
      </c>
      <c r="G113" s="75" t="s">
        <v>9</v>
      </c>
      <c r="H113" s="75" t="s">
        <v>139</v>
      </c>
      <c r="I113" s="75" t="s">
        <v>9</v>
      </c>
      <c r="J113" s="75" t="s">
        <v>105</v>
      </c>
      <c r="K113" s="75" t="s">
        <v>106</v>
      </c>
      <c r="L113" s="75" t="s">
        <v>6</v>
      </c>
      <c r="M113" s="75" t="s">
        <v>107</v>
      </c>
      <c r="N113" s="92"/>
      <c r="O113" s="92">
        <v>50</v>
      </c>
      <c r="P113" s="92">
        <v>50</v>
      </c>
      <c r="Q113" s="77">
        <v>1</v>
      </c>
      <c r="R113" s="75" t="s">
        <v>302</v>
      </c>
      <c r="T113" s="75" t="s">
        <v>276</v>
      </c>
      <c r="U113" s="75" t="s">
        <v>276</v>
      </c>
      <c r="V113" s="57"/>
      <c r="W113" s="36"/>
      <c r="X113" s="57"/>
      <c r="Y113" s="57"/>
      <c r="Z113" s="57"/>
      <c r="AA113" s="57"/>
      <c r="AB113" s="57"/>
    </row>
    <row r="114" spans="1:28" x14ac:dyDescent="0.2">
      <c r="A114" s="84">
        <v>2017</v>
      </c>
      <c r="B114" s="57" t="s">
        <v>453</v>
      </c>
      <c r="C114" s="58">
        <v>20356</v>
      </c>
      <c r="D114" s="65">
        <v>29</v>
      </c>
      <c r="E114" s="70">
        <v>42935</v>
      </c>
      <c r="F114" s="57" t="s">
        <v>103</v>
      </c>
      <c r="G114" s="57" t="s">
        <v>9</v>
      </c>
      <c r="H114" s="57" t="s">
        <v>139</v>
      </c>
      <c r="I114" s="57" t="s">
        <v>9</v>
      </c>
      <c r="J114" s="57" t="s">
        <v>105</v>
      </c>
      <c r="K114" s="57" t="s">
        <v>106</v>
      </c>
      <c r="L114" s="57" t="s">
        <v>6</v>
      </c>
      <c r="M114" s="57" t="s">
        <v>107</v>
      </c>
      <c r="N114" s="84"/>
      <c r="O114" s="84">
        <v>46</v>
      </c>
      <c r="P114" s="84">
        <v>46</v>
      </c>
      <c r="Q114" s="74">
        <v>0</v>
      </c>
      <c r="R114" s="57" t="s">
        <v>108</v>
      </c>
      <c r="T114" s="36" t="s">
        <v>276</v>
      </c>
      <c r="U114" s="36" t="s">
        <v>276</v>
      </c>
    </row>
    <row r="115" spans="1:28" x14ac:dyDescent="0.2">
      <c r="A115" s="84">
        <v>2017</v>
      </c>
      <c r="B115" s="57" t="s">
        <v>454</v>
      </c>
      <c r="C115" s="58">
        <v>20357</v>
      </c>
      <c r="D115" s="65">
        <v>29</v>
      </c>
      <c r="E115" s="70">
        <v>42935</v>
      </c>
      <c r="F115" s="57" t="s">
        <v>103</v>
      </c>
      <c r="G115" s="57" t="s">
        <v>9</v>
      </c>
      <c r="H115" s="57" t="s">
        <v>139</v>
      </c>
      <c r="I115" s="57" t="s">
        <v>9</v>
      </c>
      <c r="J115" s="57" t="s">
        <v>105</v>
      </c>
      <c r="K115" s="57" t="s">
        <v>106</v>
      </c>
      <c r="L115" s="57" t="s">
        <v>5</v>
      </c>
      <c r="M115" s="57" t="s">
        <v>107</v>
      </c>
      <c r="N115" s="84"/>
      <c r="O115" s="84">
        <v>7</v>
      </c>
      <c r="P115" s="84">
        <v>7</v>
      </c>
      <c r="Q115" s="74">
        <v>0</v>
      </c>
      <c r="R115" s="57" t="s">
        <v>108</v>
      </c>
      <c r="T115" s="36" t="s">
        <v>277</v>
      </c>
      <c r="U115" s="36" t="s">
        <v>277</v>
      </c>
    </row>
    <row r="116" spans="1:28" x14ac:dyDescent="0.2">
      <c r="A116" s="84">
        <v>2017</v>
      </c>
      <c r="B116" s="57" t="s">
        <v>455</v>
      </c>
      <c r="C116" s="58">
        <v>20358</v>
      </c>
      <c r="D116" s="65">
        <v>29</v>
      </c>
      <c r="E116" s="70">
        <v>42935</v>
      </c>
      <c r="F116" s="57" t="s">
        <v>103</v>
      </c>
      <c r="G116" s="57" t="s">
        <v>294</v>
      </c>
      <c r="H116" s="57" t="s">
        <v>162</v>
      </c>
      <c r="I116" s="62" t="s">
        <v>294</v>
      </c>
      <c r="J116" s="57" t="s">
        <v>105</v>
      </c>
      <c r="K116" s="57" t="s">
        <v>106</v>
      </c>
      <c r="L116" s="57" t="s">
        <v>6</v>
      </c>
      <c r="M116" s="57" t="s">
        <v>107</v>
      </c>
      <c r="N116" s="84"/>
      <c r="O116" s="84">
        <v>50</v>
      </c>
      <c r="P116" s="84">
        <v>50</v>
      </c>
      <c r="Q116" s="74">
        <v>0</v>
      </c>
      <c r="R116" s="57" t="s">
        <v>108</v>
      </c>
      <c r="T116" s="36" t="s">
        <v>295</v>
      </c>
      <c r="U116" s="36" t="s">
        <v>295</v>
      </c>
    </row>
    <row r="117" spans="1:28" s="75" customFormat="1" x14ac:dyDescent="0.2">
      <c r="A117" s="92">
        <v>2017</v>
      </c>
      <c r="B117" s="75" t="s">
        <v>456</v>
      </c>
      <c r="C117" s="76">
        <v>20359</v>
      </c>
      <c r="D117" s="77">
        <v>29</v>
      </c>
      <c r="E117" s="78">
        <v>42935</v>
      </c>
      <c r="F117" s="75" t="s">
        <v>103</v>
      </c>
      <c r="G117" s="75" t="s">
        <v>294</v>
      </c>
      <c r="H117" s="75" t="s">
        <v>162</v>
      </c>
      <c r="I117" s="76" t="s">
        <v>294</v>
      </c>
      <c r="J117" s="75" t="s">
        <v>105</v>
      </c>
      <c r="K117" s="75" t="s">
        <v>106</v>
      </c>
      <c r="L117" s="75" t="s">
        <v>6</v>
      </c>
      <c r="M117" s="75" t="s">
        <v>107</v>
      </c>
      <c r="N117" s="92"/>
      <c r="O117" s="92">
        <v>50</v>
      </c>
      <c r="P117" s="92">
        <v>50</v>
      </c>
      <c r="Q117" s="77">
        <v>1</v>
      </c>
      <c r="R117" s="75" t="s">
        <v>302</v>
      </c>
      <c r="T117" s="75" t="s">
        <v>295</v>
      </c>
      <c r="U117" s="75" t="s">
        <v>295</v>
      </c>
      <c r="V117" s="57"/>
      <c r="W117" s="36"/>
      <c r="X117" s="57"/>
      <c r="Y117" s="57"/>
      <c r="Z117" s="57"/>
      <c r="AA117" s="57"/>
      <c r="AB117" s="57"/>
    </row>
    <row r="118" spans="1:28" x14ac:dyDescent="0.2">
      <c r="A118" s="84">
        <v>2017</v>
      </c>
      <c r="B118" s="57" t="s">
        <v>457</v>
      </c>
      <c r="C118" s="58">
        <v>20360</v>
      </c>
      <c r="D118" s="65">
        <v>29</v>
      </c>
      <c r="E118" s="70">
        <v>42935</v>
      </c>
      <c r="F118" s="57" t="s">
        <v>103</v>
      </c>
      <c r="G118" s="57" t="s">
        <v>294</v>
      </c>
      <c r="H118" s="57" t="s">
        <v>162</v>
      </c>
      <c r="I118" s="62" t="s">
        <v>294</v>
      </c>
      <c r="J118" s="57" t="s">
        <v>105</v>
      </c>
      <c r="K118" s="57" t="s">
        <v>106</v>
      </c>
      <c r="L118" s="57" t="s">
        <v>6</v>
      </c>
      <c r="M118" s="57" t="s">
        <v>107</v>
      </c>
      <c r="N118" s="84"/>
      <c r="O118" s="84">
        <v>50</v>
      </c>
      <c r="P118" s="84">
        <v>50</v>
      </c>
      <c r="Q118" s="74">
        <v>0</v>
      </c>
      <c r="R118" s="57" t="s">
        <v>108</v>
      </c>
      <c r="T118" s="36" t="s">
        <v>295</v>
      </c>
      <c r="U118" s="36" t="s">
        <v>295</v>
      </c>
    </row>
    <row r="119" spans="1:28" x14ac:dyDescent="0.2">
      <c r="A119" s="84">
        <v>2017</v>
      </c>
      <c r="B119" s="57" t="s">
        <v>458</v>
      </c>
      <c r="C119" s="58">
        <v>20361</v>
      </c>
      <c r="D119" s="65">
        <v>29</v>
      </c>
      <c r="E119" s="70">
        <v>42935</v>
      </c>
      <c r="F119" s="57" t="s">
        <v>103</v>
      </c>
      <c r="G119" s="57" t="s">
        <v>294</v>
      </c>
      <c r="H119" s="57" t="s">
        <v>162</v>
      </c>
      <c r="I119" s="62" t="s">
        <v>294</v>
      </c>
      <c r="J119" s="57" t="s">
        <v>105</v>
      </c>
      <c r="K119" s="57" t="s">
        <v>106</v>
      </c>
      <c r="L119" s="57" t="s">
        <v>6</v>
      </c>
      <c r="M119" s="57" t="s">
        <v>107</v>
      </c>
      <c r="N119" s="84"/>
      <c r="O119" s="84">
        <v>20</v>
      </c>
      <c r="P119" s="84">
        <v>20</v>
      </c>
      <c r="Q119" s="74">
        <v>0</v>
      </c>
      <c r="R119" s="57" t="s">
        <v>108</v>
      </c>
      <c r="T119" s="36" t="s">
        <v>295</v>
      </c>
      <c r="U119" s="36" t="s">
        <v>295</v>
      </c>
    </row>
    <row r="120" spans="1:28" x14ac:dyDescent="0.2">
      <c r="A120" s="84">
        <v>2017</v>
      </c>
      <c r="B120" s="57" t="s">
        <v>459</v>
      </c>
      <c r="C120" s="58">
        <v>20362</v>
      </c>
      <c r="D120" s="65">
        <v>29</v>
      </c>
      <c r="E120" s="70">
        <v>42935</v>
      </c>
      <c r="F120" s="57" t="s">
        <v>103</v>
      </c>
      <c r="G120" s="57" t="s">
        <v>294</v>
      </c>
      <c r="H120" s="57" t="s">
        <v>162</v>
      </c>
      <c r="I120" s="62" t="s">
        <v>294</v>
      </c>
      <c r="J120" s="57" t="s">
        <v>105</v>
      </c>
      <c r="K120" s="57" t="s">
        <v>106</v>
      </c>
      <c r="L120" s="57" t="s">
        <v>5</v>
      </c>
      <c r="M120" s="57" t="s">
        <v>107</v>
      </c>
      <c r="N120" s="84"/>
      <c r="O120" s="84">
        <v>11</v>
      </c>
      <c r="P120" s="84">
        <v>11</v>
      </c>
      <c r="Q120" s="74">
        <v>0</v>
      </c>
      <c r="R120" s="57" t="s">
        <v>108</v>
      </c>
      <c r="T120" s="36" t="s">
        <v>303</v>
      </c>
      <c r="U120" s="36" t="s">
        <v>303</v>
      </c>
    </row>
    <row r="121" spans="1:28" x14ac:dyDescent="0.2">
      <c r="A121" s="84">
        <v>2017</v>
      </c>
      <c r="B121" s="57" t="s">
        <v>460</v>
      </c>
      <c r="C121" s="58">
        <v>20363</v>
      </c>
      <c r="D121" s="65">
        <v>29</v>
      </c>
      <c r="E121" s="70">
        <v>42935</v>
      </c>
      <c r="F121" s="57" t="s">
        <v>103</v>
      </c>
      <c r="G121" s="57" t="s">
        <v>294</v>
      </c>
      <c r="H121" s="57" t="s">
        <v>188</v>
      </c>
      <c r="I121" s="62" t="s">
        <v>294</v>
      </c>
      <c r="J121" s="57" t="s">
        <v>105</v>
      </c>
      <c r="K121" s="57" t="s">
        <v>106</v>
      </c>
      <c r="L121" s="57" t="s">
        <v>6</v>
      </c>
      <c r="M121" s="57" t="s">
        <v>107</v>
      </c>
      <c r="N121" s="84"/>
      <c r="O121" s="84">
        <v>50</v>
      </c>
      <c r="P121" s="84">
        <v>50</v>
      </c>
      <c r="Q121" s="74">
        <v>0</v>
      </c>
      <c r="R121" s="57" t="s">
        <v>108</v>
      </c>
      <c r="T121" s="36" t="s">
        <v>295</v>
      </c>
      <c r="U121" s="36" t="s">
        <v>295</v>
      </c>
    </row>
    <row r="122" spans="1:28" x14ac:dyDescent="0.2">
      <c r="A122" s="84">
        <v>2017</v>
      </c>
      <c r="B122" s="57" t="s">
        <v>461</v>
      </c>
      <c r="C122" s="58">
        <v>20364</v>
      </c>
      <c r="D122" s="65">
        <v>29</v>
      </c>
      <c r="E122" s="70">
        <v>42935</v>
      </c>
      <c r="F122" s="57" t="s">
        <v>103</v>
      </c>
      <c r="G122" s="57" t="s">
        <v>294</v>
      </c>
      <c r="H122" s="57" t="s">
        <v>188</v>
      </c>
      <c r="I122" s="62" t="s">
        <v>294</v>
      </c>
      <c r="J122" s="57" t="s">
        <v>105</v>
      </c>
      <c r="K122" s="57" t="s">
        <v>106</v>
      </c>
      <c r="L122" s="57" t="s">
        <v>6</v>
      </c>
      <c r="M122" s="57" t="s">
        <v>107</v>
      </c>
      <c r="N122" s="84"/>
      <c r="O122" s="84">
        <v>50</v>
      </c>
      <c r="P122" s="84">
        <v>50</v>
      </c>
      <c r="Q122" s="74">
        <v>0</v>
      </c>
      <c r="R122" s="57" t="s">
        <v>108</v>
      </c>
      <c r="T122" s="36" t="s">
        <v>295</v>
      </c>
      <c r="U122" s="36" t="s">
        <v>295</v>
      </c>
    </row>
    <row r="123" spans="1:28" x14ac:dyDescent="0.2">
      <c r="A123" s="84">
        <v>2017</v>
      </c>
      <c r="B123" s="57" t="s">
        <v>462</v>
      </c>
      <c r="C123" s="58">
        <v>20365</v>
      </c>
      <c r="D123" s="65">
        <v>29</v>
      </c>
      <c r="E123" s="70">
        <v>42935</v>
      </c>
      <c r="F123" s="57" t="s">
        <v>103</v>
      </c>
      <c r="G123" s="57" t="s">
        <v>294</v>
      </c>
      <c r="H123" s="57" t="s">
        <v>188</v>
      </c>
      <c r="I123" s="62" t="s">
        <v>294</v>
      </c>
      <c r="J123" s="57" t="s">
        <v>105</v>
      </c>
      <c r="K123" s="57" t="s">
        <v>106</v>
      </c>
      <c r="L123" s="57" t="s">
        <v>6</v>
      </c>
      <c r="M123" s="57" t="s">
        <v>107</v>
      </c>
      <c r="N123" s="84"/>
      <c r="O123" s="84">
        <v>11</v>
      </c>
      <c r="P123" s="84">
        <v>11</v>
      </c>
      <c r="Q123" s="74">
        <v>0</v>
      </c>
      <c r="R123" s="57" t="s">
        <v>108</v>
      </c>
      <c r="T123" s="36" t="s">
        <v>295</v>
      </c>
      <c r="U123" s="36" t="s">
        <v>295</v>
      </c>
    </row>
    <row r="124" spans="1:28" x14ac:dyDescent="0.2">
      <c r="A124" s="84">
        <v>2017</v>
      </c>
      <c r="B124" s="57" t="s">
        <v>463</v>
      </c>
      <c r="C124" s="58">
        <v>20366</v>
      </c>
      <c r="D124" s="65">
        <v>29</v>
      </c>
      <c r="E124" s="71">
        <v>42935</v>
      </c>
      <c r="F124" s="57" t="s">
        <v>103</v>
      </c>
      <c r="G124" s="57" t="s">
        <v>47</v>
      </c>
      <c r="H124" s="57" t="s">
        <v>141</v>
      </c>
      <c r="I124" s="57" t="s">
        <v>58</v>
      </c>
      <c r="J124" s="57" t="s">
        <v>105</v>
      </c>
      <c r="K124" s="57" t="s">
        <v>106</v>
      </c>
      <c r="L124" s="57" t="s">
        <v>6</v>
      </c>
      <c r="M124" s="57" t="s">
        <v>107</v>
      </c>
      <c r="N124" s="84"/>
      <c r="O124" s="84">
        <v>17</v>
      </c>
      <c r="P124" s="84">
        <v>17</v>
      </c>
      <c r="Q124" s="74">
        <v>0</v>
      </c>
      <c r="R124" s="57" t="s">
        <v>108</v>
      </c>
      <c r="T124" s="36" t="s">
        <v>274</v>
      </c>
      <c r="U124" s="36" t="s">
        <v>283</v>
      </c>
    </row>
    <row r="125" spans="1:28" x14ac:dyDescent="0.2">
      <c r="A125" s="84">
        <v>2017</v>
      </c>
      <c r="B125" s="57" t="s">
        <v>464</v>
      </c>
      <c r="C125" s="58">
        <v>20367</v>
      </c>
      <c r="D125" s="65">
        <v>29</v>
      </c>
      <c r="E125" s="71">
        <v>42935</v>
      </c>
      <c r="F125" s="57" t="s">
        <v>103</v>
      </c>
      <c r="G125" s="57" t="s">
        <v>47</v>
      </c>
      <c r="H125" s="57" t="s">
        <v>150</v>
      </c>
      <c r="I125" s="57" t="s">
        <v>61</v>
      </c>
      <c r="J125" s="57" t="s">
        <v>105</v>
      </c>
      <c r="K125" s="57" t="s">
        <v>106</v>
      </c>
      <c r="L125" s="57" t="s">
        <v>6</v>
      </c>
      <c r="M125" s="57" t="s">
        <v>107</v>
      </c>
      <c r="N125" s="84"/>
      <c r="O125" s="84">
        <v>29</v>
      </c>
      <c r="P125" s="84">
        <v>29</v>
      </c>
      <c r="Q125" s="74">
        <v>0</v>
      </c>
      <c r="R125" s="57" t="s">
        <v>108</v>
      </c>
      <c r="T125" s="36" t="s">
        <v>274</v>
      </c>
      <c r="U125" s="36" t="s">
        <v>278</v>
      </c>
    </row>
    <row r="126" spans="1:28" x14ac:dyDescent="0.2">
      <c r="A126" s="84">
        <v>2017</v>
      </c>
      <c r="B126" s="57" t="s">
        <v>465</v>
      </c>
      <c r="C126" s="58">
        <v>20368</v>
      </c>
      <c r="D126" s="65">
        <v>29</v>
      </c>
      <c r="E126" s="71">
        <v>42935</v>
      </c>
      <c r="F126" s="57" t="s">
        <v>103</v>
      </c>
      <c r="G126" s="57" t="s">
        <v>47</v>
      </c>
      <c r="H126" s="57" t="s">
        <v>150</v>
      </c>
      <c r="I126" s="57" t="s">
        <v>61</v>
      </c>
      <c r="J126" s="57" t="s">
        <v>105</v>
      </c>
      <c r="K126" s="57" t="s">
        <v>106</v>
      </c>
      <c r="L126" s="57" t="s">
        <v>5</v>
      </c>
      <c r="M126" s="57" t="s">
        <v>107</v>
      </c>
      <c r="N126" s="84"/>
      <c r="O126" s="84">
        <v>2</v>
      </c>
      <c r="P126" s="84">
        <v>2</v>
      </c>
      <c r="Q126" s="74">
        <v>0</v>
      </c>
      <c r="R126" s="57" t="s">
        <v>108</v>
      </c>
      <c r="T126" s="36" t="s">
        <v>275</v>
      </c>
      <c r="U126" s="36" t="s">
        <v>279</v>
      </c>
    </row>
    <row r="127" spans="1:28" x14ac:dyDescent="0.2">
      <c r="A127" s="84">
        <v>2017</v>
      </c>
      <c r="B127" s="57" t="s">
        <v>466</v>
      </c>
      <c r="C127" s="58">
        <v>20369</v>
      </c>
      <c r="D127" s="65">
        <v>29</v>
      </c>
      <c r="E127" s="71">
        <v>42935</v>
      </c>
      <c r="F127" s="57" t="s">
        <v>103</v>
      </c>
      <c r="G127" s="57" t="s">
        <v>47</v>
      </c>
      <c r="H127" s="57" t="s">
        <v>143</v>
      </c>
      <c r="I127" s="57" t="s">
        <v>58</v>
      </c>
      <c r="J127" s="57" t="s">
        <v>105</v>
      </c>
      <c r="K127" s="57" t="s">
        <v>106</v>
      </c>
      <c r="L127" s="57" t="s">
        <v>6</v>
      </c>
      <c r="M127" s="57" t="s">
        <v>107</v>
      </c>
      <c r="N127" s="84"/>
      <c r="O127" s="84">
        <v>12</v>
      </c>
      <c r="P127" s="84">
        <v>12</v>
      </c>
      <c r="Q127" s="74">
        <v>0</v>
      </c>
      <c r="R127" s="57" t="s">
        <v>108</v>
      </c>
      <c r="T127" s="36" t="s">
        <v>274</v>
      </c>
      <c r="U127" s="36" t="s">
        <v>283</v>
      </c>
    </row>
    <row r="128" spans="1:28" x14ac:dyDescent="0.2">
      <c r="A128" s="84">
        <v>2017</v>
      </c>
      <c r="B128" s="57" t="s">
        <v>467</v>
      </c>
      <c r="C128" s="58">
        <v>20370</v>
      </c>
      <c r="D128" s="65">
        <v>29</v>
      </c>
      <c r="E128" s="71">
        <v>42935</v>
      </c>
      <c r="F128" s="57" t="s">
        <v>103</v>
      </c>
      <c r="G128" s="57" t="s">
        <v>47</v>
      </c>
      <c r="H128" s="57" t="s">
        <v>143</v>
      </c>
      <c r="I128" s="57" t="s">
        <v>58</v>
      </c>
      <c r="J128" s="57" t="s">
        <v>105</v>
      </c>
      <c r="K128" s="57" t="s">
        <v>106</v>
      </c>
      <c r="L128" s="57" t="s">
        <v>5</v>
      </c>
      <c r="M128" s="57" t="s">
        <v>107</v>
      </c>
      <c r="N128" s="84"/>
      <c r="O128" s="84">
        <v>1</v>
      </c>
      <c r="P128" s="84">
        <v>1</v>
      </c>
      <c r="Q128" s="74">
        <v>0</v>
      </c>
      <c r="R128" s="57" t="s">
        <v>108</v>
      </c>
      <c r="T128" s="36" t="s">
        <v>275</v>
      </c>
      <c r="U128" s="36" t="s">
        <v>282</v>
      </c>
    </row>
    <row r="129" spans="1:28" x14ac:dyDescent="0.2">
      <c r="A129" s="84">
        <v>2017</v>
      </c>
      <c r="B129" s="57" t="s">
        <v>468</v>
      </c>
      <c r="C129" s="58">
        <v>20371</v>
      </c>
      <c r="D129" s="65">
        <v>29</v>
      </c>
      <c r="E129" s="71">
        <v>42935</v>
      </c>
      <c r="F129" s="57" t="s">
        <v>103</v>
      </c>
      <c r="G129" s="57" t="s">
        <v>47</v>
      </c>
      <c r="H129" s="57" t="s">
        <v>296</v>
      </c>
      <c r="I129" s="57" t="s">
        <v>58</v>
      </c>
      <c r="J129" s="57" t="s">
        <v>112</v>
      </c>
      <c r="K129" s="57" t="s">
        <v>106</v>
      </c>
      <c r="L129" s="57" t="s">
        <v>6</v>
      </c>
      <c r="M129" s="57" t="s">
        <v>107</v>
      </c>
      <c r="N129" s="84">
        <v>1</v>
      </c>
      <c r="O129" s="84"/>
      <c r="P129" s="84">
        <v>1</v>
      </c>
      <c r="Q129" s="74">
        <v>0</v>
      </c>
      <c r="R129" s="57" t="s">
        <v>108</v>
      </c>
      <c r="T129" s="36" t="s">
        <v>274</v>
      </c>
      <c r="U129" s="36" t="s">
        <v>283</v>
      </c>
    </row>
    <row r="130" spans="1:28" x14ac:dyDescent="0.2">
      <c r="A130" s="84">
        <v>2017</v>
      </c>
      <c r="B130" s="57" t="s">
        <v>469</v>
      </c>
      <c r="C130" s="58">
        <v>20372</v>
      </c>
      <c r="D130" s="65">
        <v>29</v>
      </c>
      <c r="E130" s="71">
        <v>42935</v>
      </c>
      <c r="F130" s="57" t="s">
        <v>103</v>
      </c>
      <c r="G130" s="57" t="s">
        <v>47</v>
      </c>
      <c r="H130" s="57" t="s">
        <v>296</v>
      </c>
      <c r="I130" s="57" t="s">
        <v>58</v>
      </c>
      <c r="J130" s="57" t="s">
        <v>112</v>
      </c>
      <c r="K130" s="57" t="s">
        <v>106</v>
      </c>
      <c r="L130" s="57" t="s">
        <v>5</v>
      </c>
      <c r="M130" s="57" t="s">
        <v>107</v>
      </c>
      <c r="N130" s="84">
        <v>28</v>
      </c>
      <c r="O130" s="84"/>
      <c r="P130" s="84">
        <v>28</v>
      </c>
      <c r="Q130" s="74">
        <v>0</v>
      </c>
      <c r="R130" s="57" t="s">
        <v>108</v>
      </c>
      <c r="T130" s="36" t="s">
        <v>275</v>
      </c>
      <c r="U130" s="36" t="s">
        <v>282</v>
      </c>
    </row>
    <row r="131" spans="1:28" x14ac:dyDescent="0.2">
      <c r="A131" s="84">
        <v>2017</v>
      </c>
      <c r="B131" s="57" t="s">
        <v>470</v>
      </c>
      <c r="C131" s="58">
        <v>20373</v>
      </c>
      <c r="D131" s="65">
        <v>29</v>
      </c>
      <c r="E131" s="71">
        <v>42935</v>
      </c>
      <c r="F131" s="57" t="s">
        <v>103</v>
      </c>
      <c r="G131" s="57" t="s">
        <v>47</v>
      </c>
      <c r="H131" s="57" t="s">
        <v>144</v>
      </c>
      <c r="I131" s="57" t="s">
        <v>58</v>
      </c>
      <c r="J131" s="57" t="s">
        <v>105</v>
      </c>
      <c r="K131" s="57" t="s">
        <v>106</v>
      </c>
      <c r="L131" s="57" t="s">
        <v>6</v>
      </c>
      <c r="M131" s="57" t="s">
        <v>107</v>
      </c>
      <c r="N131" s="84"/>
      <c r="O131" s="84">
        <v>50</v>
      </c>
      <c r="P131" s="84">
        <v>50</v>
      </c>
      <c r="Q131" s="74">
        <v>0</v>
      </c>
      <c r="R131" s="57" t="s">
        <v>108</v>
      </c>
      <c r="T131" s="36" t="s">
        <v>274</v>
      </c>
      <c r="U131" s="36" t="s">
        <v>283</v>
      </c>
    </row>
    <row r="132" spans="1:28" x14ac:dyDescent="0.2">
      <c r="A132" s="84">
        <v>2017</v>
      </c>
      <c r="B132" s="57" t="s">
        <v>471</v>
      </c>
      <c r="C132" s="58">
        <v>20374</v>
      </c>
      <c r="D132" s="65">
        <v>29</v>
      </c>
      <c r="E132" s="71">
        <v>42935</v>
      </c>
      <c r="F132" s="57" t="s">
        <v>103</v>
      </c>
      <c r="G132" s="57" t="s">
        <v>47</v>
      </c>
      <c r="H132" s="57" t="s">
        <v>144</v>
      </c>
      <c r="I132" s="57" t="s">
        <v>58</v>
      </c>
      <c r="J132" s="57" t="s">
        <v>105</v>
      </c>
      <c r="K132" s="57" t="s">
        <v>106</v>
      </c>
      <c r="L132" s="57" t="s">
        <v>6</v>
      </c>
      <c r="M132" s="57" t="s">
        <v>107</v>
      </c>
      <c r="N132" s="84"/>
      <c r="O132" s="84">
        <v>20</v>
      </c>
      <c r="P132" s="84">
        <v>20</v>
      </c>
      <c r="Q132" s="74">
        <v>0</v>
      </c>
      <c r="R132" s="57" t="s">
        <v>108</v>
      </c>
      <c r="T132" s="36" t="s">
        <v>274</v>
      </c>
      <c r="U132" s="36" t="s">
        <v>283</v>
      </c>
    </row>
    <row r="133" spans="1:28" x14ac:dyDescent="0.2">
      <c r="A133" s="85">
        <v>2017</v>
      </c>
      <c r="B133" s="36" t="s">
        <v>472</v>
      </c>
      <c r="C133" s="58">
        <v>20375</v>
      </c>
      <c r="D133" s="74">
        <v>29</v>
      </c>
      <c r="E133" s="71">
        <v>42935</v>
      </c>
      <c r="F133" s="36" t="s">
        <v>103</v>
      </c>
      <c r="G133" s="36" t="s">
        <v>47</v>
      </c>
      <c r="H133" s="36" t="s">
        <v>144</v>
      </c>
      <c r="I133" s="57" t="s">
        <v>58</v>
      </c>
      <c r="J133" s="36" t="s">
        <v>105</v>
      </c>
      <c r="K133" s="36" t="s">
        <v>106</v>
      </c>
      <c r="L133" s="36" t="s">
        <v>5</v>
      </c>
      <c r="M133" s="36" t="s">
        <v>107</v>
      </c>
      <c r="O133" s="85">
        <v>2</v>
      </c>
      <c r="P133" s="85">
        <v>2</v>
      </c>
      <c r="Q133" s="74">
        <v>0</v>
      </c>
      <c r="R133" s="57" t="s">
        <v>108</v>
      </c>
      <c r="T133" s="36" t="s">
        <v>275</v>
      </c>
      <c r="U133" s="36" t="s">
        <v>282</v>
      </c>
    </row>
    <row r="134" spans="1:28" x14ac:dyDescent="0.2">
      <c r="A134" s="85">
        <v>2017</v>
      </c>
      <c r="B134" s="36" t="s">
        <v>473</v>
      </c>
      <c r="C134" s="58">
        <v>20376</v>
      </c>
      <c r="D134" s="74">
        <v>29</v>
      </c>
      <c r="E134" s="71">
        <v>42935</v>
      </c>
      <c r="F134" s="36" t="s">
        <v>103</v>
      </c>
      <c r="G134" s="36" t="s">
        <v>47</v>
      </c>
      <c r="H134" s="36" t="s">
        <v>147</v>
      </c>
      <c r="I134" s="57" t="s">
        <v>58</v>
      </c>
      <c r="J134" s="36" t="s">
        <v>105</v>
      </c>
      <c r="K134" s="36" t="s">
        <v>106</v>
      </c>
      <c r="L134" s="36" t="s">
        <v>6</v>
      </c>
      <c r="M134" s="36" t="s">
        <v>107</v>
      </c>
      <c r="O134" s="85">
        <v>5</v>
      </c>
      <c r="P134" s="85">
        <v>5</v>
      </c>
      <c r="Q134" s="74">
        <v>0</v>
      </c>
      <c r="R134" s="57" t="s">
        <v>108</v>
      </c>
      <c r="T134" s="36" t="s">
        <v>274</v>
      </c>
      <c r="U134" s="36" t="s">
        <v>283</v>
      </c>
    </row>
    <row r="135" spans="1:28" x14ac:dyDescent="0.2">
      <c r="A135" s="85">
        <v>2017</v>
      </c>
      <c r="B135" s="36" t="s">
        <v>474</v>
      </c>
      <c r="C135" s="58">
        <v>20377</v>
      </c>
      <c r="D135" s="74">
        <v>29</v>
      </c>
      <c r="E135" s="71">
        <v>42935</v>
      </c>
      <c r="F135" s="36" t="s">
        <v>103</v>
      </c>
      <c r="G135" s="36" t="s">
        <v>47</v>
      </c>
      <c r="H135" s="36" t="s">
        <v>297</v>
      </c>
      <c r="I135" s="57" t="s">
        <v>58</v>
      </c>
      <c r="J135" s="36" t="s">
        <v>112</v>
      </c>
      <c r="K135" s="36" t="s">
        <v>106</v>
      </c>
      <c r="L135" s="36" t="s">
        <v>5</v>
      </c>
      <c r="M135" s="36" t="s">
        <v>107</v>
      </c>
      <c r="N135" s="85">
        <v>50</v>
      </c>
      <c r="P135" s="85">
        <v>50</v>
      </c>
      <c r="Q135" s="74">
        <v>0</v>
      </c>
      <c r="R135" s="57" t="s">
        <v>108</v>
      </c>
      <c r="T135" s="36" t="s">
        <v>275</v>
      </c>
      <c r="U135" s="36" t="s">
        <v>282</v>
      </c>
    </row>
    <row r="136" spans="1:28" s="75" customFormat="1" x14ac:dyDescent="0.2">
      <c r="A136" s="92">
        <v>2017</v>
      </c>
      <c r="B136" s="75" t="s">
        <v>475</v>
      </c>
      <c r="C136" s="76">
        <v>20378</v>
      </c>
      <c r="D136" s="77">
        <v>29</v>
      </c>
      <c r="E136" s="93">
        <v>42935</v>
      </c>
      <c r="F136" s="75" t="s">
        <v>103</v>
      </c>
      <c r="G136" s="75" t="s">
        <v>47</v>
      </c>
      <c r="H136" s="75" t="s">
        <v>297</v>
      </c>
      <c r="I136" s="75" t="s">
        <v>58</v>
      </c>
      <c r="J136" s="75" t="s">
        <v>112</v>
      </c>
      <c r="K136" s="75" t="s">
        <v>106</v>
      </c>
      <c r="L136" s="75" t="s">
        <v>5</v>
      </c>
      <c r="M136" s="75" t="s">
        <v>107</v>
      </c>
      <c r="N136" s="92">
        <v>19</v>
      </c>
      <c r="O136" s="92"/>
      <c r="P136" s="92">
        <v>19</v>
      </c>
      <c r="Q136" s="77">
        <v>1</v>
      </c>
      <c r="R136" s="75" t="s">
        <v>302</v>
      </c>
      <c r="T136" s="75" t="s">
        <v>275</v>
      </c>
      <c r="U136" s="75" t="s">
        <v>282</v>
      </c>
      <c r="V136" s="57"/>
      <c r="W136" s="36"/>
      <c r="X136" s="57"/>
      <c r="Y136" s="57"/>
      <c r="Z136" s="57"/>
      <c r="AA136" s="57"/>
      <c r="AB136" s="57"/>
    </row>
    <row r="137" spans="1:28" x14ac:dyDescent="0.2">
      <c r="A137" s="85">
        <v>2017</v>
      </c>
      <c r="B137" s="36" t="s">
        <v>476</v>
      </c>
      <c r="C137" s="58">
        <v>20379</v>
      </c>
      <c r="D137" s="74">
        <v>29</v>
      </c>
      <c r="E137" s="71">
        <v>42935</v>
      </c>
      <c r="F137" s="36" t="s">
        <v>103</v>
      </c>
      <c r="G137" s="36" t="s">
        <v>47</v>
      </c>
      <c r="H137" s="36" t="s">
        <v>140</v>
      </c>
      <c r="I137" s="57" t="s">
        <v>58</v>
      </c>
      <c r="J137" s="36" t="s">
        <v>105</v>
      </c>
      <c r="K137" s="36" t="s">
        <v>106</v>
      </c>
      <c r="L137" s="36" t="s">
        <v>6</v>
      </c>
      <c r="M137" s="36" t="s">
        <v>107</v>
      </c>
      <c r="O137" s="85">
        <v>51</v>
      </c>
      <c r="P137" s="85">
        <v>51</v>
      </c>
      <c r="Q137" s="74">
        <v>0</v>
      </c>
      <c r="R137" s="57" t="s">
        <v>108</v>
      </c>
      <c r="T137" s="36" t="s">
        <v>274</v>
      </c>
      <c r="U137" s="36" t="s">
        <v>283</v>
      </c>
    </row>
    <row r="138" spans="1:28" x14ac:dyDescent="0.2">
      <c r="A138" s="85">
        <v>2017</v>
      </c>
      <c r="B138" s="36" t="s">
        <v>477</v>
      </c>
      <c r="C138" s="58">
        <v>20380</v>
      </c>
      <c r="D138" s="74">
        <v>29</v>
      </c>
      <c r="E138" s="71">
        <v>42935</v>
      </c>
      <c r="F138" s="36" t="s">
        <v>103</v>
      </c>
      <c r="G138" s="36" t="s">
        <v>47</v>
      </c>
      <c r="H138" s="36" t="s">
        <v>140</v>
      </c>
      <c r="I138" s="57" t="s">
        <v>58</v>
      </c>
      <c r="J138" s="36" t="s">
        <v>105</v>
      </c>
      <c r="K138" s="36" t="s">
        <v>106</v>
      </c>
      <c r="L138" s="36" t="s">
        <v>5</v>
      </c>
      <c r="M138" s="36" t="s">
        <v>107</v>
      </c>
      <c r="O138" s="85">
        <v>3</v>
      </c>
      <c r="P138" s="85">
        <v>3</v>
      </c>
      <c r="Q138" s="74">
        <v>0</v>
      </c>
      <c r="R138" s="57" t="s">
        <v>108</v>
      </c>
      <c r="T138" s="36" t="s">
        <v>275</v>
      </c>
      <c r="U138" s="36" t="s">
        <v>282</v>
      </c>
    </row>
    <row r="139" spans="1:28" x14ac:dyDescent="0.2">
      <c r="A139" s="85">
        <v>2017</v>
      </c>
      <c r="B139" s="36" t="s">
        <v>478</v>
      </c>
      <c r="C139" s="58">
        <v>20381</v>
      </c>
      <c r="D139" s="74">
        <v>29</v>
      </c>
      <c r="E139" s="71">
        <v>42935</v>
      </c>
      <c r="F139" s="36" t="s">
        <v>103</v>
      </c>
      <c r="G139" s="36" t="s">
        <v>47</v>
      </c>
      <c r="H139" s="36" t="s">
        <v>149</v>
      </c>
      <c r="I139" s="57" t="s">
        <v>61</v>
      </c>
      <c r="J139" s="36" t="s">
        <v>105</v>
      </c>
      <c r="K139" s="36" t="s">
        <v>106</v>
      </c>
      <c r="L139" s="36" t="s">
        <v>6</v>
      </c>
      <c r="M139" s="36" t="s">
        <v>107</v>
      </c>
      <c r="O139" s="85">
        <v>18</v>
      </c>
      <c r="P139" s="85">
        <v>18</v>
      </c>
      <c r="Q139" s="74">
        <v>0</v>
      </c>
      <c r="R139" s="57" t="s">
        <v>108</v>
      </c>
      <c r="T139" s="36" t="s">
        <v>274</v>
      </c>
      <c r="U139" s="36" t="s">
        <v>278</v>
      </c>
    </row>
    <row r="140" spans="1:28" x14ac:dyDescent="0.2">
      <c r="A140" s="85">
        <v>2017</v>
      </c>
      <c r="B140" s="36" t="s">
        <v>479</v>
      </c>
      <c r="C140" s="58">
        <v>20382</v>
      </c>
      <c r="D140" s="74">
        <v>29</v>
      </c>
      <c r="E140" s="71">
        <v>42935</v>
      </c>
      <c r="F140" s="36" t="s">
        <v>103</v>
      </c>
      <c r="G140" s="36" t="s">
        <v>47</v>
      </c>
      <c r="H140" s="36" t="s">
        <v>149</v>
      </c>
      <c r="I140" s="57" t="s">
        <v>61</v>
      </c>
      <c r="J140" s="36" t="s">
        <v>105</v>
      </c>
      <c r="K140" s="36" t="s">
        <v>106</v>
      </c>
      <c r="L140" s="36" t="s">
        <v>5</v>
      </c>
      <c r="M140" s="36" t="s">
        <v>107</v>
      </c>
      <c r="O140" s="85">
        <v>3</v>
      </c>
      <c r="P140" s="85">
        <v>3</v>
      </c>
      <c r="Q140" s="74">
        <v>0</v>
      </c>
      <c r="R140" s="57" t="s">
        <v>108</v>
      </c>
      <c r="T140" s="36" t="s">
        <v>275</v>
      </c>
      <c r="U140" s="36" t="s">
        <v>279</v>
      </c>
    </row>
    <row r="141" spans="1:28" x14ac:dyDescent="0.2">
      <c r="A141" s="85">
        <v>2017</v>
      </c>
      <c r="B141" s="36" t="s">
        <v>480</v>
      </c>
      <c r="C141" s="58">
        <v>20383</v>
      </c>
      <c r="D141" s="74">
        <v>29</v>
      </c>
      <c r="E141" s="71">
        <v>42935</v>
      </c>
      <c r="F141" s="36" t="s">
        <v>103</v>
      </c>
      <c r="G141" s="36" t="s">
        <v>47</v>
      </c>
      <c r="H141" s="36" t="s">
        <v>148</v>
      </c>
      <c r="I141" s="57" t="s">
        <v>58</v>
      </c>
      <c r="J141" s="36" t="s">
        <v>105</v>
      </c>
      <c r="K141" s="36" t="s">
        <v>106</v>
      </c>
      <c r="L141" s="36" t="s">
        <v>6</v>
      </c>
      <c r="M141" s="36" t="s">
        <v>107</v>
      </c>
      <c r="O141" s="85">
        <v>29</v>
      </c>
      <c r="P141" s="85">
        <v>29</v>
      </c>
      <c r="Q141" s="74">
        <v>0</v>
      </c>
      <c r="R141" s="57" t="s">
        <v>108</v>
      </c>
      <c r="T141" s="36" t="s">
        <v>274</v>
      </c>
      <c r="U141" s="36" t="s">
        <v>283</v>
      </c>
    </row>
    <row r="142" spans="1:28" s="57" customFormat="1" x14ac:dyDescent="0.2">
      <c r="A142" s="84">
        <v>2017</v>
      </c>
      <c r="B142" s="57" t="s">
        <v>481</v>
      </c>
      <c r="C142" s="58">
        <v>20384</v>
      </c>
      <c r="D142" s="65">
        <v>29</v>
      </c>
      <c r="E142" s="71">
        <v>42935</v>
      </c>
      <c r="F142" s="57" t="s">
        <v>103</v>
      </c>
      <c r="G142" s="57" t="s">
        <v>47</v>
      </c>
      <c r="H142" s="57" t="s">
        <v>148</v>
      </c>
      <c r="I142" s="57" t="s">
        <v>58</v>
      </c>
      <c r="J142" s="57" t="s">
        <v>105</v>
      </c>
      <c r="K142" s="57" t="s">
        <v>106</v>
      </c>
      <c r="L142" s="57" t="s">
        <v>5</v>
      </c>
      <c r="M142" s="57" t="s">
        <v>107</v>
      </c>
      <c r="N142" s="84"/>
      <c r="O142" s="84">
        <v>2</v>
      </c>
      <c r="P142" s="84">
        <v>2</v>
      </c>
      <c r="Q142" s="74">
        <v>0</v>
      </c>
      <c r="R142" s="57" t="s">
        <v>108</v>
      </c>
      <c r="T142" s="57" t="s">
        <v>275</v>
      </c>
      <c r="U142" s="57" t="s">
        <v>282</v>
      </c>
      <c r="W142" s="36"/>
    </row>
    <row r="143" spans="1:28" x14ac:dyDescent="0.2">
      <c r="A143" s="85">
        <v>2017</v>
      </c>
      <c r="B143" s="36" t="s">
        <v>482</v>
      </c>
      <c r="C143" s="58">
        <v>20385</v>
      </c>
      <c r="D143" s="74">
        <v>29</v>
      </c>
      <c r="E143" s="71">
        <v>42936</v>
      </c>
      <c r="F143" s="36" t="s">
        <v>103</v>
      </c>
      <c r="G143" s="36" t="s">
        <v>47</v>
      </c>
      <c r="H143" s="36" t="s">
        <v>116</v>
      </c>
      <c r="I143" s="57" t="s">
        <v>61</v>
      </c>
      <c r="J143" s="36" t="s">
        <v>105</v>
      </c>
      <c r="K143" s="36" t="s">
        <v>106</v>
      </c>
      <c r="L143" s="36" t="s">
        <v>6</v>
      </c>
      <c r="M143" s="36" t="s">
        <v>107</v>
      </c>
      <c r="O143" s="85">
        <v>10</v>
      </c>
      <c r="P143" s="85">
        <v>10</v>
      </c>
      <c r="Q143" s="74">
        <v>0</v>
      </c>
      <c r="R143" s="57" t="s">
        <v>108</v>
      </c>
      <c r="T143" s="36" t="s">
        <v>274</v>
      </c>
      <c r="U143" s="36" t="s">
        <v>278</v>
      </c>
    </row>
    <row r="144" spans="1:28" x14ac:dyDescent="0.2">
      <c r="A144" s="85">
        <v>2017</v>
      </c>
      <c r="B144" s="36" t="s">
        <v>483</v>
      </c>
      <c r="C144" s="58">
        <v>20386</v>
      </c>
      <c r="D144" s="74">
        <v>29</v>
      </c>
      <c r="E144" s="71">
        <v>42936</v>
      </c>
      <c r="F144" s="36" t="s">
        <v>103</v>
      </c>
      <c r="G144" s="36" t="s">
        <v>47</v>
      </c>
      <c r="H144" s="36" t="s">
        <v>118</v>
      </c>
      <c r="I144" s="57" t="s">
        <v>60</v>
      </c>
      <c r="J144" s="36" t="s">
        <v>105</v>
      </c>
      <c r="K144" s="36" t="s">
        <v>106</v>
      </c>
      <c r="L144" s="36" t="s">
        <v>6</v>
      </c>
      <c r="M144" s="36" t="s">
        <v>107</v>
      </c>
      <c r="O144" s="85">
        <v>49</v>
      </c>
      <c r="P144" s="85">
        <v>49</v>
      </c>
      <c r="Q144" s="74">
        <v>0</v>
      </c>
      <c r="R144" s="57" t="s">
        <v>108</v>
      </c>
      <c r="T144" s="36" t="s">
        <v>274</v>
      </c>
      <c r="U144" s="36" t="s">
        <v>280</v>
      </c>
    </row>
    <row r="145" spans="1:23" s="57" customFormat="1" x14ac:dyDescent="0.2">
      <c r="A145" s="84">
        <v>2017</v>
      </c>
      <c r="B145" s="57" t="s">
        <v>484</v>
      </c>
      <c r="C145" s="58">
        <v>20387</v>
      </c>
      <c r="D145" s="65">
        <v>29</v>
      </c>
      <c r="E145" s="71">
        <v>42936</v>
      </c>
      <c r="F145" s="57" t="s">
        <v>103</v>
      </c>
      <c r="G145" s="57" t="s">
        <v>47</v>
      </c>
      <c r="H145" s="57" t="s">
        <v>118</v>
      </c>
      <c r="I145" s="57" t="s">
        <v>60</v>
      </c>
      <c r="J145" s="57" t="s">
        <v>105</v>
      </c>
      <c r="K145" s="57" t="s">
        <v>106</v>
      </c>
      <c r="L145" s="57" t="s">
        <v>5</v>
      </c>
      <c r="M145" s="57" t="s">
        <v>107</v>
      </c>
      <c r="N145" s="84"/>
      <c r="O145" s="84">
        <v>1</v>
      </c>
      <c r="P145" s="84">
        <v>1</v>
      </c>
      <c r="Q145" s="74">
        <v>0</v>
      </c>
      <c r="R145" s="57" t="s">
        <v>108</v>
      </c>
      <c r="T145" s="57" t="s">
        <v>275</v>
      </c>
      <c r="U145" s="57" t="s">
        <v>281</v>
      </c>
      <c r="W145" s="36"/>
    </row>
    <row r="146" spans="1:23" x14ac:dyDescent="0.2">
      <c r="A146" s="85">
        <v>2017</v>
      </c>
      <c r="B146" s="36" t="s">
        <v>485</v>
      </c>
      <c r="C146" s="58">
        <v>20388</v>
      </c>
      <c r="D146" s="74">
        <v>29</v>
      </c>
      <c r="E146" s="71">
        <v>42936</v>
      </c>
      <c r="F146" s="36" t="s">
        <v>103</v>
      </c>
      <c r="G146" s="36" t="s">
        <v>47</v>
      </c>
      <c r="H146" s="36" t="s">
        <v>104</v>
      </c>
      <c r="I146" s="57" t="s">
        <v>61</v>
      </c>
      <c r="J146" s="36" t="s">
        <v>105</v>
      </c>
      <c r="K146" s="36" t="s">
        <v>106</v>
      </c>
      <c r="L146" s="36" t="s">
        <v>6</v>
      </c>
      <c r="M146" s="36" t="s">
        <v>107</v>
      </c>
      <c r="O146" s="85">
        <v>13</v>
      </c>
      <c r="P146" s="85">
        <v>13</v>
      </c>
      <c r="Q146" s="74">
        <v>0</v>
      </c>
      <c r="R146" s="57" t="s">
        <v>108</v>
      </c>
      <c r="T146" s="36" t="s">
        <v>274</v>
      </c>
      <c r="U146" s="36" t="s">
        <v>278</v>
      </c>
    </row>
    <row r="147" spans="1:23" x14ac:dyDescent="0.2">
      <c r="A147" s="85">
        <v>2017</v>
      </c>
      <c r="B147" s="36" t="s">
        <v>486</v>
      </c>
      <c r="C147" s="58">
        <v>20389</v>
      </c>
      <c r="D147" s="74">
        <v>29</v>
      </c>
      <c r="E147" s="71">
        <v>42936</v>
      </c>
      <c r="F147" s="36" t="s">
        <v>103</v>
      </c>
      <c r="G147" s="36" t="s">
        <v>47</v>
      </c>
      <c r="H147" s="36" t="s">
        <v>117</v>
      </c>
      <c r="I147" s="57" t="s">
        <v>60</v>
      </c>
      <c r="J147" s="36" t="s">
        <v>112</v>
      </c>
      <c r="K147" s="36" t="s">
        <v>106</v>
      </c>
      <c r="L147" s="36" t="s">
        <v>6</v>
      </c>
      <c r="M147" s="36" t="s">
        <v>107</v>
      </c>
      <c r="N147" s="85">
        <v>2</v>
      </c>
      <c r="P147" s="85">
        <v>2</v>
      </c>
      <c r="Q147" s="74">
        <v>0</v>
      </c>
      <c r="R147" s="57" t="s">
        <v>108</v>
      </c>
      <c r="T147" s="36" t="s">
        <v>274</v>
      </c>
      <c r="U147" s="36" t="s">
        <v>280</v>
      </c>
    </row>
    <row r="148" spans="1:23" x14ac:dyDescent="0.2">
      <c r="A148" s="85">
        <v>2017</v>
      </c>
      <c r="B148" s="36" t="s">
        <v>487</v>
      </c>
      <c r="C148" s="58">
        <v>20390</v>
      </c>
      <c r="D148" s="74">
        <v>29</v>
      </c>
      <c r="E148" s="71">
        <v>42936</v>
      </c>
      <c r="F148" s="36" t="s">
        <v>103</v>
      </c>
      <c r="G148" s="36" t="s">
        <v>47</v>
      </c>
      <c r="H148" s="36" t="s">
        <v>117</v>
      </c>
      <c r="I148" s="57" t="s">
        <v>60</v>
      </c>
      <c r="J148" s="36" t="s">
        <v>112</v>
      </c>
      <c r="K148" s="36" t="s">
        <v>106</v>
      </c>
      <c r="L148" s="36" t="s">
        <v>5</v>
      </c>
      <c r="M148" s="36" t="s">
        <v>107</v>
      </c>
      <c r="N148" s="85">
        <v>38</v>
      </c>
      <c r="P148" s="85">
        <v>38</v>
      </c>
      <c r="Q148" s="74">
        <v>0</v>
      </c>
      <c r="R148" s="57" t="s">
        <v>108</v>
      </c>
      <c r="T148" s="36" t="s">
        <v>275</v>
      </c>
      <c r="U148" s="36" t="s">
        <v>281</v>
      </c>
    </row>
    <row r="149" spans="1:23" x14ac:dyDescent="0.2">
      <c r="A149" s="85">
        <v>2017</v>
      </c>
      <c r="B149" s="36" t="s">
        <v>488</v>
      </c>
      <c r="C149" s="58">
        <v>20391</v>
      </c>
      <c r="D149" s="74">
        <v>29</v>
      </c>
      <c r="E149" s="71">
        <v>42936</v>
      </c>
      <c r="F149" s="36" t="s">
        <v>103</v>
      </c>
      <c r="G149" s="36" t="s">
        <v>47</v>
      </c>
      <c r="H149" s="36" t="s">
        <v>110</v>
      </c>
      <c r="I149" s="57" t="s">
        <v>61</v>
      </c>
      <c r="J149" s="36" t="s">
        <v>105</v>
      </c>
      <c r="K149" s="36" t="s">
        <v>106</v>
      </c>
      <c r="L149" s="36" t="s">
        <v>6</v>
      </c>
      <c r="M149" s="36" t="s">
        <v>107</v>
      </c>
      <c r="O149" s="85">
        <v>43</v>
      </c>
      <c r="P149" s="85">
        <v>43</v>
      </c>
      <c r="Q149" s="74">
        <v>0</v>
      </c>
      <c r="R149" s="57" t="s">
        <v>108</v>
      </c>
      <c r="T149" s="36" t="s">
        <v>274</v>
      </c>
      <c r="U149" s="36" t="s">
        <v>278</v>
      </c>
    </row>
    <row r="150" spans="1:23" s="57" customFormat="1" x14ac:dyDescent="0.2">
      <c r="A150" s="84">
        <v>2017</v>
      </c>
      <c r="B150" s="57" t="s">
        <v>489</v>
      </c>
      <c r="C150" s="58">
        <v>20392</v>
      </c>
      <c r="D150" s="65">
        <v>29</v>
      </c>
      <c r="E150" s="71">
        <v>42936</v>
      </c>
      <c r="F150" s="57" t="s">
        <v>103</v>
      </c>
      <c r="G150" s="57" t="s">
        <v>47</v>
      </c>
      <c r="H150" s="57" t="s">
        <v>115</v>
      </c>
      <c r="I150" s="57" t="s">
        <v>60</v>
      </c>
      <c r="J150" s="57" t="s">
        <v>105</v>
      </c>
      <c r="K150" s="57" t="s">
        <v>106</v>
      </c>
      <c r="L150" s="57" t="s">
        <v>6</v>
      </c>
      <c r="M150" s="57" t="s">
        <v>107</v>
      </c>
      <c r="N150" s="84"/>
      <c r="O150" s="84">
        <v>50</v>
      </c>
      <c r="P150" s="84">
        <v>50</v>
      </c>
      <c r="Q150" s="74">
        <v>0</v>
      </c>
      <c r="R150" s="57" t="s">
        <v>108</v>
      </c>
      <c r="T150" s="57" t="s">
        <v>274</v>
      </c>
      <c r="U150" s="57" t="s">
        <v>280</v>
      </c>
      <c r="W150" s="36"/>
    </row>
    <row r="151" spans="1:23" x14ac:dyDescent="0.2">
      <c r="A151" s="85">
        <v>2017</v>
      </c>
      <c r="B151" s="36" t="s">
        <v>490</v>
      </c>
      <c r="C151" s="58">
        <v>20393</v>
      </c>
      <c r="D151" s="74">
        <v>29</v>
      </c>
      <c r="E151" s="71">
        <v>42936</v>
      </c>
      <c r="F151" s="36" t="s">
        <v>103</v>
      </c>
      <c r="G151" s="36" t="s">
        <v>47</v>
      </c>
      <c r="H151" s="36" t="s">
        <v>115</v>
      </c>
      <c r="I151" s="57" t="s">
        <v>60</v>
      </c>
      <c r="J151" s="36" t="s">
        <v>105</v>
      </c>
      <c r="K151" s="36" t="s">
        <v>106</v>
      </c>
      <c r="L151" s="36" t="s">
        <v>6</v>
      </c>
      <c r="M151" s="36" t="s">
        <v>107</v>
      </c>
      <c r="O151" s="85">
        <v>16</v>
      </c>
      <c r="P151" s="85">
        <v>16</v>
      </c>
      <c r="Q151" s="74">
        <v>0</v>
      </c>
      <c r="R151" s="57" t="s">
        <v>108</v>
      </c>
      <c r="T151" s="36" t="s">
        <v>274</v>
      </c>
      <c r="U151" s="36" t="s">
        <v>280</v>
      </c>
    </row>
    <row r="152" spans="1:23" x14ac:dyDescent="0.2">
      <c r="A152" s="85">
        <v>2017</v>
      </c>
      <c r="B152" s="36" t="s">
        <v>491</v>
      </c>
      <c r="C152" s="58">
        <v>20394</v>
      </c>
      <c r="D152" s="74">
        <v>29</v>
      </c>
      <c r="E152" s="71">
        <v>42936</v>
      </c>
      <c r="F152" s="36" t="s">
        <v>103</v>
      </c>
      <c r="G152" s="36" t="s">
        <v>47</v>
      </c>
      <c r="H152" s="36" t="s">
        <v>111</v>
      </c>
      <c r="I152" s="57" t="s">
        <v>61</v>
      </c>
      <c r="J152" s="36" t="s">
        <v>105</v>
      </c>
      <c r="K152" s="36" t="s">
        <v>106</v>
      </c>
      <c r="L152" s="36" t="s">
        <v>6</v>
      </c>
      <c r="M152" s="36" t="s">
        <v>107</v>
      </c>
      <c r="O152" s="85">
        <v>18</v>
      </c>
      <c r="P152" s="85">
        <v>18</v>
      </c>
      <c r="Q152" s="74">
        <v>0</v>
      </c>
      <c r="R152" s="57" t="s">
        <v>108</v>
      </c>
      <c r="T152" s="36" t="s">
        <v>274</v>
      </c>
      <c r="U152" s="36" t="s">
        <v>278</v>
      </c>
    </row>
    <row r="153" spans="1:23" x14ac:dyDescent="0.2">
      <c r="A153" s="85">
        <v>2017</v>
      </c>
      <c r="B153" s="36" t="s">
        <v>492</v>
      </c>
      <c r="C153" s="58">
        <v>20395</v>
      </c>
      <c r="D153" s="74">
        <v>29</v>
      </c>
      <c r="E153" s="71">
        <v>42936</v>
      </c>
      <c r="F153" s="36" t="s">
        <v>103</v>
      </c>
      <c r="G153" s="36" t="s">
        <v>47</v>
      </c>
      <c r="H153" s="36" t="s">
        <v>111</v>
      </c>
      <c r="I153" s="36" t="s">
        <v>61</v>
      </c>
      <c r="J153" s="36" t="s">
        <v>105</v>
      </c>
      <c r="K153" s="36" t="s">
        <v>106</v>
      </c>
      <c r="L153" s="36" t="s">
        <v>5</v>
      </c>
      <c r="M153" s="36" t="s">
        <v>107</v>
      </c>
      <c r="O153" s="85">
        <v>1</v>
      </c>
      <c r="P153" s="85">
        <v>1</v>
      </c>
      <c r="Q153" s="74">
        <v>0</v>
      </c>
      <c r="R153" s="57" t="s">
        <v>108</v>
      </c>
      <c r="T153" s="36" t="s">
        <v>275</v>
      </c>
      <c r="U153" s="36" t="s">
        <v>279</v>
      </c>
    </row>
    <row r="154" spans="1:23" x14ac:dyDescent="0.2">
      <c r="A154" s="85">
        <v>2017</v>
      </c>
      <c r="B154" s="36" t="s">
        <v>493</v>
      </c>
      <c r="C154" s="58">
        <v>20396</v>
      </c>
      <c r="D154" s="74">
        <v>29</v>
      </c>
      <c r="E154" s="71">
        <v>42936</v>
      </c>
      <c r="F154" s="36" t="s">
        <v>103</v>
      </c>
      <c r="G154" s="36" t="s">
        <v>47</v>
      </c>
      <c r="H154" s="36" t="s">
        <v>113</v>
      </c>
      <c r="I154" s="36" t="s">
        <v>61</v>
      </c>
      <c r="J154" s="36" t="s">
        <v>105</v>
      </c>
      <c r="K154" s="36" t="s">
        <v>106</v>
      </c>
      <c r="L154" s="36" t="s">
        <v>6</v>
      </c>
      <c r="M154" s="36" t="s">
        <v>107</v>
      </c>
      <c r="O154" s="85">
        <v>7</v>
      </c>
      <c r="P154" s="85">
        <v>7</v>
      </c>
      <c r="Q154" s="74">
        <v>0</v>
      </c>
      <c r="R154" s="57" t="s">
        <v>108</v>
      </c>
      <c r="T154" s="36" t="s">
        <v>274</v>
      </c>
      <c r="U154" s="36" t="s">
        <v>278</v>
      </c>
    </row>
    <row r="155" spans="1:23" x14ac:dyDescent="0.2">
      <c r="A155" s="85">
        <v>2017</v>
      </c>
      <c r="B155" s="36" t="s">
        <v>494</v>
      </c>
      <c r="C155" s="58">
        <v>20397</v>
      </c>
      <c r="D155" s="74">
        <v>29</v>
      </c>
      <c r="E155" s="71">
        <v>42936</v>
      </c>
      <c r="F155" s="36" t="s">
        <v>103</v>
      </c>
      <c r="G155" s="36" t="s">
        <v>47</v>
      </c>
      <c r="H155" s="36" t="s">
        <v>298</v>
      </c>
      <c r="I155" s="36" t="s">
        <v>61</v>
      </c>
      <c r="J155" s="36" t="s">
        <v>112</v>
      </c>
      <c r="K155" s="36" t="s">
        <v>106</v>
      </c>
      <c r="L155" s="36" t="s">
        <v>5</v>
      </c>
      <c r="M155" s="36" t="s">
        <v>107</v>
      </c>
      <c r="N155" s="85">
        <v>50</v>
      </c>
      <c r="P155" s="85">
        <v>50</v>
      </c>
      <c r="Q155" s="74">
        <v>0</v>
      </c>
      <c r="R155" s="57" t="s">
        <v>108</v>
      </c>
      <c r="T155" s="36" t="s">
        <v>275</v>
      </c>
      <c r="U155" s="36" t="s">
        <v>279</v>
      </c>
    </row>
    <row r="156" spans="1:23" x14ac:dyDescent="0.2">
      <c r="A156" s="85">
        <v>2017</v>
      </c>
      <c r="B156" s="36" t="s">
        <v>495</v>
      </c>
      <c r="C156" s="58">
        <v>20398</v>
      </c>
      <c r="D156" s="74">
        <v>29</v>
      </c>
      <c r="E156" s="72">
        <v>42936</v>
      </c>
      <c r="F156" s="36" t="s">
        <v>103</v>
      </c>
      <c r="G156" s="36" t="s">
        <v>47</v>
      </c>
      <c r="H156" s="36" t="s">
        <v>298</v>
      </c>
      <c r="I156" s="36" t="s">
        <v>61</v>
      </c>
      <c r="J156" s="36" t="s">
        <v>112</v>
      </c>
      <c r="K156" s="36" t="s">
        <v>106</v>
      </c>
      <c r="L156" s="36" t="s">
        <v>5</v>
      </c>
      <c r="M156" s="36" t="s">
        <v>107</v>
      </c>
      <c r="N156" s="85">
        <v>50</v>
      </c>
      <c r="P156" s="85">
        <v>50</v>
      </c>
      <c r="Q156" s="74">
        <v>0</v>
      </c>
      <c r="R156" s="57" t="s">
        <v>108</v>
      </c>
      <c r="T156" s="36" t="s">
        <v>275</v>
      </c>
      <c r="U156" s="36" t="s">
        <v>279</v>
      </c>
    </row>
    <row r="157" spans="1:23" x14ac:dyDescent="0.2">
      <c r="A157" s="85">
        <v>2017</v>
      </c>
      <c r="B157" s="36" t="s">
        <v>496</v>
      </c>
      <c r="C157" s="58">
        <v>20399</v>
      </c>
      <c r="D157" s="74">
        <v>29</v>
      </c>
      <c r="E157" s="72">
        <v>42936</v>
      </c>
      <c r="F157" s="36" t="s">
        <v>103</v>
      </c>
      <c r="G157" s="36" t="s">
        <v>47</v>
      </c>
      <c r="H157" s="36" t="s">
        <v>298</v>
      </c>
      <c r="I157" s="62" t="s">
        <v>61</v>
      </c>
      <c r="J157" s="36" t="s">
        <v>112</v>
      </c>
      <c r="K157" s="36" t="s">
        <v>106</v>
      </c>
      <c r="L157" s="36" t="s">
        <v>5</v>
      </c>
      <c r="M157" s="36" t="s">
        <v>107</v>
      </c>
      <c r="N157" s="85">
        <v>4</v>
      </c>
      <c r="P157" s="85">
        <v>4</v>
      </c>
      <c r="Q157" s="74">
        <v>0</v>
      </c>
      <c r="R157" s="57" t="s">
        <v>108</v>
      </c>
      <c r="T157" s="36" t="s">
        <v>275</v>
      </c>
      <c r="U157" s="36" t="s">
        <v>279</v>
      </c>
    </row>
    <row r="158" spans="1:23" x14ac:dyDescent="0.2">
      <c r="A158" s="85"/>
      <c r="C158" s="58"/>
      <c r="I158" s="62"/>
      <c r="Q158" s="74"/>
      <c r="R158" s="57"/>
    </row>
    <row r="159" spans="1:23" x14ac:dyDescent="0.2">
      <c r="A159" s="85"/>
      <c r="C159" s="58"/>
      <c r="I159" s="62"/>
      <c r="Q159" s="74"/>
      <c r="R159" s="57"/>
    </row>
    <row r="160" spans="1:23" x14ac:dyDescent="0.2">
      <c r="A160" s="85"/>
      <c r="C160" s="58"/>
      <c r="I160" s="62"/>
      <c r="Q160" s="74"/>
      <c r="R160" s="57"/>
    </row>
    <row r="161" spans="1:18" x14ac:dyDescent="0.2">
      <c r="A161" s="85"/>
      <c r="C161" s="58"/>
      <c r="Q161" s="74"/>
      <c r="R161" s="57"/>
    </row>
    <row r="162" spans="1:18" x14ac:dyDescent="0.2">
      <c r="A162" s="85"/>
      <c r="C162" s="58"/>
      <c r="Q162" s="74"/>
      <c r="R162" s="57"/>
    </row>
    <row r="163" spans="1:18" x14ac:dyDescent="0.2">
      <c r="A163" s="85"/>
      <c r="C163" s="58"/>
      <c r="Q163" s="74"/>
      <c r="R163" s="57"/>
    </row>
    <row r="164" spans="1:18" x14ac:dyDescent="0.2">
      <c r="A164" s="85"/>
      <c r="C164" s="58"/>
      <c r="Q164" s="74"/>
      <c r="R164" s="57"/>
    </row>
    <row r="165" spans="1:18" x14ac:dyDescent="0.2">
      <c r="A165" s="85"/>
      <c r="C165" s="58"/>
      <c r="Q165" s="74"/>
      <c r="R165" s="57"/>
    </row>
    <row r="166" spans="1:18" x14ac:dyDescent="0.2">
      <c r="A166" s="85"/>
      <c r="C166" s="58"/>
      <c r="Q166" s="74"/>
      <c r="R166" s="57"/>
    </row>
    <row r="167" spans="1:18" x14ac:dyDescent="0.2">
      <c r="A167" s="85"/>
      <c r="C167" s="58"/>
      <c r="Q167" s="74"/>
      <c r="R167" s="57"/>
    </row>
    <row r="168" spans="1:18" x14ac:dyDescent="0.2">
      <c r="A168" s="85"/>
      <c r="C168" s="58"/>
      <c r="Q168" s="74"/>
      <c r="R168" s="57"/>
    </row>
    <row r="169" spans="1:18" x14ac:dyDescent="0.2">
      <c r="A169" s="85"/>
      <c r="C169" s="58"/>
      <c r="Q169" s="74"/>
      <c r="R169" s="57"/>
    </row>
    <row r="170" spans="1:18" x14ac:dyDescent="0.25">
      <c r="A170" s="85"/>
    </row>
    <row r="171" spans="1:18" x14ac:dyDescent="0.25">
      <c r="A171" s="85"/>
    </row>
    <row r="172" spans="1:18" x14ac:dyDescent="0.25">
      <c r="A172" s="85"/>
    </row>
    <row r="173" spans="1:18" x14ac:dyDescent="0.25">
      <c r="A173" s="85"/>
    </row>
    <row r="174" spans="1:18" x14ac:dyDescent="0.25">
      <c r="A174" s="85"/>
    </row>
    <row r="175" spans="1:18" x14ac:dyDescent="0.25">
      <c r="A175" s="85"/>
    </row>
    <row r="176" spans="1:18" x14ac:dyDescent="0.25">
      <c r="A176" s="85"/>
    </row>
    <row r="177" spans="1:1" x14ac:dyDescent="0.25">
      <c r="A177" s="85"/>
    </row>
    <row r="178" spans="1:1" x14ac:dyDescent="0.25">
      <c r="A178" s="85"/>
    </row>
    <row r="179" spans="1:1" x14ac:dyDescent="0.25">
      <c r="A179" s="85"/>
    </row>
    <row r="180" spans="1:1" x14ac:dyDescent="0.25">
      <c r="A180" s="85"/>
    </row>
    <row r="181" spans="1:1" x14ac:dyDescent="0.25">
      <c r="A181" s="85"/>
    </row>
    <row r="182" spans="1:1" x14ac:dyDescent="0.25">
      <c r="A182" s="85"/>
    </row>
    <row r="183" spans="1:1" x14ac:dyDescent="0.25">
      <c r="A183" s="88"/>
    </row>
    <row r="184" spans="1:1" x14ac:dyDescent="0.25">
      <c r="A184" s="88"/>
    </row>
    <row r="185" spans="1:1" x14ac:dyDescent="0.25">
      <c r="A185" s="88"/>
    </row>
    <row r="186" spans="1:1" x14ac:dyDescent="0.25">
      <c r="A186" s="88"/>
    </row>
    <row r="187" spans="1:1" x14ac:dyDescent="0.25">
      <c r="A187" s="88"/>
    </row>
    <row r="188" spans="1:1" x14ac:dyDescent="0.25">
      <c r="A188" s="88"/>
    </row>
    <row r="189" spans="1:1" x14ac:dyDescent="0.25">
      <c r="A189" s="88"/>
    </row>
    <row r="190" spans="1:1" x14ac:dyDescent="0.25">
      <c r="A190" s="88"/>
    </row>
    <row r="191" spans="1:1" x14ac:dyDescent="0.25">
      <c r="A191" s="88"/>
    </row>
    <row r="192" spans="1:1" x14ac:dyDescent="0.25">
      <c r="A192" s="88"/>
    </row>
    <row r="193" spans="1:1" x14ac:dyDescent="0.25">
      <c r="A193" s="88"/>
    </row>
    <row r="194" spans="1:1" x14ac:dyDescent="0.25">
      <c r="A194" s="88"/>
    </row>
    <row r="195" spans="1:1" x14ac:dyDescent="0.25">
      <c r="A195" s="88"/>
    </row>
    <row r="196" spans="1:1" x14ac:dyDescent="0.25">
      <c r="A196" s="88"/>
    </row>
    <row r="197" spans="1:1" x14ac:dyDescent="0.25">
      <c r="A197" s="88"/>
    </row>
    <row r="198" spans="1:1" x14ac:dyDescent="0.25">
      <c r="A198" s="88"/>
    </row>
    <row r="199" spans="1:1" x14ac:dyDescent="0.25">
      <c r="A199" s="88"/>
    </row>
    <row r="200" spans="1:1" x14ac:dyDescent="0.25">
      <c r="A200" s="88"/>
    </row>
    <row r="201" spans="1:1" x14ac:dyDescent="0.25">
      <c r="A201" s="88"/>
    </row>
    <row r="202" spans="1:1" x14ac:dyDescent="0.25">
      <c r="A202" s="88"/>
    </row>
    <row r="203" spans="1:1" x14ac:dyDescent="0.25">
      <c r="A203" s="88"/>
    </row>
    <row r="204" spans="1:1" x14ac:dyDescent="0.25">
      <c r="A204" s="88"/>
    </row>
    <row r="205" spans="1:1" x14ac:dyDescent="0.25">
      <c r="A205" s="88"/>
    </row>
  </sheetData>
  <sortState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8" t="s">
        <v>305</v>
      </c>
      <c r="C1" s="68" t="s">
        <v>306</v>
      </c>
      <c r="D1" s="68" t="s">
        <v>307</v>
      </c>
      <c r="E1" s="56" t="s">
        <v>308</v>
      </c>
      <c r="F1" s="56" t="s">
        <v>309</v>
      </c>
      <c r="G1" s="56" t="s">
        <v>310</v>
      </c>
      <c r="H1" s="56" t="s">
        <v>311</v>
      </c>
      <c r="I1" s="56" t="s">
        <v>312</v>
      </c>
      <c r="J1" s="56" t="s">
        <v>313</v>
      </c>
    </row>
    <row r="2" spans="1:10" x14ac:dyDescent="0.25">
      <c r="A2" t="s">
        <v>294</v>
      </c>
      <c r="B2" s="31">
        <v>4.9758427062846264</v>
      </c>
      <c r="C2" s="31">
        <v>0.94111909183035447</v>
      </c>
      <c r="D2" s="31">
        <v>16.422536774629204</v>
      </c>
      <c r="E2" s="79">
        <v>1000</v>
      </c>
      <c r="F2" s="80" t="s">
        <v>315</v>
      </c>
      <c r="G2" s="80" t="s">
        <v>316</v>
      </c>
      <c r="H2">
        <v>13</v>
      </c>
      <c r="I2">
        <v>2</v>
      </c>
      <c r="J2">
        <v>407</v>
      </c>
    </row>
    <row r="3" spans="1:10" x14ac:dyDescent="0.25">
      <c r="A3" t="s">
        <v>47</v>
      </c>
      <c r="B3" s="31">
        <v>1.0944135919400713</v>
      </c>
      <c r="C3" s="31">
        <v>0.3556792173156299</v>
      </c>
      <c r="D3" s="31">
        <v>2.6314826784578229</v>
      </c>
      <c r="E3" s="79">
        <v>1000</v>
      </c>
      <c r="F3" s="80" t="s">
        <v>315</v>
      </c>
      <c r="G3" s="80" t="s">
        <v>316</v>
      </c>
      <c r="H3">
        <v>124</v>
      </c>
      <c r="I3">
        <v>4</v>
      </c>
      <c r="J3">
        <v>3717</v>
      </c>
    </row>
    <row r="4" spans="1:10" x14ac:dyDescent="0.25">
      <c r="A4" t="s">
        <v>9</v>
      </c>
      <c r="B4" s="31">
        <v>3.4567401343359383</v>
      </c>
      <c r="C4" s="31">
        <v>0.62599999974468656</v>
      </c>
      <c r="D4" s="31">
        <v>11.58482059126702</v>
      </c>
      <c r="E4" s="79">
        <v>1000</v>
      </c>
      <c r="F4" s="80" t="s">
        <v>315</v>
      </c>
      <c r="G4" s="80" t="s">
        <v>316</v>
      </c>
      <c r="H4">
        <v>19</v>
      </c>
      <c r="I4">
        <v>2</v>
      </c>
      <c r="J4">
        <v>606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8" t="s">
        <v>305</v>
      </c>
      <c r="C1" s="68" t="s">
        <v>306</v>
      </c>
      <c r="D1" s="68" t="s">
        <v>307</v>
      </c>
      <c r="E1" s="56" t="s">
        <v>308</v>
      </c>
      <c r="F1" s="56" t="s">
        <v>309</v>
      </c>
      <c r="G1" s="56" t="s">
        <v>310</v>
      </c>
      <c r="H1" s="56" t="s">
        <v>311</v>
      </c>
      <c r="I1" s="56" t="s">
        <v>312</v>
      </c>
      <c r="J1" s="56" t="s">
        <v>313</v>
      </c>
    </row>
    <row r="2" spans="1:10" x14ac:dyDescent="0.25">
      <c r="A2" t="s">
        <v>294</v>
      </c>
      <c r="B2" s="31">
        <v>4.9758427062846264</v>
      </c>
      <c r="C2" s="31">
        <v>0.94111909183035447</v>
      </c>
      <c r="D2" s="31">
        <v>16.422536774629204</v>
      </c>
      <c r="E2" s="79">
        <v>1000</v>
      </c>
      <c r="F2" s="80" t="s">
        <v>315</v>
      </c>
      <c r="G2" s="80" t="s">
        <v>316</v>
      </c>
      <c r="H2">
        <v>13</v>
      </c>
      <c r="I2">
        <v>2</v>
      </c>
      <c r="J2">
        <v>407</v>
      </c>
    </row>
    <row r="3" spans="1:10" x14ac:dyDescent="0.25">
      <c r="A3" t="s">
        <v>9</v>
      </c>
      <c r="B3" s="31">
        <v>3.4567401343359383</v>
      </c>
      <c r="C3" s="31">
        <v>0.62599999974468656</v>
      </c>
      <c r="D3" s="31">
        <v>11.58482059126702</v>
      </c>
      <c r="E3" s="79">
        <v>1000</v>
      </c>
      <c r="F3" s="80" t="s">
        <v>315</v>
      </c>
      <c r="G3" s="80" t="s">
        <v>316</v>
      </c>
      <c r="H3">
        <v>19</v>
      </c>
      <c r="I3">
        <v>2</v>
      </c>
      <c r="J3">
        <v>606</v>
      </c>
    </row>
    <row r="4" spans="1:10" x14ac:dyDescent="0.25">
      <c r="A4" t="s">
        <v>59</v>
      </c>
      <c r="B4" s="31">
        <v>0.80547454093834236</v>
      </c>
      <c r="C4" s="31">
        <v>4.6460316270859538E-2</v>
      </c>
      <c r="D4" s="31">
        <v>3.9325235919323984</v>
      </c>
      <c r="E4" s="79">
        <v>1000</v>
      </c>
      <c r="F4" s="80" t="s">
        <v>315</v>
      </c>
      <c r="G4" s="80" t="s">
        <v>316</v>
      </c>
      <c r="H4">
        <v>40</v>
      </c>
      <c r="I4">
        <v>1</v>
      </c>
      <c r="J4">
        <v>1245</v>
      </c>
    </row>
    <row r="5" spans="1:10" x14ac:dyDescent="0.25">
      <c r="A5" t="s">
        <v>58</v>
      </c>
      <c r="B5" s="31">
        <v>3.3033186765014855</v>
      </c>
      <c r="C5" s="31">
        <v>0.20080608523490961</v>
      </c>
      <c r="D5" s="31">
        <v>16.03867606478881</v>
      </c>
      <c r="E5" s="79">
        <v>1000</v>
      </c>
      <c r="F5" s="80" t="s">
        <v>315</v>
      </c>
      <c r="G5" s="80" t="s">
        <v>316</v>
      </c>
      <c r="H5">
        <v>16</v>
      </c>
      <c r="I5">
        <v>1</v>
      </c>
      <c r="J5">
        <v>293</v>
      </c>
    </row>
    <row r="6" spans="1:10" x14ac:dyDescent="0.25">
      <c r="A6" t="s">
        <v>60</v>
      </c>
      <c r="B6" s="31">
        <v>1.0504354129836515</v>
      </c>
      <c r="C6" s="31">
        <v>0.18807983557418781</v>
      </c>
      <c r="D6" s="31">
        <v>3.4556159264154513</v>
      </c>
      <c r="E6" s="79">
        <v>1000</v>
      </c>
      <c r="F6" s="80" t="s">
        <v>315</v>
      </c>
      <c r="G6" s="80" t="s">
        <v>316</v>
      </c>
      <c r="H6">
        <v>55</v>
      </c>
      <c r="I6">
        <v>2</v>
      </c>
      <c r="J6">
        <v>1931</v>
      </c>
    </row>
    <row r="7" spans="1:10" x14ac:dyDescent="0.25">
      <c r="A7" t="s">
        <v>61</v>
      </c>
      <c r="B7" s="31">
        <v>0</v>
      </c>
      <c r="C7" s="31">
        <v>0</v>
      </c>
      <c r="D7" s="31">
        <v>12.339578176386418</v>
      </c>
      <c r="E7" s="79">
        <v>1000</v>
      </c>
      <c r="F7" s="80" t="s">
        <v>62</v>
      </c>
      <c r="G7" s="80" t="s">
        <v>314</v>
      </c>
      <c r="H7">
        <v>13</v>
      </c>
      <c r="I7">
        <v>0</v>
      </c>
      <c r="J7">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1: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8" t="s">
        <v>305</v>
      </c>
      <c r="C1" s="68" t="s">
        <v>306</v>
      </c>
      <c r="D1" s="68" t="s">
        <v>307</v>
      </c>
      <c r="E1" s="56" t="s">
        <v>308</v>
      </c>
      <c r="F1" s="56" t="s">
        <v>309</v>
      </c>
      <c r="G1" s="56" t="s">
        <v>310</v>
      </c>
      <c r="H1" s="56" t="s">
        <v>311</v>
      </c>
      <c r="I1" s="56" t="s">
        <v>312</v>
      </c>
      <c r="J1" s="56" t="s">
        <v>313</v>
      </c>
    </row>
    <row r="2" spans="1:10" x14ac:dyDescent="0.25">
      <c r="A2" t="s">
        <v>303</v>
      </c>
      <c r="B2" s="31">
        <v>45.421795093110596</v>
      </c>
      <c r="C2" s="31">
        <v>3.4560288474130383</v>
      </c>
      <c r="D2" s="31">
        <v>267.06516569792672</v>
      </c>
      <c r="E2" s="79">
        <v>1000</v>
      </c>
      <c r="F2" s="80" t="s">
        <v>315</v>
      </c>
      <c r="G2" s="80" t="s">
        <v>316</v>
      </c>
      <c r="H2">
        <v>2</v>
      </c>
      <c r="I2">
        <v>1</v>
      </c>
      <c r="J2">
        <v>19</v>
      </c>
    </row>
    <row r="3" spans="1:10" x14ac:dyDescent="0.25">
      <c r="A3" t="s">
        <v>295</v>
      </c>
      <c r="B3" s="31">
        <v>2.5837967036586544</v>
      </c>
      <c r="C3" s="31">
        <v>0.15259117226876223</v>
      </c>
      <c r="D3" s="31">
        <v>12.952950125810418</v>
      </c>
      <c r="E3" s="79">
        <v>1000</v>
      </c>
      <c r="F3" s="80" t="s">
        <v>315</v>
      </c>
      <c r="G3" s="80" t="s">
        <v>316</v>
      </c>
      <c r="H3">
        <v>11</v>
      </c>
      <c r="I3">
        <v>1</v>
      </c>
      <c r="J3">
        <v>388</v>
      </c>
    </row>
    <row r="4" spans="1:10" x14ac:dyDescent="0.25">
      <c r="A4" t="s">
        <v>277</v>
      </c>
      <c r="B4" s="31">
        <v>0</v>
      </c>
      <c r="C4" s="31">
        <v>0</v>
      </c>
      <c r="D4" s="31">
        <v>170.02994078031941</v>
      </c>
      <c r="E4" s="79">
        <v>1000</v>
      </c>
      <c r="F4" s="80" t="s">
        <v>62</v>
      </c>
      <c r="G4" s="80" t="s">
        <v>314</v>
      </c>
      <c r="H4">
        <v>4</v>
      </c>
      <c r="I4">
        <v>0</v>
      </c>
      <c r="J4">
        <v>13</v>
      </c>
    </row>
    <row r="5" spans="1:10" x14ac:dyDescent="0.25">
      <c r="A5" t="s">
        <v>276</v>
      </c>
      <c r="B5" s="31">
        <v>3.5327721035059714</v>
      </c>
      <c r="C5" s="31">
        <v>0.64105444956861302</v>
      </c>
      <c r="D5" s="31">
        <v>11.846582708632905</v>
      </c>
      <c r="E5" s="79">
        <v>1000</v>
      </c>
      <c r="F5" s="80" t="s">
        <v>315</v>
      </c>
      <c r="G5" s="80" t="s">
        <v>316</v>
      </c>
      <c r="H5">
        <v>15</v>
      </c>
      <c r="I5">
        <v>2</v>
      </c>
      <c r="J5">
        <v>593</v>
      </c>
    </row>
    <row r="6" spans="1:10" x14ac:dyDescent="0.25">
      <c r="A6" t="s">
        <v>284</v>
      </c>
      <c r="B6" s="31">
        <v>3.2660382333471745</v>
      </c>
      <c r="C6" s="31">
        <v>0.19049036900625577</v>
      </c>
      <c r="D6" s="31">
        <v>16.515907400557992</v>
      </c>
      <c r="E6" s="79">
        <v>1000</v>
      </c>
      <c r="F6" s="80" t="s">
        <v>315</v>
      </c>
      <c r="G6" s="80" t="s">
        <v>316</v>
      </c>
      <c r="H6">
        <v>15</v>
      </c>
      <c r="I6">
        <v>1</v>
      </c>
      <c r="J6">
        <v>312</v>
      </c>
    </row>
    <row r="7" spans="1:10" x14ac:dyDescent="0.25">
      <c r="A7" t="s">
        <v>285</v>
      </c>
      <c r="B7" s="31">
        <v>0</v>
      </c>
      <c r="C7" s="31">
        <v>0</v>
      </c>
      <c r="D7" s="31">
        <v>3.7757913113985899</v>
      </c>
      <c r="E7" s="79">
        <v>1000</v>
      </c>
      <c r="F7" s="80" t="s">
        <v>62</v>
      </c>
      <c r="G7" s="80" t="s">
        <v>314</v>
      </c>
      <c r="H7">
        <v>25</v>
      </c>
      <c r="I7">
        <v>0</v>
      </c>
      <c r="J7">
        <v>933</v>
      </c>
    </row>
    <row r="8" spans="1:10" x14ac:dyDescent="0.25">
      <c r="A8" t="s">
        <v>282</v>
      </c>
      <c r="B8" s="31">
        <v>8.5137428751539499</v>
      </c>
      <c r="C8" s="31">
        <v>0.58843629667695019</v>
      </c>
      <c r="D8" s="31">
        <v>43.278804974026713</v>
      </c>
      <c r="E8" s="79">
        <v>1000</v>
      </c>
      <c r="F8" s="80" t="s">
        <v>315</v>
      </c>
      <c r="G8" s="80" t="s">
        <v>316</v>
      </c>
      <c r="H8">
        <v>7</v>
      </c>
      <c r="I8">
        <v>1</v>
      </c>
      <c r="J8">
        <v>105</v>
      </c>
    </row>
    <row r="9" spans="1:10" x14ac:dyDescent="0.25">
      <c r="A9" t="s">
        <v>283</v>
      </c>
      <c r="B9" s="31">
        <v>0</v>
      </c>
      <c r="C9" s="31">
        <v>0</v>
      </c>
      <c r="D9" s="31">
        <v>15.255990630053104</v>
      </c>
      <c r="E9" s="79">
        <v>1000</v>
      </c>
      <c r="F9" s="80" t="s">
        <v>62</v>
      </c>
      <c r="G9" s="80" t="s">
        <v>314</v>
      </c>
      <c r="H9">
        <v>9</v>
      </c>
      <c r="I9">
        <v>0</v>
      </c>
      <c r="J9">
        <v>188</v>
      </c>
    </row>
    <row r="10" spans="1:10" x14ac:dyDescent="0.25">
      <c r="A10" t="s">
        <v>281</v>
      </c>
      <c r="B10" s="31">
        <v>0</v>
      </c>
      <c r="C10" s="31">
        <v>0</v>
      </c>
      <c r="D10" s="31">
        <v>9.6387749560262375</v>
      </c>
      <c r="E10" s="79">
        <v>1000</v>
      </c>
      <c r="F10" s="80" t="s">
        <v>62</v>
      </c>
      <c r="G10" s="80" t="s">
        <v>314</v>
      </c>
      <c r="H10">
        <v>13</v>
      </c>
      <c r="I10">
        <v>0</v>
      </c>
      <c r="J10">
        <v>322</v>
      </c>
    </row>
    <row r="11" spans="1:10" x14ac:dyDescent="0.25">
      <c r="A11" t="s">
        <v>280</v>
      </c>
      <c r="B11" s="31">
        <v>1.2639878179293704</v>
      </c>
      <c r="C11" s="31">
        <v>0.22662928591672329</v>
      </c>
      <c r="D11" s="31">
        <v>4.1634817935495141</v>
      </c>
      <c r="E11" s="79">
        <v>1000</v>
      </c>
      <c r="F11" s="80" t="s">
        <v>315</v>
      </c>
      <c r="G11" s="80" t="s">
        <v>316</v>
      </c>
      <c r="H11">
        <v>42</v>
      </c>
      <c r="I11">
        <v>2</v>
      </c>
      <c r="J11">
        <v>1609</v>
      </c>
    </row>
    <row r="12" spans="1:10" x14ac:dyDescent="0.25">
      <c r="A12" t="s">
        <v>279</v>
      </c>
      <c r="B12" s="31">
        <v>0</v>
      </c>
      <c r="C12" s="31">
        <v>0</v>
      </c>
      <c r="D12" s="31">
        <v>20.794224092463107</v>
      </c>
      <c r="E12" s="79">
        <v>1000</v>
      </c>
      <c r="F12" s="80" t="s">
        <v>62</v>
      </c>
      <c r="G12" s="80" t="s">
        <v>314</v>
      </c>
      <c r="H12">
        <v>6</v>
      </c>
      <c r="I12">
        <v>0</v>
      </c>
      <c r="J12">
        <v>110</v>
      </c>
    </row>
    <row r="13" spans="1:10" x14ac:dyDescent="0.25">
      <c r="A13" t="s">
        <v>278</v>
      </c>
      <c r="B13" s="31">
        <v>0</v>
      </c>
      <c r="C13" s="31">
        <v>0</v>
      </c>
      <c r="D13" s="31">
        <v>20.755854980224697</v>
      </c>
      <c r="E13" s="79">
        <v>1000</v>
      </c>
      <c r="F13" s="80" t="s">
        <v>62</v>
      </c>
      <c r="G13" s="80" t="s">
        <v>314</v>
      </c>
      <c r="H13">
        <v>7</v>
      </c>
      <c r="I13">
        <v>0</v>
      </c>
      <c r="J13">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8" t="s">
        <v>305</v>
      </c>
      <c r="C1" s="68" t="s">
        <v>306</v>
      </c>
      <c r="D1" s="68" t="s">
        <v>307</v>
      </c>
      <c r="E1" s="56" t="s">
        <v>308</v>
      </c>
      <c r="F1" s="56" t="s">
        <v>309</v>
      </c>
      <c r="G1" s="56" t="s">
        <v>310</v>
      </c>
      <c r="H1" s="56" t="s">
        <v>311</v>
      </c>
      <c r="I1" s="56" t="s">
        <v>312</v>
      </c>
      <c r="J1" s="56" t="s">
        <v>313</v>
      </c>
    </row>
    <row r="2" spans="1:10" x14ac:dyDescent="0.25">
      <c r="A2" t="s">
        <v>303</v>
      </c>
      <c r="B2" s="31">
        <v>45.421795093110596</v>
      </c>
      <c r="C2" s="31">
        <v>3.4560288474130383</v>
      </c>
      <c r="D2" s="31">
        <v>267.06516569792672</v>
      </c>
      <c r="E2" s="79">
        <v>1000</v>
      </c>
      <c r="F2" s="80" t="s">
        <v>315</v>
      </c>
      <c r="G2" s="80" t="s">
        <v>316</v>
      </c>
      <c r="H2">
        <v>2</v>
      </c>
      <c r="I2">
        <v>1</v>
      </c>
      <c r="J2">
        <v>19</v>
      </c>
    </row>
    <row r="3" spans="1:10" x14ac:dyDescent="0.25">
      <c r="A3" t="s">
        <v>295</v>
      </c>
      <c r="B3" s="31">
        <v>2.5837967036586544</v>
      </c>
      <c r="C3" s="31">
        <v>0.15259117226876223</v>
      </c>
      <c r="D3" s="31">
        <v>12.952950125810418</v>
      </c>
      <c r="E3" s="79">
        <v>1000</v>
      </c>
      <c r="F3" s="80" t="s">
        <v>315</v>
      </c>
      <c r="G3" s="80" t="s">
        <v>316</v>
      </c>
      <c r="H3">
        <v>11</v>
      </c>
      <c r="I3">
        <v>1</v>
      </c>
      <c r="J3">
        <v>388</v>
      </c>
    </row>
    <row r="4" spans="1:10" x14ac:dyDescent="0.25">
      <c r="A4" t="s">
        <v>275</v>
      </c>
      <c r="B4" s="31">
        <v>2.3950254731114522</v>
      </c>
      <c r="C4" s="31">
        <v>0.43430366177720497</v>
      </c>
      <c r="D4" s="31">
        <v>7.8757346322631072</v>
      </c>
      <c r="E4" s="79">
        <v>1000</v>
      </c>
      <c r="F4" s="80" t="s">
        <v>315</v>
      </c>
      <c r="G4" s="80" t="s">
        <v>316</v>
      </c>
      <c r="H4">
        <v>41</v>
      </c>
      <c r="I4">
        <v>2</v>
      </c>
      <c r="J4">
        <v>849</v>
      </c>
    </row>
    <row r="5" spans="1:10" x14ac:dyDescent="0.25">
      <c r="A5" t="s">
        <v>274</v>
      </c>
      <c r="B5" s="31">
        <v>0.70415890999431618</v>
      </c>
      <c r="C5" s="31">
        <v>0.12581896640309129</v>
      </c>
      <c r="D5" s="31">
        <v>2.3118056986736897</v>
      </c>
      <c r="E5" s="79">
        <v>1000</v>
      </c>
      <c r="F5" s="80" t="s">
        <v>315</v>
      </c>
      <c r="G5" s="80" t="s">
        <v>316</v>
      </c>
      <c r="H5">
        <v>83</v>
      </c>
      <c r="I5">
        <v>2</v>
      </c>
      <c r="J5">
        <v>2868</v>
      </c>
    </row>
    <row r="6" spans="1:10" x14ac:dyDescent="0.25">
      <c r="A6" t="s">
        <v>277</v>
      </c>
      <c r="B6" s="31">
        <v>0</v>
      </c>
      <c r="C6" s="31">
        <v>0</v>
      </c>
      <c r="D6" s="31">
        <v>170.02994078031941</v>
      </c>
      <c r="E6" s="79">
        <v>1000</v>
      </c>
      <c r="F6" s="80" t="s">
        <v>62</v>
      </c>
      <c r="G6" s="80" t="s">
        <v>314</v>
      </c>
      <c r="H6">
        <v>4</v>
      </c>
      <c r="I6">
        <v>0</v>
      </c>
      <c r="J6">
        <v>13</v>
      </c>
    </row>
    <row r="7" spans="1:10" x14ac:dyDescent="0.25">
      <c r="A7" t="s">
        <v>276</v>
      </c>
      <c r="B7" s="31">
        <v>3.5327721035059714</v>
      </c>
      <c r="C7" s="31">
        <v>0.64105444956861302</v>
      </c>
      <c r="D7" s="31">
        <v>11.846582708632905</v>
      </c>
      <c r="E7" s="79">
        <v>1000</v>
      </c>
      <c r="F7" s="80" t="s">
        <v>315</v>
      </c>
      <c r="G7" s="80" t="s">
        <v>316</v>
      </c>
      <c r="H7">
        <v>15</v>
      </c>
      <c r="I7">
        <v>2</v>
      </c>
      <c r="J7">
        <v>593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09"/>
  <sheetViews>
    <sheetView workbookViewId="0">
      <selection sqref="A1:XFD104857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40" t="s">
        <v>0</v>
      </c>
      <c r="C1" s="40" t="s">
        <v>66</v>
      </c>
      <c r="D1" s="40" t="s">
        <v>46</v>
      </c>
      <c r="E1" s="40" t="s">
        <v>67</v>
      </c>
      <c r="F1" s="40" t="s">
        <v>68</v>
      </c>
      <c r="G1" s="40" t="s">
        <v>69</v>
      </c>
      <c r="H1" s="40" t="s">
        <v>70</v>
      </c>
      <c r="I1" s="40" t="s">
        <v>71</v>
      </c>
      <c r="J1" s="40" t="s">
        <v>72</v>
      </c>
      <c r="K1" s="40" t="s">
        <v>73</v>
      </c>
      <c r="L1" s="40" t="s">
        <v>45</v>
      </c>
    </row>
    <row r="2" spans="1:23" s="66" customFormat="1" x14ac:dyDescent="0.25">
      <c r="A2" s="41">
        <v>29</v>
      </c>
      <c r="B2" s="41" t="s">
        <v>500</v>
      </c>
      <c r="C2" s="41" t="s">
        <v>116</v>
      </c>
      <c r="D2" s="41" t="s">
        <v>61</v>
      </c>
      <c r="E2" s="41" t="s">
        <v>265</v>
      </c>
      <c r="F2" s="41" t="s">
        <v>164</v>
      </c>
      <c r="G2" s="41" t="s">
        <v>165</v>
      </c>
      <c r="H2" s="41">
        <v>10</v>
      </c>
      <c r="I2" s="41">
        <v>0</v>
      </c>
      <c r="J2" s="41">
        <v>10</v>
      </c>
      <c r="K2" s="41">
        <v>10</v>
      </c>
      <c r="L2"/>
      <c r="M2"/>
      <c r="N2"/>
      <c r="O2"/>
      <c r="P2"/>
      <c r="Q2"/>
      <c r="R2"/>
      <c r="S2"/>
      <c r="T2"/>
      <c r="U2"/>
      <c r="V2"/>
      <c r="W2"/>
    </row>
    <row r="3" spans="1:23" x14ac:dyDescent="0.25">
      <c r="A3">
        <v>29</v>
      </c>
      <c r="B3" t="s">
        <v>497</v>
      </c>
      <c r="C3" t="s">
        <v>132</v>
      </c>
      <c r="D3" s="41" t="s">
        <v>60</v>
      </c>
      <c r="E3" t="s">
        <v>251</v>
      </c>
      <c r="F3" t="s">
        <v>164</v>
      </c>
      <c r="G3" t="s">
        <v>165</v>
      </c>
      <c r="H3">
        <v>355</v>
      </c>
      <c r="I3">
        <v>6</v>
      </c>
      <c r="J3">
        <v>361</v>
      </c>
      <c r="K3" s="41">
        <v>395</v>
      </c>
    </row>
    <row r="4" spans="1:23" x14ac:dyDescent="0.25">
      <c r="A4">
        <v>29</v>
      </c>
      <c r="B4" t="s">
        <v>498</v>
      </c>
      <c r="C4" t="s">
        <v>157</v>
      </c>
      <c r="D4" s="41" t="s">
        <v>59</v>
      </c>
      <c r="E4" t="s">
        <v>232</v>
      </c>
      <c r="F4" t="s">
        <v>164</v>
      </c>
      <c r="G4" t="s">
        <v>165</v>
      </c>
      <c r="H4">
        <v>130</v>
      </c>
      <c r="I4">
        <v>7</v>
      </c>
      <c r="J4">
        <v>137</v>
      </c>
      <c r="K4">
        <v>257</v>
      </c>
    </row>
    <row r="5" spans="1:23" x14ac:dyDescent="0.25">
      <c r="A5">
        <v>29</v>
      </c>
      <c r="B5" t="s">
        <v>499</v>
      </c>
      <c r="C5" t="s">
        <v>146</v>
      </c>
      <c r="D5" s="41" t="s">
        <v>58</v>
      </c>
      <c r="E5" t="s">
        <v>242</v>
      </c>
      <c r="F5" t="s">
        <v>164</v>
      </c>
      <c r="G5" t="s">
        <v>165</v>
      </c>
      <c r="H5">
        <v>0</v>
      </c>
      <c r="I5">
        <v>0</v>
      </c>
      <c r="J5">
        <v>0</v>
      </c>
      <c r="K5">
        <v>15</v>
      </c>
    </row>
    <row r="6" spans="1:23" x14ac:dyDescent="0.25">
      <c r="A6">
        <v>29</v>
      </c>
      <c r="B6" t="s">
        <v>498</v>
      </c>
      <c r="C6" t="s">
        <v>160</v>
      </c>
      <c r="D6" s="41" t="s">
        <v>59</v>
      </c>
      <c r="E6" t="s">
        <v>233</v>
      </c>
      <c r="F6" t="s">
        <v>164</v>
      </c>
      <c r="G6" t="s">
        <v>165</v>
      </c>
      <c r="H6">
        <v>17</v>
      </c>
      <c r="I6">
        <v>0</v>
      </c>
      <c r="J6">
        <v>17</v>
      </c>
      <c r="K6">
        <v>48</v>
      </c>
    </row>
    <row r="7" spans="1:23" x14ac:dyDescent="0.25">
      <c r="A7">
        <v>29</v>
      </c>
      <c r="B7" t="s">
        <v>499</v>
      </c>
      <c r="C7" t="s">
        <v>148</v>
      </c>
      <c r="D7" s="41" t="s">
        <v>58</v>
      </c>
      <c r="E7" t="s">
        <v>243</v>
      </c>
      <c r="F7" t="s">
        <v>164</v>
      </c>
      <c r="G7" t="s">
        <v>165</v>
      </c>
      <c r="H7">
        <v>29</v>
      </c>
      <c r="I7">
        <v>2</v>
      </c>
      <c r="J7">
        <v>31</v>
      </c>
      <c r="K7">
        <v>61</v>
      </c>
    </row>
    <row r="8" spans="1:23" x14ac:dyDescent="0.25">
      <c r="A8">
        <v>29</v>
      </c>
      <c r="B8" t="s">
        <v>498</v>
      </c>
      <c r="C8" t="s">
        <v>152</v>
      </c>
      <c r="D8" s="41" t="s">
        <v>59</v>
      </c>
      <c r="E8" t="s">
        <v>234</v>
      </c>
      <c r="F8" t="s">
        <v>164</v>
      </c>
      <c r="G8" t="s">
        <v>165</v>
      </c>
      <c r="H8">
        <v>125</v>
      </c>
      <c r="I8">
        <v>4</v>
      </c>
      <c r="J8">
        <v>129</v>
      </c>
      <c r="K8">
        <v>156</v>
      </c>
    </row>
    <row r="9" spans="1:23" x14ac:dyDescent="0.25">
      <c r="A9" s="41">
        <v>29</v>
      </c>
      <c r="B9" s="41" t="s">
        <v>497</v>
      </c>
      <c r="C9" s="41" t="s">
        <v>128</v>
      </c>
      <c r="D9" s="41" t="s">
        <v>60</v>
      </c>
      <c r="E9" s="41" t="s">
        <v>252</v>
      </c>
      <c r="F9" s="41" t="s">
        <v>164</v>
      </c>
      <c r="G9" s="41" t="s">
        <v>165</v>
      </c>
      <c r="H9" s="41">
        <v>19</v>
      </c>
      <c r="I9" s="41">
        <v>0</v>
      </c>
      <c r="J9" s="41">
        <v>19</v>
      </c>
      <c r="K9" s="41">
        <v>19</v>
      </c>
    </row>
    <row r="10" spans="1:23" s="66" customFormat="1" x14ac:dyDescent="0.25">
      <c r="A10">
        <v>29</v>
      </c>
      <c r="B10" t="s">
        <v>497</v>
      </c>
      <c r="C10" t="s">
        <v>131</v>
      </c>
      <c r="D10" s="41" t="s">
        <v>60</v>
      </c>
      <c r="E10" t="s">
        <v>253</v>
      </c>
      <c r="F10" t="s">
        <v>164</v>
      </c>
      <c r="G10" t="s">
        <v>165</v>
      </c>
      <c r="H10">
        <v>22</v>
      </c>
      <c r="I10">
        <v>0</v>
      </c>
      <c r="J10">
        <v>22</v>
      </c>
      <c r="K10">
        <v>46</v>
      </c>
      <c r="L10"/>
      <c r="M10"/>
      <c r="N10"/>
      <c r="O10"/>
      <c r="P10"/>
      <c r="Q10"/>
      <c r="R10"/>
      <c r="S10"/>
      <c r="T10"/>
      <c r="U10"/>
      <c r="V10"/>
      <c r="W10"/>
    </row>
    <row r="11" spans="1:23" x14ac:dyDescent="0.25">
      <c r="A11">
        <v>29</v>
      </c>
      <c r="B11" t="s">
        <v>500</v>
      </c>
      <c r="C11" t="s">
        <v>115</v>
      </c>
      <c r="D11" s="41" t="s">
        <v>60</v>
      </c>
      <c r="E11" t="s">
        <v>254</v>
      </c>
      <c r="F11" t="s">
        <v>164</v>
      </c>
      <c r="G11" t="s">
        <v>165</v>
      </c>
      <c r="H11">
        <v>66</v>
      </c>
      <c r="I11">
        <v>0</v>
      </c>
      <c r="J11">
        <v>66</v>
      </c>
      <c r="K11">
        <v>74</v>
      </c>
    </row>
    <row r="12" spans="1:23" x14ac:dyDescent="0.25">
      <c r="A12">
        <v>29</v>
      </c>
      <c r="B12" t="s">
        <v>497</v>
      </c>
      <c r="C12" t="s">
        <v>122</v>
      </c>
      <c r="D12" s="41" t="s">
        <v>60</v>
      </c>
      <c r="E12" t="s">
        <v>255</v>
      </c>
      <c r="F12" t="s">
        <v>164</v>
      </c>
      <c r="G12" t="s">
        <v>165</v>
      </c>
      <c r="H12">
        <v>108</v>
      </c>
      <c r="I12">
        <v>0</v>
      </c>
      <c r="J12">
        <v>108</v>
      </c>
      <c r="K12" s="41">
        <v>128</v>
      </c>
    </row>
    <row r="13" spans="1:23" x14ac:dyDescent="0.25">
      <c r="A13">
        <v>29</v>
      </c>
      <c r="B13" t="s">
        <v>498</v>
      </c>
      <c r="C13" t="s">
        <v>235</v>
      </c>
      <c r="D13" s="41" t="s">
        <v>59</v>
      </c>
      <c r="E13" t="s">
        <v>236</v>
      </c>
      <c r="F13" t="s">
        <v>164</v>
      </c>
      <c r="G13" t="s">
        <v>165</v>
      </c>
      <c r="H13">
        <v>77</v>
      </c>
      <c r="I13">
        <v>7</v>
      </c>
      <c r="J13">
        <v>84</v>
      </c>
      <c r="K13">
        <v>431</v>
      </c>
    </row>
    <row r="14" spans="1:23" s="66" customFormat="1" x14ac:dyDescent="0.25">
      <c r="A14" s="41">
        <v>29</v>
      </c>
      <c r="B14" s="41" t="s">
        <v>498</v>
      </c>
      <c r="C14" s="41" t="s">
        <v>155</v>
      </c>
      <c r="D14" s="41" t="s">
        <v>58</v>
      </c>
      <c r="E14" s="41" t="s">
        <v>244</v>
      </c>
      <c r="F14" s="41" t="s">
        <v>164</v>
      </c>
      <c r="G14" s="41" t="s">
        <v>165</v>
      </c>
      <c r="H14" s="41">
        <v>3</v>
      </c>
      <c r="I14" s="41">
        <v>0</v>
      </c>
      <c r="J14" s="41">
        <v>3</v>
      </c>
      <c r="K14" s="41">
        <v>55</v>
      </c>
      <c r="L14"/>
      <c r="M14"/>
      <c r="N14"/>
      <c r="O14"/>
      <c r="P14"/>
      <c r="Q14"/>
      <c r="R14"/>
      <c r="S14"/>
      <c r="T14"/>
      <c r="U14"/>
      <c r="V14"/>
      <c r="W14"/>
    </row>
    <row r="15" spans="1:23" s="66" customFormat="1" x14ac:dyDescent="0.25">
      <c r="A15" s="41">
        <v>29</v>
      </c>
      <c r="B15" s="41" t="s">
        <v>500</v>
      </c>
      <c r="C15" s="41" t="s">
        <v>110</v>
      </c>
      <c r="D15" t="s">
        <v>61</v>
      </c>
      <c r="E15" s="41" t="s">
        <v>266</v>
      </c>
      <c r="F15" s="41" t="s">
        <v>164</v>
      </c>
      <c r="G15" s="41" t="s">
        <v>165</v>
      </c>
      <c r="H15" s="41">
        <v>43</v>
      </c>
      <c r="I15" s="41">
        <v>0</v>
      </c>
      <c r="J15" s="41">
        <v>43</v>
      </c>
      <c r="K15" s="41">
        <v>78</v>
      </c>
      <c r="L15"/>
      <c r="M15"/>
      <c r="N15"/>
      <c r="O15"/>
      <c r="P15"/>
      <c r="Q15"/>
      <c r="R15"/>
      <c r="S15"/>
      <c r="T15"/>
      <c r="U15"/>
      <c r="V15"/>
      <c r="W15"/>
    </row>
    <row r="16" spans="1:23" x14ac:dyDescent="0.25">
      <c r="A16" s="41">
        <v>29</v>
      </c>
      <c r="B16" s="41" t="s">
        <v>498</v>
      </c>
      <c r="C16" s="41" t="s">
        <v>161</v>
      </c>
      <c r="D16" s="41" t="s">
        <v>59</v>
      </c>
      <c r="E16" s="41" t="s">
        <v>237</v>
      </c>
      <c r="F16" s="41" t="s">
        <v>164</v>
      </c>
      <c r="G16" s="41" t="s">
        <v>165</v>
      </c>
      <c r="H16" s="41">
        <v>59</v>
      </c>
      <c r="I16" s="41">
        <v>0</v>
      </c>
      <c r="J16" s="41">
        <v>59</v>
      </c>
      <c r="K16" s="41">
        <v>137</v>
      </c>
      <c r="W16" s="66"/>
    </row>
    <row r="17" spans="1:13" x14ac:dyDescent="0.25">
      <c r="A17">
        <v>29</v>
      </c>
      <c r="B17" t="s">
        <v>497</v>
      </c>
      <c r="C17" t="s">
        <v>137</v>
      </c>
      <c r="D17" s="41" t="s">
        <v>60</v>
      </c>
      <c r="E17" t="s">
        <v>256</v>
      </c>
      <c r="F17" t="s">
        <v>164</v>
      </c>
      <c r="G17" t="s">
        <v>165</v>
      </c>
      <c r="H17">
        <v>110</v>
      </c>
      <c r="I17">
        <v>0</v>
      </c>
      <c r="J17">
        <v>110</v>
      </c>
      <c r="K17">
        <v>277</v>
      </c>
    </row>
    <row r="18" spans="1:13" x14ac:dyDescent="0.25">
      <c r="A18">
        <v>29</v>
      </c>
      <c r="B18" t="s">
        <v>498</v>
      </c>
      <c r="C18" t="s">
        <v>156</v>
      </c>
      <c r="D18" s="41" t="s">
        <v>59</v>
      </c>
      <c r="E18" t="s">
        <v>238</v>
      </c>
      <c r="F18" t="s">
        <v>164</v>
      </c>
      <c r="G18" t="s">
        <v>165</v>
      </c>
      <c r="H18">
        <v>12</v>
      </c>
      <c r="I18">
        <v>4</v>
      </c>
      <c r="J18">
        <v>16</v>
      </c>
      <c r="K18">
        <v>228</v>
      </c>
    </row>
    <row r="19" spans="1:13" x14ac:dyDescent="0.25">
      <c r="A19" s="41">
        <v>29</v>
      </c>
      <c r="B19" s="41" t="s">
        <v>499</v>
      </c>
      <c r="C19" s="41" t="s">
        <v>144</v>
      </c>
      <c r="D19" s="41" t="s">
        <v>58</v>
      </c>
      <c r="E19" s="41" t="s">
        <v>245</v>
      </c>
      <c r="F19" s="41" t="s">
        <v>164</v>
      </c>
      <c r="G19" s="41" t="s">
        <v>165</v>
      </c>
      <c r="H19" s="41">
        <v>70</v>
      </c>
      <c r="I19" s="41">
        <v>2</v>
      </c>
      <c r="J19" s="41">
        <v>72</v>
      </c>
      <c r="K19">
        <v>103</v>
      </c>
    </row>
    <row r="20" spans="1:13" x14ac:dyDescent="0.25">
      <c r="A20">
        <v>29</v>
      </c>
      <c r="B20" t="s">
        <v>497</v>
      </c>
      <c r="C20" t="s">
        <v>125</v>
      </c>
      <c r="D20" s="41" t="s">
        <v>60</v>
      </c>
      <c r="E20" t="s">
        <v>257</v>
      </c>
      <c r="F20" t="s">
        <v>164</v>
      </c>
      <c r="G20" t="s">
        <v>165</v>
      </c>
      <c r="H20">
        <v>170</v>
      </c>
      <c r="I20">
        <v>15</v>
      </c>
      <c r="J20">
        <v>185</v>
      </c>
      <c r="K20">
        <v>227</v>
      </c>
    </row>
    <row r="21" spans="1:13" x14ac:dyDescent="0.25">
      <c r="A21" s="41">
        <v>29</v>
      </c>
      <c r="B21" s="41" t="s">
        <v>497</v>
      </c>
      <c r="C21" s="41" t="s">
        <v>124</v>
      </c>
      <c r="D21" s="41" t="s">
        <v>60</v>
      </c>
      <c r="E21" s="41" t="s">
        <v>258</v>
      </c>
      <c r="F21" s="41" t="s">
        <v>164</v>
      </c>
      <c r="G21" s="41" t="s">
        <v>165</v>
      </c>
      <c r="H21" s="41">
        <v>94</v>
      </c>
      <c r="I21" s="41">
        <v>0</v>
      </c>
      <c r="J21" s="41">
        <v>94</v>
      </c>
      <c r="K21" s="41">
        <v>98</v>
      </c>
    </row>
    <row r="22" spans="1:13" x14ac:dyDescent="0.25">
      <c r="A22">
        <v>29</v>
      </c>
      <c r="B22" t="s">
        <v>499</v>
      </c>
      <c r="C22" t="s">
        <v>150</v>
      </c>
      <c r="D22" t="s">
        <v>61</v>
      </c>
      <c r="E22" t="s">
        <v>267</v>
      </c>
      <c r="F22" t="s">
        <v>164</v>
      </c>
      <c r="G22" t="s">
        <v>165</v>
      </c>
      <c r="H22">
        <v>29</v>
      </c>
      <c r="I22">
        <v>2</v>
      </c>
      <c r="J22">
        <v>31</v>
      </c>
      <c r="K22">
        <v>43</v>
      </c>
    </row>
    <row r="23" spans="1:13" x14ac:dyDescent="0.25">
      <c r="A23" s="41">
        <v>29</v>
      </c>
      <c r="B23" s="41" t="s">
        <v>497</v>
      </c>
      <c r="C23" s="41" t="s">
        <v>127</v>
      </c>
      <c r="D23" s="41" t="s">
        <v>60</v>
      </c>
      <c r="E23" s="41" t="s">
        <v>259</v>
      </c>
      <c r="F23" s="41" t="s">
        <v>164</v>
      </c>
      <c r="G23" s="41" t="s">
        <v>165</v>
      </c>
      <c r="H23" s="41">
        <v>135</v>
      </c>
      <c r="I23" s="41">
        <v>8</v>
      </c>
      <c r="J23" s="41">
        <v>143</v>
      </c>
      <c r="K23" s="41">
        <v>164</v>
      </c>
    </row>
    <row r="24" spans="1:13" x14ac:dyDescent="0.25">
      <c r="A24" s="41">
        <v>29</v>
      </c>
      <c r="B24" s="41" t="s">
        <v>499</v>
      </c>
      <c r="C24" s="41" t="s">
        <v>141</v>
      </c>
      <c r="D24" s="41" t="s">
        <v>58</v>
      </c>
      <c r="E24" s="41" t="s">
        <v>246</v>
      </c>
      <c r="F24" s="41" t="s">
        <v>164</v>
      </c>
      <c r="G24" s="41" t="s">
        <v>165</v>
      </c>
      <c r="H24" s="41">
        <v>17</v>
      </c>
      <c r="I24" s="41">
        <v>0</v>
      </c>
      <c r="J24" s="41">
        <v>17</v>
      </c>
      <c r="K24" s="41">
        <v>119</v>
      </c>
    </row>
    <row r="25" spans="1:13" x14ac:dyDescent="0.25">
      <c r="A25">
        <v>29</v>
      </c>
      <c r="B25" t="s">
        <v>497</v>
      </c>
      <c r="C25" t="s">
        <v>136</v>
      </c>
      <c r="D25" s="41" t="s">
        <v>60</v>
      </c>
      <c r="E25" t="s">
        <v>260</v>
      </c>
      <c r="F25" t="s">
        <v>164</v>
      </c>
      <c r="G25" t="s">
        <v>165</v>
      </c>
      <c r="H25">
        <v>206</v>
      </c>
      <c r="I25">
        <v>2</v>
      </c>
      <c r="J25">
        <v>208</v>
      </c>
      <c r="K25">
        <v>411</v>
      </c>
    </row>
    <row r="26" spans="1:13" x14ac:dyDescent="0.25">
      <c r="A26" s="41">
        <v>29</v>
      </c>
      <c r="B26" s="41" t="s">
        <v>500</v>
      </c>
      <c r="C26" s="41" t="s">
        <v>104</v>
      </c>
      <c r="D26" s="41" t="s">
        <v>61</v>
      </c>
      <c r="E26" s="41" t="s">
        <v>268</v>
      </c>
      <c r="F26" s="41" t="s">
        <v>164</v>
      </c>
      <c r="G26" s="41" t="s">
        <v>165</v>
      </c>
      <c r="H26" s="41">
        <v>13</v>
      </c>
      <c r="I26" s="41">
        <v>0</v>
      </c>
      <c r="J26" s="41">
        <v>13</v>
      </c>
      <c r="K26" s="41">
        <v>16</v>
      </c>
    </row>
    <row r="27" spans="1:13" x14ac:dyDescent="0.25">
      <c r="A27">
        <v>29</v>
      </c>
      <c r="B27" t="s">
        <v>499</v>
      </c>
      <c r="C27" t="s">
        <v>149</v>
      </c>
      <c r="D27" s="41" t="s">
        <v>61</v>
      </c>
      <c r="E27" t="s">
        <v>269</v>
      </c>
      <c r="F27" t="s">
        <v>164</v>
      </c>
      <c r="G27" t="s">
        <v>165</v>
      </c>
      <c r="H27">
        <v>18</v>
      </c>
      <c r="I27">
        <v>3</v>
      </c>
      <c r="J27">
        <v>21</v>
      </c>
      <c r="K27">
        <v>44</v>
      </c>
    </row>
    <row r="28" spans="1:13" x14ac:dyDescent="0.25">
      <c r="A28">
        <v>29</v>
      </c>
      <c r="B28" t="s">
        <v>497</v>
      </c>
      <c r="C28" t="s">
        <v>130</v>
      </c>
      <c r="D28" s="41" t="s">
        <v>60</v>
      </c>
      <c r="E28" t="s">
        <v>261</v>
      </c>
      <c r="F28" t="s">
        <v>164</v>
      </c>
      <c r="G28" t="s">
        <v>165</v>
      </c>
      <c r="H28">
        <v>143</v>
      </c>
      <c r="I28">
        <v>0</v>
      </c>
      <c r="J28">
        <v>143</v>
      </c>
      <c r="K28">
        <v>161</v>
      </c>
    </row>
    <row r="29" spans="1:13" x14ac:dyDescent="0.25">
      <c r="A29" s="67">
        <v>29</v>
      </c>
      <c r="B29" s="67" t="s">
        <v>500</v>
      </c>
      <c r="C29" s="67" t="s">
        <v>130</v>
      </c>
      <c r="D29" s="67" t="s">
        <v>60</v>
      </c>
      <c r="E29" s="67" t="s">
        <v>261</v>
      </c>
      <c r="F29" s="67" t="s">
        <v>164</v>
      </c>
      <c r="G29" s="67" t="s">
        <v>165</v>
      </c>
      <c r="H29" s="67">
        <v>49</v>
      </c>
      <c r="I29" s="67">
        <v>1</v>
      </c>
      <c r="J29" s="67">
        <v>50</v>
      </c>
      <c r="K29" s="67">
        <v>59</v>
      </c>
      <c r="L29" s="66"/>
      <c r="M29" s="66"/>
    </row>
    <row r="30" spans="1:13" x14ac:dyDescent="0.25">
      <c r="A30" s="41">
        <v>29</v>
      </c>
      <c r="B30" s="41" t="s">
        <v>499</v>
      </c>
      <c r="C30" s="41" t="s">
        <v>145</v>
      </c>
      <c r="D30" s="41" t="s">
        <v>58</v>
      </c>
      <c r="E30" s="41" t="s">
        <v>247</v>
      </c>
      <c r="F30" s="41" t="s">
        <v>164</v>
      </c>
      <c r="G30" s="41" t="s">
        <v>165</v>
      </c>
      <c r="H30" s="41">
        <v>0</v>
      </c>
      <c r="I30" s="41">
        <v>0</v>
      </c>
      <c r="J30" s="41">
        <v>0</v>
      </c>
      <c r="K30" s="41">
        <v>15</v>
      </c>
    </row>
    <row r="31" spans="1:13" x14ac:dyDescent="0.25">
      <c r="A31" s="41">
        <v>29</v>
      </c>
      <c r="B31" s="41" t="s">
        <v>499</v>
      </c>
      <c r="C31" s="41" t="s">
        <v>140</v>
      </c>
      <c r="D31" s="41" t="s">
        <v>58</v>
      </c>
      <c r="E31" s="41" t="s">
        <v>248</v>
      </c>
      <c r="F31" s="41" t="s">
        <v>164</v>
      </c>
      <c r="G31" s="41" t="s">
        <v>165</v>
      </c>
      <c r="H31" s="41">
        <v>51</v>
      </c>
      <c r="I31" s="41">
        <v>3</v>
      </c>
      <c r="J31" s="41">
        <v>54</v>
      </c>
      <c r="K31" s="41">
        <v>166</v>
      </c>
    </row>
    <row r="32" spans="1:13" x14ac:dyDescent="0.25">
      <c r="A32">
        <v>29</v>
      </c>
      <c r="B32" t="s">
        <v>500</v>
      </c>
      <c r="C32" t="s">
        <v>111</v>
      </c>
      <c r="D32" s="41" t="s">
        <v>61</v>
      </c>
      <c r="E32" t="s">
        <v>270</v>
      </c>
      <c r="F32" t="s">
        <v>164</v>
      </c>
      <c r="G32" t="s">
        <v>165</v>
      </c>
      <c r="H32">
        <v>18</v>
      </c>
      <c r="I32">
        <v>1</v>
      </c>
      <c r="J32">
        <v>19</v>
      </c>
      <c r="K32">
        <v>27</v>
      </c>
    </row>
    <row r="33" spans="1:13" x14ac:dyDescent="0.25">
      <c r="A33" s="41">
        <v>29</v>
      </c>
      <c r="B33" s="41" t="s">
        <v>499</v>
      </c>
      <c r="C33" s="41" t="s">
        <v>147</v>
      </c>
      <c r="D33" s="41" t="s">
        <v>58</v>
      </c>
      <c r="E33" s="41" t="s">
        <v>249</v>
      </c>
      <c r="F33" s="41" t="s">
        <v>164</v>
      </c>
      <c r="G33" s="41" t="s">
        <v>165</v>
      </c>
      <c r="H33" s="41">
        <v>5</v>
      </c>
      <c r="I33" s="41">
        <v>0</v>
      </c>
      <c r="J33" s="41">
        <v>5</v>
      </c>
      <c r="K33" s="41">
        <v>124</v>
      </c>
    </row>
    <row r="34" spans="1:13" x14ac:dyDescent="0.25">
      <c r="A34" s="41">
        <v>29</v>
      </c>
      <c r="B34" s="41" t="s">
        <v>497</v>
      </c>
      <c r="C34" s="41" t="s">
        <v>138</v>
      </c>
      <c r="D34" s="41" t="s">
        <v>60</v>
      </c>
      <c r="E34" s="41" t="s">
        <v>262</v>
      </c>
      <c r="F34" s="41" t="s">
        <v>164</v>
      </c>
      <c r="G34" s="41" t="s">
        <v>165</v>
      </c>
      <c r="H34" s="41">
        <v>47</v>
      </c>
      <c r="I34" s="41">
        <v>4</v>
      </c>
      <c r="J34" s="41">
        <v>51</v>
      </c>
      <c r="K34" s="41">
        <v>95</v>
      </c>
    </row>
    <row r="35" spans="1:13" x14ac:dyDescent="0.25">
      <c r="A35">
        <v>29</v>
      </c>
      <c r="B35" t="s">
        <v>498</v>
      </c>
      <c r="C35" t="s">
        <v>151</v>
      </c>
      <c r="D35" s="41" t="s">
        <v>59</v>
      </c>
      <c r="E35" t="s">
        <v>239</v>
      </c>
      <c r="F35" t="s">
        <v>164</v>
      </c>
      <c r="G35" t="s">
        <v>165</v>
      </c>
      <c r="H35">
        <v>64</v>
      </c>
      <c r="I35">
        <v>0</v>
      </c>
      <c r="J35">
        <v>64</v>
      </c>
      <c r="K35" s="41">
        <v>329</v>
      </c>
    </row>
    <row r="36" spans="1:13" x14ac:dyDescent="0.25">
      <c r="A36" s="41">
        <v>29</v>
      </c>
      <c r="B36" s="41" t="s">
        <v>497</v>
      </c>
      <c r="C36" s="41" t="s">
        <v>153</v>
      </c>
      <c r="D36" s="41" t="s">
        <v>59</v>
      </c>
      <c r="E36" s="41" t="s">
        <v>240</v>
      </c>
      <c r="F36" s="41" t="s">
        <v>164</v>
      </c>
      <c r="G36" s="41" t="s">
        <v>165</v>
      </c>
      <c r="H36" s="41">
        <v>236</v>
      </c>
      <c r="I36" s="41">
        <v>3</v>
      </c>
      <c r="J36" s="41">
        <v>239</v>
      </c>
      <c r="K36" s="41">
        <v>1190</v>
      </c>
    </row>
    <row r="37" spans="1:13" x14ac:dyDescent="0.25">
      <c r="A37">
        <v>29</v>
      </c>
      <c r="B37" t="s">
        <v>500</v>
      </c>
      <c r="C37" t="s">
        <v>114</v>
      </c>
      <c r="D37" s="41" t="s">
        <v>61</v>
      </c>
      <c r="E37" t="s">
        <v>271</v>
      </c>
      <c r="F37" t="s">
        <v>164</v>
      </c>
      <c r="G37" t="s">
        <v>165</v>
      </c>
      <c r="H37">
        <v>0</v>
      </c>
      <c r="I37">
        <v>0</v>
      </c>
      <c r="J37">
        <v>0</v>
      </c>
      <c r="K37">
        <v>2</v>
      </c>
    </row>
    <row r="38" spans="1:13" x14ac:dyDescent="0.25">
      <c r="A38" s="41">
        <v>29</v>
      </c>
      <c r="B38" s="41" t="s">
        <v>498</v>
      </c>
      <c r="C38" s="41" t="s">
        <v>159</v>
      </c>
      <c r="D38" s="41" t="s">
        <v>59</v>
      </c>
      <c r="E38" s="41" t="s">
        <v>241</v>
      </c>
      <c r="F38" s="41" t="s">
        <v>164</v>
      </c>
      <c r="G38" s="41" t="s">
        <v>165</v>
      </c>
      <c r="H38" s="41">
        <v>24</v>
      </c>
      <c r="I38" s="41">
        <v>5</v>
      </c>
      <c r="J38" s="41">
        <v>29</v>
      </c>
      <c r="K38" s="41">
        <v>111</v>
      </c>
    </row>
    <row r="39" spans="1:13" x14ac:dyDescent="0.25">
      <c r="A39" s="41">
        <v>29</v>
      </c>
      <c r="B39" s="41" t="s">
        <v>500</v>
      </c>
      <c r="C39" s="41" t="s">
        <v>109</v>
      </c>
      <c r="D39" t="s">
        <v>61</v>
      </c>
      <c r="E39" s="41" t="s">
        <v>272</v>
      </c>
      <c r="F39" s="41" t="s">
        <v>164</v>
      </c>
      <c r="G39" s="41" t="s">
        <v>165</v>
      </c>
      <c r="H39" s="41">
        <v>0</v>
      </c>
      <c r="I39" s="41">
        <v>0</v>
      </c>
      <c r="J39" s="41">
        <v>0</v>
      </c>
      <c r="K39" s="41">
        <v>0</v>
      </c>
      <c r="M39" t="s">
        <v>304</v>
      </c>
    </row>
    <row r="40" spans="1:13" x14ac:dyDescent="0.25">
      <c r="A40" s="66">
        <v>29</v>
      </c>
      <c r="B40" s="66" t="s">
        <v>498</v>
      </c>
      <c r="C40" s="66" t="s">
        <v>290</v>
      </c>
      <c r="D40" s="41" t="s">
        <v>59</v>
      </c>
      <c r="E40" s="66" t="s">
        <v>293</v>
      </c>
      <c r="F40" s="66" t="s">
        <v>164</v>
      </c>
      <c r="G40" s="66" t="s">
        <v>165</v>
      </c>
      <c r="H40" s="66">
        <v>188</v>
      </c>
      <c r="I40" s="66">
        <v>8</v>
      </c>
      <c r="J40" s="66">
        <v>196</v>
      </c>
      <c r="K40" s="67">
        <v>222</v>
      </c>
      <c r="L40" s="66"/>
    </row>
    <row r="41" spans="1:13" x14ac:dyDescent="0.25">
      <c r="A41" s="41">
        <v>29</v>
      </c>
      <c r="B41" s="41" t="s">
        <v>499</v>
      </c>
      <c r="C41" s="41" t="s">
        <v>143</v>
      </c>
      <c r="D41" s="41" t="s">
        <v>58</v>
      </c>
      <c r="E41" s="41" t="s">
        <v>250</v>
      </c>
      <c r="F41" s="41" t="s">
        <v>164</v>
      </c>
      <c r="G41" s="41" t="s">
        <v>165</v>
      </c>
      <c r="H41" s="41">
        <v>12</v>
      </c>
      <c r="I41" s="41">
        <v>1</v>
      </c>
      <c r="J41" s="41">
        <v>13</v>
      </c>
      <c r="K41" s="41">
        <v>34</v>
      </c>
    </row>
    <row r="42" spans="1:13" x14ac:dyDescent="0.25">
      <c r="A42" s="41">
        <v>29</v>
      </c>
      <c r="B42" s="41" t="s">
        <v>497</v>
      </c>
      <c r="C42" s="41" t="s">
        <v>134</v>
      </c>
      <c r="D42" s="41" t="s">
        <v>60</v>
      </c>
      <c r="E42" s="41" t="s">
        <v>263</v>
      </c>
      <c r="F42" s="41" t="s">
        <v>164</v>
      </c>
      <c r="G42" s="41" t="s">
        <v>165</v>
      </c>
      <c r="H42" s="41">
        <v>17</v>
      </c>
      <c r="I42" s="41">
        <v>0</v>
      </c>
      <c r="J42" s="41">
        <v>17</v>
      </c>
      <c r="K42" s="41">
        <v>65</v>
      </c>
    </row>
    <row r="43" spans="1:13" x14ac:dyDescent="0.25">
      <c r="A43" s="41">
        <v>29</v>
      </c>
      <c r="B43" s="41" t="s">
        <v>497</v>
      </c>
      <c r="C43" s="41" t="s">
        <v>142</v>
      </c>
      <c r="D43" s="41" t="s">
        <v>60</v>
      </c>
      <c r="E43" s="41" t="s">
        <v>264</v>
      </c>
      <c r="F43" s="41" t="s">
        <v>164</v>
      </c>
      <c r="G43" s="41" t="s">
        <v>165</v>
      </c>
      <c r="H43" s="41">
        <v>59</v>
      </c>
      <c r="I43" s="41">
        <v>0</v>
      </c>
      <c r="J43" s="41">
        <v>59</v>
      </c>
      <c r="K43" s="41">
        <v>61</v>
      </c>
    </row>
    <row r="44" spans="1:13" x14ac:dyDescent="0.25">
      <c r="A44" s="41">
        <v>29</v>
      </c>
      <c r="B44" s="41" t="s">
        <v>500</v>
      </c>
      <c r="C44" s="41" t="s">
        <v>113</v>
      </c>
      <c r="D44" s="41" t="s">
        <v>61</v>
      </c>
      <c r="E44" s="41" t="s">
        <v>273</v>
      </c>
      <c r="F44" s="41" t="s">
        <v>164</v>
      </c>
      <c r="G44" s="41" t="s">
        <v>165</v>
      </c>
      <c r="H44" s="41">
        <v>7</v>
      </c>
      <c r="I44" s="41">
        <v>0</v>
      </c>
      <c r="J44" s="41">
        <v>7</v>
      </c>
      <c r="K44">
        <v>11</v>
      </c>
    </row>
    <row r="45" spans="1:13" x14ac:dyDescent="0.25">
      <c r="A45">
        <v>29</v>
      </c>
      <c r="B45" t="s">
        <v>499</v>
      </c>
      <c r="C45" t="s">
        <v>162</v>
      </c>
      <c r="D45" s="41" t="s">
        <v>294</v>
      </c>
      <c r="E45" t="s">
        <v>163</v>
      </c>
      <c r="F45" t="s">
        <v>164</v>
      </c>
      <c r="G45" t="s">
        <v>165</v>
      </c>
      <c r="H45">
        <v>170</v>
      </c>
      <c r="I45">
        <v>11</v>
      </c>
      <c r="J45">
        <v>181</v>
      </c>
      <c r="K45">
        <v>268</v>
      </c>
    </row>
    <row r="46" spans="1:13" x14ac:dyDescent="0.25">
      <c r="A46">
        <v>29</v>
      </c>
      <c r="B46" t="s">
        <v>498</v>
      </c>
      <c r="C46" t="s">
        <v>166</v>
      </c>
      <c r="D46" s="41" t="s">
        <v>103</v>
      </c>
      <c r="E46" t="s">
        <v>167</v>
      </c>
      <c r="F46" t="s">
        <v>164</v>
      </c>
      <c r="G46" t="s">
        <v>165</v>
      </c>
      <c r="H46">
        <v>34</v>
      </c>
      <c r="I46">
        <v>1</v>
      </c>
      <c r="J46">
        <v>35</v>
      </c>
      <c r="K46" s="41">
        <v>90</v>
      </c>
    </row>
    <row r="47" spans="1:13" x14ac:dyDescent="0.25">
      <c r="A47" s="41">
        <v>29</v>
      </c>
      <c r="B47" s="41" t="s">
        <v>499</v>
      </c>
      <c r="C47" s="41" t="s">
        <v>168</v>
      </c>
      <c r="D47" s="41" t="s">
        <v>103</v>
      </c>
      <c r="E47" s="41" t="s">
        <v>169</v>
      </c>
      <c r="F47" s="41" t="s">
        <v>164</v>
      </c>
      <c r="G47" s="41" t="s">
        <v>165</v>
      </c>
      <c r="H47" s="41">
        <v>47</v>
      </c>
      <c r="I47" s="41">
        <v>0</v>
      </c>
      <c r="J47" s="41">
        <v>47</v>
      </c>
      <c r="K47">
        <v>87</v>
      </c>
    </row>
    <row r="48" spans="1:13" x14ac:dyDescent="0.25">
      <c r="A48" s="66">
        <v>29</v>
      </c>
      <c r="B48" s="66" t="s">
        <v>498</v>
      </c>
      <c r="C48" s="66" t="s">
        <v>170</v>
      </c>
      <c r="D48" s="41" t="s">
        <v>103</v>
      </c>
      <c r="E48" s="66" t="s">
        <v>171</v>
      </c>
      <c r="F48" s="66" t="s">
        <v>164</v>
      </c>
      <c r="G48" s="66" t="s">
        <v>165</v>
      </c>
      <c r="H48" s="66">
        <v>43</v>
      </c>
      <c r="I48" s="66">
        <v>0</v>
      </c>
      <c r="J48" s="66">
        <v>43</v>
      </c>
      <c r="K48" s="67">
        <v>72</v>
      </c>
      <c r="L48" s="66"/>
    </row>
    <row r="49" spans="1:12" x14ac:dyDescent="0.25">
      <c r="A49">
        <v>29</v>
      </c>
      <c r="B49" t="s">
        <v>498</v>
      </c>
      <c r="C49" t="s">
        <v>172</v>
      </c>
      <c r="D49" s="41" t="s">
        <v>103</v>
      </c>
      <c r="E49" t="s">
        <v>173</v>
      </c>
      <c r="F49" t="s">
        <v>164</v>
      </c>
      <c r="G49" t="s">
        <v>165</v>
      </c>
      <c r="H49">
        <v>268</v>
      </c>
      <c r="I49">
        <v>0</v>
      </c>
      <c r="J49">
        <v>268</v>
      </c>
      <c r="K49" s="41">
        <v>1296</v>
      </c>
    </row>
    <row r="50" spans="1:12" x14ac:dyDescent="0.25">
      <c r="A50">
        <v>29</v>
      </c>
      <c r="B50" t="s">
        <v>498</v>
      </c>
      <c r="C50" t="s">
        <v>174</v>
      </c>
      <c r="D50" s="41" t="s">
        <v>103</v>
      </c>
      <c r="E50" t="s">
        <v>175</v>
      </c>
      <c r="F50" t="s">
        <v>164</v>
      </c>
      <c r="G50" t="s">
        <v>165</v>
      </c>
      <c r="H50">
        <v>86</v>
      </c>
      <c r="I50">
        <v>1</v>
      </c>
      <c r="J50">
        <v>87</v>
      </c>
      <c r="K50">
        <v>153</v>
      </c>
    </row>
    <row r="51" spans="1:12" x14ac:dyDescent="0.25">
      <c r="A51" s="41">
        <v>29</v>
      </c>
      <c r="B51" s="41" t="s">
        <v>498</v>
      </c>
      <c r="C51" s="41" t="s">
        <v>176</v>
      </c>
      <c r="D51" s="41" t="s">
        <v>103</v>
      </c>
      <c r="E51" s="41" t="s">
        <v>177</v>
      </c>
      <c r="F51" s="41" t="s">
        <v>164</v>
      </c>
      <c r="G51" s="41" t="s">
        <v>165</v>
      </c>
      <c r="H51" s="41">
        <v>337</v>
      </c>
      <c r="I51" s="41">
        <v>12</v>
      </c>
      <c r="J51" s="41">
        <v>349</v>
      </c>
      <c r="K51" s="41">
        <v>391</v>
      </c>
    </row>
    <row r="52" spans="1:12" x14ac:dyDescent="0.25">
      <c r="A52" s="41">
        <v>29</v>
      </c>
      <c r="B52" s="41" t="s">
        <v>498</v>
      </c>
      <c r="C52" s="41" t="s">
        <v>178</v>
      </c>
      <c r="D52" s="41" t="s">
        <v>103</v>
      </c>
      <c r="E52" s="41" t="s">
        <v>179</v>
      </c>
      <c r="F52" s="41" t="s">
        <v>164</v>
      </c>
      <c r="G52" s="41" t="s">
        <v>165</v>
      </c>
      <c r="H52" s="41">
        <v>13</v>
      </c>
      <c r="I52" s="41">
        <v>0</v>
      </c>
      <c r="J52" s="41">
        <v>13</v>
      </c>
      <c r="K52" s="41">
        <v>38</v>
      </c>
    </row>
    <row r="53" spans="1:12" x14ac:dyDescent="0.25">
      <c r="A53">
        <v>29</v>
      </c>
      <c r="B53" t="s">
        <v>499</v>
      </c>
      <c r="C53" t="s">
        <v>180</v>
      </c>
      <c r="D53" s="41" t="s">
        <v>294</v>
      </c>
      <c r="E53" t="s">
        <v>181</v>
      </c>
      <c r="F53" t="s">
        <v>164</v>
      </c>
      <c r="G53" t="s">
        <v>165</v>
      </c>
      <c r="H53">
        <v>5</v>
      </c>
      <c r="I53">
        <v>0</v>
      </c>
      <c r="J53">
        <v>5</v>
      </c>
      <c r="K53">
        <v>6</v>
      </c>
    </row>
    <row r="54" spans="1:12" x14ac:dyDescent="0.25">
      <c r="A54">
        <v>29</v>
      </c>
      <c r="B54" t="s">
        <v>498</v>
      </c>
      <c r="C54" t="s">
        <v>182</v>
      </c>
      <c r="D54" s="41" t="s">
        <v>103</v>
      </c>
      <c r="E54" t="s">
        <v>183</v>
      </c>
      <c r="F54" t="s">
        <v>164</v>
      </c>
      <c r="G54" t="s">
        <v>165</v>
      </c>
      <c r="H54">
        <v>57</v>
      </c>
      <c r="I54">
        <v>0</v>
      </c>
      <c r="J54">
        <v>57</v>
      </c>
      <c r="K54">
        <v>109</v>
      </c>
    </row>
    <row r="55" spans="1:12" x14ac:dyDescent="0.25">
      <c r="A55" s="41">
        <v>29</v>
      </c>
      <c r="B55" s="41" t="s">
        <v>498</v>
      </c>
      <c r="C55" s="41" t="s">
        <v>184</v>
      </c>
      <c r="D55" s="41" t="s">
        <v>103</v>
      </c>
      <c r="E55" s="41" t="s">
        <v>185</v>
      </c>
      <c r="F55" s="41" t="s">
        <v>164</v>
      </c>
      <c r="G55" s="41" t="s">
        <v>165</v>
      </c>
      <c r="H55" s="41">
        <v>222</v>
      </c>
      <c r="I55" s="41">
        <v>0</v>
      </c>
      <c r="J55" s="41">
        <v>222</v>
      </c>
      <c r="K55" s="41">
        <v>305</v>
      </c>
    </row>
    <row r="56" spans="1:12" x14ac:dyDescent="0.25">
      <c r="A56">
        <v>29</v>
      </c>
      <c r="B56" t="s">
        <v>498</v>
      </c>
      <c r="C56" t="s">
        <v>186</v>
      </c>
      <c r="D56" s="41" t="s">
        <v>103</v>
      </c>
      <c r="E56" t="s">
        <v>187</v>
      </c>
      <c r="F56" t="s">
        <v>164</v>
      </c>
      <c r="G56" t="s">
        <v>165</v>
      </c>
      <c r="H56">
        <v>97</v>
      </c>
      <c r="I56">
        <v>0</v>
      </c>
      <c r="J56">
        <v>97</v>
      </c>
      <c r="K56">
        <v>356</v>
      </c>
    </row>
    <row r="57" spans="1:12" x14ac:dyDescent="0.25">
      <c r="A57">
        <v>29</v>
      </c>
      <c r="B57" t="s">
        <v>499</v>
      </c>
      <c r="C57" t="s">
        <v>188</v>
      </c>
      <c r="D57" s="41" t="s">
        <v>294</v>
      </c>
      <c r="E57" t="s">
        <v>189</v>
      </c>
      <c r="F57" t="s">
        <v>164</v>
      </c>
      <c r="G57" t="s">
        <v>165</v>
      </c>
      <c r="H57">
        <v>111</v>
      </c>
      <c r="I57">
        <v>0</v>
      </c>
      <c r="J57">
        <v>111</v>
      </c>
      <c r="K57">
        <v>397</v>
      </c>
    </row>
    <row r="58" spans="1:12" x14ac:dyDescent="0.25">
      <c r="A58">
        <v>29</v>
      </c>
      <c r="B58" t="s">
        <v>499</v>
      </c>
      <c r="C58" t="s">
        <v>291</v>
      </c>
      <c r="D58" s="41" t="s">
        <v>294</v>
      </c>
      <c r="E58" t="s">
        <v>292</v>
      </c>
      <c r="F58" t="s">
        <v>164</v>
      </c>
      <c r="G58" t="s">
        <v>165</v>
      </c>
      <c r="H58">
        <v>102</v>
      </c>
      <c r="I58">
        <v>8</v>
      </c>
      <c r="J58">
        <v>110</v>
      </c>
      <c r="K58">
        <v>157</v>
      </c>
    </row>
    <row r="59" spans="1:12" x14ac:dyDescent="0.25">
      <c r="A59" s="41">
        <v>29</v>
      </c>
      <c r="B59" s="41" t="s">
        <v>498</v>
      </c>
      <c r="C59" s="41" t="s">
        <v>330</v>
      </c>
      <c r="D59" s="41" t="s">
        <v>9</v>
      </c>
      <c r="E59" s="41" t="s">
        <v>331</v>
      </c>
      <c r="F59" s="41" t="s">
        <v>164</v>
      </c>
      <c r="G59" s="41" t="s">
        <v>165</v>
      </c>
      <c r="H59" s="41">
        <v>1</v>
      </c>
      <c r="I59" s="41">
        <v>0</v>
      </c>
      <c r="J59" s="41">
        <v>1</v>
      </c>
      <c r="K59" s="41">
        <v>2</v>
      </c>
    </row>
    <row r="60" spans="1:12" x14ac:dyDescent="0.25">
      <c r="A60" s="66">
        <v>29</v>
      </c>
      <c r="B60" s="66" t="s">
        <v>500</v>
      </c>
      <c r="C60" s="66" t="s">
        <v>190</v>
      </c>
      <c r="D60" s="41" t="s">
        <v>9</v>
      </c>
      <c r="E60" s="66" t="s">
        <v>191</v>
      </c>
      <c r="F60" s="66" t="s">
        <v>164</v>
      </c>
      <c r="G60" s="66" t="s">
        <v>165</v>
      </c>
      <c r="H60" s="66">
        <v>5</v>
      </c>
      <c r="I60" s="66">
        <v>1</v>
      </c>
      <c r="J60" s="66">
        <v>6</v>
      </c>
      <c r="K60" s="67">
        <v>10</v>
      </c>
      <c r="L60" s="66"/>
    </row>
    <row r="61" spans="1:12" x14ac:dyDescent="0.25">
      <c r="A61" s="41">
        <v>29</v>
      </c>
      <c r="B61" s="41" t="s">
        <v>499</v>
      </c>
      <c r="C61" s="41" t="s">
        <v>192</v>
      </c>
      <c r="D61" t="s">
        <v>9</v>
      </c>
      <c r="E61" s="41" t="s">
        <v>193</v>
      </c>
      <c r="F61" s="41" t="s">
        <v>164</v>
      </c>
      <c r="G61" s="41" t="s">
        <v>165</v>
      </c>
      <c r="H61" s="41">
        <v>41</v>
      </c>
      <c r="I61" s="41">
        <v>2</v>
      </c>
      <c r="J61" s="41">
        <v>43</v>
      </c>
      <c r="K61">
        <v>81</v>
      </c>
    </row>
    <row r="62" spans="1:12" x14ac:dyDescent="0.25">
      <c r="A62">
        <v>29</v>
      </c>
      <c r="B62" t="s">
        <v>499</v>
      </c>
      <c r="C62" t="s">
        <v>139</v>
      </c>
      <c r="D62" s="41" t="s">
        <v>9</v>
      </c>
      <c r="E62" t="s">
        <v>299</v>
      </c>
      <c r="F62" t="s">
        <v>164</v>
      </c>
      <c r="G62" t="s">
        <v>165</v>
      </c>
      <c r="H62">
        <v>196</v>
      </c>
      <c r="I62">
        <v>7</v>
      </c>
      <c r="J62">
        <v>203</v>
      </c>
      <c r="K62" s="41">
        <v>698</v>
      </c>
    </row>
    <row r="63" spans="1:12" x14ac:dyDescent="0.25">
      <c r="A63" s="41">
        <v>29</v>
      </c>
      <c r="B63" s="41" t="s">
        <v>499</v>
      </c>
      <c r="C63" s="41" t="s">
        <v>194</v>
      </c>
      <c r="D63" s="41" t="s">
        <v>9</v>
      </c>
      <c r="E63" s="41" t="s">
        <v>195</v>
      </c>
      <c r="F63" s="41" t="s">
        <v>164</v>
      </c>
      <c r="G63" s="41" t="s">
        <v>165</v>
      </c>
      <c r="H63" s="41">
        <v>2</v>
      </c>
      <c r="I63" s="41">
        <v>0</v>
      </c>
      <c r="J63" s="41">
        <v>2</v>
      </c>
      <c r="K63">
        <v>7</v>
      </c>
    </row>
    <row r="64" spans="1:12" x14ac:dyDescent="0.25">
      <c r="A64">
        <v>29</v>
      </c>
      <c r="B64" t="s">
        <v>499</v>
      </c>
      <c r="C64" t="s">
        <v>196</v>
      </c>
      <c r="D64" s="41" t="s">
        <v>9</v>
      </c>
      <c r="E64" t="s">
        <v>197</v>
      </c>
      <c r="F64" t="s">
        <v>164</v>
      </c>
      <c r="G64" t="s">
        <v>165</v>
      </c>
      <c r="H64">
        <v>19</v>
      </c>
      <c r="I64">
        <v>0</v>
      </c>
      <c r="J64">
        <v>19</v>
      </c>
      <c r="K64">
        <v>25</v>
      </c>
    </row>
    <row r="65" spans="1:11" x14ac:dyDescent="0.25">
      <c r="A65">
        <v>29</v>
      </c>
      <c r="B65" t="s">
        <v>498</v>
      </c>
      <c r="C65" t="s">
        <v>198</v>
      </c>
      <c r="D65" s="41" t="s">
        <v>9</v>
      </c>
      <c r="E65" t="s">
        <v>199</v>
      </c>
      <c r="F65" t="s">
        <v>164</v>
      </c>
      <c r="G65" t="s">
        <v>165</v>
      </c>
      <c r="H65">
        <v>106</v>
      </c>
      <c r="I65">
        <v>0</v>
      </c>
      <c r="J65">
        <v>106</v>
      </c>
      <c r="K65">
        <v>202</v>
      </c>
    </row>
    <row r="66" spans="1:11" x14ac:dyDescent="0.25">
      <c r="A66" s="41">
        <v>29</v>
      </c>
      <c r="B66" s="41" t="s">
        <v>499</v>
      </c>
      <c r="C66" s="41" t="s">
        <v>200</v>
      </c>
      <c r="D66" s="41" t="s">
        <v>9</v>
      </c>
      <c r="E66" s="41" t="s">
        <v>201</v>
      </c>
      <c r="F66" s="41" t="s">
        <v>164</v>
      </c>
      <c r="G66" s="41" t="s">
        <v>165</v>
      </c>
      <c r="H66" s="41">
        <v>253</v>
      </c>
      <c r="I66" s="41">
        <v>5</v>
      </c>
      <c r="J66" s="41">
        <v>258</v>
      </c>
      <c r="K66" s="41">
        <v>389</v>
      </c>
    </row>
    <row r="67" spans="1:11" x14ac:dyDescent="0.25">
      <c r="A67">
        <v>29</v>
      </c>
      <c r="B67" t="s">
        <v>498</v>
      </c>
      <c r="C67" t="s">
        <v>120</v>
      </c>
      <c r="D67" s="41" t="s">
        <v>9</v>
      </c>
      <c r="E67" t="s">
        <v>202</v>
      </c>
      <c r="F67" t="s">
        <v>164</v>
      </c>
      <c r="G67" t="s">
        <v>165</v>
      </c>
      <c r="H67">
        <v>32</v>
      </c>
      <c r="I67">
        <v>1</v>
      </c>
      <c r="J67">
        <v>33</v>
      </c>
      <c r="K67">
        <v>41</v>
      </c>
    </row>
    <row r="68" spans="1:11" x14ac:dyDescent="0.25">
      <c r="A68">
        <v>29</v>
      </c>
      <c r="B68" t="s">
        <v>497</v>
      </c>
      <c r="C68" t="s">
        <v>340</v>
      </c>
      <c r="D68" s="41" t="s">
        <v>9</v>
      </c>
      <c r="E68" t="s">
        <v>319</v>
      </c>
      <c r="F68" t="s">
        <v>164</v>
      </c>
      <c r="G68" t="s">
        <v>165</v>
      </c>
      <c r="H68">
        <v>42</v>
      </c>
      <c r="I68">
        <v>6</v>
      </c>
      <c r="J68">
        <v>48</v>
      </c>
      <c r="K68">
        <v>51</v>
      </c>
    </row>
    <row r="69" spans="1:11" x14ac:dyDescent="0.25">
      <c r="A69" s="41">
        <v>29</v>
      </c>
      <c r="B69" s="41" t="s">
        <v>497</v>
      </c>
      <c r="C69" s="41" t="s">
        <v>338</v>
      </c>
      <c r="D69" t="s">
        <v>9</v>
      </c>
      <c r="E69" s="41" t="s">
        <v>339</v>
      </c>
      <c r="F69" s="41" t="s">
        <v>164</v>
      </c>
      <c r="G69" s="41" t="s">
        <v>165</v>
      </c>
      <c r="H69" s="41">
        <v>23</v>
      </c>
      <c r="I69" s="41">
        <v>0</v>
      </c>
      <c r="J69" s="41">
        <v>23</v>
      </c>
      <c r="K69" s="41">
        <v>49</v>
      </c>
    </row>
    <row r="70" spans="1:11" x14ac:dyDescent="0.25">
      <c r="A70">
        <v>29</v>
      </c>
      <c r="B70" t="s">
        <v>498</v>
      </c>
      <c r="C70" t="s">
        <v>119</v>
      </c>
      <c r="D70" s="41" t="s">
        <v>9</v>
      </c>
      <c r="E70" t="s">
        <v>203</v>
      </c>
      <c r="F70" t="s">
        <v>164</v>
      </c>
      <c r="G70" t="s">
        <v>165</v>
      </c>
      <c r="H70">
        <v>62</v>
      </c>
      <c r="I70">
        <v>2</v>
      </c>
      <c r="J70">
        <v>64</v>
      </c>
      <c r="K70" s="41">
        <v>229</v>
      </c>
    </row>
    <row r="71" spans="1:11" x14ac:dyDescent="0.25">
      <c r="A71" s="41">
        <v>29</v>
      </c>
      <c r="B71" s="41" t="s">
        <v>498</v>
      </c>
      <c r="C71" s="41" t="s">
        <v>326</v>
      </c>
      <c r="D71" s="41" t="s">
        <v>9</v>
      </c>
      <c r="E71" s="41" t="s">
        <v>327</v>
      </c>
      <c r="F71" s="41" t="s">
        <v>164</v>
      </c>
      <c r="G71" s="41" t="s">
        <v>165</v>
      </c>
      <c r="H71" s="41">
        <v>47</v>
      </c>
      <c r="I71" s="41">
        <v>2</v>
      </c>
      <c r="J71" s="41">
        <v>49</v>
      </c>
      <c r="K71" s="41">
        <v>88</v>
      </c>
    </row>
    <row r="72" spans="1:11" x14ac:dyDescent="0.25">
      <c r="A72">
        <v>29</v>
      </c>
      <c r="B72" t="s">
        <v>499</v>
      </c>
      <c r="C72" t="s">
        <v>204</v>
      </c>
      <c r="D72" s="41" t="s">
        <v>9</v>
      </c>
      <c r="E72" t="s">
        <v>205</v>
      </c>
      <c r="F72" t="s">
        <v>164</v>
      </c>
      <c r="G72" t="s">
        <v>165</v>
      </c>
      <c r="H72">
        <v>4</v>
      </c>
      <c r="I72">
        <v>0</v>
      </c>
      <c r="J72">
        <v>4</v>
      </c>
      <c r="K72" s="41">
        <v>4</v>
      </c>
    </row>
    <row r="73" spans="1:11" x14ac:dyDescent="0.25">
      <c r="A73">
        <v>29</v>
      </c>
      <c r="B73" t="s">
        <v>498</v>
      </c>
      <c r="C73" t="s">
        <v>320</v>
      </c>
      <c r="D73" s="41" t="s">
        <v>9</v>
      </c>
      <c r="E73" t="s">
        <v>321</v>
      </c>
      <c r="F73" t="s">
        <v>164</v>
      </c>
      <c r="G73" t="s">
        <v>165</v>
      </c>
      <c r="H73">
        <v>9</v>
      </c>
      <c r="I73">
        <v>0</v>
      </c>
      <c r="J73">
        <v>9</v>
      </c>
      <c r="K73">
        <v>12</v>
      </c>
    </row>
    <row r="74" spans="1:11" x14ac:dyDescent="0.25">
      <c r="A74">
        <v>29</v>
      </c>
      <c r="B74" t="s">
        <v>497</v>
      </c>
      <c r="C74" t="s">
        <v>126</v>
      </c>
      <c r="D74" s="41" t="s">
        <v>9</v>
      </c>
      <c r="E74" t="s">
        <v>206</v>
      </c>
      <c r="F74" t="s">
        <v>164</v>
      </c>
      <c r="G74" t="s">
        <v>165</v>
      </c>
      <c r="H74">
        <v>243</v>
      </c>
      <c r="I74">
        <v>3</v>
      </c>
      <c r="J74">
        <v>246</v>
      </c>
      <c r="K74">
        <v>564</v>
      </c>
    </row>
    <row r="75" spans="1:11" x14ac:dyDescent="0.25">
      <c r="A75" s="41">
        <v>29</v>
      </c>
      <c r="B75" s="41" t="s">
        <v>498</v>
      </c>
      <c r="C75" s="41" t="s">
        <v>207</v>
      </c>
      <c r="D75" s="41" t="s">
        <v>9</v>
      </c>
      <c r="E75" s="41" t="s">
        <v>208</v>
      </c>
      <c r="F75" s="41" t="s">
        <v>164</v>
      </c>
      <c r="G75" s="41" t="s">
        <v>165</v>
      </c>
      <c r="H75" s="41">
        <v>22</v>
      </c>
      <c r="I75" s="41">
        <v>4</v>
      </c>
      <c r="J75" s="41">
        <v>26</v>
      </c>
      <c r="K75" s="41">
        <v>89</v>
      </c>
    </row>
    <row r="76" spans="1:11" x14ac:dyDescent="0.25">
      <c r="A76">
        <v>29</v>
      </c>
      <c r="B76" t="s">
        <v>498</v>
      </c>
      <c r="C76" t="s">
        <v>121</v>
      </c>
      <c r="D76" s="41" t="s">
        <v>9</v>
      </c>
      <c r="E76" t="s">
        <v>209</v>
      </c>
      <c r="F76" t="s">
        <v>164</v>
      </c>
      <c r="G76" t="s">
        <v>165</v>
      </c>
      <c r="H76">
        <v>5</v>
      </c>
      <c r="I76">
        <v>0</v>
      </c>
      <c r="J76">
        <v>5</v>
      </c>
      <c r="K76">
        <v>52</v>
      </c>
    </row>
    <row r="77" spans="1:11" x14ac:dyDescent="0.25">
      <c r="A77" s="41">
        <v>29</v>
      </c>
      <c r="B77" s="41" t="s">
        <v>500</v>
      </c>
      <c r="C77" s="41" t="s">
        <v>210</v>
      </c>
      <c r="D77" s="41" t="s">
        <v>9</v>
      </c>
      <c r="E77" s="41" t="s">
        <v>211</v>
      </c>
      <c r="F77" s="41" t="s">
        <v>164</v>
      </c>
      <c r="G77" s="41" t="s">
        <v>165</v>
      </c>
      <c r="H77" s="41">
        <v>34</v>
      </c>
      <c r="I77" s="41">
        <v>0</v>
      </c>
      <c r="J77" s="41">
        <v>34</v>
      </c>
      <c r="K77" s="41">
        <v>39</v>
      </c>
    </row>
    <row r="78" spans="1:11" x14ac:dyDescent="0.25">
      <c r="A78" s="41">
        <v>29</v>
      </c>
      <c r="B78" s="41" t="s">
        <v>500</v>
      </c>
      <c r="C78" s="41" t="s">
        <v>212</v>
      </c>
      <c r="D78" s="41" t="s">
        <v>9</v>
      </c>
      <c r="E78" s="41" t="s">
        <v>213</v>
      </c>
      <c r="F78" s="41" t="s">
        <v>164</v>
      </c>
      <c r="G78" s="41" t="s">
        <v>165</v>
      </c>
      <c r="H78" s="41">
        <v>93</v>
      </c>
      <c r="I78" s="41">
        <v>2</v>
      </c>
      <c r="J78" s="41">
        <v>95</v>
      </c>
      <c r="K78" s="41">
        <v>117</v>
      </c>
    </row>
    <row r="79" spans="1:11" x14ac:dyDescent="0.25">
      <c r="A79">
        <v>29</v>
      </c>
      <c r="B79" t="s">
        <v>500</v>
      </c>
      <c r="C79" t="s">
        <v>214</v>
      </c>
      <c r="D79" s="41" t="s">
        <v>9</v>
      </c>
      <c r="E79" t="s">
        <v>215</v>
      </c>
      <c r="F79" t="s">
        <v>164</v>
      </c>
      <c r="G79" t="s">
        <v>165</v>
      </c>
      <c r="H79">
        <v>2</v>
      </c>
      <c r="I79">
        <v>0</v>
      </c>
      <c r="J79">
        <v>2</v>
      </c>
      <c r="K79">
        <v>6</v>
      </c>
    </row>
    <row r="80" spans="1:11" x14ac:dyDescent="0.25">
      <c r="A80" s="41">
        <v>29</v>
      </c>
      <c r="B80" s="41" t="s">
        <v>497</v>
      </c>
      <c r="C80" s="41" t="s">
        <v>336</v>
      </c>
      <c r="D80" s="41" t="s">
        <v>9</v>
      </c>
      <c r="E80" s="41" t="s">
        <v>337</v>
      </c>
      <c r="F80" s="41" t="s">
        <v>164</v>
      </c>
      <c r="G80" s="41" t="s">
        <v>165</v>
      </c>
      <c r="H80" s="41">
        <v>2</v>
      </c>
      <c r="I80" s="41">
        <v>0</v>
      </c>
      <c r="J80" s="41">
        <v>2</v>
      </c>
      <c r="K80" s="41">
        <v>2</v>
      </c>
    </row>
    <row r="81" spans="1:11" x14ac:dyDescent="0.25">
      <c r="A81" s="41">
        <v>29</v>
      </c>
      <c r="B81" s="41" t="s">
        <v>500</v>
      </c>
      <c r="C81" s="41" t="s">
        <v>216</v>
      </c>
      <c r="D81" s="41" t="s">
        <v>9</v>
      </c>
      <c r="E81" s="41" t="s">
        <v>217</v>
      </c>
      <c r="F81" s="41" t="s">
        <v>164</v>
      </c>
      <c r="G81" s="41" t="s">
        <v>165</v>
      </c>
      <c r="H81" s="41">
        <v>5</v>
      </c>
      <c r="I81" s="41">
        <v>0</v>
      </c>
      <c r="J81" s="41">
        <v>5</v>
      </c>
      <c r="K81" s="41">
        <v>7</v>
      </c>
    </row>
    <row r="82" spans="1:11" x14ac:dyDescent="0.25">
      <c r="A82" s="41">
        <v>29</v>
      </c>
      <c r="B82" s="41" t="s">
        <v>497</v>
      </c>
      <c r="C82" s="41" t="s">
        <v>123</v>
      </c>
      <c r="D82" s="41" t="s">
        <v>9</v>
      </c>
      <c r="E82" s="41" t="s">
        <v>218</v>
      </c>
      <c r="F82" s="41" t="s">
        <v>164</v>
      </c>
      <c r="G82" s="41" t="s">
        <v>165</v>
      </c>
      <c r="H82" s="41">
        <v>61</v>
      </c>
      <c r="I82" s="41">
        <v>2</v>
      </c>
      <c r="J82" s="41">
        <v>63</v>
      </c>
      <c r="K82" s="41">
        <v>167</v>
      </c>
    </row>
    <row r="83" spans="1:11" x14ac:dyDescent="0.25">
      <c r="A83">
        <v>29</v>
      </c>
      <c r="B83" t="s">
        <v>500</v>
      </c>
      <c r="C83" t="s">
        <v>219</v>
      </c>
      <c r="D83" s="41" t="s">
        <v>9</v>
      </c>
      <c r="E83" t="s">
        <v>220</v>
      </c>
      <c r="F83" t="s">
        <v>164</v>
      </c>
      <c r="G83" t="s">
        <v>165</v>
      </c>
      <c r="H83">
        <v>136</v>
      </c>
      <c r="I83">
        <v>3</v>
      </c>
      <c r="J83">
        <v>139</v>
      </c>
      <c r="K83" s="41">
        <v>147</v>
      </c>
    </row>
    <row r="84" spans="1:11" x14ac:dyDescent="0.25">
      <c r="A84">
        <v>29</v>
      </c>
      <c r="B84" t="s">
        <v>497</v>
      </c>
      <c r="C84" t="s">
        <v>129</v>
      </c>
      <c r="D84" s="41" t="s">
        <v>9</v>
      </c>
      <c r="E84" t="s">
        <v>221</v>
      </c>
      <c r="F84" t="s">
        <v>164</v>
      </c>
      <c r="G84" t="s">
        <v>165</v>
      </c>
      <c r="H84">
        <v>56</v>
      </c>
      <c r="I84">
        <v>0</v>
      </c>
      <c r="J84">
        <v>56</v>
      </c>
      <c r="K84" s="41">
        <v>136</v>
      </c>
    </row>
    <row r="85" spans="1:11" x14ac:dyDescent="0.25">
      <c r="A85">
        <v>29</v>
      </c>
      <c r="B85" t="s">
        <v>497</v>
      </c>
      <c r="C85" t="s">
        <v>328</v>
      </c>
      <c r="D85" t="s">
        <v>9</v>
      </c>
      <c r="E85" t="s">
        <v>329</v>
      </c>
      <c r="F85" t="s">
        <v>164</v>
      </c>
      <c r="G85" t="s">
        <v>165</v>
      </c>
      <c r="H85">
        <v>6</v>
      </c>
      <c r="I85">
        <v>0</v>
      </c>
      <c r="J85">
        <v>6</v>
      </c>
      <c r="K85">
        <v>16</v>
      </c>
    </row>
    <row r="86" spans="1:11" x14ac:dyDescent="0.25">
      <c r="A86" s="41">
        <v>29</v>
      </c>
      <c r="B86" s="41" t="s">
        <v>497</v>
      </c>
      <c r="C86" s="41" t="s">
        <v>332</v>
      </c>
      <c r="D86" s="41" t="s">
        <v>9</v>
      </c>
      <c r="E86" s="41" t="s">
        <v>333</v>
      </c>
      <c r="F86" s="41" t="s">
        <v>164</v>
      </c>
      <c r="G86" s="41" t="s">
        <v>165</v>
      </c>
      <c r="H86" s="41">
        <v>30</v>
      </c>
      <c r="I86" s="41">
        <v>0</v>
      </c>
      <c r="J86" s="41">
        <v>30</v>
      </c>
      <c r="K86" s="41">
        <v>196</v>
      </c>
    </row>
    <row r="87" spans="1:11" x14ac:dyDescent="0.25">
      <c r="A87" s="41">
        <v>29</v>
      </c>
      <c r="B87" s="41" t="s">
        <v>499</v>
      </c>
      <c r="C87" s="41" t="s">
        <v>222</v>
      </c>
      <c r="D87" s="41" t="s">
        <v>9</v>
      </c>
      <c r="E87" s="41" t="s">
        <v>223</v>
      </c>
      <c r="F87" s="41" t="s">
        <v>164</v>
      </c>
      <c r="G87" s="41" t="s">
        <v>165</v>
      </c>
      <c r="H87" s="41">
        <v>36</v>
      </c>
      <c r="I87" s="41">
        <v>0</v>
      </c>
      <c r="J87" s="41">
        <v>36</v>
      </c>
      <c r="K87" s="41">
        <v>161</v>
      </c>
    </row>
    <row r="88" spans="1:11" x14ac:dyDescent="0.25">
      <c r="A88">
        <v>29</v>
      </c>
      <c r="B88" t="s">
        <v>498</v>
      </c>
      <c r="C88" t="s">
        <v>322</v>
      </c>
      <c r="D88" s="41" t="s">
        <v>9</v>
      </c>
      <c r="E88" t="s">
        <v>323</v>
      </c>
      <c r="F88" t="s">
        <v>164</v>
      </c>
      <c r="G88" t="s">
        <v>165</v>
      </c>
      <c r="H88">
        <v>1</v>
      </c>
      <c r="I88">
        <v>0</v>
      </c>
      <c r="J88">
        <v>1</v>
      </c>
      <c r="K88">
        <v>6</v>
      </c>
    </row>
    <row r="89" spans="1:11" x14ac:dyDescent="0.25">
      <c r="A89" s="41">
        <v>29</v>
      </c>
      <c r="B89" s="41" t="s">
        <v>498</v>
      </c>
      <c r="C89" s="41" t="s">
        <v>224</v>
      </c>
      <c r="D89" s="41" t="s">
        <v>9</v>
      </c>
      <c r="E89" s="41" t="s">
        <v>225</v>
      </c>
      <c r="F89" s="41" t="s">
        <v>164</v>
      </c>
      <c r="G89" s="41" t="s">
        <v>165</v>
      </c>
      <c r="H89" s="41">
        <v>70</v>
      </c>
      <c r="I89" s="41">
        <v>2</v>
      </c>
      <c r="J89" s="41">
        <v>72</v>
      </c>
      <c r="K89" s="41">
        <v>332</v>
      </c>
    </row>
    <row r="90" spans="1:11" x14ac:dyDescent="0.25">
      <c r="A90" s="41">
        <v>29</v>
      </c>
      <c r="B90" s="41" t="s">
        <v>497</v>
      </c>
      <c r="C90" s="41" t="s">
        <v>334</v>
      </c>
      <c r="D90" s="41" t="s">
        <v>9</v>
      </c>
      <c r="E90" s="41" t="s">
        <v>335</v>
      </c>
      <c r="F90" s="41" t="s">
        <v>164</v>
      </c>
      <c r="G90" s="41" t="s">
        <v>165</v>
      </c>
      <c r="H90" s="41">
        <v>47</v>
      </c>
      <c r="I90" s="41">
        <v>0</v>
      </c>
      <c r="J90" s="41">
        <v>47</v>
      </c>
      <c r="K90" s="41">
        <v>58</v>
      </c>
    </row>
    <row r="91" spans="1:11" x14ac:dyDescent="0.25">
      <c r="A91">
        <v>29</v>
      </c>
      <c r="B91" t="s">
        <v>499</v>
      </c>
      <c r="C91" t="s">
        <v>226</v>
      </c>
      <c r="D91" t="s">
        <v>9</v>
      </c>
      <c r="E91" t="s">
        <v>227</v>
      </c>
      <c r="F91" t="s">
        <v>164</v>
      </c>
      <c r="G91" t="s">
        <v>165</v>
      </c>
      <c r="H91">
        <v>18</v>
      </c>
      <c r="I91">
        <v>0</v>
      </c>
      <c r="J91">
        <v>18</v>
      </c>
      <c r="K91">
        <v>92</v>
      </c>
    </row>
    <row r="92" spans="1:11" x14ac:dyDescent="0.25">
      <c r="A92" s="41">
        <v>29</v>
      </c>
      <c r="B92" s="41" t="s">
        <v>500</v>
      </c>
      <c r="C92" s="41" t="s">
        <v>228</v>
      </c>
      <c r="D92" s="41" t="s">
        <v>9</v>
      </c>
      <c r="E92" s="41" t="s">
        <v>229</v>
      </c>
      <c r="F92" s="41" t="s">
        <v>164</v>
      </c>
      <c r="G92" s="41" t="s">
        <v>165</v>
      </c>
      <c r="H92" s="41">
        <v>11</v>
      </c>
      <c r="I92" s="41">
        <v>2</v>
      </c>
      <c r="J92" s="41">
        <v>13</v>
      </c>
      <c r="K92" s="41">
        <v>15</v>
      </c>
    </row>
    <row r="93" spans="1:11" x14ac:dyDescent="0.25">
      <c r="A93">
        <v>29</v>
      </c>
      <c r="B93" t="s">
        <v>500</v>
      </c>
      <c r="C93" t="s">
        <v>230</v>
      </c>
      <c r="D93" s="41" t="s">
        <v>9</v>
      </c>
      <c r="E93" t="s">
        <v>231</v>
      </c>
      <c r="F93" t="s">
        <v>164</v>
      </c>
      <c r="G93" t="s">
        <v>165</v>
      </c>
      <c r="H93">
        <v>0</v>
      </c>
      <c r="I93">
        <v>0</v>
      </c>
      <c r="J93">
        <v>0</v>
      </c>
      <c r="K93">
        <v>2</v>
      </c>
    </row>
    <row r="94" spans="1:11" x14ac:dyDescent="0.25">
      <c r="A94">
        <v>29</v>
      </c>
      <c r="B94" t="s">
        <v>497</v>
      </c>
      <c r="C94" t="s">
        <v>324</v>
      </c>
      <c r="D94" s="41" t="s">
        <v>9</v>
      </c>
      <c r="E94" t="s">
        <v>325</v>
      </c>
      <c r="F94" t="s">
        <v>164</v>
      </c>
      <c r="G94" t="s">
        <v>165</v>
      </c>
      <c r="H94">
        <v>110</v>
      </c>
      <c r="I94">
        <v>1</v>
      </c>
      <c r="J94">
        <v>111</v>
      </c>
      <c r="K94">
        <v>173</v>
      </c>
    </row>
    <row r="95" spans="1:11" x14ac:dyDescent="0.25">
      <c r="A95">
        <v>29</v>
      </c>
      <c r="B95" t="s">
        <v>497</v>
      </c>
      <c r="C95" t="s">
        <v>317</v>
      </c>
      <c r="D95" s="41" t="s">
        <v>9</v>
      </c>
      <c r="E95" t="s">
        <v>318</v>
      </c>
      <c r="F95" t="s">
        <v>164</v>
      </c>
      <c r="G95" t="s">
        <v>165</v>
      </c>
      <c r="H95">
        <v>568</v>
      </c>
      <c r="I95">
        <v>32</v>
      </c>
      <c r="J95">
        <v>600</v>
      </c>
      <c r="K95">
        <v>836</v>
      </c>
    </row>
    <row r="96" spans="1:11" x14ac:dyDescent="0.25">
      <c r="A96" s="41"/>
      <c r="B96" s="41"/>
      <c r="C96" s="41"/>
      <c r="D96" s="41"/>
      <c r="E96" s="41"/>
      <c r="F96" s="41"/>
      <c r="G96" s="41"/>
      <c r="H96" s="41"/>
      <c r="I96" s="41"/>
      <c r="J96" s="41"/>
    </row>
    <row r="97" spans="1:11" x14ac:dyDescent="0.25">
      <c r="A97" s="41"/>
      <c r="B97" s="41"/>
      <c r="C97" s="41"/>
      <c r="D97" s="41"/>
      <c r="E97" s="41"/>
      <c r="F97" s="41"/>
      <c r="G97" s="41"/>
      <c r="H97" s="41"/>
      <c r="I97" s="41"/>
      <c r="J97" s="41"/>
      <c r="K97" s="41"/>
    </row>
    <row r="98" spans="1:11" x14ac:dyDescent="0.25">
      <c r="A98" s="41"/>
      <c r="B98" s="41"/>
      <c r="C98" s="41"/>
      <c r="D98" s="41"/>
      <c r="E98" s="41"/>
      <c r="F98" s="41"/>
      <c r="G98" s="41"/>
      <c r="H98" s="41"/>
      <c r="I98" s="41"/>
      <c r="J98" s="41"/>
      <c r="K98" s="41"/>
    </row>
    <row r="99" spans="1:11" x14ac:dyDescent="0.25">
      <c r="D99" s="41"/>
      <c r="K99" s="41"/>
    </row>
    <row r="100" spans="1:11" x14ac:dyDescent="0.25">
      <c r="D100" s="41"/>
    </row>
    <row r="101" spans="1:11" x14ac:dyDescent="0.25">
      <c r="A101" s="41"/>
      <c r="B101" s="41"/>
      <c r="C101" s="41"/>
      <c r="D101" s="41"/>
      <c r="E101" s="41"/>
      <c r="F101" s="41"/>
      <c r="G101" s="41"/>
      <c r="H101" s="41"/>
      <c r="I101" s="41"/>
      <c r="J101" s="41"/>
      <c r="K101" s="41"/>
    </row>
    <row r="102" spans="1:11" x14ac:dyDescent="0.25">
      <c r="A102" s="41"/>
      <c r="B102" s="41"/>
      <c r="C102" s="41"/>
      <c r="D102" s="41"/>
      <c r="E102" s="41"/>
      <c r="F102" s="41"/>
      <c r="G102" s="41"/>
      <c r="H102" s="41"/>
      <c r="I102" s="41"/>
      <c r="J102" s="41"/>
      <c r="K102" s="41"/>
    </row>
    <row r="103" spans="1:11" x14ac:dyDescent="0.25">
      <c r="K103" s="41"/>
    </row>
    <row r="104" spans="1:11" x14ac:dyDescent="0.25">
      <c r="A104" s="41"/>
      <c r="B104" s="41"/>
      <c r="C104" s="41"/>
      <c r="D104" s="41"/>
      <c r="E104" s="41"/>
      <c r="F104" s="41"/>
      <c r="G104" s="41"/>
      <c r="H104" s="41"/>
      <c r="I104" s="41"/>
      <c r="J104" s="41"/>
      <c r="K104" s="41"/>
    </row>
    <row r="105" spans="1:11" x14ac:dyDescent="0.25">
      <c r="D105" s="41"/>
    </row>
    <row r="106" spans="1:11" x14ac:dyDescent="0.25">
      <c r="D106" s="41"/>
      <c r="K106" s="41"/>
    </row>
    <row r="107" spans="1:11" x14ac:dyDescent="0.25">
      <c r="D107" s="41"/>
    </row>
    <row r="108" spans="1:11" x14ac:dyDescent="0.25">
      <c r="D108" s="41"/>
      <c r="K108" s="41"/>
    </row>
    <row r="109" spans="1:11" x14ac:dyDescent="0.25">
      <c r="A109" s="41"/>
      <c r="B109" s="41"/>
      <c r="C109" s="41"/>
      <c r="D109" s="41"/>
      <c r="E109" s="41"/>
      <c r="F109" s="41"/>
      <c r="G109" s="41"/>
      <c r="H109" s="41"/>
      <c r="I109" s="41"/>
      <c r="J109" s="41"/>
    </row>
  </sheetData>
  <sortState ref="A2:W109">
    <sortCondition ref="C2:C10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77</v>
      </c>
      <c r="C5" s="2">
        <v>2398</v>
      </c>
      <c r="D5" s="2">
        <v>2475</v>
      </c>
      <c r="G5" s="1" t="s">
        <v>9</v>
      </c>
      <c r="H5" s="2">
        <f>GETPIVOTDATA("Sum of Cx pipiens",$A$4,"Zone","LV")</f>
        <v>77</v>
      </c>
      <c r="I5" s="2">
        <f>GETPIVOTDATA("Sum of Cx tarsalis",$A$4,"Zone","LV")</f>
        <v>2398</v>
      </c>
      <c r="J5" s="2">
        <f>GETPIVOTDATA("Sum of Total CX",$A$4,"Zone","LV")</f>
        <v>2475</v>
      </c>
    </row>
    <row r="6" spans="1:10" x14ac:dyDescent="0.25">
      <c r="A6" s="1" t="s">
        <v>59</v>
      </c>
      <c r="B6" s="2">
        <v>38</v>
      </c>
      <c r="C6" s="2">
        <v>932</v>
      </c>
      <c r="D6" s="2">
        <v>970</v>
      </c>
      <c r="G6" s="1" t="s">
        <v>59</v>
      </c>
      <c r="H6" s="2">
        <f>GETPIVOTDATA("Sum of Cx pipiens",$A$4,"Zone","NE")</f>
        <v>38</v>
      </c>
      <c r="I6" s="2">
        <f>GETPIVOTDATA("Sum of Cx tarsalis",$A$4,"Zone","NE")</f>
        <v>932</v>
      </c>
      <c r="J6" s="2">
        <f>GETPIVOTDATA("Sum of Total CX",$A$4,"Zone","NE")</f>
        <v>970</v>
      </c>
    </row>
    <row r="7" spans="1:10" x14ac:dyDescent="0.25">
      <c r="A7" s="1" t="s">
        <v>58</v>
      </c>
      <c r="B7" s="2">
        <v>8</v>
      </c>
      <c r="C7" s="2">
        <v>187</v>
      </c>
      <c r="D7" s="2">
        <v>195</v>
      </c>
      <c r="G7" s="1" t="s">
        <v>58</v>
      </c>
      <c r="H7" s="2">
        <f>GETPIVOTDATA("Sum of Cx pipiens",$A$4,"Zone","NW")</f>
        <v>8</v>
      </c>
      <c r="I7" s="2">
        <f>GETPIVOTDATA("Sum of Cx tarsalis",$A$4,"Zone","NW")</f>
        <v>187</v>
      </c>
      <c r="J7" s="2">
        <f>GETPIVOTDATA("Sum of Total CX",$A$4,"Zone","NW")</f>
        <v>195</v>
      </c>
    </row>
    <row r="8" spans="1:10" x14ac:dyDescent="0.25">
      <c r="A8" s="1" t="s">
        <v>60</v>
      </c>
      <c r="B8" s="2">
        <v>36</v>
      </c>
      <c r="C8" s="2">
        <v>1600</v>
      </c>
      <c r="D8" s="2">
        <v>1636</v>
      </c>
      <c r="G8" s="1" t="s">
        <v>60</v>
      </c>
      <c r="H8" s="2">
        <f>GETPIVOTDATA("Sum of Cx pipiens",$A$4,"Zone","SE")</f>
        <v>36</v>
      </c>
      <c r="I8" s="2">
        <f>GETPIVOTDATA("Sum of Cx tarsalis",$A$4,"Zone","SE")</f>
        <v>1600</v>
      </c>
      <c r="J8" s="2">
        <f>GETPIVOTDATA("Sum of Total CX",$A$4,"Zone","SE")</f>
        <v>1636</v>
      </c>
    </row>
    <row r="9" spans="1:10" x14ac:dyDescent="0.25">
      <c r="A9" s="1" t="s">
        <v>61</v>
      </c>
      <c r="B9" s="2">
        <v>6</v>
      </c>
      <c r="C9" s="2">
        <v>138</v>
      </c>
      <c r="D9" s="2">
        <v>144</v>
      </c>
      <c r="G9" s="1" t="s">
        <v>61</v>
      </c>
      <c r="H9" s="2">
        <f>GETPIVOTDATA("Sum of Cx pipiens",$A$4,"Zone","SW")</f>
        <v>6</v>
      </c>
      <c r="I9" s="2">
        <f>GETPIVOTDATA("Sum of Cx tarsalis",$A$4,"Zone","SW")</f>
        <v>138</v>
      </c>
      <c r="J9" s="2">
        <f>GETPIVOTDATA("Sum of Total CX",$A$4,"Zone","SW")</f>
        <v>144</v>
      </c>
    </row>
    <row r="10" spans="1:10" x14ac:dyDescent="0.25">
      <c r="A10" s="1" t="s">
        <v>103</v>
      </c>
      <c r="B10" s="2">
        <v>14</v>
      </c>
      <c r="C10" s="2">
        <v>1204</v>
      </c>
      <c r="D10" s="2">
        <v>1218</v>
      </c>
      <c r="G10" s="1" t="s">
        <v>294</v>
      </c>
      <c r="H10">
        <f>GETPIVOTDATA("Sum of Cx pipiens",$A$4,"Zone","BE")</f>
        <v>19</v>
      </c>
      <c r="I10">
        <f>GETPIVOTDATA("Sum of Cx tarsalis",$A$4,"Zone","BE")</f>
        <v>388</v>
      </c>
      <c r="J10">
        <f>GETPIVOTDATA("Sum of Total CX",$A$4,"Zone","BE")</f>
        <v>407</v>
      </c>
    </row>
    <row r="11" spans="1:10" x14ac:dyDescent="0.25">
      <c r="A11" s="1" t="s">
        <v>294</v>
      </c>
      <c r="B11" s="2">
        <v>19</v>
      </c>
      <c r="C11" s="2">
        <v>388</v>
      </c>
      <c r="D11" s="2">
        <v>407</v>
      </c>
    </row>
    <row r="12" spans="1:10" x14ac:dyDescent="0.25">
      <c r="A12" s="1" t="s">
        <v>7</v>
      </c>
      <c r="B12" s="2">
        <v>198</v>
      </c>
      <c r="C12" s="2">
        <v>6847</v>
      </c>
      <c r="D12" s="2">
        <v>7045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5" t="s">
        <v>77</v>
      </c>
      <c r="B1" s="95"/>
      <c r="H1" s="95" t="s">
        <v>53</v>
      </c>
      <c r="I1" s="9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13</v>
      </c>
      <c r="C6" s="2">
        <v>593</v>
      </c>
      <c r="D6" s="2">
        <v>606</v>
      </c>
      <c r="H6" s="1" t="s">
        <v>9</v>
      </c>
      <c r="I6" s="2">
        <f>GETPIVOTDATA("Total",$A$4,"Zone","LV","Spp","pipiens")</f>
        <v>13</v>
      </c>
      <c r="J6" s="2">
        <f>GETPIVOTDATA("Total",$A$4,"Zone","LV","Spp","tarsalis")</f>
        <v>593</v>
      </c>
      <c r="K6" s="2">
        <f>GETPIVOTDATA("Total",$A$4,"Zone","LV")</f>
        <v>606</v>
      </c>
    </row>
    <row r="7" spans="1:11" x14ac:dyDescent="0.25">
      <c r="A7" s="1" t="s">
        <v>59</v>
      </c>
      <c r="B7" s="2">
        <v>312</v>
      </c>
      <c r="C7" s="2">
        <v>933</v>
      </c>
      <c r="D7" s="2">
        <v>1245</v>
      </c>
      <c r="H7" s="1" t="s">
        <v>59</v>
      </c>
      <c r="I7" s="2">
        <f>GETPIVOTDATA("Total",$A$4,"Zone","NE","Spp","pipiens")</f>
        <v>312</v>
      </c>
      <c r="J7" s="2">
        <f>GETPIVOTDATA("Total",$A$4,"Zone","NE","Spp","tarsalis")</f>
        <v>933</v>
      </c>
      <c r="K7" s="2">
        <f>GETPIVOTDATA("Total",$A$4,"Zone","NE")</f>
        <v>1245</v>
      </c>
    </row>
    <row r="8" spans="1:11" x14ac:dyDescent="0.25">
      <c r="A8" s="1" t="s">
        <v>58</v>
      </c>
      <c r="B8" s="2">
        <v>105</v>
      </c>
      <c r="C8" s="2">
        <v>188</v>
      </c>
      <c r="D8" s="2">
        <v>293</v>
      </c>
      <c r="H8" s="1" t="s">
        <v>58</v>
      </c>
      <c r="I8" s="2">
        <f>GETPIVOTDATA("Total",$A$4,"Zone","NW","Spp","pipiens")</f>
        <v>105</v>
      </c>
      <c r="J8" s="2">
        <f>GETPIVOTDATA("Total",$A$4,"Zone","NW","Spp","tarsalis")</f>
        <v>188</v>
      </c>
      <c r="K8" s="2">
        <f>GETPIVOTDATA("Total",$A$4,"Zone","NW")</f>
        <v>293</v>
      </c>
    </row>
    <row r="9" spans="1:11" x14ac:dyDescent="0.25">
      <c r="A9" s="1" t="s">
        <v>60</v>
      </c>
      <c r="B9" s="2">
        <v>322</v>
      </c>
      <c r="C9" s="2">
        <v>1609</v>
      </c>
      <c r="D9" s="2">
        <v>1931</v>
      </c>
      <c r="H9" s="1" t="s">
        <v>60</v>
      </c>
      <c r="I9" s="2">
        <f>GETPIVOTDATA("Total",$A$4,"Zone","SE","Spp","pipiens")</f>
        <v>322</v>
      </c>
      <c r="J9" s="2">
        <f>GETPIVOTDATA("Total",$A$4,"Zone","SE","Spp","tarsalis")</f>
        <v>1609</v>
      </c>
      <c r="K9" s="2">
        <f>GETPIVOTDATA("Total",$A$4,"Zone","SE")</f>
        <v>1931</v>
      </c>
    </row>
    <row r="10" spans="1:11" x14ac:dyDescent="0.25">
      <c r="A10" s="1" t="s">
        <v>61</v>
      </c>
      <c r="B10" s="2">
        <v>110</v>
      </c>
      <c r="C10" s="2">
        <v>138</v>
      </c>
      <c r="D10" s="2">
        <v>248</v>
      </c>
      <c r="H10" s="1" t="s">
        <v>61</v>
      </c>
      <c r="I10" s="2">
        <f>GETPIVOTDATA("Total",$A$4,"Zone","SW","Spp","pipiens")</f>
        <v>110</v>
      </c>
      <c r="J10" s="2">
        <f>GETPIVOTDATA("Total",$A$4,"Zone","SW","Spp","tarsalis")</f>
        <v>138</v>
      </c>
      <c r="K10" s="2">
        <f>GETPIVOTDATA("Total",$A$4,"Zone","SW")</f>
        <v>248</v>
      </c>
    </row>
    <row r="11" spans="1:11" x14ac:dyDescent="0.25">
      <c r="A11" s="1" t="s">
        <v>294</v>
      </c>
      <c r="B11" s="2">
        <v>19</v>
      </c>
      <c r="C11" s="2">
        <v>388</v>
      </c>
      <c r="D11" s="2">
        <v>407</v>
      </c>
      <c r="H11" s="1" t="s">
        <v>294</v>
      </c>
      <c r="I11">
        <f>GETPIVOTDATA("Total",$A$4,"Zone","BE","Spp","pipiens")</f>
        <v>19</v>
      </c>
      <c r="J11">
        <f>GETPIVOTDATA("Total",$A$4,"Zone","BE","Spp","tarsalis")</f>
        <v>388</v>
      </c>
      <c r="K11">
        <f>GETPIVOTDATA("Total",$A$4,"Zone","BE")</f>
        <v>407</v>
      </c>
    </row>
    <row r="12" spans="1:11" x14ac:dyDescent="0.25">
      <c r="A12" s="1" t="s">
        <v>7</v>
      </c>
      <c r="B12" s="2">
        <v>881</v>
      </c>
      <c r="C12" s="2">
        <v>3849</v>
      </c>
      <c r="D12" s="2">
        <v>4730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E29F697-B429-4B72-81D9-EDDC5FB794A5}"/>
</file>

<file path=customXml/itemProps2.xml><?xml version="1.0" encoding="utf-8"?>
<ds:datastoreItem xmlns:ds="http://schemas.openxmlformats.org/officeDocument/2006/customXml" ds:itemID="{D849C849-A66F-4577-9919-42195B7267FB}"/>
</file>

<file path=customXml/itemProps3.xml><?xml version="1.0" encoding="utf-8"?>
<ds:datastoreItem xmlns:ds="http://schemas.openxmlformats.org/officeDocument/2006/customXml" ds:itemID="{73F4C2ED-AEBA-4ED9-9CBA-EB27941F0A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2017-07-22T23:03:20Z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1248400</vt:r8>
  </property>
</Properties>
</file>