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1"/>
  <workbookPr defaultThemeVersion="124226"/>
  <mc:AlternateContent xmlns:mc="http://schemas.openxmlformats.org/markup-compatibility/2006">
    <mc:Choice Requires="x15">
      <x15ac:absPath xmlns:x15ac="http://schemas.microsoft.com/office/spreadsheetml/2010/11/ac" url="T:\Rsch-Ebel\WNV Surveillance 2015-2021\WNV-s 2021 (MCY)\2021 Final Report\"/>
    </mc:Choice>
  </mc:AlternateContent>
  <xr:revisionPtr revIDLastSave="0" documentId="13_ncr:1_{ADD2F8E0-5640-4956-A047-150783C12D83}" xr6:coauthVersionLast="47" xr6:coauthVersionMax="47" xr10:uidLastSave="{00000000-0000-0000-0000-000000000000}"/>
  <bookViews>
    <workbookView xWindow="570" yWindow="420" windowWidth="18780" windowHeight="1344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C21" i="1"/>
  <c r="T7" i="1" l="1"/>
  <c r="T18" i="1"/>
  <c r="T20" i="1"/>
  <c r="T9" i="1"/>
  <c r="T10" i="1"/>
  <c r="T11" i="1"/>
  <c r="T12" i="1"/>
  <c r="T13" i="1"/>
  <c r="T14" i="1"/>
  <c r="T15" i="1"/>
  <c r="T16" i="1"/>
  <c r="T17" i="1"/>
  <c r="T19" i="1"/>
  <c r="T8" i="1"/>
  <c r="E34" i="1"/>
  <c r="E28" i="1"/>
  <c r="E27" i="1" l="1"/>
  <c r="E30" i="1"/>
  <c r="T21" i="1"/>
  <c r="E24" i="1"/>
  <c r="E25" i="1"/>
  <c r="E33" i="1"/>
  <c r="E32" i="1"/>
  <c r="E31" i="1"/>
  <c r="E26" i="1"/>
</calcChain>
</file>

<file path=xl/sharedStrings.xml><?xml version="1.0" encoding="utf-8"?>
<sst xmlns="http://schemas.openxmlformats.org/spreadsheetml/2006/main" count="58" uniqueCount="23">
  <si>
    <t>Summary of Tested Pools - 2021</t>
  </si>
  <si>
    <t>Fort Collins</t>
  </si>
  <si>
    <t>Loveland</t>
  </si>
  <si>
    <t>Berthoud</t>
  </si>
  <si>
    <t>Boulder</t>
  </si>
  <si>
    <r>
      <t>Culex pipiens</t>
    </r>
    <r>
      <rPr>
        <sz val="10"/>
        <color theme="1"/>
        <rFont val="Arial"/>
        <family val="2"/>
      </rPr>
      <t xml:space="preserve"> pools</t>
    </r>
  </si>
  <si>
    <r>
      <t xml:space="preserve">Culex tarsalis </t>
    </r>
    <r>
      <rPr>
        <sz val="10"/>
        <color theme="1"/>
        <rFont val="Arial"/>
        <family val="2"/>
      </rPr>
      <t>pools</t>
    </r>
  </si>
  <si>
    <t>Total WNV+ per Week</t>
  </si>
  <si>
    <t>Week</t>
  </si>
  <si>
    <t>No. tested</t>
  </si>
  <si>
    <t>No. WNV positive</t>
  </si>
  <si>
    <t>N/A</t>
  </si>
  <si>
    <t>TOTAL</t>
  </si>
  <si>
    <t>Total mosquito pools:</t>
  </si>
  <si>
    <t>Total from Fort Collins:</t>
  </si>
  <si>
    <t>Total from Loveland:</t>
  </si>
  <si>
    <t>Total from Berthoud:</t>
  </si>
  <si>
    <t>Total from Boulder:</t>
  </si>
  <si>
    <t>Total WNV+ pools:</t>
  </si>
  <si>
    <t>Total WNV+ from Fort Collins:</t>
  </si>
  <si>
    <t>Total WNV+ from Loveland:</t>
  </si>
  <si>
    <t>Total WNV+ from Berthoud:</t>
  </si>
  <si>
    <t>Total WNV+ from Boulder: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</si>
</sst>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right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0" fillId="0" borderId="12" xfId="0" applyBorder="1"/>
    <xf numFmtId="0" fontId="1" fillId="0" borderId="12" xfId="0" applyFont="1" applyBorder="1"/>
    <xf numFmtId="0" fontId="1" fillId="0" borderId="13" xfId="0" applyFont="1" applyBorder="1"/>
    <xf numFmtId="0" fontId="2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3" borderId="9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4" borderId="9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34"/>
  <sheetViews>
    <sheetView tabSelected="1" zoomScale="85" zoomScaleNormal="85" workbookViewId="0">
      <selection activeCell="K25" sqref="K25"/>
    </sheetView>
  </sheetViews>
  <sheetFormatPr defaultRowHeight="15"/>
  <cols>
    <col min="1" max="1" width="2" customWidth="1"/>
    <col min="2" max="2" width="11.28515625" customWidth="1"/>
    <col min="4" max="4" width="8.85546875" bestFit="1" customWidth="1"/>
    <col min="19" max="19" width="3.140625" customWidth="1"/>
    <col min="20" max="20" width="21.140625" customWidth="1"/>
  </cols>
  <sheetData>
    <row r="1" spans="2:20">
      <c r="B1" s="33" t="s">
        <v>0</v>
      </c>
      <c r="C1" s="34"/>
      <c r="D1" s="35"/>
    </row>
    <row r="2" spans="2:20" ht="15.75" thickBot="1"/>
    <row r="3" spans="2:20" ht="15.75" customHeight="1">
      <c r="B3" s="1"/>
      <c r="C3" s="36" t="s">
        <v>1</v>
      </c>
      <c r="D3" s="37"/>
      <c r="E3" s="37"/>
      <c r="F3" s="38"/>
      <c r="G3" s="25" t="s">
        <v>2</v>
      </c>
      <c r="H3" s="26"/>
      <c r="I3" s="26"/>
      <c r="J3" s="27"/>
      <c r="K3" s="42" t="s">
        <v>3</v>
      </c>
      <c r="L3" s="43"/>
      <c r="M3" s="43"/>
      <c r="N3" s="44"/>
      <c r="O3" s="25" t="s">
        <v>4</v>
      </c>
      <c r="P3" s="26"/>
      <c r="Q3" s="26"/>
      <c r="R3" s="27"/>
    </row>
    <row r="4" spans="2:20" ht="15.75" thickBot="1">
      <c r="B4" s="2"/>
      <c r="C4" s="39"/>
      <c r="D4" s="40"/>
      <c r="E4" s="40"/>
      <c r="F4" s="41"/>
      <c r="G4" s="28"/>
      <c r="H4" s="29"/>
      <c r="I4" s="29"/>
      <c r="J4" s="30"/>
      <c r="K4" s="45"/>
      <c r="L4" s="46"/>
      <c r="M4" s="46"/>
      <c r="N4" s="47"/>
      <c r="O4" s="28"/>
      <c r="P4" s="29"/>
      <c r="Q4" s="29"/>
      <c r="R4" s="30"/>
    </row>
    <row r="5" spans="2:20" ht="15.75" customHeight="1" thickBot="1">
      <c r="B5" s="2"/>
      <c r="C5" s="31" t="s">
        <v>5</v>
      </c>
      <c r="D5" s="32"/>
      <c r="E5" s="31" t="s">
        <v>6</v>
      </c>
      <c r="F5" s="32"/>
      <c r="G5" s="31" t="s">
        <v>5</v>
      </c>
      <c r="H5" s="32"/>
      <c r="I5" s="31" t="s">
        <v>6</v>
      </c>
      <c r="J5" s="32"/>
      <c r="K5" s="31" t="s">
        <v>5</v>
      </c>
      <c r="L5" s="32"/>
      <c r="M5" s="31" t="s">
        <v>6</v>
      </c>
      <c r="N5" s="32"/>
      <c r="O5" s="31" t="s">
        <v>5</v>
      </c>
      <c r="P5" s="32"/>
      <c r="Q5" s="31" t="s">
        <v>6</v>
      </c>
      <c r="R5" s="32"/>
      <c r="T5" s="11" t="s">
        <v>7</v>
      </c>
    </row>
    <row r="6" spans="2:20" ht="26.25" thickBot="1">
      <c r="B6" s="3" t="s">
        <v>8</v>
      </c>
      <c r="C6" s="4" t="s">
        <v>9</v>
      </c>
      <c r="D6" s="19" t="s">
        <v>10</v>
      </c>
      <c r="E6" s="4" t="s">
        <v>9</v>
      </c>
      <c r="F6" s="19" t="s">
        <v>10</v>
      </c>
      <c r="G6" s="4" t="s">
        <v>9</v>
      </c>
      <c r="H6" s="16" t="s">
        <v>10</v>
      </c>
      <c r="I6" s="4" t="s">
        <v>9</v>
      </c>
      <c r="J6" s="16" t="s">
        <v>10</v>
      </c>
      <c r="K6" s="4" t="s">
        <v>9</v>
      </c>
      <c r="L6" s="13" t="s">
        <v>10</v>
      </c>
      <c r="M6" s="4" t="s">
        <v>9</v>
      </c>
      <c r="N6" s="13" t="s">
        <v>10</v>
      </c>
      <c r="O6" s="4" t="s">
        <v>9</v>
      </c>
      <c r="P6" s="16" t="s">
        <v>10</v>
      </c>
      <c r="Q6" s="4" t="s">
        <v>9</v>
      </c>
      <c r="R6" s="16" t="s">
        <v>10</v>
      </c>
    </row>
    <row r="7" spans="2:20" ht="15.75" thickBot="1">
      <c r="B7" s="3">
        <v>23</v>
      </c>
      <c r="C7" s="4" t="s">
        <v>11</v>
      </c>
      <c r="D7" s="19" t="s">
        <v>11</v>
      </c>
      <c r="E7" s="4" t="s">
        <v>11</v>
      </c>
      <c r="F7" s="19" t="s">
        <v>11</v>
      </c>
      <c r="G7" s="4">
        <v>1</v>
      </c>
      <c r="H7" s="16">
        <v>0</v>
      </c>
      <c r="I7" s="4">
        <v>6</v>
      </c>
      <c r="J7" s="16">
        <v>0</v>
      </c>
      <c r="K7" s="4">
        <v>1</v>
      </c>
      <c r="L7" s="13">
        <v>0</v>
      </c>
      <c r="M7" s="4">
        <v>4</v>
      </c>
      <c r="N7" s="13">
        <v>0</v>
      </c>
      <c r="O7" s="4" t="s">
        <v>11</v>
      </c>
      <c r="P7" s="16" t="s">
        <v>11</v>
      </c>
      <c r="Q7" s="4" t="s">
        <v>11</v>
      </c>
      <c r="R7" s="16" t="s">
        <v>11</v>
      </c>
      <c r="T7" s="10">
        <f>SUM(D7,F7,H7,J7,L7,N7,P7,R7)</f>
        <v>0</v>
      </c>
    </row>
    <row r="8" spans="2:20" ht="15.75" thickBot="1">
      <c r="B8" s="5">
        <v>24</v>
      </c>
      <c r="C8" s="6" t="s">
        <v>11</v>
      </c>
      <c r="D8" s="20" t="s">
        <v>11</v>
      </c>
      <c r="E8" s="6" t="s">
        <v>11</v>
      </c>
      <c r="F8" s="20" t="s">
        <v>11</v>
      </c>
      <c r="G8" s="6">
        <v>0</v>
      </c>
      <c r="H8" s="17">
        <v>0</v>
      </c>
      <c r="I8" s="6">
        <v>9</v>
      </c>
      <c r="J8" s="17">
        <v>0</v>
      </c>
      <c r="K8" s="6">
        <v>1</v>
      </c>
      <c r="L8" s="14">
        <v>0</v>
      </c>
      <c r="M8" s="6">
        <v>6</v>
      </c>
      <c r="N8" s="14">
        <v>0</v>
      </c>
      <c r="O8" s="6">
        <v>0</v>
      </c>
      <c r="P8" s="17">
        <v>0</v>
      </c>
      <c r="Q8" s="6">
        <v>4</v>
      </c>
      <c r="R8" s="17">
        <v>0</v>
      </c>
      <c r="T8" s="10">
        <f>SUM(D8,F8,H8,J8,L8,N8,P8,R8)</f>
        <v>0</v>
      </c>
    </row>
    <row r="9" spans="2:20" ht="15.75" thickBot="1">
      <c r="B9" s="5">
        <v>25</v>
      </c>
      <c r="C9" s="6">
        <v>25</v>
      </c>
      <c r="D9" s="20">
        <v>0</v>
      </c>
      <c r="E9" s="6">
        <v>40</v>
      </c>
      <c r="F9" s="20">
        <v>0</v>
      </c>
      <c r="G9" s="6">
        <v>2</v>
      </c>
      <c r="H9" s="17">
        <v>0</v>
      </c>
      <c r="I9" s="6">
        <v>14</v>
      </c>
      <c r="J9" s="17">
        <v>0</v>
      </c>
      <c r="K9" s="6">
        <v>2</v>
      </c>
      <c r="L9" s="14">
        <v>0</v>
      </c>
      <c r="M9" s="6">
        <v>6</v>
      </c>
      <c r="N9" s="14">
        <v>0</v>
      </c>
      <c r="O9" s="6">
        <v>0</v>
      </c>
      <c r="P9" s="17">
        <v>0</v>
      </c>
      <c r="Q9" s="6">
        <v>6</v>
      </c>
      <c r="R9" s="17">
        <v>0</v>
      </c>
      <c r="T9" s="10">
        <f t="shared" ref="T9:T19" si="0">SUM(D9,F9,H9,J9,L9,N9,P9,R9)</f>
        <v>0</v>
      </c>
    </row>
    <row r="10" spans="2:20" ht="15.75" thickBot="1">
      <c r="B10" s="5">
        <v>26</v>
      </c>
      <c r="C10" s="6">
        <v>44</v>
      </c>
      <c r="D10" s="20">
        <v>0</v>
      </c>
      <c r="E10" s="6">
        <v>48</v>
      </c>
      <c r="F10" s="20">
        <v>0</v>
      </c>
      <c r="G10" s="6">
        <v>5</v>
      </c>
      <c r="H10" s="17">
        <v>0</v>
      </c>
      <c r="I10" s="6">
        <v>24</v>
      </c>
      <c r="J10" s="17">
        <v>0</v>
      </c>
      <c r="K10" s="6">
        <v>4</v>
      </c>
      <c r="L10" s="14">
        <v>0</v>
      </c>
      <c r="M10" s="6">
        <v>6</v>
      </c>
      <c r="N10" s="14">
        <v>0</v>
      </c>
      <c r="O10" s="6">
        <v>0</v>
      </c>
      <c r="P10" s="17">
        <v>0</v>
      </c>
      <c r="Q10" s="6">
        <v>5</v>
      </c>
      <c r="R10" s="17">
        <v>0</v>
      </c>
      <c r="T10" s="10">
        <f t="shared" si="0"/>
        <v>0</v>
      </c>
    </row>
    <row r="11" spans="2:20" ht="15.75" thickBot="1">
      <c r="B11" s="5">
        <v>27</v>
      </c>
      <c r="C11" s="6">
        <v>49</v>
      </c>
      <c r="D11" s="20">
        <v>0</v>
      </c>
      <c r="E11" s="6">
        <v>75</v>
      </c>
      <c r="F11" s="20">
        <v>0</v>
      </c>
      <c r="G11" s="6">
        <v>3</v>
      </c>
      <c r="H11" s="17">
        <v>0</v>
      </c>
      <c r="I11" s="6">
        <v>48</v>
      </c>
      <c r="J11" s="17">
        <v>0</v>
      </c>
      <c r="K11" s="6">
        <v>4</v>
      </c>
      <c r="L11" s="14">
        <v>0</v>
      </c>
      <c r="M11" s="6">
        <v>15</v>
      </c>
      <c r="N11" s="14">
        <v>0</v>
      </c>
      <c r="O11" s="6">
        <v>0</v>
      </c>
      <c r="P11" s="17">
        <v>0</v>
      </c>
      <c r="Q11" s="6">
        <v>5</v>
      </c>
      <c r="R11" s="17">
        <v>0</v>
      </c>
      <c r="T11" s="10">
        <f t="shared" si="0"/>
        <v>0</v>
      </c>
    </row>
    <row r="12" spans="2:20" ht="15.75" thickBot="1">
      <c r="B12" s="5">
        <v>28</v>
      </c>
      <c r="C12" s="6">
        <v>51</v>
      </c>
      <c r="D12" s="20">
        <v>1</v>
      </c>
      <c r="E12" s="6">
        <v>107</v>
      </c>
      <c r="F12" s="20">
        <v>1</v>
      </c>
      <c r="G12" s="6">
        <v>5</v>
      </c>
      <c r="H12" s="17">
        <v>0</v>
      </c>
      <c r="I12" s="6">
        <v>57</v>
      </c>
      <c r="J12" s="17">
        <v>0</v>
      </c>
      <c r="K12" s="6">
        <v>4</v>
      </c>
      <c r="L12" s="14">
        <v>0</v>
      </c>
      <c r="M12" s="6">
        <v>15</v>
      </c>
      <c r="N12" s="14">
        <v>0</v>
      </c>
      <c r="O12" s="6">
        <v>0</v>
      </c>
      <c r="P12" s="17">
        <v>0</v>
      </c>
      <c r="Q12" s="6">
        <v>5</v>
      </c>
      <c r="R12" s="17">
        <v>1</v>
      </c>
      <c r="T12" s="10">
        <f t="shared" si="0"/>
        <v>3</v>
      </c>
    </row>
    <row r="13" spans="2:20" ht="15.75" thickBot="1">
      <c r="B13" s="5">
        <v>29</v>
      </c>
      <c r="C13" s="6">
        <v>50</v>
      </c>
      <c r="D13" s="20">
        <v>0</v>
      </c>
      <c r="E13" s="6">
        <v>100</v>
      </c>
      <c r="F13" s="20">
        <v>2</v>
      </c>
      <c r="G13" s="6">
        <v>6</v>
      </c>
      <c r="H13" s="17">
        <v>0</v>
      </c>
      <c r="I13" s="6">
        <v>26</v>
      </c>
      <c r="J13" s="17">
        <v>1</v>
      </c>
      <c r="K13" s="6">
        <v>3</v>
      </c>
      <c r="L13" s="14">
        <v>0</v>
      </c>
      <c r="M13" s="6">
        <v>12</v>
      </c>
      <c r="N13" s="14">
        <v>1</v>
      </c>
      <c r="O13" s="6">
        <v>0</v>
      </c>
      <c r="P13" s="17">
        <v>0</v>
      </c>
      <c r="Q13" s="6">
        <v>5</v>
      </c>
      <c r="R13" s="17">
        <v>0</v>
      </c>
      <c r="T13" s="10">
        <f t="shared" si="0"/>
        <v>4</v>
      </c>
    </row>
    <row r="14" spans="2:20" ht="15.75" thickBot="1">
      <c r="B14" s="5">
        <v>30</v>
      </c>
      <c r="C14" s="6">
        <v>75</v>
      </c>
      <c r="D14" s="20">
        <v>2</v>
      </c>
      <c r="E14" s="6">
        <v>125</v>
      </c>
      <c r="F14" s="20">
        <v>7</v>
      </c>
      <c r="G14" s="6">
        <v>4</v>
      </c>
      <c r="H14" s="17">
        <v>0</v>
      </c>
      <c r="I14" s="6">
        <v>19</v>
      </c>
      <c r="J14" s="17">
        <v>1</v>
      </c>
      <c r="K14" s="6">
        <v>5</v>
      </c>
      <c r="L14" s="14">
        <v>0</v>
      </c>
      <c r="M14" s="6">
        <v>22</v>
      </c>
      <c r="N14" s="14">
        <v>2</v>
      </c>
      <c r="O14" s="6">
        <v>0</v>
      </c>
      <c r="P14" s="17">
        <v>0</v>
      </c>
      <c r="Q14" s="6">
        <v>6</v>
      </c>
      <c r="R14" s="17">
        <v>0</v>
      </c>
      <c r="T14" s="10">
        <f t="shared" si="0"/>
        <v>12</v>
      </c>
    </row>
    <row r="15" spans="2:20" ht="15.75" thickBot="1">
      <c r="B15" s="5">
        <v>31</v>
      </c>
      <c r="C15" s="6">
        <v>73</v>
      </c>
      <c r="D15" s="20">
        <v>4</v>
      </c>
      <c r="E15" s="6">
        <v>72</v>
      </c>
      <c r="F15" s="20">
        <v>10</v>
      </c>
      <c r="G15" s="6">
        <v>6</v>
      </c>
      <c r="H15" s="17">
        <v>1</v>
      </c>
      <c r="I15" s="6">
        <v>15</v>
      </c>
      <c r="J15" s="17">
        <v>1</v>
      </c>
      <c r="K15" s="6">
        <v>3</v>
      </c>
      <c r="L15" s="14">
        <v>0</v>
      </c>
      <c r="M15" s="6">
        <v>6</v>
      </c>
      <c r="N15" s="14">
        <v>1</v>
      </c>
      <c r="O15" s="6">
        <v>0</v>
      </c>
      <c r="P15" s="17">
        <v>0</v>
      </c>
      <c r="Q15" s="6">
        <v>6</v>
      </c>
      <c r="R15" s="17">
        <v>1</v>
      </c>
      <c r="T15" s="10">
        <f t="shared" si="0"/>
        <v>18</v>
      </c>
    </row>
    <row r="16" spans="2:20" ht="15.75" thickBot="1">
      <c r="B16" s="5">
        <v>32</v>
      </c>
      <c r="C16" s="6">
        <v>76</v>
      </c>
      <c r="D16" s="20">
        <v>14</v>
      </c>
      <c r="E16" s="6">
        <v>52</v>
      </c>
      <c r="F16" s="20">
        <v>8</v>
      </c>
      <c r="G16" s="6">
        <v>6</v>
      </c>
      <c r="H16" s="17">
        <v>0</v>
      </c>
      <c r="I16" s="6">
        <v>11</v>
      </c>
      <c r="J16" s="17">
        <v>3</v>
      </c>
      <c r="K16" s="6">
        <v>4</v>
      </c>
      <c r="L16" s="14">
        <v>1</v>
      </c>
      <c r="M16" s="6">
        <v>5</v>
      </c>
      <c r="N16" s="14">
        <v>1</v>
      </c>
      <c r="O16" s="6">
        <v>0</v>
      </c>
      <c r="P16" s="17">
        <v>0</v>
      </c>
      <c r="Q16" s="6">
        <v>5</v>
      </c>
      <c r="R16" s="17">
        <v>1</v>
      </c>
      <c r="T16" s="10">
        <f t="shared" si="0"/>
        <v>28</v>
      </c>
    </row>
    <row r="17" spans="2:20" ht="15.75" thickBot="1">
      <c r="B17" s="5">
        <v>33</v>
      </c>
      <c r="C17" s="6">
        <v>63</v>
      </c>
      <c r="D17" s="20">
        <v>13</v>
      </c>
      <c r="E17" s="6">
        <v>42</v>
      </c>
      <c r="F17" s="20">
        <v>6</v>
      </c>
      <c r="G17" s="6">
        <v>7</v>
      </c>
      <c r="H17" s="17">
        <v>1</v>
      </c>
      <c r="I17" s="6">
        <v>8</v>
      </c>
      <c r="J17" s="17">
        <v>2</v>
      </c>
      <c r="K17" s="6">
        <v>5</v>
      </c>
      <c r="L17" s="14">
        <v>0</v>
      </c>
      <c r="M17" s="6">
        <v>5</v>
      </c>
      <c r="N17" s="14">
        <v>0</v>
      </c>
      <c r="O17" s="6">
        <v>0</v>
      </c>
      <c r="P17" s="17">
        <v>0</v>
      </c>
      <c r="Q17" s="6">
        <v>5</v>
      </c>
      <c r="R17" s="17">
        <v>0</v>
      </c>
      <c r="T17" s="10">
        <f t="shared" si="0"/>
        <v>22</v>
      </c>
    </row>
    <row r="18" spans="2:20" ht="15.75" thickBot="1">
      <c r="B18" s="5">
        <v>34</v>
      </c>
      <c r="C18" s="7">
        <v>55</v>
      </c>
      <c r="D18" s="20">
        <v>14</v>
      </c>
      <c r="E18" s="7">
        <v>36</v>
      </c>
      <c r="F18" s="20">
        <v>1</v>
      </c>
      <c r="G18" s="7">
        <v>5</v>
      </c>
      <c r="H18" s="17">
        <v>0</v>
      </c>
      <c r="I18" s="6">
        <v>6</v>
      </c>
      <c r="J18" s="17">
        <v>2</v>
      </c>
      <c r="K18" s="6">
        <v>4</v>
      </c>
      <c r="L18" s="14">
        <v>1</v>
      </c>
      <c r="M18" s="6">
        <v>5</v>
      </c>
      <c r="N18" s="14">
        <v>1</v>
      </c>
      <c r="O18" s="7">
        <v>0</v>
      </c>
      <c r="P18" s="17">
        <v>0</v>
      </c>
      <c r="Q18" s="6">
        <v>5</v>
      </c>
      <c r="R18" s="17">
        <v>0</v>
      </c>
      <c r="T18" s="10">
        <f>SUM(D18,F18,H18,J18,L18,N18,P18,R18)</f>
        <v>19</v>
      </c>
    </row>
    <row r="19" spans="2:20" ht="15.75" thickBot="1">
      <c r="B19" s="5">
        <v>35</v>
      </c>
      <c r="C19" s="7">
        <v>52</v>
      </c>
      <c r="D19" s="20">
        <v>9</v>
      </c>
      <c r="E19" s="7">
        <v>29</v>
      </c>
      <c r="F19" s="20">
        <v>1</v>
      </c>
      <c r="G19" s="6">
        <v>4</v>
      </c>
      <c r="H19" s="17">
        <v>1</v>
      </c>
      <c r="I19" s="6">
        <v>6</v>
      </c>
      <c r="J19" s="17">
        <v>1</v>
      </c>
      <c r="K19" s="6">
        <v>4</v>
      </c>
      <c r="L19" s="14">
        <v>0</v>
      </c>
      <c r="M19" s="6">
        <v>5</v>
      </c>
      <c r="N19" s="14">
        <v>1</v>
      </c>
      <c r="O19" s="6">
        <v>0</v>
      </c>
      <c r="P19" s="17">
        <v>0</v>
      </c>
      <c r="Q19" s="6">
        <v>5</v>
      </c>
      <c r="R19" s="17">
        <v>0</v>
      </c>
      <c r="T19" s="10">
        <f t="shared" si="0"/>
        <v>13</v>
      </c>
    </row>
    <row r="20" spans="2:20" ht="15.75" thickBot="1">
      <c r="B20" s="5">
        <v>36</v>
      </c>
      <c r="C20" s="6">
        <v>49</v>
      </c>
      <c r="D20" s="20">
        <v>5</v>
      </c>
      <c r="E20" s="6">
        <v>19</v>
      </c>
      <c r="F20" s="20">
        <v>0</v>
      </c>
      <c r="G20" s="6">
        <v>1</v>
      </c>
      <c r="H20" s="17">
        <v>0</v>
      </c>
      <c r="I20" s="6">
        <v>2</v>
      </c>
      <c r="J20" s="17">
        <v>1</v>
      </c>
      <c r="K20" s="6" t="s">
        <v>11</v>
      </c>
      <c r="L20" s="14" t="s">
        <v>11</v>
      </c>
      <c r="M20" s="6" t="s">
        <v>11</v>
      </c>
      <c r="N20" s="14" t="s">
        <v>11</v>
      </c>
      <c r="O20" s="6">
        <v>0</v>
      </c>
      <c r="P20" s="17">
        <v>0</v>
      </c>
      <c r="Q20" s="6">
        <v>5</v>
      </c>
      <c r="R20" s="17">
        <v>0</v>
      </c>
      <c r="T20" s="10">
        <f>SUM(D20,F20,H20,J20,L20,N20,P20,R20)</f>
        <v>6</v>
      </c>
    </row>
    <row r="21" spans="2:20" ht="15.75" thickBot="1">
      <c r="B21" s="8" t="s">
        <v>12</v>
      </c>
      <c r="C21" s="9">
        <f>SUM(C7:C20)</f>
        <v>662</v>
      </c>
      <c r="D21" s="21">
        <f t="shared" ref="D21:R21" si="1">SUM(D7:D20)</f>
        <v>62</v>
      </c>
      <c r="E21" s="9">
        <f t="shared" si="1"/>
        <v>745</v>
      </c>
      <c r="F21" s="21">
        <f t="shared" si="1"/>
        <v>36</v>
      </c>
      <c r="G21" s="9">
        <f t="shared" si="1"/>
        <v>55</v>
      </c>
      <c r="H21" s="18">
        <f t="shared" si="1"/>
        <v>3</v>
      </c>
      <c r="I21" s="9">
        <f t="shared" si="1"/>
        <v>251</v>
      </c>
      <c r="J21" s="18">
        <f t="shared" si="1"/>
        <v>12</v>
      </c>
      <c r="K21" s="9">
        <f t="shared" si="1"/>
        <v>44</v>
      </c>
      <c r="L21" s="15">
        <f t="shared" si="1"/>
        <v>2</v>
      </c>
      <c r="M21" s="9">
        <f t="shared" si="1"/>
        <v>112</v>
      </c>
      <c r="N21" s="15">
        <f t="shared" si="1"/>
        <v>7</v>
      </c>
      <c r="O21" s="9">
        <f t="shared" si="1"/>
        <v>0</v>
      </c>
      <c r="P21" s="18">
        <f t="shared" si="1"/>
        <v>0</v>
      </c>
      <c r="Q21" s="9">
        <f t="shared" si="1"/>
        <v>67</v>
      </c>
      <c r="R21" s="18">
        <f t="shared" si="1"/>
        <v>3</v>
      </c>
      <c r="T21" s="11">
        <f>SUM(D21,F21,H21,J21,L21,N21,P21,R21)</f>
        <v>125</v>
      </c>
    </row>
    <row r="24" spans="2:20">
      <c r="B24" s="33" t="s">
        <v>13</v>
      </c>
      <c r="C24" s="34"/>
      <c r="D24" s="35"/>
      <c r="E24" s="11">
        <f>SUM(C21,E21,G21,I21,K21,M21,O21,Q21)</f>
        <v>1936</v>
      </c>
    </row>
    <row r="25" spans="2:20">
      <c r="B25" s="22" t="s">
        <v>14</v>
      </c>
      <c r="C25" s="23"/>
      <c r="D25" s="24"/>
      <c r="E25" s="10">
        <f>SUM(C21,E21)</f>
        <v>1407</v>
      </c>
    </row>
    <row r="26" spans="2:20">
      <c r="B26" s="22" t="s">
        <v>15</v>
      </c>
      <c r="C26" s="23"/>
      <c r="D26" s="24"/>
      <c r="E26" s="10">
        <f>SUM(G21,I21)</f>
        <v>306</v>
      </c>
    </row>
    <row r="27" spans="2:20">
      <c r="B27" s="22" t="s">
        <v>16</v>
      </c>
      <c r="C27" s="23"/>
      <c r="D27" s="24"/>
      <c r="E27" s="10">
        <f>SUM(K21,M21)</f>
        <v>156</v>
      </c>
    </row>
    <row r="28" spans="2:20">
      <c r="B28" s="22" t="s">
        <v>17</v>
      </c>
      <c r="C28" s="23"/>
      <c r="D28" s="24"/>
      <c r="E28" s="10">
        <f>SUM(O21,Q21)</f>
        <v>67</v>
      </c>
    </row>
    <row r="30" spans="2:20">
      <c r="B30" s="33" t="s">
        <v>18</v>
      </c>
      <c r="C30" s="34"/>
      <c r="D30" s="35"/>
      <c r="E30" s="12">
        <f>SUM(D21,F21,H21,J21,L21,N21,P21,R21)</f>
        <v>125</v>
      </c>
    </row>
    <row r="31" spans="2:20">
      <c r="B31" s="22" t="s">
        <v>19</v>
      </c>
      <c r="C31" s="23"/>
      <c r="D31" s="24"/>
      <c r="E31" s="10">
        <f>SUM(D21,F21)</f>
        <v>98</v>
      </c>
    </row>
    <row r="32" spans="2:20">
      <c r="B32" s="22" t="s">
        <v>20</v>
      </c>
      <c r="C32" s="23"/>
      <c r="D32" s="24"/>
      <c r="E32" s="10">
        <f>SUM(H21,J21)</f>
        <v>15</v>
      </c>
    </row>
    <row r="33" spans="2:5">
      <c r="B33" s="22" t="s">
        <v>21</v>
      </c>
      <c r="C33" s="23"/>
      <c r="D33" s="24"/>
      <c r="E33" s="10">
        <f>SUM(L21,N21)</f>
        <v>9</v>
      </c>
    </row>
    <row r="34" spans="2:5">
      <c r="B34" s="22" t="s">
        <v>22</v>
      </c>
      <c r="C34" s="23"/>
      <c r="D34" s="24"/>
      <c r="E34" s="10">
        <f>SUM(P21,R21)</f>
        <v>3</v>
      </c>
    </row>
  </sheetData>
  <mergeCells count="23">
    <mergeCell ref="B1:D1"/>
    <mergeCell ref="C3:F4"/>
    <mergeCell ref="G3:J4"/>
    <mergeCell ref="K3:N4"/>
    <mergeCell ref="C5:D5"/>
    <mergeCell ref="E5:F5"/>
    <mergeCell ref="G5:H5"/>
    <mergeCell ref="I5:J5"/>
    <mergeCell ref="K5:L5"/>
    <mergeCell ref="M5:N5"/>
    <mergeCell ref="B34:D34"/>
    <mergeCell ref="O3:R4"/>
    <mergeCell ref="O5:P5"/>
    <mergeCell ref="Q5:R5"/>
    <mergeCell ref="B31:D31"/>
    <mergeCell ref="B32:D32"/>
    <mergeCell ref="B33:D33"/>
    <mergeCell ref="B24:D24"/>
    <mergeCell ref="B25:D25"/>
    <mergeCell ref="B26:D26"/>
    <mergeCell ref="B27:D27"/>
    <mergeCell ref="B30:D30"/>
    <mergeCell ref="B28:D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53A383-0409-42A6-83C2-861948CE8AFB}"/>
</file>

<file path=customXml/itemProps2.xml><?xml version="1.0" encoding="utf-8"?>
<ds:datastoreItem xmlns:ds="http://schemas.openxmlformats.org/officeDocument/2006/customXml" ds:itemID="{46E84EA0-F28C-48F9-AC5C-CF6FD5E972E0}"/>
</file>

<file path=customXml/itemProps3.xml><?xml version="1.0" encoding="utf-8"?>
<ds:datastoreItem xmlns:ds="http://schemas.openxmlformats.org/officeDocument/2006/customXml" ds:itemID="{FBAF7F7E-9D00-497A-85E6-EEC9E0F888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CVMBS Computing Resources Group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Young,Michael (EID)</dc:creator>
  <cp:keywords/>
  <dc:description/>
  <cp:lastModifiedBy>Gallichotte,Emily</cp:lastModifiedBy>
  <cp:revision/>
  <dcterms:created xsi:type="dcterms:W3CDTF">2017-09-27T22:20:10Z</dcterms:created>
  <dcterms:modified xsi:type="dcterms:W3CDTF">2023-08-28T20:09:44Z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1293800</vt:r8>
  </property>
  <property fmtid="{D5CDD505-2E9C-101B-9397-08002B2CF9AE}" pid="4" name="MediaServiceImageTags">
    <vt:lpwstr/>
  </property>
</Properties>
</file>