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hardTol\Google Drive\Teaching\Book\MLIAM2\"/>
    </mc:Choice>
  </mc:AlternateContent>
  <bookViews>
    <workbookView xWindow="240" yWindow="120" windowWidth="18195" windowHeight="7995" activeTab="2"/>
  </bookViews>
  <sheets>
    <sheet name="carbondioxide" sheetId="7" r:id="rId1"/>
    <sheet name="temperature" sheetId="12" r:id="rId2"/>
    <sheet name="exercises" sheetId="14" r:id="rId3"/>
  </sheets>
  <definedNames>
    <definedName name="solver_adj" localSheetId="2" hidden="1">exercises!$R$1:$R$4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exercises!$S$1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C4" i="12" l="1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D6" i="14"/>
  <c r="F265" i="7" l="1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E266" i="7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265" i="7"/>
  <c r="C166" i="12"/>
  <c r="G3" i="12"/>
  <c r="F266" i="7" l="1"/>
  <c r="B165" i="14"/>
  <c r="C9" i="12"/>
  <c r="C17" i="12"/>
  <c r="C25" i="12"/>
  <c r="C29" i="12"/>
  <c r="C41" i="12"/>
  <c r="C49" i="12"/>
  <c r="C57" i="12"/>
  <c r="C61" i="12"/>
  <c r="C69" i="12"/>
  <c r="C77" i="12"/>
  <c r="C85" i="12"/>
  <c r="C97" i="12"/>
  <c r="C105" i="12"/>
  <c r="C117" i="12"/>
  <c r="C125" i="12"/>
  <c r="C133" i="12"/>
  <c r="C141" i="12"/>
  <c r="C149" i="12"/>
  <c r="C157" i="12"/>
  <c r="C165" i="12"/>
  <c r="C8" i="12"/>
  <c r="C16" i="12"/>
  <c r="C24" i="12"/>
  <c r="C36" i="12"/>
  <c r="C44" i="12"/>
  <c r="C52" i="12"/>
  <c r="C60" i="12"/>
  <c r="C68" i="12"/>
  <c r="C76" i="12"/>
  <c r="C80" i="12"/>
  <c r="C88" i="12"/>
  <c r="C92" i="12"/>
  <c r="C100" i="12"/>
  <c r="C108" i="12"/>
  <c r="C116" i="12"/>
  <c r="C128" i="12"/>
  <c r="C132" i="12"/>
  <c r="C140" i="12"/>
  <c r="C148" i="12"/>
  <c r="C156" i="12"/>
  <c r="C160" i="12"/>
  <c r="C164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3" i="12"/>
  <c r="C21" i="12"/>
  <c r="C33" i="12"/>
  <c r="C37" i="12"/>
  <c r="C45" i="12"/>
  <c r="C53" i="12"/>
  <c r="C65" i="12"/>
  <c r="C73" i="12"/>
  <c r="C81" i="12"/>
  <c r="C89" i="12"/>
  <c r="C93" i="12"/>
  <c r="C101" i="12"/>
  <c r="C109" i="12"/>
  <c r="C113" i="12"/>
  <c r="C121" i="12"/>
  <c r="C129" i="12"/>
  <c r="C137" i="12"/>
  <c r="C145" i="12"/>
  <c r="C153" i="12"/>
  <c r="C161" i="12"/>
  <c r="C12" i="12"/>
  <c r="C20" i="12"/>
  <c r="C28" i="12"/>
  <c r="C32" i="12"/>
  <c r="C40" i="12"/>
  <c r="C48" i="12"/>
  <c r="C56" i="12"/>
  <c r="C64" i="12"/>
  <c r="C72" i="12"/>
  <c r="C84" i="12"/>
  <c r="C96" i="12"/>
  <c r="C104" i="12"/>
  <c r="C112" i="12"/>
  <c r="C120" i="12"/>
  <c r="C124" i="12"/>
  <c r="C136" i="12"/>
  <c r="C144" i="12"/>
  <c r="C152" i="12"/>
  <c r="C168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F267" i="7" l="1"/>
  <c r="B166" i="14"/>
  <c r="J7" i="12"/>
  <c r="F268" i="7" l="1"/>
  <c r="B167" i="14"/>
  <c r="L6" i="7"/>
  <c r="F269" i="7" l="1"/>
  <c r="B168" i="14"/>
  <c r="K5" i="7"/>
  <c r="J5" i="7"/>
  <c r="I5" i="7"/>
  <c r="H5" i="7"/>
  <c r="L4" i="7"/>
  <c r="F270" i="7" l="1"/>
  <c r="B169" i="14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G7" i="7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K271" i="7" l="1"/>
  <c r="J271" i="7"/>
  <c r="H271" i="7"/>
  <c r="I271" i="7"/>
  <c r="F271" i="7"/>
  <c r="B170" i="14"/>
  <c r="G8" i="7"/>
  <c r="L7" i="7"/>
  <c r="H272" i="7" l="1"/>
  <c r="J272" i="7"/>
  <c r="I272" i="7"/>
  <c r="K272" i="7"/>
  <c r="F272" i="7"/>
  <c r="B171" i="14"/>
  <c r="G9" i="7"/>
  <c r="L8" i="7"/>
  <c r="J273" i="7" l="1"/>
  <c r="H273" i="7"/>
  <c r="I273" i="7"/>
  <c r="K273" i="7"/>
  <c r="F273" i="7"/>
  <c r="B172" i="14"/>
  <c r="G10" i="7"/>
  <c r="L9" i="7"/>
  <c r="H274" i="7" l="1"/>
  <c r="I274" i="7"/>
  <c r="K274" i="7"/>
  <c r="J274" i="7"/>
  <c r="F274" i="7"/>
  <c r="B173" i="14"/>
  <c r="G11" i="7"/>
  <c r="L10" i="7"/>
  <c r="K275" i="7" l="1"/>
  <c r="I275" i="7"/>
  <c r="J275" i="7"/>
  <c r="H275" i="7"/>
  <c r="F275" i="7"/>
  <c r="B174" i="14"/>
  <c r="G12" i="7"/>
  <c r="L11" i="7"/>
  <c r="J276" i="7" l="1"/>
  <c r="H276" i="7"/>
  <c r="K276" i="7"/>
  <c r="I276" i="7"/>
  <c r="F276" i="7"/>
  <c r="B175" i="14"/>
  <c r="G13" i="7"/>
  <c r="L12" i="7"/>
  <c r="J277" i="7" l="1"/>
  <c r="H277" i="7"/>
  <c r="K277" i="7"/>
  <c r="I277" i="7"/>
  <c r="F277" i="7"/>
  <c r="B176" i="14"/>
  <c r="G14" i="7"/>
  <c r="L13" i="7"/>
  <c r="J278" i="7" l="1"/>
  <c r="H278" i="7"/>
  <c r="I278" i="7"/>
  <c r="K278" i="7"/>
  <c r="F278" i="7"/>
  <c r="B177" i="14"/>
  <c r="G15" i="7"/>
  <c r="L14" i="7"/>
  <c r="I279" i="7" l="1"/>
  <c r="J279" i="7"/>
  <c r="H279" i="7"/>
  <c r="K279" i="7"/>
  <c r="F279" i="7"/>
  <c r="I280" i="7" s="1"/>
  <c r="B178" i="14"/>
  <c r="G16" i="7"/>
  <c r="L15" i="7"/>
  <c r="F280" i="7" l="1"/>
  <c r="B179" i="14"/>
  <c r="J280" i="7"/>
  <c r="H280" i="7"/>
  <c r="K280" i="7"/>
  <c r="G17" i="7"/>
  <c r="L16" i="7"/>
  <c r="J281" i="7" l="1"/>
  <c r="F281" i="7"/>
  <c r="B180" i="14"/>
  <c r="H281" i="7"/>
  <c r="K281" i="7"/>
  <c r="I281" i="7"/>
  <c r="G18" i="7"/>
  <c r="L17" i="7"/>
  <c r="H282" i="7" l="1"/>
  <c r="J282" i="7"/>
  <c r="K282" i="7"/>
  <c r="F282" i="7"/>
  <c r="B181" i="14"/>
  <c r="I282" i="7"/>
  <c r="G19" i="7"/>
  <c r="L18" i="7"/>
  <c r="J283" i="7" l="1"/>
  <c r="H283" i="7"/>
  <c r="I283" i="7"/>
  <c r="K283" i="7"/>
  <c r="F283" i="7"/>
  <c r="B182" i="14"/>
  <c r="G20" i="7"/>
  <c r="L19" i="7"/>
  <c r="F284" i="7" l="1"/>
  <c r="B183" i="14"/>
  <c r="I284" i="7"/>
  <c r="J284" i="7"/>
  <c r="H284" i="7"/>
  <c r="K284" i="7"/>
  <c r="G21" i="7"/>
  <c r="L20" i="7"/>
  <c r="F285" i="7" l="1"/>
  <c r="B184" i="14"/>
  <c r="H285" i="7"/>
  <c r="K285" i="7"/>
  <c r="K286" i="7" s="1"/>
  <c r="I285" i="7"/>
  <c r="J285" i="7"/>
  <c r="G22" i="7"/>
  <c r="L21" i="7"/>
  <c r="I286" i="7" l="1"/>
  <c r="J286" i="7"/>
  <c r="H286" i="7"/>
  <c r="F286" i="7"/>
  <c r="B185" i="14"/>
  <c r="G23" i="7"/>
  <c r="L22" i="7"/>
  <c r="H287" i="7" l="1"/>
  <c r="J287" i="7"/>
  <c r="I287" i="7"/>
  <c r="K287" i="7"/>
  <c r="F287" i="7"/>
  <c r="I288" i="7" s="1"/>
  <c r="B186" i="14"/>
  <c r="G24" i="7"/>
  <c r="L23" i="7"/>
  <c r="H288" i="7" l="1"/>
  <c r="J288" i="7"/>
  <c r="K288" i="7"/>
  <c r="F288" i="7"/>
  <c r="I289" i="7" s="1"/>
  <c r="B187" i="14"/>
  <c r="G25" i="7"/>
  <c r="L24" i="7"/>
  <c r="J289" i="7" l="1"/>
  <c r="H289" i="7"/>
  <c r="K289" i="7"/>
  <c r="F289" i="7"/>
  <c r="B188" i="14"/>
  <c r="G26" i="7"/>
  <c r="L25" i="7"/>
  <c r="H290" i="7" l="1"/>
  <c r="K290" i="7"/>
  <c r="F290" i="7"/>
  <c r="B189" i="14"/>
  <c r="J290" i="7"/>
  <c r="I290" i="7"/>
  <c r="G27" i="7"/>
  <c r="L26" i="7"/>
  <c r="J291" i="7" l="1"/>
  <c r="F291" i="7"/>
  <c r="B190" i="14"/>
  <c r="I291" i="7"/>
  <c r="K291" i="7"/>
  <c r="H291" i="7"/>
  <c r="G28" i="7"/>
  <c r="L27" i="7"/>
  <c r="J292" i="7" l="1"/>
  <c r="K292" i="7"/>
  <c r="H292" i="7"/>
  <c r="F292" i="7"/>
  <c r="B191" i="14"/>
  <c r="I292" i="7"/>
  <c r="G29" i="7"/>
  <c r="L28" i="7"/>
  <c r="F293" i="7" l="1"/>
  <c r="B192" i="14"/>
  <c r="K293" i="7"/>
  <c r="I293" i="7"/>
  <c r="I294" i="7" s="1"/>
  <c r="J293" i="7"/>
  <c r="H293" i="7"/>
  <c r="G30" i="7"/>
  <c r="L29" i="7"/>
  <c r="F294" i="7" l="1"/>
  <c r="B193" i="14"/>
  <c r="J294" i="7"/>
  <c r="H294" i="7"/>
  <c r="K294" i="7"/>
  <c r="G31" i="7"/>
  <c r="L30" i="7"/>
  <c r="F295" i="7" l="1"/>
  <c r="B194" i="14"/>
  <c r="H295" i="7"/>
  <c r="K295" i="7"/>
  <c r="K296" i="7" s="1"/>
  <c r="I295" i="7"/>
  <c r="J295" i="7"/>
  <c r="G32" i="7"/>
  <c r="L31" i="7"/>
  <c r="J296" i="7" l="1"/>
  <c r="I296" i="7"/>
  <c r="H296" i="7"/>
  <c r="F296" i="7"/>
  <c r="K297" i="7" s="1"/>
  <c r="B195" i="14"/>
  <c r="G33" i="7"/>
  <c r="L32" i="7"/>
  <c r="J297" i="7" l="1"/>
  <c r="I297" i="7"/>
  <c r="F297" i="7"/>
  <c r="J298" i="7" s="1"/>
  <c r="B196" i="14"/>
  <c r="H297" i="7"/>
  <c r="G34" i="7"/>
  <c r="L33" i="7"/>
  <c r="I298" i="7" l="1"/>
  <c r="H298" i="7"/>
  <c r="F298" i="7"/>
  <c r="B197" i="14"/>
  <c r="K298" i="7"/>
  <c r="G35" i="7"/>
  <c r="L34" i="7"/>
  <c r="I299" i="7" l="1"/>
  <c r="H299" i="7"/>
  <c r="J299" i="7"/>
  <c r="K299" i="7"/>
  <c r="F299" i="7"/>
  <c r="H300" i="7" s="1"/>
  <c r="B198" i="14"/>
  <c r="G36" i="7"/>
  <c r="L35" i="7"/>
  <c r="J300" i="7" l="1"/>
  <c r="I300" i="7"/>
  <c r="K300" i="7"/>
  <c r="F300" i="7"/>
  <c r="B199" i="14"/>
  <c r="G37" i="7"/>
  <c r="L36" i="7"/>
  <c r="J301" i="7" l="1"/>
  <c r="K301" i="7"/>
  <c r="H301" i="7"/>
  <c r="I301" i="7"/>
  <c r="F301" i="7"/>
  <c r="K302" i="7" s="1"/>
  <c r="B200" i="14"/>
  <c r="G38" i="7"/>
  <c r="L37" i="7"/>
  <c r="I302" i="7" l="1"/>
  <c r="F302" i="7"/>
  <c r="K303" i="7" s="1"/>
  <c r="B201" i="14"/>
  <c r="J302" i="7"/>
  <c r="H302" i="7"/>
  <c r="G39" i="7"/>
  <c r="L38" i="7"/>
  <c r="F303" i="7" l="1"/>
  <c r="K304" i="7" s="1"/>
  <c r="B202" i="14"/>
  <c r="J303" i="7"/>
  <c r="H303" i="7"/>
  <c r="I303" i="7"/>
  <c r="G40" i="7"/>
  <c r="L39" i="7"/>
  <c r="J304" i="7" l="1"/>
  <c r="H304" i="7"/>
  <c r="I304" i="7"/>
  <c r="F304" i="7"/>
  <c r="K305" i="7" s="1"/>
  <c r="B203" i="14"/>
  <c r="G41" i="7"/>
  <c r="L40" i="7"/>
  <c r="J305" i="7" l="1"/>
  <c r="I305" i="7"/>
  <c r="F305" i="7"/>
  <c r="B204" i="14"/>
  <c r="H305" i="7"/>
  <c r="G42" i="7"/>
  <c r="L41" i="7"/>
  <c r="F306" i="7" l="1"/>
  <c r="B205" i="14"/>
  <c r="K306" i="7"/>
  <c r="H306" i="7"/>
  <c r="J306" i="7"/>
  <c r="J307" i="7" s="1"/>
  <c r="I306" i="7"/>
  <c r="G43" i="7"/>
  <c r="L42" i="7"/>
  <c r="H307" i="7" l="1"/>
  <c r="F307" i="7"/>
  <c r="B206" i="14"/>
  <c r="I307" i="7"/>
  <c r="K307" i="7"/>
  <c r="G44" i="7"/>
  <c r="L43" i="7"/>
  <c r="F308" i="7" l="1"/>
  <c r="B207" i="14"/>
  <c r="I308" i="7"/>
  <c r="K308" i="7"/>
  <c r="H308" i="7"/>
  <c r="J308" i="7"/>
  <c r="G45" i="7"/>
  <c r="L44" i="7"/>
  <c r="K309" i="7" l="1"/>
  <c r="F309" i="7"/>
  <c r="B208" i="14"/>
  <c r="H309" i="7"/>
  <c r="J309" i="7"/>
  <c r="I309" i="7"/>
  <c r="G46" i="7"/>
  <c r="L45" i="7"/>
  <c r="H310" i="7" l="1"/>
  <c r="F310" i="7"/>
  <c r="B209" i="14"/>
  <c r="J310" i="7"/>
  <c r="K310" i="7"/>
  <c r="I310" i="7"/>
  <c r="G47" i="7"/>
  <c r="L46" i="7"/>
  <c r="J311" i="7" l="1"/>
  <c r="F311" i="7"/>
  <c r="B210" i="14"/>
  <c r="K311" i="7"/>
  <c r="I311" i="7"/>
  <c r="H311" i="7"/>
  <c r="G48" i="7"/>
  <c r="L47" i="7"/>
  <c r="K312" i="7" l="1"/>
  <c r="F312" i="7"/>
  <c r="B211" i="14"/>
  <c r="I312" i="7"/>
  <c r="J312" i="7"/>
  <c r="H312" i="7"/>
  <c r="G49" i="7"/>
  <c r="L48" i="7"/>
  <c r="I313" i="7" l="1"/>
  <c r="F313" i="7"/>
  <c r="B212" i="14"/>
  <c r="J313" i="7"/>
  <c r="H313" i="7"/>
  <c r="K313" i="7"/>
  <c r="G50" i="7"/>
  <c r="L49" i="7"/>
  <c r="J314" i="7" l="1"/>
  <c r="F314" i="7"/>
  <c r="B213" i="14"/>
  <c r="H314" i="7"/>
  <c r="I314" i="7"/>
  <c r="K314" i="7"/>
  <c r="G51" i="7"/>
  <c r="L50" i="7"/>
  <c r="H315" i="7" l="1"/>
  <c r="F315" i="7"/>
  <c r="B214" i="14"/>
  <c r="I315" i="7"/>
  <c r="K315" i="7"/>
  <c r="J315" i="7"/>
  <c r="G52" i="7"/>
  <c r="L51" i="7"/>
  <c r="I316" i="7" l="1"/>
  <c r="F316" i="7"/>
  <c r="B215" i="14"/>
  <c r="K316" i="7"/>
  <c r="K317" i="7" s="1"/>
  <c r="H316" i="7"/>
  <c r="J316" i="7"/>
  <c r="G53" i="7"/>
  <c r="L52" i="7"/>
  <c r="I317" i="7" l="1"/>
  <c r="H317" i="7"/>
  <c r="J317" i="7"/>
  <c r="F317" i="7"/>
  <c r="B216" i="14"/>
  <c r="G54" i="7"/>
  <c r="L53" i="7"/>
  <c r="H318" i="7" l="1"/>
  <c r="I318" i="7"/>
  <c r="F318" i="7"/>
  <c r="B217" i="14"/>
  <c r="K318" i="7"/>
  <c r="J318" i="7"/>
  <c r="G55" i="7"/>
  <c r="L54" i="7"/>
  <c r="I319" i="7" l="1"/>
  <c r="H319" i="7"/>
  <c r="K319" i="7"/>
  <c r="J319" i="7"/>
  <c r="F319" i="7"/>
  <c r="B218" i="14"/>
  <c r="G56" i="7"/>
  <c r="L55" i="7"/>
  <c r="J320" i="7" l="1"/>
  <c r="F320" i="7"/>
  <c r="B219" i="14"/>
  <c r="K320" i="7"/>
  <c r="I320" i="7"/>
  <c r="H320" i="7"/>
  <c r="G57" i="7"/>
  <c r="L56" i="7"/>
  <c r="I321" i="7" l="1"/>
  <c r="J321" i="7"/>
  <c r="H321" i="7"/>
  <c r="K321" i="7"/>
  <c r="F321" i="7"/>
  <c r="B220" i="14"/>
  <c r="G58" i="7"/>
  <c r="L57" i="7"/>
  <c r="I322" i="7" l="1"/>
  <c r="J322" i="7"/>
  <c r="H322" i="7"/>
  <c r="K322" i="7"/>
  <c r="F322" i="7"/>
  <c r="B221" i="14"/>
  <c r="G59" i="7"/>
  <c r="L58" i="7"/>
  <c r="K323" i="7" l="1"/>
  <c r="H323" i="7"/>
  <c r="J323" i="7"/>
  <c r="I323" i="7"/>
  <c r="F323" i="7"/>
  <c r="B222" i="14"/>
  <c r="G60" i="7"/>
  <c r="L59" i="7"/>
  <c r="H324" i="7" l="1"/>
  <c r="K324" i="7"/>
  <c r="I324" i="7"/>
  <c r="J324" i="7"/>
  <c r="F324" i="7"/>
  <c r="B223" i="14"/>
  <c r="G61" i="7"/>
  <c r="L60" i="7"/>
  <c r="K325" i="7" l="1"/>
  <c r="J325" i="7"/>
  <c r="H325" i="7"/>
  <c r="I325" i="7"/>
  <c r="F325" i="7"/>
  <c r="B224" i="14"/>
  <c r="G62" i="7"/>
  <c r="L61" i="7"/>
  <c r="J326" i="7" l="1"/>
  <c r="I326" i="7"/>
  <c r="H326" i="7"/>
  <c r="F326" i="7"/>
  <c r="B225" i="14"/>
  <c r="K326" i="7"/>
  <c r="G63" i="7"/>
  <c r="L62" i="7"/>
  <c r="J327" i="7" l="1"/>
  <c r="I327" i="7"/>
  <c r="H327" i="7"/>
  <c r="K327" i="7"/>
  <c r="F327" i="7"/>
  <c r="B226" i="14"/>
  <c r="G64" i="7"/>
  <c r="L63" i="7"/>
  <c r="H328" i="7" l="1"/>
  <c r="K328" i="7"/>
  <c r="J328" i="7"/>
  <c r="I328" i="7"/>
  <c r="F328" i="7"/>
  <c r="B227" i="14"/>
  <c r="G65" i="7"/>
  <c r="L64" i="7"/>
  <c r="K329" i="7" l="1"/>
  <c r="H329" i="7"/>
  <c r="F329" i="7"/>
  <c r="B228" i="14"/>
  <c r="J329" i="7"/>
  <c r="I329" i="7"/>
  <c r="G66" i="7"/>
  <c r="L65" i="7"/>
  <c r="F330" i="7" l="1"/>
  <c r="B229" i="14"/>
  <c r="J330" i="7"/>
  <c r="I330" i="7"/>
  <c r="I331" i="7" s="1"/>
  <c r="H330" i="7"/>
  <c r="K330" i="7"/>
  <c r="G67" i="7"/>
  <c r="L66" i="7"/>
  <c r="F331" i="7" l="1"/>
  <c r="I332" i="7" s="1"/>
  <c r="B230" i="14"/>
  <c r="H331" i="7"/>
  <c r="K331" i="7"/>
  <c r="J331" i="7"/>
  <c r="G68" i="7"/>
  <c r="L67" i="7"/>
  <c r="K332" i="7" l="1"/>
  <c r="H332" i="7"/>
  <c r="F332" i="7"/>
  <c r="B231" i="14"/>
  <c r="J332" i="7"/>
  <c r="G69" i="7"/>
  <c r="L68" i="7"/>
  <c r="K333" i="7" l="1"/>
  <c r="J333" i="7"/>
  <c r="H333" i="7"/>
  <c r="F333" i="7"/>
  <c r="B232" i="14"/>
  <c r="I333" i="7"/>
  <c r="G70" i="7"/>
  <c r="L69" i="7"/>
  <c r="I334" i="7" l="1"/>
  <c r="J334" i="7"/>
  <c r="F334" i="7"/>
  <c r="B233" i="14"/>
  <c r="K334" i="7"/>
  <c r="H334" i="7"/>
  <c r="G71" i="7"/>
  <c r="L70" i="7"/>
  <c r="H335" i="7" l="1"/>
  <c r="K335" i="7"/>
  <c r="J335" i="7"/>
  <c r="I335" i="7"/>
  <c r="F335" i="7"/>
  <c r="B234" i="14"/>
  <c r="G72" i="7"/>
  <c r="L71" i="7"/>
  <c r="H336" i="7" l="1"/>
  <c r="J336" i="7"/>
  <c r="K336" i="7"/>
  <c r="F336" i="7"/>
  <c r="B235" i="14"/>
  <c r="I336" i="7"/>
  <c r="G73" i="7"/>
  <c r="L72" i="7"/>
  <c r="K337" i="7" l="1"/>
  <c r="I337" i="7"/>
  <c r="H337" i="7"/>
  <c r="F337" i="7"/>
  <c r="B236" i="14"/>
  <c r="J337" i="7"/>
  <c r="G74" i="7"/>
  <c r="L73" i="7"/>
  <c r="I338" i="7" l="1"/>
  <c r="K338" i="7"/>
  <c r="H338" i="7"/>
  <c r="J338" i="7"/>
  <c r="F338" i="7"/>
  <c r="K339" i="7" s="1"/>
  <c r="B237" i="14"/>
  <c r="G75" i="7"/>
  <c r="L74" i="7"/>
  <c r="J339" i="7" l="1"/>
  <c r="H339" i="7"/>
  <c r="F339" i="7"/>
  <c r="K340" i="7" s="1"/>
  <c r="B238" i="14"/>
  <c r="I339" i="7"/>
  <c r="G76" i="7"/>
  <c r="L75" i="7"/>
  <c r="J340" i="7" l="1"/>
  <c r="I340" i="7"/>
  <c r="F340" i="7"/>
  <c r="B239" i="14"/>
  <c r="H340" i="7"/>
  <c r="G77" i="7"/>
  <c r="L76" i="7"/>
  <c r="I341" i="7" l="1"/>
  <c r="J341" i="7"/>
  <c r="K341" i="7"/>
  <c r="H341" i="7"/>
  <c r="F341" i="7"/>
  <c r="B240" i="14"/>
  <c r="G78" i="7"/>
  <c r="L77" i="7"/>
  <c r="I342" i="7" l="1"/>
  <c r="K342" i="7"/>
  <c r="J342" i="7"/>
  <c r="H342" i="7"/>
  <c r="F342" i="7"/>
  <c r="B241" i="14"/>
  <c r="G79" i="7"/>
  <c r="L78" i="7"/>
  <c r="J343" i="7" l="1"/>
  <c r="K343" i="7"/>
  <c r="H343" i="7"/>
  <c r="I343" i="7"/>
  <c r="F343" i="7"/>
  <c r="B242" i="14"/>
  <c r="G80" i="7"/>
  <c r="L79" i="7"/>
  <c r="J344" i="7" l="1"/>
  <c r="K344" i="7"/>
  <c r="I344" i="7"/>
  <c r="H344" i="7"/>
  <c r="F344" i="7"/>
  <c r="B243" i="14"/>
  <c r="G81" i="7"/>
  <c r="L80" i="7"/>
  <c r="K345" i="7" l="1"/>
  <c r="J345" i="7"/>
  <c r="H345" i="7"/>
  <c r="I345" i="7"/>
  <c r="F345" i="7"/>
  <c r="B244" i="14"/>
  <c r="G82" i="7"/>
  <c r="L81" i="7"/>
  <c r="K346" i="7" l="1"/>
  <c r="H346" i="7"/>
  <c r="J346" i="7"/>
  <c r="I346" i="7"/>
  <c r="F346" i="7"/>
  <c r="B245" i="14"/>
  <c r="G83" i="7"/>
  <c r="L82" i="7"/>
  <c r="K347" i="7" l="1"/>
  <c r="I347" i="7"/>
  <c r="H347" i="7"/>
  <c r="J347" i="7"/>
  <c r="F347" i="7"/>
  <c r="B246" i="14"/>
  <c r="G84" i="7"/>
  <c r="L83" i="7"/>
  <c r="K348" i="7" l="1"/>
  <c r="H348" i="7"/>
  <c r="J348" i="7"/>
  <c r="F348" i="7"/>
  <c r="B247" i="14"/>
  <c r="I348" i="7"/>
  <c r="G85" i="7"/>
  <c r="L84" i="7"/>
  <c r="K349" i="7" l="1"/>
  <c r="J349" i="7"/>
  <c r="I349" i="7"/>
  <c r="F349" i="7"/>
  <c r="B248" i="14"/>
  <c r="H349" i="7"/>
  <c r="G86" i="7"/>
  <c r="L85" i="7"/>
  <c r="J350" i="7" l="1"/>
  <c r="H350" i="7"/>
  <c r="I350" i="7"/>
  <c r="K350" i="7"/>
  <c r="F350" i="7"/>
  <c r="B249" i="14"/>
  <c r="G87" i="7"/>
  <c r="L86" i="7"/>
  <c r="J351" i="7" l="1"/>
  <c r="F351" i="7"/>
  <c r="B250" i="14"/>
  <c r="H351" i="7"/>
  <c r="K351" i="7"/>
  <c r="I351" i="7"/>
  <c r="G88" i="7"/>
  <c r="L87" i="7"/>
  <c r="J352" i="7" l="1"/>
  <c r="K352" i="7"/>
  <c r="I352" i="7"/>
  <c r="F352" i="7"/>
  <c r="B251" i="14"/>
  <c r="H352" i="7"/>
  <c r="G89" i="7"/>
  <c r="L88" i="7"/>
  <c r="F353" i="7" l="1"/>
  <c r="B252" i="14"/>
  <c r="J353" i="7"/>
  <c r="K353" i="7"/>
  <c r="H353" i="7"/>
  <c r="I353" i="7"/>
  <c r="G90" i="7"/>
  <c r="L89" i="7"/>
  <c r="F354" i="7" l="1"/>
  <c r="B253" i="14"/>
  <c r="H354" i="7"/>
  <c r="J354" i="7"/>
  <c r="J355" i="7" s="1"/>
  <c r="I354" i="7"/>
  <c r="K354" i="7"/>
  <c r="G91" i="7"/>
  <c r="L90" i="7"/>
  <c r="I355" i="7" l="1"/>
  <c r="K355" i="7"/>
  <c r="H355" i="7"/>
  <c r="F355" i="7"/>
  <c r="B254" i="14"/>
  <c r="G92" i="7"/>
  <c r="L91" i="7"/>
  <c r="I356" i="7" l="1"/>
  <c r="F356" i="7"/>
  <c r="B255" i="14"/>
  <c r="H356" i="7"/>
  <c r="K356" i="7"/>
  <c r="J356" i="7"/>
  <c r="G93" i="7"/>
  <c r="L92" i="7"/>
  <c r="I357" i="7" l="1"/>
  <c r="F357" i="7"/>
  <c r="B256" i="14"/>
  <c r="J357" i="7"/>
  <c r="H357" i="7"/>
  <c r="H358" i="7" s="1"/>
  <c r="K357" i="7"/>
  <c r="G94" i="7"/>
  <c r="L93" i="7"/>
  <c r="F358" i="7" l="1"/>
  <c r="H359" i="7" s="1"/>
  <c r="B257" i="14"/>
  <c r="I358" i="7"/>
  <c r="K358" i="7"/>
  <c r="J358" i="7"/>
  <c r="G95" i="7"/>
  <c r="L94" i="7"/>
  <c r="I359" i="7" l="1"/>
  <c r="K359" i="7"/>
  <c r="F359" i="7"/>
  <c r="H360" i="7" s="1"/>
  <c r="B258" i="14"/>
  <c r="J359" i="7"/>
  <c r="G96" i="7"/>
  <c r="L95" i="7"/>
  <c r="J360" i="7" l="1"/>
  <c r="K360" i="7"/>
  <c r="F360" i="7"/>
  <c r="H361" i="7" s="1"/>
  <c r="B259" i="14"/>
  <c r="I360" i="7"/>
  <c r="G97" i="7"/>
  <c r="L96" i="7"/>
  <c r="I361" i="7" l="1"/>
  <c r="K361" i="7"/>
  <c r="F361" i="7"/>
  <c r="H362" i="7" s="1"/>
  <c r="B260" i="14"/>
  <c r="J361" i="7"/>
  <c r="G98" i="7"/>
  <c r="L97" i="7"/>
  <c r="K362" i="7" l="1"/>
  <c r="I362" i="7"/>
  <c r="J362" i="7"/>
  <c r="F362" i="7"/>
  <c r="B261" i="14"/>
  <c r="G99" i="7"/>
  <c r="L98" i="7"/>
  <c r="K363" i="7" l="1"/>
  <c r="I363" i="7"/>
  <c r="H363" i="7"/>
  <c r="J363" i="7"/>
  <c r="F363" i="7"/>
  <c r="H364" i="7" s="1"/>
  <c r="B262" i="14"/>
  <c r="G100" i="7"/>
  <c r="L99" i="7"/>
  <c r="J364" i="7" l="1"/>
  <c r="I364" i="7"/>
  <c r="K364" i="7"/>
  <c r="F364" i="7"/>
  <c r="H365" i="7" s="1"/>
  <c r="B263" i="14"/>
  <c r="G101" i="7"/>
  <c r="L100" i="7"/>
  <c r="I365" i="7" l="1"/>
  <c r="K365" i="7"/>
  <c r="F365" i="7"/>
  <c r="B264" i="14"/>
  <c r="J365" i="7"/>
  <c r="G102" i="7"/>
  <c r="L101" i="7"/>
  <c r="J366" i="7" l="1"/>
  <c r="F366" i="7"/>
  <c r="B265" i="14"/>
  <c r="I366" i="7"/>
  <c r="K366" i="7"/>
  <c r="H366" i="7"/>
  <c r="G103" i="7"/>
  <c r="L102" i="7"/>
  <c r="J367" i="7" l="1"/>
  <c r="K367" i="7"/>
  <c r="H367" i="7"/>
  <c r="I367" i="7"/>
  <c r="F367" i="7"/>
  <c r="B266" i="14"/>
  <c r="G104" i="7"/>
  <c r="L103" i="7"/>
  <c r="J368" i="7" l="1"/>
  <c r="K368" i="7"/>
  <c r="I368" i="7"/>
  <c r="F368" i="7"/>
  <c r="B267" i="14"/>
  <c r="H368" i="7"/>
  <c r="G105" i="7"/>
  <c r="L104" i="7"/>
  <c r="J369" i="7" l="1"/>
  <c r="K369" i="7"/>
  <c r="I369" i="7"/>
  <c r="H369" i="7"/>
  <c r="F369" i="7"/>
  <c r="I370" i="7" s="1"/>
  <c r="B268" i="14"/>
  <c r="G106" i="7"/>
  <c r="L105" i="7"/>
  <c r="J370" i="7" l="1"/>
  <c r="H370" i="7"/>
  <c r="K370" i="7"/>
  <c r="F370" i="7"/>
  <c r="B269" i="14"/>
  <c r="G107" i="7"/>
  <c r="L106" i="7"/>
  <c r="C6" i="14" l="1"/>
  <c r="G6" i="12"/>
  <c r="H6" i="12" s="1"/>
  <c r="H371" i="7"/>
  <c r="F371" i="7"/>
  <c r="B270" i="14"/>
  <c r="J371" i="7"/>
  <c r="K371" i="7"/>
  <c r="I371" i="7"/>
  <c r="G108" i="7"/>
  <c r="L107" i="7"/>
  <c r="C7" i="14" l="1"/>
  <c r="G7" i="12"/>
  <c r="H7" i="12" s="1"/>
  <c r="I7" i="12" s="1"/>
  <c r="H372" i="7"/>
  <c r="F372" i="7"/>
  <c r="B271" i="14"/>
  <c r="I372" i="7"/>
  <c r="J372" i="7"/>
  <c r="K372" i="7"/>
  <c r="G109" i="7"/>
  <c r="L108" i="7"/>
  <c r="C8" i="14" l="1"/>
  <c r="G8" i="12"/>
  <c r="H8" i="12" s="1"/>
  <c r="I8" i="12" s="1"/>
  <c r="D7" i="14"/>
  <c r="J8" i="12"/>
  <c r="H373" i="7"/>
  <c r="J373" i="7"/>
  <c r="K373" i="7"/>
  <c r="F373" i="7"/>
  <c r="B272" i="14"/>
  <c r="I373" i="7"/>
  <c r="G110" i="7"/>
  <c r="L109" i="7"/>
  <c r="D8" i="14" l="1"/>
  <c r="J9" i="12"/>
  <c r="C9" i="14"/>
  <c r="G9" i="12"/>
  <c r="H9" i="12" s="1"/>
  <c r="I9" i="12" s="1"/>
  <c r="D9" i="14" s="1"/>
  <c r="I374" i="7"/>
  <c r="F374" i="7"/>
  <c r="B273" i="14"/>
  <c r="J374" i="7"/>
  <c r="K374" i="7"/>
  <c r="H374" i="7"/>
  <c r="G111" i="7"/>
  <c r="L110" i="7"/>
  <c r="C10" i="14" l="1"/>
  <c r="G10" i="12"/>
  <c r="H10" i="12" s="1"/>
  <c r="I10" i="12"/>
  <c r="J10" i="12"/>
  <c r="J11" i="12" s="1"/>
  <c r="I375" i="7"/>
  <c r="K375" i="7"/>
  <c r="H375" i="7"/>
  <c r="J375" i="7"/>
  <c r="F375" i="7"/>
  <c r="B274" i="14"/>
  <c r="G112" i="7"/>
  <c r="L111" i="7"/>
  <c r="D10" i="14" l="1"/>
  <c r="C11" i="14"/>
  <c r="G11" i="12"/>
  <c r="H11" i="12" s="1"/>
  <c r="I11" i="12" s="1"/>
  <c r="I376" i="7"/>
  <c r="H376" i="7"/>
  <c r="J376" i="7"/>
  <c r="F376" i="7"/>
  <c r="B275" i="14"/>
  <c r="K376" i="7"/>
  <c r="G113" i="7"/>
  <c r="L112" i="7"/>
  <c r="D11" i="14" l="1"/>
  <c r="J12" i="12"/>
  <c r="C12" i="14"/>
  <c r="G12" i="12"/>
  <c r="H12" i="12" s="1"/>
  <c r="I12" i="12" s="1"/>
  <c r="D12" i="14" s="1"/>
  <c r="I377" i="7"/>
  <c r="H377" i="7"/>
  <c r="K377" i="7"/>
  <c r="J377" i="7"/>
  <c r="F377" i="7"/>
  <c r="J378" i="7" s="1"/>
  <c r="B276" i="14"/>
  <c r="G114" i="7"/>
  <c r="L113" i="7"/>
  <c r="C13" i="14" l="1"/>
  <c r="G13" i="12"/>
  <c r="H13" i="12" s="1"/>
  <c r="I13" i="12"/>
  <c r="D13" i="14" s="1"/>
  <c r="J13" i="12"/>
  <c r="I378" i="7"/>
  <c r="K378" i="7"/>
  <c r="H378" i="7"/>
  <c r="F378" i="7"/>
  <c r="B277" i="14"/>
  <c r="G115" i="7"/>
  <c r="L114" i="7"/>
  <c r="J14" i="12" l="1"/>
  <c r="C14" i="14"/>
  <c r="G14" i="12"/>
  <c r="H14" i="12" s="1"/>
  <c r="I14" i="12" s="1"/>
  <c r="D14" i="14" s="1"/>
  <c r="H379" i="7"/>
  <c r="K379" i="7"/>
  <c r="F379" i="7"/>
  <c r="B278" i="14"/>
  <c r="I379" i="7"/>
  <c r="I380" i="7" s="1"/>
  <c r="J379" i="7"/>
  <c r="G116" i="7"/>
  <c r="L115" i="7"/>
  <c r="J15" i="12" l="1"/>
  <c r="C15" i="14"/>
  <c r="G15" i="12"/>
  <c r="H15" i="12" s="1"/>
  <c r="I15" i="12" s="1"/>
  <c r="D15" i="14" s="1"/>
  <c r="H380" i="7"/>
  <c r="J380" i="7"/>
  <c r="K380" i="7"/>
  <c r="F380" i="7"/>
  <c r="B279" i="14"/>
  <c r="G117" i="7"/>
  <c r="L116" i="7"/>
  <c r="J16" i="12" l="1"/>
  <c r="C16" i="14"/>
  <c r="G16" i="12"/>
  <c r="H16" i="12" s="1"/>
  <c r="I16" i="12" s="1"/>
  <c r="D16" i="14" s="1"/>
  <c r="K381" i="7"/>
  <c r="H381" i="7"/>
  <c r="I381" i="7"/>
  <c r="F381" i="7"/>
  <c r="B280" i="14"/>
  <c r="J381" i="7"/>
  <c r="G118" i="7"/>
  <c r="L117" i="7"/>
  <c r="J17" i="12" l="1"/>
  <c r="C17" i="14"/>
  <c r="G17" i="12"/>
  <c r="H17" i="12" s="1"/>
  <c r="I17" i="12" s="1"/>
  <c r="D17" i="14" s="1"/>
  <c r="H382" i="7"/>
  <c r="K382" i="7"/>
  <c r="J382" i="7"/>
  <c r="I382" i="7"/>
  <c r="F382" i="7"/>
  <c r="B281" i="14"/>
  <c r="G119" i="7"/>
  <c r="L118" i="7"/>
  <c r="J18" i="12" l="1"/>
  <c r="C18" i="14"/>
  <c r="G18" i="12"/>
  <c r="H18" i="12" s="1"/>
  <c r="I18" i="12" s="1"/>
  <c r="D18" i="14" s="1"/>
  <c r="K383" i="7"/>
  <c r="J383" i="7"/>
  <c r="I383" i="7"/>
  <c r="F383" i="7"/>
  <c r="B282" i="14"/>
  <c r="H383" i="7"/>
  <c r="G120" i="7"/>
  <c r="L119" i="7"/>
  <c r="J19" i="12" l="1"/>
  <c r="C19" i="14"/>
  <c r="G19" i="12"/>
  <c r="H19" i="12" s="1"/>
  <c r="I19" i="12" s="1"/>
  <c r="D19" i="14" s="1"/>
  <c r="J384" i="7"/>
  <c r="K384" i="7"/>
  <c r="I384" i="7"/>
  <c r="H384" i="7"/>
  <c r="F384" i="7"/>
  <c r="B283" i="14"/>
  <c r="G121" i="7"/>
  <c r="L120" i="7"/>
  <c r="C20" i="14" l="1"/>
  <c r="G20" i="12"/>
  <c r="H20" i="12" s="1"/>
  <c r="I20" i="12"/>
  <c r="D20" i="14" s="1"/>
  <c r="J20" i="12"/>
  <c r="J385" i="7"/>
  <c r="I385" i="7"/>
  <c r="H385" i="7"/>
  <c r="K385" i="7"/>
  <c r="F385" i="7"/>
  <c r="B284" i="14"/>
  <c r="G122" i="7"/>
  <c r="L121" i="7"/>
  <c r="J21" i="12" l="1"/>
  <c r="H386" i="7"/>
  <c r="C21" i="14"/>
  <c r="G21" i="12"/>
  <c r="H21" i="12" s="1"/>
  <c r="I21" i="12" s="1"/>
  <c r="D21" i="14" s="1"/>
  <c r="I386" i="7"/>
  <c r="K386" i="7"/>
  <c r="J386" i="7"/>
  <c r="F386" i="7"/>
  <c r="B285" i="14"/>
  <c r="G123" i="7"/>
  <c r="L122" i="7"/>
  <c r="J22" i="12" l="1"/>
  <c r="C22" i="14"/>
  <c r="G22" i="12"/>
  <c r="H22" i="12" s="1"/>
  <c r="I22" i="12" s="1"/>
  <c r="D22" i="14" s="1"/>
  <c r="J387" i="7"/>
  <c r="K387" i="7"/>
  <c r="I387" i="7"/>
  <c r="F387" i="7"/>
  <c r="B286" i="14"/>
  <c r="H387" i="7"/>
  <c r="G124" i="7"/>
  <c r="L123" i="7"/>
  <c r="C23" i="14" l="1"/>
  <c r="G23" i="12"/>
  <c r="H23" i="12" s="1"/>
  <c r="K388" i="7"/>
  <c r="I23" i="12"/>
  <c r="D23" i="14" s="1"/>
  <c r="J23" i="12"/>
  <c r="J388" i="7"/>
  <c r="I388" i="7"/>
  <c r="H388" i="7"/>
  <c r="F388" i="7"/>
  <c r="B287" i="14"/>
  <c r="G125" i="7"/>
  <c r="L124" i="7"/>
  <c r="J24" i="12" l="1"/>
  <c r="C24" i="14"/>
  <c r="G24" i="12"/>
  <c r="H24" i="12" s="1"/>
  <c r="I24" i="12" s="1"/>
  <c r="D24" i="14" s="1"/>
  <c r="I389" i="7"/>
  <c r="J389" i="7"/>
  <c r="H389" i="7"/>
  <c r="K389" i="7"/>
  <c r="F389" i="7"/>
  <c r="B288" i="14"/>
  <c r="G126" i="7"/>
  <c r="L125" i="7"/>
  <c r="C25" i="14" l="1"/>
  <c r="G25" i="12"/>
  <c r="H25" i="12" s="1"/>
  <c r="I25" i="12"/>
  <c r="D25" i="14" s="1"/>
  <c r="J25" i="12"/>
  <c r="I390" i="7"/>
  <c r="J390" i="7"/>
  <c r="F390" i="7"/>
  <c r="B289" i="14"/>
  <c r="H390" i="7"/>
  <c r="K390" i="7"/>
  <c r="G127" i="7"/>
  <c r="L126" i="7"/>
  <c r="J26" i="12" l="1"/>
  <c r="C26" i="14"/>
  <c r="G26" i="12"/>
  <c r="H26" i="12" s="1"/>
  <c r="I26" i="12" s="1"/>
  <c r="D26" i="14" s="1"/>
  <c r="I391" i="7"/>
  <c r="J391" i="7"/>
  <c r="K391" i="7"/>
  <c r="H391" i="7"/>
  <c r="F391" i="7"/>
  <c r="B290" i="14"/>
  <c r="G128" i="7"/>
  <c r="L127" i="7"/>
  <c r="J27" i="12" l="1"/>
  <c r="C27" i="14"/>
  <c r="G27" i="12"/>
  <c r="H27" i="12" s="1"/>
  <c r="I27" i="12" s="1"/>
  <c r="D27" i="14" s="1"/>
  <c r="I392" i="7"/>
  <c r="H392" i="7"/>
  <c r="K392" i="7"/>
  <c r="J392" i="7"/>
  <c r="F392" i="7"/>
  <c r="B291" i="14"/>
  <c r="G129" i="7"/>
  <c r="L128" i="7"/>
  <c r="C28" i="14" l="1"/>
  <c r="G28" i="12"/>
  <c r="H28" i="12" s="1"/>
  <c r="I28" i="12"/>
  <c r="D28" i="14" s="1"/>
  <c r="J28" i="12"/>
  <c r="K393" i="7"/>
  <c r="F393" i="7"/>
  <c r="B292" i="14"/>
  <c r="H393" i="7"/>
  <c r="I393" i="7"/>
  <c r="J393" i="7"/>
  <c r="G130" i="7"/>
  <c r="L129" i="7"/>
  <c r="K394" i="7" l="1"/>
  <c r="J29" i="12"/>
  <c r="C29" i="14"/>
  <c r="G29" i="12"/>
  <c r="H29" i="12" s="1"/>
  <c r="I29" i="12" s="1"/>
  <c r="D29" i="14" s="1"/>
  <c r="I394" i="7"/>
  <c r="J394" i="7"/>
  <c r="H394" i="7"/>
  <c r="F394" i="7"/>
  <c r="B293" i="14"/>
  <c r="G131" i="7"/>
  <c r="L130" i="7"/>
  <c r="J30" i="12" l="1"/>
  <c r="C30" i="14"/>
  <c r="G30" i="12"/>
  <c r="H30" i="12" s="1"/>
  <c r="I30" i="12" s="1"/>
  <c r="D30" i="14" s="1"/>
  <c r="F395" i="7"/>
  <c r="B294" i="14"/>
  <c r="K395" i="7"/>
  <c r="I395" i="7"/>
  <c r="J395" i="7"/>
  <c r="J396" i="7" s="1"/>
  <c r="H395" i="7"/>
  <c r="G132" i="7"/>
  <c r="L131" i="7"/>
  <c r="C31" i="14" l="1"/>
  <c r="G31" i="12"/>
  <c r="H31" i="12" s="1"/>
  <c r="I31" i="12"/>
  <c r="D31" i="14" s="1"/>
  <c r="J31" i="12"/>
  <c r="K396" i="7"/>
  <c r="H396" i="7"/>
  <c r="I396" i="7"/>
  <c r="F396" i="7"/>
  <c r="J397" i="7" s="1"/>
  <c r="B295" i="14"/>
  <c r="G133" i="7"/>
  <c r="L132" i="7"/>
  <c r="J32" i="12" l="1"/>
  <c r="C32" i="14"/>
  <c r="G32" i="12"/>
  <c r="H32" i="12" s="1"/>
  <c r="I32" i="12" s="1"/>
  <c r="D32" i="14" s="1"/>
  <c r="I397" i="7"/>
  <c r="H397" i="7"/>
  <c r="K397" i="7"/>
  <c r="F397" i="7"/>
  <c r="J398" i="7" s="1"/>
  <c r="B296" i="14"/>
  <c r="G134" i="7"/>
  <c r="L133" i="7"/>
  <c r="J33" i="12" l="1"/>
  <c r="C33" i="14"/>
  <c r="G33" i="12"/>
  <c r="H33" i="12" s="1"/>
  <c r="I33" i="12" s="1"/>
  <c r="D33" i="14" s="1"/>
  <c r="H398" i="7"/>
  <c r="F398" i="7"/>
  <c r="J399" i="7" s="1"/>
  <c r="B297" i="14"/>
  <c r="K398" i="7"/>
  <c r="I398" i="7"/>
  <c r="G135" i="7"/>
  <c r="L134" i="7"/>
  <c r="C34" i="14" l="1"/>
  <c r="G34" i="12"/>
  <c r="H34" i="12" s="1"/>
  <c r="I34" i="12"/>
  <c r="D34" i="14" s="1"/>
  <c r="J34" i="12"/>
  <c r="H399" i="7"/>
  <c r="F399" i="7"/>
  <c r="B298" i="14"/>
  <c r="K399" i="7"/>
  <c r="I399" i="7"/>
  <c r="G136" i="7"/>
  <c r="L135" i="7"/>
  <c r="K400" i="7" l="1"/>
  <c r="J35" i="12"/>
  <c r="C35" i="14"/>
  <c r="G35" i="12"/>
  <c r="H35" i="12" s="1"/>
  <c r="I35" i="12" s="1"/>
  <c r="D35" i="14" s="1"/>
  <c r="H400" i="7"/>
  <c r="J400" i="7"/>
  <c r="I400" i="7"/>
  <c r="F400" i="7"/>
  <c r="B299" i="14"/>
  <c r="G137" i="7"/>
  <c r="L136" i="7"/>
  <c r="I36" i="12" l="1"/>
  <c r="D36" i="14" s="1"/>
  <c r="J36" i="12"/>
  <c r="C36" i="14"/>
  <c r="G36" i="12"/>
  <c r="H36" i="12" s="1"/>
  <c r="H401" i="7"/>
  <c r="F401" i="7"/>
  <c r="B300" i="14"/>
  <c r="J401" i="7"/>
  <c r="I401" i="7"/>
  <c r="K401" i="7"/>
  <c r="G138" i="7"/>
  <c r="L137" i="7"/>
  <c r="C37" i="14" l="1"/>
  <c r="G37" i="12"/>
  <c r="H37" i="12" s="1"/>
  <c r="I37" i="12" s="1"/>
  <c r="D37" i="14" s="1"/>
  <c r="J37" i="12"/>
  <c r="I402" i="7"/>
  <c r="H402" i="7"/>
  <c r="F402" i="7"/>
  <c r="B301" i="14"/>
  <c r="K402" i="7"/>
  <c r="J402" i="7"/>
  <c r="G139" i="7"/>
  <c r="L138" i="7"/>
  <c r="J38" i="12" l="1"/>
  <c r="C38" i="14"/>
  <c r="G38" i="12"/>
  <c r="H38" i="12" s="1"/>
  <c r="I38" i="12" s="1"/>
  <c r="D38" i="14" s="1"/>
  <c r="I403" i="7"/>
  <c r="F403" i="7"/>
  <c r="B302" i="14"/>
  <c r="H403" i="7"/>
  <c r="K403" i="7"/>
  <c r="J403" i="7"/>
  <c r="G140" i="7"/>
  <c r="L139" i="7"/>
  <c r="J404" i="7" l="1"/>
  <c r="I404" i="7"/>
  <c r="J39" i="12"/>
  <c r="C39" i="14"/>
  <c r="G39" i="12"/>
  <c r="H39" i="12" s="1"/>
  <c r="I39" i="12" s="1"/>
  <c r="D39" i="14" s="1"/>
  <c r="K404" i="7"/>
  <c r="F404" i="7"/>
  <c r="I405" i="7" s="1"/>
  <c r="B303" i="14"/>
  <c r="H404" i="7"/>
  <c r="G141" i="7"/>
  <c r="L140" i="7"/>
  <c r="J40" i="12" l="1"/>
  <c r="C40" i="14"/>
  <c r="G40" i="12"/>
  <c r="H40" i="12" s="1"/>
  <c r="I40" i="12" s="1"/>
  <c r="D40" i="14" s="1"/>
  <c r="H405" i="7"/>
  <c r="J405" i="7"/>
  <c r="K405" i="7"/>
  <c r="F405" i="7"/>
  <c r="B304" i="14"/>
  <c r="G142" i="7"/>
  <c r="L141" i="7"/>
  <c r="J41" i="12" l="1"/>
  <c r="C41" i="14"/>
  <c r="G41" i="12"/>
  <c r="H41" i="12" s="1"/>
  <c r="I41" i="12" s="1"/>
  <c r="D41" i="14" s="1"/>
  <c r="K406" i="7"/>
  <c r="J406" i="7"/>
  <c r="I406" i="7"/>
  <c r="H406" i="7"/>
  <c r="F406" i="7"/>
  <c r="B305" i="14"/>
  <c r="G143" i="7"/>
  <c r="L142" i="7"/>
  <c r="C42" i="14" l="1"/>
  <c r="G42" i="12"/>
  <c r="H42" i="12" s="1"/>
  <c r="I42" i="12" s="1"/>
  <c r="D42" i="14" s="1"/>
  <c r="J42" i="12"/>
  <c r="K407" i="7"/>
  <c r="J407" i="7"/>
  <c r="I407" i="7"/>
  <c r="H407" i="7"/>
  <c r="F407" i="7"/>
  <c r="B306" i="14"/>
  <c r="G144" i="7"/>
  <c r="L143" i="7"/>
  <c r="J43" i="12" l="1"/>
  <c r="C43" i="14"/>
  <c r="G43" i="12"/>
  <c r="H43" i="12" s="1"/>
  <c r="I43" i="12" s="1"/>
  <c r="K408" i="7"/>
  <c r="F408" i="7"/>
  <c r="K409" i="7" s="1"/>
  <c r="B307" i="14"/>
  <c r="I408" i="7"/>
  <c r="H408" i="7"/>
  <c r="J408" i="7"/>
  <c r="G145" i="7"/>
  <c r="L144" i="7"/>
  <c r="D43" i="14" l="1"/>
  <c r="C44" i="14"/>
  <c r="G44" i="12"/>
  <c r="H44" i="12" s="1"/>
  <c r="I44" i="12" s="1"/>
  <c r="J44" i="12"/>
  <c r="I409" i="7"/>
  <c r="I410" i="7" s="1"/>
  <c r="F409" i="7"/>
  <c r="K410" i="7" s="1"/>
  <c r="B308" i="14"/>
  <c r="H409" i="7"/>
  <c r="J409" i="7"/>
  <c r="G146" i="7"/>
  <c r="L145" i="7"/>
  <c r="D44" i="14" l="1"/>
  <c r="J45" i="12"/>
  <c r="C45" i="14"/>
  <c r="G45" i="12"/>
  <c r="H45" i="12" s="1"/>
  <c r="I45" i="12" s="1"/>
  <c r="D45" i="14" s="1"/>
  <c r="J410" i="7"/>
  <c r="H410" i="7"/>
  <c r="F410" i="7"/>
  <c r="B309" i="14"/>
  <c r="I411" i="7"/>
  <c r="G147" i="7"/>
  <c r="L146" i="7"/>
  <c r="J46" i="12" l="1"/>
  <c r="C46" i="14"/>
  <c r="G46" i="12"/>
  <c r="H46" i="12" s="1"/>
  <c r="I46" i="12" s="1"/>
  <c r="D46" i="14" s="1"/>
  <c r="F411" i="7"/>
  <c r="I412" i="7" s="1"/>
  <c r="B310" i="14"/>
  <c r="K411" i="7"/>
  <c r="J411" i="7"/>
  <c r="H411" i="7"/>
  <c r="H412" i="7" s="1"/>
  <c r="G148" i="7"/>
  <c r="L147" i="7"/>
  <c r="J47" i="12" l="1"/>
  <c r="C47" i="14"/>
  <c r="G47" i="12"/>
  <c r="H47" i="12" s="1"/>
  <c r="I47" i="12" s="1"/>
  <c r="D47" i="14" s="1"/>
  <c r="K412" i="7"/>
  <c r="J412" i="7"/>
  <c r="F412" i="7"/>
  <c r="B311" i="14"/>
  <c r="G149" i="7"/>
  <c r="L148" i="7"/>
  <c r="C48" i="14" l="1"/>
  <c r="G48" i="12"/>
  <c r="H48" i="12" s="1"/>
  <c r="I48" i="12" s="1"/>
  <c r="D48" i="14" s="1"/>
  <c r="J48" i="12"/>
  <c r="J413" i="7"/>
  <c r="H413" i="7"/>
  <c r="F413" i="7"/>
  <c r="B312" i="14"/>
  <c r="K413" i="7"/>
  <c r="I413" i="7"/>
  <c r="G150" i="7"/>
  <c r="L149" i="7"/>
  <c r="J49" i="12" l="1"/>
  <c r="C49" i="14"/>
  <c r="G49" i="12"/>
  <c r="H49" i="12" s="1"/>
  <c r="I49" i="12" s="1"/>
  <c r="D49" i="14" s="1"/>
  <c r="J414" i="7"/>
  <c r="K414" i="7"/>
  <c r="H414" i="7"/>
  <c r="I414" i="7"/>
  <c r="F414" i="7"/>
  <c r="B313" i="14"/>
  <c r="G151" i="7"/>
  <c r="L150" i="7"/>
  <c r="C50" i="14" l="1"/>
  <c r="G50" i="12"/>
  <c r="H50" i="12" s="1"/>
  <c r="I50" i="12" s="1"/>
  <c r="D50" i="14" s="1"/>
  <c r="J50" i="12"/>
  <c r="I415" i="7"/>
  <c r="F415" i="7"/>
  <c r="B314" i="14"/>
  <c r="K415" i="7"/>
  <c r="H415" i="7"/>
  <c r="J415" i="7"/>
  <c r="G152" i="7"/>
  <c r="L151" i="7"/>
  <c r="J51" i="12" l="1"/>
  <c r="C51" i="14"/>
  <c r="G51" i="12"/>
  <c r="H51" i="12" s="1"/>
  <c r="I51" i="12" s="1"/>
  <c r="D51" i="14" s="1"/>
  <c r="I416" i="7"/>
  <c r="K416" i="7"/>
  <c r="H416" i="7"/>
  <c r="F416" i="7"/>
  <c r="B315" i="14"/>
  <c r="J416" i="7"/>
  <c r="J417" i="7" s="1"/>
  <c r="G153" i="7"/>
  <c r="L152" i="7"/>
  <c r="C52" i="14" l="1"/>
  <c r="G52" i="12"/>
  <c r="H52" i="12" s="1"/>
  <c r="I52" i="12" s="1"/>
  <c r="D52" i="14" s="1"/>
  <c r="J52" i="12"/>
  <c r="I417" i="7"/>
  <c r="H417" i="7"/>
  <c r="F417" i="7"/>
  <c r="B316" i="14"/>
  <c r="K417" i="7"/>
  <c r="G154" i="7"/>
  <c r="L153" i="7"/>
  <c r="J53" i="12" l="1"/>
  <c r="C53" i="14"/>
  <c r="G53" i="12"/>
  <c r="H53" i="12" s="1"/>
  <c r="I53" i="12" s="1"/>
  <c r="D53" i="14" s="1"/>
  <c r="I418" i="7"/>
  <c r="K418" i="7"/>
  <c r="H418" i="7"/>
  <c r="F418" i="7"/>
  <c r="B317" i="14"/>
  <c r="J418" i="7"/>
  <c r="G155" i="7"/>
  <c r="L154" i="7"/>
  <c r="C54" i="14" l="1"/>
  <c r="G54" i="12"/>
  <c r="H54" i="12" s="1"/>
  <c r="I54" i="12" s="1"/>
  <c r="D54" i="14" s="1"/>
  <c r="J54" i="12"/>
  <c r="H419" i="7"/>
  <c r="F419" i="7"/>
  <c r="B318" i="14"/>
  <c r="J419" i="7"/>
  <c r="I419" i="7"/>
  <c r="K419" i="7"/>
  <c r="G156" i="7"/>
  <c r="L155" i="7"/>
  <c r="J55" i="12" l="1"/>
  <c r="J420" i="7"/>
  <c r="C55" i="14"/>
  <c r="G55" i="12"/>
  <c r="H55" i="12" s="1"/>
  <c r="I55" i="12" s="1"/>
  <c r="D55" i="14" s="1"/>
  <c r="H420" i="7"/>
  <c r="K420" i="7"/>
  <c r="I420" i="7"/>
  <c r="F420" i="7"/>
  <c r="J421" i="7" s="1"/>
  <c r="B319" i="14"/>
  <c r="G157" i="7"/>
  <c r="L156" i="7"/>
  <c r="J56" i="12" l="1"/>
  <c r="C56" i="14"/>
  <c r="G56" i="12"/>
  <c r="H56" i="12" s="1"/>
  <c r="I56" i="12" s="1"/>
  <c r="D56" i="14" s="1"/>
  <c r="I421" i="7"/>
  <c r="H421" i="7"/>
  <c r="H422" i="7" s="1"/>
  <c r="K421" i="7"/>
  <c r="F421" i="7"/>
  <c r="J422" i="7" s="1"/>
  <c r="B320" i="14"/>
  <c r="G158" i="7"/>
  <c r="L157" i="7"/>
  <c r="J57" i="12" l="1"/>
  <c r="C57" i="14"/>
  <c r="G57" i="12"/>
  <c r="H57" i="12" s="1"/>
  <c r="I57" i="12" s="1"/>
  <c r="D57" i="14" s="1"/>
  <c r="I422" i="7"/>
  <c r="F422" i="7"/>
  <c r="J423" i="7" s="1"/>
  <c r="B321" i="14"/>
  <c r="K422" i="7"/>
  <c r="G159" i="7"/>
  <c r="L158" i="7"/>
  <c r="C58" i="14" l="1"/>
  <c r="G58" i="12"/>
  <c r="H58" i="12" s="1"/>
  <c r="I58" i="12" s="1"/>
  <c r="D58" i="14" s="1"/>
  <c r="J58" i="12"/>
  <c r="K423" i="7"/>
  <c r="H423" i="7"/>
  <c r="F423" i="7"/>
  <c r="B322" i="14"/>
  <c r="I423" i="7"/>
  <c r="G160" i="7"/>
  <c r="L159" i="7"/>
  <c r="J59" i="12" l="1"/>
  <c r="C59" i="14"/>
  <c r="G59" i="12"/>
  <c r="H59" i="12" s="1"/>
  <c r="I59" i="12" s="1"/>
  <c r="D59" i="14" s="1"/>
  <c r="F424" i="7"/>
  <c r="B323" i="14"/>
  <c r="H424" i="7"/>
  <c r="J424" i="7"/>
  <c r="I424" i="7"/>
  <c r="I425" i="7" s="1"/>
  <c r="K424" i="7"/>
  <c r="G161" i="7"/>
  <c r="L160" i="7"/>
  <c r="C60" i="14" l="1"/>
  <c r="G60" i="12"/>
  <c r="H60" i="12" s="1"/>
  <c r="I60" i="12" s="1"/>
  <c r="D60" i="14" s="1"/>
  <c r="J60" i="12"/>
  <c r="H425" i="7"/>
  <c r="F425" i="7"/>
  <c r="I426" i="7" s="1"/>
  <c r="B324" i="14"/>
  <c r="K425" i="7"/>
  <c r="J425" i="7"/>
  <c r="G162" i="7"/>
  <c r="L161" i="7"/>
  <c r="J61" i="12" l="1"/>
  <c r="C61" i="14"/>
  <c r="G61" i="12"/>
  <c r="H61" i="12" s="1"/>
  <c r="I61" i="12" s="1"/>
  <c r="D61" i="14" s="1"/>
  <c r="J426" i="7"/>
  <c r="K426" i="7"/>
  <c r="H426" i="7"/>
  <c r="F426" i="7"/>
  <c r="B325" i="14"/>
  <c r="G163" i="7"/>
  <c r="L162" i="7"/>
  <c r="J62" i="12" l="1"/>
  <c r="C62" i="14"/>
  <c r="G62" i="12"/>
  <c r="H62" i="12" s="1"/>
  <c r="I62" i="12" s="1"/>
  <c r="D62" i="14" s="1"/>
  <c r="J427" i="7"/>
  <c r="K427" i="7"/>
  <c r="I427" i="7"/>
  <c r="H427" i="7"/>
  <c r="F427" i="7"/>
  <c r="B326" i="14"/>
  <c r="G164" i="7"/>
  <c r="L163" i="7"/>
  <c r="J63" i="12" l="1"/>
  <c r="C63" i="14"/>
  <c r="G63" i="12"/>
  <c r="H63" i="12" s="1"/>
  <c r="I63" i="12" s="1"/>
  <c r="D63" i="14" s="1"/>
  <c r="K428" i="7"/>
  <c r="J428" i="7"/>
  <c r="F428" i="7"/>
  <c r="B327" i="14"/>
  <c r="I428" i="7"/>
  <c r="H428" i="7"/>
  <c r="G165" i="7"/>
  <c r="L164" i="7"/>
  <c r="J64" i="12" l="1"/>
  <c r="C64" i="14"/>
  <c r="G64" i="12"/>
  <c r="H64" i="12" s="1"/>
  <c r="I64" i="12" s="1"/>
  <c r="D64" i="14" s="1"/>
  <c r="K429" i="7"/>
  <c r="J429" i="7"/>
  <c r="H429" i="7"/>
  <c r="I429" i="7"/>
  <c r="F429" i="7"/>
  <c r="B328" i="14"/>
  <c r="G166" i="7"/>
  <c r="L165" i="7"/>
  <c r="J65" i="12" l="1"/>
  <c r="C65" i="14"/>
  <c r="G65" i="12"/>
  <c r="H65" i="12" s="1"/>
  <c r="I65" i="12" s="1"/>
  <c r="D65" i="14" s="1"/>
  <c r="J430" i="7"/>
  <c r="H430" i="7"/>
  <c r="K430" i="7"/>
  <c r="I430" i="7"/>
  <c r="F430" i="7"/>
  <c r="B329" i="14"/>
  <c r="G167" i="7"/>
  <c r="L166" i="7"/>
  <c r="J66" i="12" l="1"/>
  <c r="C66" i="14"/>
  <c r="G66" i="12"/>
  <c r="H66" i="12" s="1"/>
  <c r="I66" i="12" s="1"/>
  <c r="D66" i="14" s="1"/>
  <c r="H431" i="7"/>
  <c r="K431" i="7"/>
  <c r="J431" i="7"/>
  <c r="I431" i="7"/>
  <c r="F431" i="7"/>
  <c r="B330" i="14"/>
  <c r="G168" i="7"/>
  <c r="L167" i="7"/>
  <c r="J67" i="12" l="1"/>
  <c r="C67" i="14"/>
  <c r="G67" i="12"/>
  <c r="H67" i="12" s="1"/>
  <c r="I67" i="12" s="1"/>
  <c r="D67" i="14" s="1"/>
  <c r="J432" i="7"/>
  <c r="K432" i="7"/>
  <c r="I432" i="7"/>
  <c r="H432" i="7"/>
  <c r="F432" i="7"/>
  <c r="B331" i="14"/>
  <c r="G169" i="7"/>
  <c r="L168" i="7"/>
  <c r="J68" i="12" l="1"/>
  <c r="C68" i="14"/>
  <c r="G68" i="12"/>
  <c r="H68" i="12" s="1"/>
  <c r="I68" i="12" s="1"/>
  <c r="D68" i="14" s="1"/>
  <c r="K433" i="7"/>
  <c r="J433" i="7"/>
  <c r="I433" i="7"/>
  <c r="F433" i="7"/>
  <c r="B332" i="14"/>
  <c r="H433" i="7"/>
  <c r="H434" i="7" s="1"/>
  <c r="G170" i="7"/>
  <c r="L169" i="7"/>
  <c r="J69" i="12" l="1"/>
  <c r="C69" i="14"/>
  <c r="G69" i="12"/>
  <c r="H69" i="12" s="1"/>
  <c r="I69" i="12" s="1"/>
  <c r="D69" i="14" s="1"/>
  <c r="K434" i="7"/>
  <c r="I434" i="7"/>
  <c r="F434" i="7"/>
  <c r="H435" i="7" s="1"/>
  <c r="B333" i="14"/>
  <c r="J434" i="7"/>
  <c r="G171" i="7"/>
  <c r="L170" i="7"/>
  <c r="C70" i="14" l="1"/>
  <c r="G70" i="12"/>
  <c r="H70" i="12" s="1"/>
  <c r="I70" i="12" s="1"/>
  <c r="D70" i="14" s="1"/>
  <c r="J70" i="12"/>
  <c r="J435" i="7"/>
  <c r="I435" i="7"/>
  <c r="F435" i="7"/>
  <c r="B334" i="14"/>
  <c r="K435" i="7"/>
  <c r="G172" i="7"/>
  <c r="L171" i="7"/>
  <c r="C71" i="14" l="1"/>
  <c r="G71" i="12"/>
  <c r="H71" i="12" s="1"/>
  <c r="I71" i="12" s="1"/>
  <c r="D71" i="14" s="1"/>
  <c r="J71" i="12"/>
  <c r="I436" i="7"/>
  <c r="H436" i="7"/>
  <c r="J436" i="7"/>
  <c r="K436" i="7"/>
  <c r="F436" i="7"/>
  <c r="B335" i="14"/>
  <c r="G173" i="7"/>
  <c r="L172" i="7"/>
  <c r="J72" i="12" l="1"/>
  <c r="C72" i="14"/>
  <c r="G72" i="12"/>
  <c r="H72" i="12" s="1"/>
  <c r="I72" i="12" s="1"/>
  <c r="D72" i="14" s="1"/>
  <c r="H437" i="7"/>
  <c r="J437" i="7"/>
  <c r="K437" i="7"/>
  <c r="F437" i="7"/>
  <c r="B336" i="14"/>
  <c r="I437" i="7"/>
  <c r="G174" i="7"/>
  <c r="L173" i="7"/>
  <c r="C73" i="14" l="1"/>
  <c r="G73" i="12"/>
  <c r="H73" i="12" s="1"/>
  <c r="I73" i="12"/>
  <c r="D73" i="14" s="1"/>
  <c r="J73" i="12"/>
  <c r="J438" i="7"/>
  <c r="H438" i="7"/>
  <c r="K438" i="7"/>
  <c r="I438" i="7"/>
  <c r="F438" i="7"/>
  <c r="B337" i="14"/>
  <c r="G175" i="7"/>
  <c r="L174" i="7"/>
  <c r="C74" i="14" l="1"/>
  <c r="G74" i="12"/>
  <c r="H74" i="12" s="1"/>
  <c r="I74" i="12" s="1"/>
  <c r="D74" i="14" s="1"/>
  <c r="J74" i="12"/>
  <c r="I439" i="7"/>
  <c r="J439" i="7"/>
  <c r="H439" i="7"/>
  <c r="F439" i="7"/>
  <c r="B338" i="14"/>
  <c r="K439" i="7"/>
  <c r="G176" i="7"/>
  <c r="L175" i="7"/>
  <c r="J75" i="12" l="1"/>
  <c r="C75" i="14"/>
  <c r="G75" i="12"/>
  <c r="H75" i="12" s="1"/>
  <c r="I75" i="12" s="1"/>
  <c r="D75" i="14" s="1"/>
  <c r="I440" i="7"/>
  <c r="I441" i="7" s="1"/>
  <c r="H440" i="7"/>
  <c r="F440" i="7"/>
  <c r="B339" i="14"/>
  <c r="K440" i="7"/>
  <c r="J440" i="7"/>
  <c r="G177" i="7"/>
  <c r="L176" i="7"/>
  <c r="J76" i="12" l="1"/>
  <c r="C76" i="14"/>
  <c r="G76" i="12"/>
  <c r="H76" i="12" s="1"/>
  <c r="I76" i="12" s="1"/>
  <c r="D76" i="14" s="1"/>
  <c r="K441" i="7"/>
  <c r="J441" i="7"/>
  <c r="H441" i="7"/>
  <c r="F441" i="7"/>
  <c r="B340" i="14"/>
  <c r="G178" i="7"/>
  <c r="L177" i="7"/>
  <c r="J77" i="12" l="1"/>
  <c r="C77" i="14"/>
  <c r="G77" i="12"/>
  <c r="H77" i="12" s="1"/>
  <c r="I77" i="12" s="1"/>
  <c r="D77" i="14" s="1"/>
  <c r="J442" i="7"/>
  <c r="K442" i="7"/>
  <c r="F442" i="7"/>
  <c r="B341" i="14"/>
  <c r="H442" i="7"/>
  <c r="I442" i="7"/>
  <c r="G179" i="7"/>
  <c r="L178" i="7"/>
  <c r="C78" i="14" l="1"/>
  <c r="G78" i="12"/>
  <c r="H78" i="12" s="1"/>
  <c r="I78" i="12" s="1"/>
  <c r="D78" i="14" s="1"/>
  <c r="J78" i="12"/>
  <c r="J443" i="7"/>
  <c r="H443" i="7"/>
  <c r="F443" i="7"/>
  <c r="B342" i="14"/>
  <c r="I443" i="7"/>
  <c r="K443" i="7"/>
  <c r="G180" i="7"/>
  <c r="L179" i="7"/>
  <c r="J79" i="12" l="1"/>
  <c r="C79" i="14"/>
  <c r="G79" i="12"/>
  <c r="H79" i="12" s="1"/>
  <c r="I79" i="12" s="1"/>
  <c r="D79" i="14" s="1"/>
  <c r="H444" i="7"/>
  <c r="F444" i="7"/>
  <c r="B343" i="14"/>
  <c r="I444" i="7"/>
  <c r="K444" i="7"/>
  <c r="J444" i="7"/>
  <c r="G181" i="7"/>
  <c r="L180" i="7"/>
  <c r="C80" i="14" l="1"/>
  <c r="G80" i="12"/>
  <c r="H80" i="12" s="1"/>
  <c r="I80" i="12" s="1"/>
  <c r="D80" i="14" s="1"/>
  <c r="J80" i="12"/>
  <c r="K445" i="7"/>
  <c r="J445" i="7"/>
  <c r="F445" i="7"/>
  <c r="B344" i="14"/>
  <c r="H445" i="7"/>
  <c r="I445" i="7"/>
  <c r="G182" i="7"/>
  <c r="L181" i="7"/>
  <c r="C81" i="14" l="1"/>
  <c r="G81" i="12"/>
  <c r="H81" i="12" s="1"/>
  <c r="I81" i="12" s="1"/>
  <c r="D81" i="14" s="1"/>
  <c r="J81" i="12"/>
  <c r="K446" i="7"/>
  <c r="J446" i="7"/>
  <c r="I446" i="7"/>
  <c r="H446" i="7"/>
  <c r="F446" i="7"/>
  <c r="B345" i="14"/>
  <c r="G183" i="7"/>
  <c r="L182" i="7"/>
  <c r="J82" i="12" l="1"/>
  <c r="C82" i="14"/>
  <c r="G82" i="12"/>
  <c r="H82" i="12" s="1"/>
  <c r="I82" i="12" s="1"/>
  <c r="D82" i="14" s="1"/>
  <c r="J447" i="7"/>
  <c r="H447" i="7"/>
  <c r="I447" i="7"/>
  <c r="F447" i="7"/>
  <c r="B346" i="14"/>
  <c r="K447" i="7"/>
  <c r="G184" i="7"/>
  <c r="L183" i="7"/>
  <c r="C83" i="14" l="1"/>
  <c r="G83" i="12"/>
  <c r="H83" i="12" s="1"/>
  <c r="I83" i="12" s="1"/>
  <c r="D83" i="14" s="1"/>
  <c r="J83" i="12"/>
  <c r="J448" i="7"/>
  <c r="F448" i="7"/>
  <c r="B347" i="14"/>
  <c r="K448" i="7"/>
  <c r="H448" i="7"/>
  <c r="I448" i="7"/>
  <c r="G185" i="7"/>
  <c r="L184" i="7"/>
  <c r="J84" i="12" l="1"/>
  <c r="C84" i="14"/>
  <c r="G84" i="12"/>
  <c r="H84" i="12" s="1"/>
  <c r="I84" i="12" s="1"/>
  <c r="D84" i="14" s="1"/>
  <c r="F449" i="7"/>
  <c r="B348" i="14"/>
  <c r="K449" i="7"/>
  <c r="H449" i="7"/>
  <c r="J449" i="7"/>
  <c r="I449" i="7"/>
  <c r="G186" i="7"/>
  <c r="L185" i="7"/>
  <c r="C85" i="14" l="1"/>
  <c r="G85" i="12"/>
  <c r="H85" i="12" s="1"/>
  <c r="I85" i="12" s="1"/>
  <c r="D85" i="14" s="1"/>
  <c r="J85" i="12"/>
  <c r="I450" i="7"/>
  <c r="H450" i="7"/>
  <c r="J450" i="7"/>
  <c r="K450" i="7"/>
  <c r="F450" i="7"/>
  <c r="B349" i="14"/>
  <c r="G187" i="7"/>
  <c r="L186" i="7"/>
  <c r="C86" i="14" l="1"/>
  <c r="G86" i="12"/>
  <c r="H86" i="12" s="1"/>
  <c r="I86" i="12" s="1"/>
  <c r="D86" i="14" s="1"/>
  <c r="J86" i="12"/>
  <c r="I451" i="7"/>
  <c r="J451" i="7"/>
  <c r="K451" i="7"/>
  <c r="H451" i="7"/>
  <c r="F451" i="7"/>
  <c r="B350" i="14"/>
  <c r="G188" i="7"/>
  <c r="L187" i="7"/>
  <c r="J87" i="12" l="1"/>
  <c r="C87" i="14"/>
  <c r="G87" i="12"/>
  <c r="H87" i="12" s="1"/>
  <c r="I87" i="12" s="1"/>
  <c r="D87" i="14" s="1"/>
  <c r="J452" i="7"/>
  <c r="F452" i="7"/>
  <c r="B351" i="14"/>
  <c r="I452" i="7"/>
  <c r="K452" i="7"/>
  <c r="H452" i="7"/>
  <c r="G189" i="7"/>
  <c r="L188" i="7"/>
  <c r="C88" i="14" l="1"/>
  <c r="G88" i="12"/>
  <c r="H88" i="12" s="1"/>
  <c r="I88" i="12" s="1"/>
  <c r="D88" i="14" s="1"/>
  <c r="J88" i="12"/>
  <c r="J453" i="7"/>
  <c r="F453" i="7"/>
  <c r="B352" i="14"/>
  <c r="H453" i="7"/>
  <c r="I453" i="7"/>
  <c r="K453" i="7"/>
  <c r="G190" i="7"/>
  <c r="L189" i="7"/>
  <c r="C89" i="14" l="1"/>
  <c r="G89" i="12"/>
  <c r="H89" i="12" s="1"/>
  <c r="I89" i="12" s="1"/>
  <c r="J89" i="12"/>
  <c r="J454" i="7"/>
  <c r="H454" i="7"/>
  <c r="I454" i="7"/>
  <c r="K454" i="7"/>
  <c r="F454" i="7"/>
  <c r="B353" i="14"/>
  <c r="G191" i="7"/>
  <c r="L190" i="7"/>
  <c r="D89" i="14" l="1"/>
  <c r="J90" i="12"/>
  <c r="C90" i="14"/>
  <c r="G90" i="12"/>
  <c r="H90" i="12" s="1"/>
  <c r="I90" i="12" s="1"/>
  <c r="H455" i="7"/>
  <c r="K455" i="7"/>
  <c r="I455" i="7"/>
  <c r="F455" i="7"/>
  <c r="B354" i="14"/>
  <c r="J455" i="7"/>
  <c r="J456" i="7" s="1"/>
  <c r="G192" i="7"/>
  <c r="L191" i="7"/>
  <c r="D90" i="14" l="1"/>
  <c r="J91" i="12"/>
  <c r="C91" i="14"/>
  <c r="G91" i="12"/>
  <c r="H91" i="12" s="1"/>
  <c r="I91" i="12" s="1"/>
  <c r="H456" i="7"/>
  <c r="I456" i="7"/>
  <c r="F456" i="7"/>
  <c r="J457" i="7" s="1"/>
  <c r="B355" i="14"/>
  <c r="K456" i="7"/>
  <c r="G193" i="7"/>
  <c r="L192" i="7"/>
  <c r="D91" i="14" l="1"/>
  <c r="J92" i="12"/>
  <c r="C92" i="14"/>
  <c r="G92" i="12"/>
  <c r="H92" i="12" s="1"/>
  <c r="I92" i="12" s="1"/>
  <c r="H457" i="7"/>
  <c r="I457" i="7"/>
  <c r="K457" i="7"/>
  <c r="F457" i="7"/>
  <c r="J458" i="7" s="1"/>
  <c r="B356" i="14"/>
  <c r="G194" i="7"/>
  <c r="L193" i="7"/>
  <c r="D92" i="14" l="1"/>
  <c r="J93" i="12"/>
  <c r="C93" i="14"/>
  <c r="G93" i="12"/>
  <c r="H93" i="12" s="1"/>
  <c r="I93" i="12" s="1"/>
  <c r="I458" i="7"/>
  <c r="K458" i="7"/>
  <c r="F458" i="7"/>
  <c r="B357" i="14"/>
  <c r="H458" i="7"/>
  <c r="G195" i="7"/>
  <c r="L194" i="7"/>
  <c r="D93" i="14" l="1"/>
  <c r="C94" i="14"/>
  <c r="G94" i="12"/>
  <c r="H94" i="12" s="1"/>
  <c r="I94" i="12" s="1"/>
  <c r="D94" i="14" s="1"/>
  <c r="J94" i="12"/>
  <c r="I459" i="7"/>
  <c r="K459" i="7"/>
  <c r="F459" i="7"/>
  <c r="B358" i="14"/>
  <c r="H459" i="7"/>
  <c r="J459" i="7"/>
  <c r="G196" i="7"/>
  <c r="L195" i="7"/>
  <c r="J95" i="12" l="1"/>
  <c r="C95" i="14"/>
  <c r="G95" i="12"/>
  <c r="H95" i="12" s="1"/>
  <c r="I95" i="12" s="1"/>
  <c r="D95" i="14" s="1"/>
  <c r="K460" i="7"/>
  <c r="F460" i="7"/>
  <c r="B359" i="14"/>
  <c r="I460" i="7"/>
  <c r="H460" i="7"/>
  <c r="J460" i="7"/>
  <c r="G197" i="7"/>
  <c r="L196" i="7"/>
  <c r="C96" i="14" l="1"/>
  <c r="G96" i="12"/>
  <c r="H96" i="12" s="1"/>
  <c r="I96" i="12" s="1"/>
  <c r="D96" i="14" s="1"/>
  <c r="J96" i="12"/>
  <c r="K461" i="7"/>
  <c r="I461" i="7"/>
  <c r="H461" i="7"/>
  <c r="F461" i="7"/>
  <c r="B360" i="14"/>
  <c r="J461" i="7"/>
  <c r="G198" i="7"/>
  <c r="L197" i="7"/>
  <c r="K462" i="7" l="1"/>
  <c r="C97" i="14"/>
  <c r="G97" i="12"/>
  <c r="H97" i="12" s="1"/>
  <c r="I97" i="12"/>
  <c r="D97" i="14" s="1"/>
  <c r="J97" i="12"/>
  <c r="H462" i="7"/>
  <c r="J462" i="7"/>
  <c r="I462" i="7"/>
  <c r="F462" i="7"/>
  <c r="B361" i="14"/>
  <c r="G199" i="7"/>
  <c r="L198" i="7"/>
  <c r="J98" i="12" l="1"/>
  <c r="C98" i="14"/>
  <c r="G98" i="12"/>
  <c r="H98" i="12" s="1"/>
  <c r="I98" i="12" s="1"/>
  <c r="D98" i="14" s="1"/>
  <c r="H463" i="7"/>
  <c r="I463" i="7"/>
  <c r="K463" i="7"/>
  <c r="F463" i="7"/>
  <c r="B362" i="14"/>
  <c r="J463" i="7"/>
  <c r="J464" i="7" s="1"/>
  <c r="G200" i="7"/>
  <c r="L199" i="7"/>
  <c r="C99" i="14" l="1"/>
  <c r="G99" i="12"/>
  <c r="H99" i="12" s="1"/>
  <c r="I99" i="12" s="1"/>
  <c r="D99" i="14" s="1"/>
  <c r="J99" i="12"/>
  <c r="H464" i="7"/>
  <c r="K464" i="7"/>
  <c r="F464" i="7"/>
  <c r="B363" i="14"/>
  <c r="I464" i="7"/>
  <c r="G201" i="7"/>
  <c r="L200" i="7"/>
  <c r="C100" i="14" l="1"/>
  <c r="G100" i="12"/>
  <c r="H100" i="12" s="1"/>
  <c r="I100" i="12" s="1"/>
  <c r="D100" i="14" s="1"/>
  <c r="J100" i="12"/>
  <c r="H465" i="7"/>
  <c r="J465" i="7"/>
  <c r="J466" i="7" s="1"/>
  <c r="I465" i="7"/>
  <c r="F465" i="7"/>
  <c r="B364" i="14"/>
  <c r="K465" i="7"/>
  <c r="G202" i="7"/>
  <c r="L201" i="7"/>
  <c r="C101" i="14" l="1"/>
  <c r="G101" i="12"/>
  <c r="H101" i="12" s="1"/>
  <c r="I101" i="12" s="1"/>
  <c r="D101" i="14" s="1"/>
  <c r="J101" i="12"/>
  <c r="K466" i="7"/>
  <c r="F466" i="7"/>
  <c r="B365" i="14"/>
  <c r="H466" i="7"/>
  <c r="I466" i="7"/>
  <c r="G203" i="7"/>
  <c r="L202" i="7"/>
  <c r="C102" i="14" l="1"/>
  <c r="G102" i="12"/>
  <c r="H102" i="12" s="1"/>
  <c r="I102" i="12" s="1"/>
  <c r="D102" i="14" s="1"/>
  <c r="J102" i="12"/>
  <c r="H467" i="7"/>
  <c r="I467" i="7"/>
  <c r="F467" i="7"/>
  <c r="B366" i="14"/>
  <c r="K467" i="7"/>
  <c r="J467" i="7"/>
  <c r="G204" i="7"/>
  <c r="L203" i="7"/>
  <c r="J103" i="12" l="1"/>
  <c r="C103" i="14"/>
  <c r="G103" i="12"/>
  <c r="H103" i="12" s="1"/>
  <c r="I103" i="12" s="1"/>
  <c r="D103" i="14" s="1"/>
  <c r="H468" i="7"/>
  <c r="K468" i="7"/>
  <c r="J468" i="7"/>
  <c r="F468" i="7"/>
  <c r="B367" i="14"/>
  <c r="I468" i="7"/>
  <c r="G205" i="7"/>
  <c r="L204" i="7"/>
  <c r="C104" i="14" l="1"/>
  <c r="G104" i="12"/>
  <c r="H104" i="12" s="1"/>
  <c r="I104" i="12" s="1"/>
  <c r="D104" i="14" s="1"/>
  <c r="J104" i="12"/>
  <c r="H469" i="7"/>
  <c r="J469" i="7"/>
  <c r="K469" i="7"/>
  <c r="I469" i="7"/>
  <c r="F469" i="7"/>
  <c r="B368" i="14"/>
  <c r="G206" i="7"/>
  <c r="L205" i="7"/>
  <c r="C105" i="14" l="1"/>
  <c r="G105" i="12"/>
  <c r="H105" i="12" s="1"/>
  <c r="I105" i="12" s="1"/>
  <c r="D105" i="14" s="1"/>
  <c r="J105" i="12"/>
  <c r="H470" i="7"/>
  <c r="I470" i="7"/>
  <c r="J470" i="7"/>
  <c r="F470" i="7"/>
  <c r="B369" i="14"/>
  <c r="K470" i="7"/>
  <c r="G207" i="7"/>
  <c r="L206" i="7"/>
  <c r="C106" i="14" l="1"/>
  <c r="G106" i="12"/>
  <c r="H106" i="12" s="1"/>
  <c r="I106" i="12" s="1"/>
  <c r="D106" i="14" s="1"/>
  <c r="J106" i="12"/>
  <c r="F471" i="7"/>
  <c r="B370" i="14"/>
  <c r="H471" i="7"/>
  <c r="K471" i="7"/>
  <c r="I471" i="7"/>
  <c r="I472" i="7" s="1"/>
  <c r="J471" i="7"/>
  <c r="G208" i="7"/>
  <c r="L207" i="7"/>
  <c r="C107" i="14" l="1"/>
  <c r="G107" i="12"/>
  <c r="H107" i="12" s="1"/>
  <c r="I107" i="12" s="1"/>
  <c r="D107" i="14" s="1"/>
  <c r="J107" i="12"/>
  <c r="J472" i="7"/>
  <c r="H472" i="7"/>
  <c r="H473" i="7" s="1"/>
  <c r="F472" i="7"/>
  <c r="I473" i="7" s="1"/>
  <c r="B371" i="14"/>
  <c r="K472" i="7"/>
  <c r="G209" i="7"/>
  <c r="L208" i="7"/>
  <c r="J108" i="12" l="1"/>
  <c r="C108" i="14"/>
  <c r="G108" i="12"/>
  <c r="H108" i="12" s="1"/>
  <c r="I108" i="12" s="1"/>
  <c r="D108" i="14" s="1"/>
  <c r="K473" i="7"/>
  <c r="J473" i="7"/>
  <c r="F473" i="7"/>
  <c r="H474" i="7" s="1"/>
  <c r="B372" i="14"/>
  <c r="G210" i="7"/>
  <c r="L209" i="7"/>
  <c r="J109" i="12" l="1"/>
  <c r="C109" i="14"/>
  <c r="G109" i="12"/>
  <c r="H109" i="12" s="1"/>
  <c r="I109" i="12" s="1"/>
  <c r="D109" i="14" s="1"/>
  <c r="K474" i="7"/>
  <c r="J474" i="7"/>
  <c r="I474" i="7"/>
  <c r="F474" i="7"/>
  <c r="H475" i="7" s="1"/>
  <c r="B373" i="14"/>
  <c r="G211" i="7"/>
  <c r="L210" i="7"/>
  <c r="C110" i="14" l="1"/>
  <c r="G110" i="12"/>
  <c r="H110" i="12" s="1"/>
  <c r="I110" i="12" s="1"/>
  <c r="D110" i="14" s="1"/>
  <c r="J110" i="12"/>
  <c r="F475" i="7"/>
  <c r="H476" i="7" s="1"/>
  <c r="B374" i="14"/>
  <c r="I475" i="7"/>
  <c r="J475" i="7"/>
  <c r="K475" i="7"/>
  <c r="G212" i="7"/>
  <c r="L211" i="7"/>
  <c r="J111" i="12" l="1"/>
  <c r="C111" i="14"/>
  <c r="G111" i="12"/>
  <c r="H111" i="12" s="1"/>
  <c r="I111" i="12" s="1"/>
  <c r="D111" i="14" s="1"/>
  <c r="J476" i="7"/>
  <c r="K476" i="7"/>
  <c r="I476" i="7"/>
  <c r="F476" i="7"/>
  <c r="H477" i="7" s="1"/>
  <c r="B375" i="14"/>
  <c r="G213" i="7"/>
  <c r="L212" i="7"/>
  <c r="J112" i="12" l="1"/>
  <c r="C112" i="14"/>
  <c r="G112" i="12"/>
  <c r="H112" i="12" s="1"/>
  <c r="I112" i="12" s="1"/>
  <c r="D112" i="14" s="1"/>
  <c r="I477" i="7"/>
  <c r="F477" i="7"/>
  <c r="H478" i="7" s="1"/>
  <c r="B376" i="14"/>
  <c r="K477" i="7"/>
  <c r="J477" i="7"/>
  <c r="G214" i="7"/>
  <c r="L213" i="7"/>
  <c r="K478" i="7" l="1"/>
  <c r="J113" i="12"/>
  <c r="C113" i="14"/>
  <c r="G113" i="12"/>
  <c r="H113" i="12" s="1"/>
  <c r="I113" i="12" s="1"/>
  <c r="D113" i="14" s="1"/>
  <c r="I478" i="7"/>
  <c r="J478" i="7"/>
  <c r="F478" i="7"/>
  <c r="K479" i="7" s="1"/>
  <c r="B377" i="14"/>
  <c r="G215" i="7"/>
  <c r="L214" i="7"/>
  <c r="J114" i="12" l="1"/>
  <c r="C114" i="14"/>
  <c r="G114" i="12"/>
  <c r="H114" i="12" s="1"/>
  <c r="I114" i="12" s="1"/>
  <c r="D114" i="14" s="1"/>
  <c r="I479" i="7"/>
  <c r="H479" i="7"/>
  <c r="J479" i="7"/>
  <c r="F479" i="7"/>
  <c r="B378" i="14"/>
  <c r="G216" i="7"/>
  <c r="L215" i="7"/>
  <c r="C115" i="14" l="1"/>
  <c r="G115" i="12"/>
  <c r="H115" i="12" s="1"/>
  <c r="I115" i="12" s="1"/>
  <c r="D115" i="14" s="1"/>
  <c r="J115" i="12"/>
  <c r="J480" i="7"/>
  <c r="K480" i="7"/>
  <c r="I480" i="7"/>
  <c r="F480" i="7"/>
  <c r="B379" i="14"/>
  <c r="H480" i="7"/>
  <c r="G217" i="7"/>
  <c r="L216" i="7"/>
  <c r="C116" i="14" l="1"/>
  <c r="G116" i="12"/>
  <c r="H116" i="12" s="1"/>
  <c r="I116" i="12" s="1"/>
  <c r="D116" i="14" s="1"/>
  <c r="J116" i="12"/>
  <c r="H481" i="7"/>
  <c r="K481" i="7"/>
  <c r="J481" i="7"/>
  <c r="I481" i="7"/>
  <c r="F481" i="7"/>
  <c r="B380" i="14"/>
  <c r="G218" i="7"/>
  <c r="L217" i="7"/>
  <c r="J482" i="7" l="1"/>
  <c r="J117" i="12"/>
  <c r="C117" i="14"/>
  <c r="G117" i="12"/>
  <c r="H117" i="12" s="1"/>
  <c r="I117" i="12" s="1"/>
  <c r="H482" i="7"/>
  <c r="F482" i="7"/>
  <c r="B381" i="14"/>
  <c r="K482" i="7"/>
  <c r="I482" i="7"/>
  <c r="G219" i="7"/>
  <c r="L218" i="7"/>
  <c r="D117" i="14" l="1"/>
  <c r="J118" i="12"/>
  <c r="C118" i="14"/>
  <c r="G118" i="12"/>
  <c r="H118" i="12" s="1"/>
  <c r="I118" i="12" s="1"/>
  <c r="H483" i="7"/>
  <c r="I483" i="7"/>
  <c r="J483" i="7"/>
  <c r="K483" i="7"/>
  <c r="F483" i="7"/>
  <c r="B382" i="14"/>
  <c r="G220" i="7"/>
  <c r="L219" i="7"/>
  <c r="D118" i="14" l="1"/>
  <c r="J119" i="12"/>
  <c r="C119" i="14"/>
  <c r="G119" i="12"/>
  <c r="H119" i="12" s="1"/>
  <c r="I119" i="12" s="1"/>
  <c r="D119" i="14" s="1"/>
  <c r="I484" i="7"/>
  <c r="J484" i="7"/>
  <c r="K484" i="7"/>
  <c r="H484" i="7"/>
  <c r="F484" i="7"/>
  <c r="B383" i="14"/>
  <c r="G221" i="7"/>
  <c r="L220" i="7"/>
  <c r="J120" i="12" l="1"/>
  <c r="C120" i="14"/>
  <c r="G120" i="12"/>
  <c r="H120" i="12" s="1"/>
  <c r="I120" i="12" s="1"/>
  <c r="I485" i="7"/>
  <c r="H485" i="7"/>
  <c r="J485" i="7"/>
  <c r="F485" i="7"/>
  <c r="B384" i="14"/>
  <c r="K485" i="7"/>
  <c r="G222" i="7"/>
  <c r="L221" i="7"/>
  <c r="D120" i="14" l="1"/>
  <c r="C121" i="14"/>
  <c r="G121" i="12"/>
  <c r="H121" i="12" s="1"/>
  <c r="I121" i="12" s="1"/>
  <c r="D121" i="14" s="1"/>
  <c r="J121" i="12"/>
  <c r="J486" i="7"/>
  <c r="I486" i="7"/>
  <c r="H486" i="7"/>
  <c r="K486" i="7"/>
  <c r="F486" i="7"/>
  <c r="B385" i="14"/>
  <c r="G223" i="7"/>
  <c r="L222" i="7"/>
  <c r="J122" i="12" l="1"/>
  <c r="H487" i="7"/>
  <c r="C122" i="14"/>
  <c r="G122" i="12"/>
  <c r="H122" i="12" s="1"/>
  <c r="I122" i="12" s="1"/>
  <c r="D122" i="14" s="1"/>
  <c r="J487" i="7"/>
  <c r="I487" i="7"/>
  <c r="K487" i="7"/>
  <c r="F487" i="7"/>
  <c r="H488" i="7" s="1"/>
  <c r="B386" i="14"/>
  <c r="G224" i="7"/>
  <c r="L223" i="7"/>
  <c r="C123" i="14" l="1"/>
  <c r="G123" i="12"/>
  <c r="H123" i="12" s="1"/>
  <c r="I123" i="12"/>
  <c r="D123" i="14" s="1"/>
  <c r="J123" i="12"/>
  <c r="K488" i="7"/>
  <c r="I488" i="7"/>
  <c r="F488" i="7"/>
  <c r="B387" i="14"/>
  <c r="J488" i="7"/>
  <c r="G225" i="7"/>
  <c r="L224" i="7"/>
  <c r="J124" i="12" l="1"/>
  <c r="C124" i="14"/>
  <c r="G124" i="12"/>
  <c r="H124" i="12" s="1"/>
  <c r="I124" i="12" s="1"/>
  <c r="I489" i="7"/>
  <c r="J489" i="7"/>
  <c r="F489" i="7"/>
  <c r="B388" i="14"/>
  <c r="K489" i="7"/>
  <c r="H489" i="7"/>
  <c r="G226" i="7"/>
  <c r="L225" i="7"/>
  <c r="D124" i="14" l="1"/>
  <c r="J125" i="12"/>
  <c r="C125" i="14"/>
  <c r="G125" i="12"/>
  <c r="H125" i="12" s="1"/>
  <c r="I125" i="12" s="1"/>
  <c r="I490" i="7"/>
  <c r="H490" i="7"/>
  <c r="J490" i="7"/>
  <c r="F490" i="7"/>
  <c r="B389" i="14"/>
  <c r="K490" i="7"/>
  <c r="G227" i="7"/>
  <c r="L226" i="7"/>
  <c r="D125" i="14" l="1"/>
  <c r="J126" i="12"/>
  <c r="C126" i="14"/>
  <c r="G126" i="12"/>
  <c r="H126" i="12" s="1"/>
  <c r="I126" i="12" s="1"/>
  <c r="D126" i="14" s="1"/>
  <c r="I491" i="7"/>
  <c r="J491" i="7"/>
  <c r="K491" i="7"/>
  <c r="H491" i="7"/>
  <c r="F491" i="7"/>
  <c r="B390" i="14"/>
  <c r="G228" i="7"/>
  <c r="L227" i="7"/>
  <c r="J127" i="12" l="1"/>
  <c r="C127" i="14"/>
  <c r="G127" i="12"/>
  <c r="H127" i="12" s="1"/>
  <c r="I127" i="12" s="1"/>
  <c r="K492" i="7"/>
  <c r="J492" i="7"/>
  <c r="F492" i="7"/>
  <c r="K493" i="7" s="1"/>
  <c r="B391" i="14"/>
  <c r="I492" i="7"/>
  <c r="H492" i="7"/>
  <c r="G229" i="7"/>
  <c r="L228" i="7"/>
  <c r="D127" i="14" l="1"/>
  <c r="C128" i="14"/>
  <c r="G128" i="12"/>
  <c r="H128" i="12" s="1"/>
  <c r="I128" i="12" s="1"/>
  <c r="D128" i="14" s="1"/>
  <c r="J128" i="12"/>
  <c r="J493" i="7"/>
  <c r="I493" i="7"/>
  <c r="H493" i="7"/>
  <c r="F493" i="7"/>
  <c r="B392" i="14"/>
  <c r="G230" i="7"/>
  <c r="L229" i="7"/>
  <c r="J129" i="12" l="1"/>
  <c r="C129" i="14"/>
  <c r="G129" i="12"/>
  <c r="H129" i="12" s="1"/>
  <c r="I129" i="12" s="1"/>
  <c r="F494" i="7"/>
  <c r="B393" i="14"/>
  <c r="H494" i="7"/>
  <c r="K494" i="7"/>
  <c r="I494" i="7"/>
  <c r="I495" i="7" s="1"/>
  <c r="J494" i="7"/>
  <c r="G231" i="7"/>
  <c r="L230" i="7"/>
  <c r="D129" i="14" l="1"/>
  <c r="C130" i="14"/>
  <c r="G130" i="12"/>
  <c r="H130" i="12" s="1"/>
  <c r="I130" i="12" s="1"/>
  <c r="J130" i="12"/>
  <c r="F495" i="7"/>
  <c r="I496" i="7" s="1"/>
  <c r="B394" i="14"/>
  <c r="J495" i="7"/>
  <c r="H495" i="7"/>
  <c r="K495" i="7"/>
  <c r="G232" i="7"/>
  <c r="L231" i="7"/>
  <c r="D130" i="14" l="1"/>
  <c r="J131" i="12"/>
  <c r="C131" i="14"/>
  <c r="G131" i="12"/>
  <c r="H131" i="12" s="1"/>
  <c r="I131" i="12" s="1"/>
  <c r="K496" i="7"/>
  <c r="H496" i="7"/>
  <c r="J496" i="7"/>
  <c r="F496" i="7"/>
  <c r="I497" i="7" s="1"/>
  <c r="B395" i="14"/>
  <c r="G233" i="7"/>
  <c r="L232" i="7"/>
  <c r="D131" i="14" l="1"/>
  <c r="C132" i="14"/>
  <c r="G132" i="12"/>
  <c r="H132" i="12" s="1"/>
  <c r="I132" i="12" s="1"/>
  <c r="J132" i="12"/>
  <c r="H497" i="7"/>
  <c r="J497" i="7"/>
  <c r="K497" i="7"/>
  <c r="F497" i="7"/>
  <c r="I498" i="7" s="1"/>
  <c r="B396" i="14"/>
  <c r="G234" i="7"/>
  <c r="L233" i="7"/>
  <c r="D132" i="14" l="1"/>
  <c r="J133" i="12"/>
  <c r="C133" i="14"/>
  <c r="G133" i="12"/>
  <c r="H133" i="12" s="1"/>
  <c r="I133" i="12" s="1"/>
  <c r="K498" i="7"/>
  <c r="H498" i="7"/>
  <c r="F498" i="7"/>
  <c r="I499" i="7" s="1"/>
  <c r="B397" i="14"/>
  <c r="J498" i="7"/>
  <c r="G235" i="7"/>
  <c r="L234" i="7"/>
  <c r="D133" i="14" l="1"/>
  <c r="C134" i="14"/>
  <c r="G134" i="12"/>
  <c r="H134" i="12" s="1"/>
  <c r="I134" i="12" s="1"/>
  <c r="J134" i="12"/>
  <c r="K499" i="7"/>
  <c r="J499" i="7"/>
  <c r="H499" i="7"/>
  <c r="F499" i="7"/>
  <c r="B398" i="14"/>
  <c r="G236" i="7"/>
  <c r="L235" i="7"/>
  <c r="D134" i="14" l="1"/>
  <c r="J135" i="12"/>
  <c r="C135" i="14"/>
  <c r="G135" i="12"/>
  <c r="H135" i="12" s="1"/>
  <c r="I135" i="12" s="1"/>
  <c r="K500" i="7"/>
  <c r="F500" i="7"/>
  <c r="B399" i="14"/>
  <c r="I500" i="7"/>
  <c r="J500" i="7"/>
  <c r="H500" i="7"/>
  <c r="G237" i="7"/>
  <c r="L236" i="7"/>
  <c r="D135" i="14" l="1"/>
  <c r="J136" i="12"/>
  <c r="C136" i="14"/>
  <c r="G136" i="12"/>
  <c r="H136" i="12" s="1"/>
  <c r="I136" i="12" s="1"/>
  <c r="K501" i="7"/>
  <c r="J501" i="7"/>
  <c r="H501" i="7"/>
  <c r="F501" i="7"/>
  <c r="B400" i="14"/>
  <c r="I501" i="7"/>
  <c r="I502" i="7" s="1"/>
  <c r="G238" i="7"/>
  <c r="L237" i="7"/>
  <c r="D136" i="14" l="1"/>
  <c r="J137" i="12"/>
  <c r="C137" i="14"/>
  <c r="G137" i="12"/>
  <c r="H137" i="12" s="1"/>
  <c r="I137" i="12" s="1"/>
  <c r="K502" i="7"/>
  <c r="H502" i="7"/>
  <c r="F502" i="7"/>
  <c r="I503" i="7" s="1"/>
  <c r="B401" i="14"/>
  <c r="J502" i="7"/>
  <c r="G239" i="7"/>
  <c r="L238" i="7"/>
  <c r="D137" i="14" l="1"/>
  <c r="J138" i="12"/>
  <c r="C138" i="14"/>
  <c r="G138" i="12"/>
  <c r="H138" i="12" s="1"/>
  <c r="I138" i="12" s="1"/>
  <c r="J503" i="7"/>
  <c r="K503" i="7"/>
  <c r="F503" i="7"/>
  <c r="B402" i="14"/>
  <c r="H503" i="7"/>
  <c r="G240" i="7"/>
  <c r="L239" i="7"/>
  <c r="D138" i="14" l="1"/>
  <c r="J139" i="12"/>
  <c r="C139" i="14"/>
  <c r="G139" i="12"/>
  <c r="H139" i="12" s="1"/>
  <c r="I139" i="12" s="1"/>
  <c r="K504" i="7"/>
  <c r="F504" i="7"/>
  <c r="B403" i="14"/>
  <c r="J504" i="7"/>
  <c r="H504" i="7"/>
  <c r="I504" i="7"/>
  <c r="G241" i="7"/>
  <c r="L240" i="7"/>
  <c r="D139" i="14" l="1"/>
  <c r="J140" i="12"/>
  <c r="C140" i="14"/>
  <c r="G140" i="12"/>
  <c r="H140" i="12" s="1"/>
  <c r="I140" i="12" s="1"/>
  <c r="J505" i="7"/>
  <c r="H505" i="7"/>
  <c r="F505" i="7"/>
  <c r="B404" i="14"/>
  <c r="I505" i="7"/>
  <c r="K505" i="7"/>
  <c r="G242" i="7"/>
  <c r="L241" i="7"/>
  <c r="D140" i="14" l="1"/>
  <c r="J141" i="12"/>
  <c r="C141" i="14"/>
  <c r="G141" i="12"/>
  <c r="H141" i="12" s="1"/>
  <c r="I141" i="12" s="1"/>
  <c r="I506" i="7"/>
  <c r="F506" i="7"/>
  <c r="B405" i="14"/>
  <c r="K506" i="7"/>
  <c r="H506" i="7"/>
  <c r="J506" i="7"/>
  <c r="G243" i="7"/>
  <c r="L242" i="7"/>
  <c r="D141" i="14" l="1"/>
  <c r="J142" i="12"/>
  <c r="C142" i="14"/>
  <c r="G142" i="12"/>
  <c r="H142" i="12" s="1"/>
  <c r="I142" i="12" s="1"/>
  <c r="K507" i="7"/>
  <c r="J507" i="7"/>
  <c r="I507" i="7"/>
  <c r="H507" i="7"/>
  <c r="F507" i="7"/>
  <c r="B406" i="14"/>
  <c r="G244" i="7"/>
  <c r="L243" i="7"/>
  <c r="D142" i="14" l="1"/>
  <c r="J143" i="12"/>
  <c r="C143" i="14"/>
  <c r="G143" i="12"/>
  <c r="H143" i="12" s="1"/>
  <c r="I143" i="12" s="1"/>
  <c r="J508" i="7"/>
  <c r="I508" i="7"/>
  <c r="H508" i="7"/>
  <c r="F508" i="7"/>
  <c r="B407" i="14"/>
  <c r="K508" i="7"/>
  <c r="K509" i="7" s="1"/>
  <c r="G245" i="7"/>
  <c r="L244" i="7"/>
  <c r="D143" i="14" l="1"/>
  <c r="J144" i="12"/>
  <c r="C144" i="14"/>
  <c r="G144" i="12"/>
  <c r="H144" i="12" s="1"/>
  <c r="I144" i="12" s="1"/>
  <c r="D144" i="14" s="1"/>
  <c r="F509" i="7"/>
  <c r="K510" i="7" s="1"/>
  <c r="B408" i="14"/>
  <c r="I509" i="7"/>
  <c r="H509" i="7"/>
  <c r="J509" i="7"/>
  <c r="G246" i="7"/>
  <c r="L245" i="7"/>
  <c r="J145" i="12" l="1"/>
  <c r="C145" i="14"/>
  <c r="G145" i="12"/>
  <c r="H145" i="12" s="1"/>
  <c r="I145" i="12" s="1"/>
  <c r="H510" i="7"/>
  <c r="J510" i="7"/>
  <c r="I510" i="7"/>
  <c r="F510" i="7"/>
  <c r="B409" i="14"/>
  <c r="G247" i="7"/>
  <c r="L246" i="7"/>
  <c r="D145" i="14" l="1"/>
  <c r="C146" i="14"/>
  <c r="G146" i="12"/>
  <c r="H146" i="12" s="1"/>
  <c r="I146" i="12" s="1"/>
  <c r="J146" i="12"/>
  <c r="J511" i="7"/>
  <c r="I511" i="7"/>
  <c r="K511" i="7"/>
  <c r="H511" i="7"/>
  <c r="F511" i="7"/>
  <c r="B410" i="14"/>
  <c r="G248" i="7"/>
  <c r="L247" i="7"/>
  <c r="D146" i="14" l="1"/>
  <c r="C147" i="14"/>
  <c r="G147" i="12"/>
  <c r="H147" i="12" s="1"/>
  <c r="I147" i="12" s="1"/>
  <c r="J147" i="12"/>
  <c r="H512" i="7"/>
  <c r="J512" i="7"/>
  <c r="I512" i="7"/>
  <c r="K512" i="7"/>
  <c r="F512" i="7"/>
  <c r="B411" i="14"/>
  <c r="G249" i="7"/>
  <c r="L248" i="7"/>
  <c r="D147" i="14" l="1"/>
  <c r="J148" i="12"/>
  <c r="C148" i="14"/>
  <c r="G148" i="12"/>
  <c r="H148" i="12" s="1"/>
  <c r="I148" i="12" s="1"/>
  <c r="H513" i="7"/>
  <c r="K513" i="7"/>
  <c r="I513" i="7"/>
  <c r="F513" i="7"/>
  <c r="B412" i="14"/>
  <c r="J513" i="7"/>
  <c r="G250" i="7"/>
  <c r="L249" i="7"/>
  <c r="D148" i="14" l="1"/>
  <c r="J149" i="12"/>
  <c r="C149" i="14"/>
  <c r="G149" i="12"/>
  <c r="H149" i="12" s="1"/>
  <c r="I149" i="12" s="1"/>
  <c r="I514" i="7"/>
  <c r="J514" i="7"/>
  <c r="F514" i="7"/>
  <c r="B413" i="14"/>
  <c r="K514" i="7"/>
  <c r="H514" i="7"/>
  <c r="G251" i="7"/>
  <c r="L250" i="7"/>
  <c r="D149" i="14" l="1"/>
  <c r="J150" i="12"/>
  <c r="C150" i="14"/>
  <c r="G150" i="12"/>
  <c r="H150" i="12" s="1"/>
  <c r="I150" i="12" s="1"/>
  <c r="I515" i="7"/>
  <c r="J515" i="7"/>
  <c r="K515" i="7"/>
  <c r="H515" i="7"/>
  <c r="F515" i="7"/>
  <c r="B414" i="14"/>
  <c r="G252" i="7"/>
  <c r="L251" i="7"/>
  <c r="D150" i="14" l="1"/>
  <c r="J151" i="12"/>
  <c r="C151" i="14"/>
  <c r="G151" i="12"/>
  <c r="H151" i="12" s="1"/>
  <c r="I151" i="12" s="1"/>
  <c r="H516" i="7"/>
  <c r="J516" i="7"/>
  <c r="F516" i="7"/>
  <c r="B415" i="14"/>
  <c r="I516" i="7"/>
  <c r="K516" i="7"/>
  <c r="G253" i="7"/>
  <c r="L252" i="7"/>
  <c r="D151" i="14" l="1"/>
  <c r="J152" i="12"/>
  <c r="C152" i="14"/>
  <c r="G152" i="12"/>
  <c r="H152" i="12" s="1"/>
  <c r="I152" i="12" s="1"/>
  <c r="J517" i="7"/>
  <c r="H517" i="7"/>
  <c r="K517" i="7"/>
  <c r="I517" i="7"/>
  <c r="F517" i="7"/>
  <c r="B416" i="14"/>
  <c r="G254" i="7"/>
  <c r="L253" i="7"/>
  <c r="D152" i="14" l="1"/>
  <c r="J153" i="12"/>
  <c r="C153" i="14"/>
  <c r="G153" i="12"/>
  <c r="H153" i="12" s="1"/>
  <c r="I153" i="12" s="1"/>
  <c r="J518" i="7"/>
  <c r="K518" i="7"/>
  <c r="H518" i="7"/>
  <c r="I518" i="7"/>
  <c r="F518" i="7"/>
  <c r="I519" i="7" s="1"/>
  <c r="B417" i="14"/>
  <c r="G255" i="7"/>
  <c r="L254" i="7"/>
  <c r="D153" i="14" l="1"/>
  <c r="J154" i="12"/>
  <c r="C154" i="14"/>
  <c r="G154" i="12"/>
  <c r="H154" i="12" s="1"/>
  <c r="I154" i="12" s="1"/>
  <c r="J519" i="7"/>
  <c r="K519" i="7"/>
  <c r="H519" i="7"/>
  <c r="F519" i="7"/>
  <c r="B418" i="14"/>
  <c r="G256" i="7"/>
  <c r="L255" i="7"/>
  <c r="D154" i="14" l="1"/>
  <c r="C155" i="14"/>
  <c r="G155" i="12"/>
  <c r="H155" i="12" s="1"/>
  <c r="I155" i="12" s="1"/>
  <c r="J155" i="12"/>
  <c r="J520" i="7"/>
  <c r="F520" i="7"/>
  <c r="B419" i="14"/>
  <c r="I520" i="7"/>
  <c r="K520" i="7"/>
  <c r="H520" i="7"/>
  <c r="G257" i="7"/>
  <c r="L256" i="7"/>
  <c r="D155" i="14" l="1"/>
  <c r="J156" i="12"/>
  <c r="C156" i="14"/>
  <c r="G156" i="12"/>
  <c r="H156" i="12" s="1"/>
  <c r="I156" i="12" s="1"/>
  <c r="K521" i="7"/>
  <c r="F521" i="7"/>
  <c r="B420" i="14"/>
  <c r="J521" i="7"/>
  <c r="H521" i="7"/>
  <c r="I521" i="7"/>
  <c r="G258" i="7"/>
  <c r="L257" i="7"/>
  <c r="D156" i="14" l="1"/>
  <c r="J157" i="12"/>
  <c r="C157" i="14"/>
  <c r="G157" i="12"/>
  <c r="H157" i="12" s="1"/>
  <c r="I157" i="12" s="1"/>
  <c r="J522" i="7"/>
  <c r="H522" i="7"/>
  <c r="I522" i="7"/>
  <c r="F522" i="7"/>
  <c r="B421" i="14"/>
  <c r="K522" i="7"/>
  <c r="G259" i="7"/>
  <c r="L258" i="7"/>
  <c r="D157" i="14" l="1"/>
  <c r="J158" i="12"/>
  <c r="C158" i="14"/>
  <c r="G158" i="12"/>
  <c r="H158" i="12" s="1"/>
  <c r="I158" i="12" s="1"/>
  <c r="H523" i="7"/>
  <c r="F523" i="7"/>
  <c r="B422" i="14"/>
  <c r="J523" i="7"/>
  <c r="K523" i="7"/>
  <c r="I523" i="7"/>
  <c r="G260" i="7"/>
  <c r="L259" i="7"/>
  <c r="D158" i="14" l="1"/>
  <c r="J159" i="12"/>
  <c r="C159" i="14"/>
  <c r="G159" i="12"/>
  <c r="H159" i="12" s="1"/>
  <c r="I159" i="12" s="1"/>
  <c r="J524" i="7"/>
  <c r="K524" i="7"/>
  <c r="F524" i="7"/>
  <c r="B423" i="14"/>
  <c r="I524" i="7"/>
  <c r="H524" i="7"/>
  <c r="G261" i="7"/>
  <c r="L260" i="7"/>
  <c r="D159" i="14" l="1"/>
  <c r="J160" i="12"/>
  <c r="C160" i="14"/>
  <c r="G160" i="12"/>
  <c r="H160" i="12" s="1"/>
  <c r="I160" i="12" s="1"/>
  <c r="D160" i="14" s="1"/>
  <c r="J525" i="7"/>
  <c r="K525" i="7"/>
  <c r="F525" i="7"/>
  <c r="B424" i="14"/>
  <c r="H525" i="7"/>
  <c r="I525" i="7"/>
  <c r="G262" i="7"/>
  <c r="L261" i="7"/>
  <c r="C161" i="14" l="1"/>
  <c r="G161" i="12"/>
  <c r="H161" i="12" s="1"/>
  <c r="I161" i="12" s="1"/>
  <c r="J161" i="12"/>
  <c r="K526" i="7"/>
  <c r="F526" i="7"/>
  <c r="B425" i="14"/>
  <c r="J526" i="7"/>
  <c r="H526" i="7"/>
  <c r="I526" i="7"/>
  <c r="G263" i="7"/>
  <c r="L262" i="7"/>
  <c r="D161" i="14" l="1"/>
  <c r="C162" i="14"/>
  <c r="G162" i="12"/>
  <c r="H162" i="12" s="1"/>
  <c r="I162" i="12" s="1"/>
  <c r="J162" i="12"/>
  <c r="J527" i="7"/>
  <c r="H527" i="7"/>
  <c r="F527" i="7"/>
  <c r="B426" i="14"/>
  <c r="J528" i="7"/>
  <c r="I527" i="7"/>
  <c r="K527" i="7"/>
  <c r="G264" i="7"/>
  <c r="G265" i="7" s="1"/>
  <c r="L263" i="7"/>
  <c r="D162" i="14" l="1"/>
  <c r="L265" i="7"/>
  <c r="G266" i="7"/>
  <c r="J163" i="12"/>
  <c r="C163" i="14"/>
  <c r="G163" i="12"/>
  <c r="H163" i="12" s="1"/>
  <c r="I163" i="12" s="1"/>
  <c r="H528" i="7"/>
  <c r="F528" i="7"/>
  <c r="B427" i="14"/>
  <c r="K528" i="7"/>
  <c r="I528" i="7"/>
  <c r="L264" i="7"/>
  <c r="D163" i="14" l="1"/>
  <c r="C164" i="14"/>
  <c r="G164" i="12"/>
  <c r="H164" i="12" s="1"/>
  <c r="I164" i="12" s="1"/>
  <c r="C165" i="14"/>
  <c r="G165" i="12"/>
  <c r="H165" i="12" s="1"/>
  <c r="G267" i="7"/>
  <c r="L266" i="7"/>
  <c r="J164" i="12"/>
  <c r="H529" i="7"/>
  <c r="I529" i="7"/>
  <c r="F529" i="7"/>
  <c r="B428" i="14"/>
  <c r="K529" i="7"/>
  <c r="J529" i="7"/>
  <c r="D164" i="14" l="1"/>
  <c r="I165" i="12"/>
  <c r="C166" i="14"/>
  <c r="G166" i="12"/>
  <c r="H166" i="12" s="1"/>
  <c r="G268" i="7"/>
  <c r="L267" i="7"/>
  <c r="J165" i="12"/>
  <c r="J166" i="12" s="1"/>
  <c r="H530" i="7"/>
  <c r="I530" i="7"/>
  <c r="J530" i="7"/>
  <c r="K530" i="7"/>
  <c r="F530" i="7"/>
  <c r="B429" i="14"/>
  <c r="L268" i="7" l="1"/>
  <c r="G269" i="7"/>
  <c r="H531" i="7"/>
  <c r="D165" i="14"/>
  <c r="I166" i="12"/>
  <c r="C167" i="14"/>
  <c r="G167" i="12"/>
  <c r="H167" i="12" s="1"/>
  <c r="K531" i="7"/>
  <c r="J531" i="7"/>
  <c r="I531" i="7"/>
  <c r="F531" i="7"/>
  <c r="B430" i="14"/>
  <c r="L269" i="7" l="1"/>
  <c r="G270" i="7"/>
  <c r="I167" i="12"/>
  <c r="D167" i="14" s="1"/>
  <c r="D166" i="14"/>
  <c r="C168" i="14"/>
  <c r="G168" i="12"/>
  <c r="H168" i="12" s="1"/>
  <c r="J167" i="12"/>
  <c r="K532" i="7"/>
  <c r="H532" i="7"/>
  <c r="I532" i="7"/>
  <c r="F532" i="7"/>
  <c r="B431" i="14"/>
  <c r="J532" i="7"/>
  <c r="I168" i="12" l="1"/>
  <c r="D168" i="14" s="1"/>
  <c r="J168" i="12"/>
  <c r="G271" i="7"/>
  <c r="L270" i="7"/>
  <c r="C169" i="14"/>
  <c r="G169" i="12"/>
  <c r="H169" i="12" s="1"/>
  <c r="K533" i="7"/>
  <c r="I533" i="7"/>
  <c r="F533" i="7"/>
  <c r="B432" i="14"/>
  <c r="J533" i="7"/>
  <c r="H533" i="7"/>
  <c r="L271" i="7" l="1"/>
  <c r="G272" i="7"/>
  <c r="I169" i="12"/>
  <c r="D169" i="14" s="1"/>
  <c r="J169" i="12"/>
  <c r="C170" i="14"/>
  <c r="G170" i="12"/>
  <c r="H170" i="12" s="1"/>
  <c r="I534" i="7"/>
  <c r="H534" i="7"/>
  <c r="F534" i="7"/>
  <c r="B433" i="14"/>
  <c r="K534" i="7"/>
  <c r="J534" i="7"/>
  <c r="L272" i="7" l="1"/>
  <c r="G273" i="7"/>
  <c r="I170" i="12"/>
  <c r="D170" i="14" s="1"/>
  <c r="J170" i="12"/>
  <c r="C171" i="14"/>
  <c r="G171" i="12"/>
  <c r="H171" i="12" s="1"/>
  <c r="I535" i="7"/>
  <c r="H535" i="7"/>
  <c r="J535" i="7"/>
  <c r="K535" i="7"/>
  <c r="F535" i="7"/>
  <c r="I536" i="7" s="1"/>
  <c r="B434" i="14"/>
  <c r="G274" i="7" l="1"/>
  <c r="L273" i="7"/>
  <c r="I171" i="12"/>
  <c r="D171" i="14" s="1"/>
  <c r="J171" i="12"/>
  <c r="G172" i="12"/>
  <c r="H172" i="12" s="1"/>
  <c r="C172" i="14"/>
  <c r="H536" i="7"/>
  <c r="K536" i="7"/>
  <c r="J536" i="7"/>
  <c r="F536" i="7"/>
  <c r="B435" i="14"/>
  <c r="C173" i="14" l="1"/>
  <c r="G173" i="12"/>
  <c r="H173" i="12" s="1"/>
  <c r="I172" i="12"/>
  <c r="D172" i="14" s="1"/>
  <c r="J172" i="12"/>
  <c r="L274" i="7"/>
  <c r="G275" i="7"/>
  <c r="H537" i="7"/>
  <c r="K537" i="7"/>
  <c r="J537" i="7"/>
  <c r="I537" i="7"/>
  <c r="F537" i="7"/>
  <c r="B436" i="14"/>
  <c r="G174" i="12" l="1"/>
  <c r="H174" i="12" s="1"/>
  <c r="C174" i="14"/>
  <c r="I173" i="12"/>
  <c r="D173" i="14" s="1"/>
  <c r="J173" i="12"/>
  <c r="L275" i="7"/>
  <c r="G276" i="7"/>
  <c r="K538" i="7"/>
  <c r="H538" i="7"/>
  <c r="J538" i="7"/>
  <c r="F538" i="7"/>
  <c r="B437" i="14"/>
  <c r="I538" i="7"/>
  <c r="I539" i="7" s="1"/>
  <c r="L276" i="7" l="1"/>
  <c r="G277" i="7"/>
  <c r="I174" i="12"/>
  <c r="J174" i="12"/>
  <c r="J175" i="12" s="1"/>
  <c r="C175" i="14"/>
  <c r="G175" i="12"/>
  <c r="H175" i="12" s="1"/>
  <c r="K539" i="7"/>
  <c r="J539" i="7"/>
  <c r="F539" i="7"/>
  <c r="B438" i="14"/>
  <c r="H539" i="7"/>
  <c r="K540" i="7" l="1"/>
  <c r="D174" i="14"/>
  <c r="I175" i="12"/>
  <c r="L277" i="7"/>
  <c r="G278" i="7"/>
  <c r="J176" i="12"/>
  <c r="C176" i="14"/>
  <c r="G176" i="12"/>
  <c r="H176" i="12" s="1"/>
  <c r="H540" i="7"/>
  <c r="J540" i="7"/>
  <c r="F540" i="7"/>
  <c r="B439" i="14"/>
  <c r="I540" i="7"/>
  <c r="I176" i="12" l="1"/>
  <c r="D175" i="14"/>
  <c r="J177" i="12"/>
  <c r="C177" i="14"/>
  <c r="G177" i="12"/>
  <c r="H177" i="12" s="1"/>
  <c r="G279" i="7"/>
  <c r="L278" i="7"/>
  <c r="J541" i="7"/>
  <c r="K541" i="7"/>
  <c r="I541" i="7"/>
  <c r="F541" i="7"/>
  <c r="K542" i="7" s="1"/>
  <c r="B440" i="14"/>
  <c r="H541" i="7"/>
  <c r="C178" i="14" l="1"/>
  <c r="G178" i="12"/>
  <c r="H178" i="12" s="1"/>
  <c r="L279" i="7"/>
  <c r="G280" i="7"/>
  <c r="D176" i="14"/>
  <c r="I177" i="12"/>
  <c r="J178" i="12" s="1"/>
  <c r="H542" i="7"/>
  <c r="F542" i="7"/>
  <c r="K543" i="7" s="1"/>
  <c r="B441" i="14"/>
  <c r="J542" i="7"/>
  <c r="I542" i="7"/>
  <c r="C179" i="14" l="1"/>
  <c r="G179" i="12"/>
  <c r="H179" i="12" s="1"/>
  <c r="L280" i="7"/>
  <c r="G281" i="7"/>
  <c r="D177" i="14"/>
  <c r="I178" i="12"/>
  <c r="H543" i="7"/>
  <c r="I543" i="7"/>
  <c r="F543" i="7"/>
  <c r="K544" i="7" s="1"/>
  <c r="B442" i="14"/>
  <c r="J543" i="7"/>
  <c r="G282" i="7" l="1"/>
  <c r="L281" i="7"/>
  <c r="D178" i="14"/>
  <c r="I179" i="12"/>
  <c r="C180" i="14"/>
  <c r="G180" i="12"/>
  <c r="H180" i="12" s="1"/>
  <c r="J179" i="12"/>
  <c r="J180" i="12" s="1"/>
  <c r="I544" i="7"/>
  <c r="H544" i="7"/>
  <c r="J544" i="7"/>
  <c r="F544" i="7"/>
  <c r="H545" i="7" s="1"/>
  <c r="B443" i="14"/>
  <c r="D179" i="14" l="1"/>
  <c r="I180" i="12"/>
  <c r="G181" i="12"/>
  <c r="H181" i="12" s="1"/>
  <c r="C181" i="14"/>
  <c r="G283" i="7"/>
  <c r="L282" i="7"/>
  <c r="I545" i="7"/>
  <c r="K545" i="7"/>
  <c r="F545" i="7"/>
  <c r="B444" i="14"/>
  <c r="J545" i="7"/>
  <c r="D180" i="14" l="1"/>
  <c r="I181" i="12"/>
  <c r="L283" i="7"/>
  <c r="G284" i="7"/>
  <c r="C182" i="14"/>
  <c r="G182" i="12"/>
  <c r="H182" i="12" s="1"/>
  <c r="J181" i="12"/>
  <c r="J182" i="12" s="1"/>
  <c r="I546" i="7"/>
  <c r="J546" i="7"/>
  <c r="K546" i="7"/>
  <c r="F546" i="7"/>
  <c r="B445" i="14"/>
  <c r="H546" i="7"/>
  <c r="G183" i="12" l="1"/>
  <c r="H183" i="12" s="1"/>
  <c r="C183" i="14"/>
  <c r="D181" i="14"/>
  <c r="I182" i="12"/>
  <c r="J183" i="12" s="1"/>
  <c r="G285" i="7"/>
  <c r="L284" i="7"/>
  <c r="I547" i="7"/>
  <c r="H547" i="7"/>
  <c r="K547" i="7"/>
  <c r="F547" i="7"/>
  <c r="B446" i="14"/>
  <c r="J547" i="7"/>
  <c r="C184" i="14" l="1"/>
  <c r="G184" i="12"/>
  <c r="H184" i="12" s="1"/>
  <c r="D182" i="14"/>
  <c r="I183" i="12"/>
  <c r="G286" i="7"/>
  <c r="L285" i="7"/>
  <c r="I548" i="7"/>
  <c r="H548" i="7"/>
  <c r="J548" i="7"/>
  <c r="F548" i="7"/>
  <c r="B447" i="14"/>
  <c r="K548" i="7"/>
  <c r="C185" i="14" l="1"/>
  <c r="G185" i="12"/>
  <c r="H185" i="12" s="1"/>
  <c r="L286" i="7"/>
  <c r="G287" i="7"/>
  <c r="D183" i="14"/>
  <c r="I184" i="12"/>
  <c r="J184" i="12"/>
  <c r="H549" i="7"/>
  <c r="I549" i="7"/>
  <c r="F549" i="7"/>
  <c r="B448" i="14"/>
  <c r="K549" i="7"/>
  <c r="J549" i="7"/>
  <c r="G186" i="12" l="1"/>
  <c r="H186" i="12" s="1"/>
  <c r="C186" i="14"/>
  <c r="J185" i="12"/>
  <c r="I185" i="12"/>
  <c r="D184" i="14"/>
  <c r="G288" i="7"/>
  <c r="L287" i="7"/>
  <c r="I550" i="7"/>
  <c r="H550" i="7"/>
  <c r="K550" i="7"/>
  <c r="F550" i="7"/>
  <c r="B449" i="14"/>
  <c r="J550" i="7"/>
  <c r="C187" i="14" l="1"/>
  <c r="G187" i="12"/>
  <c r="H187" i="12" s="1"/>
  <c r="J186" i="12"/>
  <c r="L288" i="7"/>
  <c r="G289" i="7"/>
  <c r="D185" i="14"/>
  <c r="I186" i="12"/>
  <c r="K551" i="7"/>
  <c r="I551" i="7"/>
  <c r="J551" i="7"/>
  <c r="H551" i="7"/>
  <c r="F551" i="7"/>
  <c r="B450" i="14"/>
  <c r="G290" i="7" l="1"/>
  <c r="L289" i="7"/>
  <c r="J187" i="12"/>
  <c r="D186" i="14"/>
  <c r="I187" i="12"/>
  <c r="C188" i="14"/>
  <c r="G188" i="12"/>
  <c r="H188" i="12" s="1"/>
  <c r="H552" i="7"/>
  <c r="K552" i="7"/>
  <c r="F552" i="7"/>
  <c r="B451" i="14"/>
  <c r="I552" i="7"/>
  <c r="J552" i="7"/>
  <c r="D187" i="14" l="1"/>
  <c r="I188" i="12"/>
  <c r="J188" i="12"/>
  <c r="J189" i="12" s="1"/>
  <c r="C189" i="14"/>
  <c r="G189" i="12"/>
  <c r="H189" i="12" s="1"/>
  <c r="L290" i="7"/>
  <c r="G291" i="7"/>
  <c r="H553" i="7"/>
  <c r="K553" i="7"/>
  <c r="J553" i="7"/>
  <c r="F553" i="7"/>
  <c r="B452" i="14"/>
  <c r="I553" i="7"/>
  <c r="L291" i="7" l="1"/>
  <c r="G292" i="7"/>
  <c r="C190" i="14"/>
  <c r="G190" i="12"/>
  <c r="H190" i="12" s="1"/>
  <c r="D188" i="14"/>
  <c r="I189" i="12"/>
  <c r="K554" i="7"/>
  <c r="I554" i="7"/>
  <c r="F554" i="7"/>
  <c r="B453" i="14"/>
  <c r="H554" i="7"/>
  <c r="J554" i="7"/>
  <c r="D189" i="14" l="1"/>
  <c r="I190" i="12"/>
  <c r="J190" i="12"/>
  <c r="J191" i="12" s="1"/>
  <c r="L292" i="7"/>
  <c r="G293" i="7"/>
  <c r="C191" i="14"/>
  <c r="G191" i="12"/>
  <c r="H191" i="12" s="1"/>
  <c r="K555" i="7"/>
  <c r="H555" i="7"/>
  <c r="I555" i="7"/>
  <c r="J555" i="7"/>
  <c r="F555" i="7"/>
  <c r="B454" i="14"/>
  <c r="C192" i="14" l="1"/>
  <c r="G192" i="12"/>
  <c r="H192" i="12" s="1"/>
  <c r="D190" i="14"/>
  <c r="I191" i="12"/>
  <c r="G294" i="7"/>
  <c r="L293" i="7"/>
  <c r="K556" i="7"/>
  <c r="I556" i="7"/>
  <c r="H556" i="7"/>
  <c r="F556" i="7"/>
  <c r="B456" i="14" s="1"/>
  <c r="B455" i="14"/>
  <c r="J556" i="7"/>
  <c r="C193" i="14" l="1"/>
  <c r="G193" i="12"/>
  <c r="H193" i="12" s="1"/>
  <c r="G295" i="7"/>
  <c r="L294" i="7"/>
  <c r="D191" i="14"/>
  <c r="I192" i="12"/>
  <c r="J192" i="12"/>
  <c r="D192" i="14" l="1"/>
  <c r="I193" i="12"/>
  <c r="G296" i="7"/>
  <c r="L295" i="7"/>
  <c r="J193" i="12"/>
  <c r="J194" i="12" s="1"/>
  <c r="C194" i="14"/>
  <c r="G194" i="12"/>
  <c r="H194" i="12" s="1"/>
  <c r="L296" i="7" l="1"/>
  <c r="G297" i="7"/>
  <c r="D193" i="14"/>
  <c r="I194" i="12"/>
  <c r="J195" i="12" s="1"/>
  <c r="C195" i="14"/>
  <c r="G195" i="12"/>
  <c r="H195" i="12" s="1"/>
  <c r="G298" i="7" l="1"/>
  <c r="L297" i="7"/>
  <c r="D194" i="14"/>
  <c r="I195" i="12"/>
  <c r="C196" i="14"/>
  <c r="G196" i="12"/>
  <c r="H196" i="12" s="1"/>
  <c r="G197" i="12" l="1"/>
  <c r="H197" i="12" s="1"/>
  <c r="C197" i="14"/>
  <c r="D195" i="14"/>
  <c r="I196" i="12"/>
  <c r="L298" i="7"/>
  <c r="G299" i="7"/>
  <c r="J196" i="12"/>
  <c r="J197" i="12" s="1"/>
  <c r="G300" i="7" l="1"/>
  <c r="L299" i="7"/>
  <c r="I197" i="12"/>
  <c r="D196" i="14"/>
  <c r="C198" i="14"/>
  <c r="G198" i="12"/>
  <c r="H198" i="12" s="1"/>
  <c r="D197" i="14" l="1"/>
  <c r="I198" i="12"/>
  <c r="J198" i="12"/>
  <c r="J199" i="12" s="1"/>
  <c r="C199" i="14"/>
  <c r="G199" i="12"/>
  <c r="H199" i="12" s="1"/>
  <c r="L300" i="7"/>
  <c r="G301" i="7"/>
  <c r="L301" i="7" l="1"/>
  <c r="G302" i="7"/>
  <c r="I199" i="12"/>
  <c r="J200" i="12" s="1"/>
  <c r="D198" i="14"/>
  <c r="C200" i="14"/>
  <c r="G200" i="12"/>
  <c r="H200" i="12" s="1"/>
  <c r="I200" i="12" l="1"/>
  <c r="D199" i="14"/>
  <c r="G303" i="7"/>
  <c r="L302" i="7"/>
  <c r="G201" i="12"/>
  <c r="H201" i="12" s="1"/>
  <c r="C201" i="14"/>
  <c r="C202" i="14" l="1"/>
  <c r="G202" i="12"/>
  <c r="H202" i="12" s="1"/>
  <c r="D200" i="14"/>
  <c r="I201" i="12"/>
  <c r="G304" i="7"/>
  <c r="L303" i="7"/>
  <c r="J201" i="12"/>
  <c r="J202" i="12" s="1"/>
  <c r="G305" i="7" l="1"/>
  <c r="L304" i="7"/>
  <c r="G203" i="12"/>
  <c r="H203" i="12" s="1"/>
  <c r="C203" i="14"/>
  <c r="D201" i="14"/>
  <c r="I202" i="12"/>
  <c r="I203" i="12" l="1"/>
  <c r="D202" i="14"/>
  <c r="J203" i="12"/>
  <c r="J204" i="12" s="1"/>
  <c r="C204" i="14"/>
  <c r="G204" i="12"/>
  <c r="H204" i="12" s="1"/>
  <c r="L305" i="7"/>
  <c r="G306" i="7"/>
  <c r="G307" i="7" l="1"/>
  <c r="L306" i="7"/>
  <c r="C205" i="14"/>
  <c r="G205" i="12"/>
  <c r="H205" i="12" s="1"/>
  <c r="I204" i="12"/>
  <c r="J205" i="12" s="1"/>
  <c r="D203" i="14"/>
  <c r="D204" i="14" l="1"/>
  <c r="I205" i="12"/>
  <c r="G206" i="12"/>
  <c r="H206" i="12" s="1"/>
  <c r="C206" i="14"/>
  <c r="L307" i="7"/>
  <c r="G308" i="7"/>
  <c r="D205" i="14" l="1"/>
  <c r="I206" i="12"/>
  <c r="L308" i="7"/>
  <c r="G309" i="7"/>
  <c r="C207" i="14"/>
  <c r="G207" i="12"/>
  <c r="H207" i="12" s="1"/>
  <c r="J206" i="12"/>
  <c r="J207" i="12" s="1"/>
  <c r="G208" i="12" l="1"/>
  <c r="H208" i="12" s="1"/>
  <c r="C208" i="14"/>
  <c r="I207" i="12"/>
  <c r="D206" i="14"/>
  <c r="G310" i="7"/>
  <c r="L309" i="7"/>
  <c r="L310" i="7" l="1"/>
  <c r="G311" i="7"/>
  <c r="C209" i="14"/>
  <c r="G209" i="12"/>
  <c r="H209" i="12" s="1"/>
  <c r="I208" i="12"/>
  <c r="D207" i="14"/>
  <c r="J208" i="12"/>
  <c r="J209" i="12" s="1"/>
  <c r="G312" i="7" l="1"/>
  <c r="L311" i="7"/>
  <c r="D208" i="14"/>
  <c r="I209" i="12"/>
  <c r="C210" i="14"/>
  <c r="G210" i="12"/>
  <c r="H210" i="12" s="1"/>
  <c r="C211" i="14" l="1"/>
  <c r="G211" i="12"/>
  <c r="H211" i="12" s="1"/>
  <c r="L312" i="7"/>
  <c r="G313" i="7"/>
  <c r="D209" i="14"/>
  <c r="I210" i="12"/>
  <c r="J210" i="12"/>
  <c r="J211" i="12" l="1"/>
  <c r="G212" i="12"/>
  <c r="H212" i="12" s="1"/>
  <c r="C212" i="14"/>
  <c r="I211" i="12"/>
  <c r="D210" i="14"/>
  <c r="G314" i="7"/>
  <c r="L313" i="7"/>
  <c r="L314" i="7" l="1"/>
  <c r="G315" i="7"/>
  <c r="C213" i="14"/>
  <c r="G213" i="12"/>
  <c r="H213" i="12" s="1"/>
  <c r="I212" i="12"/>
  <c r="D211" i="14"/>
  <c r="J212" i="12"/>
  <c r="J213" i="12" s="1"/>
  <c r="I213" i="12" l="1"/>
  <c r="D212" i="14"/>
  <c r="J214" i="12"/>
  <c r="G316" i="7"/>
  <c r="L315" i="7"/>
  <c r="C214" i="14"/>
  <c r="G214" i="12"/>
  <c r="H214" i="12" s="1"/>
  <c r="C215" i="14" l="1"/>
  <c r="G215" i="12"/>
  <c r="H215" i="12" s="1"/>
  <c r="G317" i="7"/>
  <c r="L316" i="7"/>
  <c r="D213" i="14"/>
  <c r="I214" i="12"/>
  <c r="L317" i="7" l="1"/>
  <c r="G318" i="7"/>
  <c r="D214" i="14"/>
  <c r="I215" i="12"/>
  <c r="G216" i="12"/>
  <c r="H216" i="12" s="1"/>
  <c r="C216" i="14"/>
  <c r="J215" i="12"/>
  <c r="J216" i="12" s="1"/>
  <c r="G319" i="7" l="1"/>
  <c r="L318" i="7"/>
  <c r="I216" i="12"/>
  <c r="D215" i="14"/>
  <c r="C217" i="14"/>
  <c r="G217" i="12"/>
  <c r="H217" i="12" s="1"/>
  <c r="G218" i="12" l="1"/>
  <c r="H218" i="12" s="1"/>
  <c r="C218" i="14"/>
  <c r="G320" i="7"/>
  <c r="L319" i="7"/>
  <c r="I217" i="12"/>
  <c r="D216" i="14"/>
  <c r="J217" i="12"/>
  <c r="J218" i="12" s="1"/>
  <c r="G321" i="7" l="1"/>
  <c r="L320" i="7"/>
  <c r="I218" i="12"/>
  <c r="D217" i="14"/>
  <c r="C219" i="14"/>
  <c r="G219" i="12"/>
  <c r="H219" i="12" s="1"/>
  <c r="G220" i="12" l="1"/>
  <c r="H220" i="12" s="1"/>
  <c r="C220" i="14"/>
  <c r="G322" i="7"/>
  <c r="L321" i="7"/>
  <c r="I219" i="12"/>
  <c r="D218" i="14"/>
  <c r="J219" i="12"/>
  <c r="J220" i="12" s="1"/>
  <c r="L322" i="7" l="1"/>
  <c r="G323" i="7"/>
  <c r="G221" i="12"/>
  <c r="H221" i="12" s="1"/>
  <c r="C221" i="14"/>
  <c r="I220" i="12"/>
  <c r="J221" i="12" s="1"/>
  <c r="D219" i="14"/>
  <c r="I221" i="12" l="1"/>
  <c r="D220" i="14"/>
  <c r="G324" i="7"/>
  <c r="L323" i="7"/>
  <c r="G222" i="12"/>
  <c r="H222" i="12" s="1"/>
  <c r="C222" i="14"/>
  <c r="L324" i="7" l="1"/>
  <c r="G325" i="7"/>
  <c r="D221" i="14"/>
  <c r="I222" i="12"/>
  <c r="C223" i="14"/>
  <c r="G223" i="12"/>
  <c r="H223" i="12" s="1"/>
  <c r="J222" i="12"/>
  <c r="J223" i="12" s="1"/>
  <c r="L325" i="7" l="1"/>
  <c r="G326" i="7"/>
  <c r="I223" i="12"/>
  <c r="D222" i="14"/>
  <c r="C224" i="14"/>
  <c r="G224" i="12"/>
  <c r="H224" i="12" s="1"/>
  <c r="L326" i="7" l="1"/>
  <c r="G327" i="7"/>
  <c r="G225" i="12"/>
  <c r="H225" i="12" s="1"/>
  <c r="C225" i="14"/>
  <c r="D223" i="14"/>
  <c r="I224" i="12"/>
  <c r="J224" i="12"/>
  <c r="J225" i="12" l="1"/>
  <c r="L327" i="7"/>
  <c r="G328" i="7"/>
  <c r="I225" i="12"/>
  <c r="D224" i="14"/>
  <c r="C226" i="14"/>
  <c r="G226" i="12"/>
  <c r="H226" i="12" s="1"/>
  <c r="L328" i="7" l="1"/>
  <c r="G329" i="7"/>
  <c r="I226" i="12"/>
  <c r="D225" i="14"/>
  <c r="G227" i="12"/>
  <c r="H227" i="12" s="1"/>
  <c r="C227" i="14"/>
  <c r="J226" i="12"/>
  <c r="J227" i="12" s="1"/>
  <c r="I227" i="12" l="1"/>
  <c r="D226" i="14"/>
  <c r="G330" i="7"/>
  <c r="L329" i="7"/>
  <c r="C228" i="14"/>
  <c r="G228" i="12"/>
  <c r="H228" i="12" s="1"/>
  <c r="G229" i="12" l="1"/>
  <c r="H229" i="12" s="1"/>
  <c r="C229" i="14"/>
  <c r="D227" i="14"/>
  <c r="I228" i="12"/>
  <c r="G331" i="7"/>
  <c r="L330" i="7"/>
  <c r="J228" i="12"/>
  <c r="J229" i="12" s="1"/>
  <c r="G230" i="12" l="1"/>
  <c r="H230" i="12" s="1"/>
  <c r="C230" i="14"/>
  <c r="D228" i="14"/>
  <c r="I229" i="12"/>
  <c r="L331" i="7"/>
  <c r="G332" i="7"/>
  <c r="D229" i="14" l="1"/>
  <c r="I230" i="12"/>
  <c r="J230" i="12"/>
  <c r="J231" i="12" s="1"/>
  <c r="L332" i="7"/>
  <c r="G333" i="7"/>
  <c r="G231" i="12"/>
  <c r="H231" i="12" s="1"/>
  <c r="C231" i="14"/>
  <c r="L333" i="7" l="1"/>
  <c r="G334" i="7"/>
  <c r="I231" i="12"/>
  <c r="D230" i="14"/>
  <c r="C232" i="14"/>
  <c r="G232" i="12"/>
  <c r="H232" i="12" s="1"/>
  <c r="G335" i="7" l="1"/>
  <c r="L334" i="7"/>
  <c r="G233" i="12"/>
  <c r="H233" i="12" s="1"/>
  <c r="C233" i="14"/>
  <c r="I232" i="12"/>
  <c r="D231" i="14"/>
  <c r="J232" i="12"/>
  <c r="J233" i="12" s="1"/>
  <c r="D232" i="14" l="1"/>
  <c r="I233" i="12"/>
  <c r="G234" i="12"/>
  <c r="H234" i="12" s="1"/>
  <c r="C234" i="14"/>
  <c r="J234" i="12"/>
  <c r="L335" i="7"/>
  <c r="G336" i="7"/>
  <c r="G337" i="7" l="1"/>
  <c r="L336" i="7"/>
  <c r="D233" i="14"/>
  <c r="I234" i="12"/>
  <c r="J235" i="12" s="1"/>
  <c r="G235" i="12"/>
  <c r="H235" i="12" s="1"/>
  <c r="C235" i="14"/>
  <c r="G236" i="12" l="1"/>
  <c r="H236" i="12" s="1"/>
  <c r="C236" i="14"/>
  <c r="D234" i="14"/>
  <c r="I235" i="12"/>
  <c r="L337" i="7"/>
  <c r="G338" i="7"/>
  <c r="G339" i="7" l="1"/>
  <c r="L338" i="7"/>
  <c r="C237" i="14"/>
  <c r="G237" i="12"/>
  <c r="H237" i="12" s="1"/>
  <c r="D235" i="14"/>
  <c r="I236" i="12"/>
  <c r="J236" i="12"/>
  <c r="D236" i="14" l="1"/>
  <c r="I237" i="12"/>
  <c r="C238" i="14"/>
  <c r="G238" i="12"/>
  <c r="H238" i="12" s="1"/>
  <c r="J237" i="12"/>
  <c r="J238" i="12" s="1"/>
  <c r="G340" i="7"/>
  <c r="L339" i="7"/>
  <c r="L340" i="7" l="1"/>
  <c r="G341" i="7"/>
  <c r="I238" i="12"/>
  <c r="J239" i="12" s="1"/>
  <c r="D237" i="14"/>
  <c r="C239" i="14"/>
  <c r="G239" i="12"/>
  <c r="H239" i="12" s="1"/>
  <c r="L341" i="7" l="1"/>
  <c r="G342" i="7"/>
  <c r="D238" i="14"/>
  <c r="I239" i="12"/>
  <c r="C240" i="14"/>
  <c r="G240" i="12"/>
  <c r="H240" i="12" s="1"/>
  <c r="I240" i="12" l="1"/>
  <c r="D239" i="14"/>
  <c r="G241" i="12"/>
  <c r="H241" i="12" s="1"/>
  <c r="C241" i="14"/>
  <c r="L342" i="7"/>
  <c r="G343" i="7"/>
  <c r="J240" i="12"/>
  <c r="J241" i="12" s="1"/>
  <c r="G242" i="12" l="1"/>
  <c r="H242" i="12" s="1"/>
  <c r="C242" i="14"/>
  <c r="L343" i="7"/>
  <c r="G344" i="7"/>
  <c r="D240" i="14"/>
  <c r="I241" i="12"/>
  <c r="I242" i="12" l="1"/>
  <c r="D241" i="14"/>
  <c r="L344" i="7"/>
  <c r="G345" i="7"/>
  <c r="C243" i="14"/>
  <c r="G243" i="12"/>
  <c r="H243" i="12" s="1"/>
  <c r="J242" i="12"/>
  <c r="J243" i="12" s="1"/>
  <c r="C244" i="14" l="1"/>
  <c r="G244" i="12"/>
  <c r="H244" i="12" s="1"/>
  <c r="G346" i="7"/>
  <c r="L345" i="7"/>
  <c r="I243" i="12"/>
  <c r="D242" i="14"/>
  <c r="I244" i="12" l="1"/>
  <c r="D243" i="14"/>
  <c r="L346" i="7"/>
  <c r="G347" i="7"/>
  <c r="G245" i="12"/>
  <c r="H245" i="12" s="1"/>
  <c r="C245" i="14"/>
  <c r="J244" i="12"/>
  <c r="J245" i="12" s="1"/>
  <c r="C246" i="14" l="1"/>
  <c r="G246" i="12"/>
  <c r="H246" i="12" s="1"/>
  <c r="G348" i="7"/>
  <c r="L347" i="7"/>
  <c r="I245" i="12"/>
  <c r="D244" i="14"/>
  <c r="I246" i="12" l="1"/>
  <c r="D245" i="14"/>
  <c r="J246" i="12"/>
  <c r="J247" i="12" s="1"/>
  <c r="C247" i="14"/>
  <c r="G247" i="12"/>
  <c r="H247" i="12" s="1"/>
  <c r="G349" i="7"/>
  <c r="L348" i="7"/>
  <c r="C248" i="14" l="1"/>
  <c r="G248" i="12"/>
  <c r="H248" i="12" s="1"/>
  <c r="G350" i="7"/>
  <c r="L349" i="7"/>
  <c r="I247" i="12"/>
  <c r="D246" i="14"/>
  <c r="I248" i="12" l="1"/>
  <c r="D247" i="14"/>
  <c r="J248" i="12"/>
  <c r="J249" i="12" s="1"/>
  <c r="G249" i="12"/>
  <c r="H249" i="12" s="1"/>
  <c r="C249" i="14"/>
  <c r="L350" i="7"/>
  <c r="G351" i="7"/>
  <c r="L351" i="7" l="1"/>
  <c r="G352" i="7"/>
  <c r="G250" i="12"/>
  <c r="H250" i="12" s="1"/>
  <c r="C250" i="14"/>
  <c r="I249" i="12"/>
  <c r="J250" i="12" s="1"/>
  <c r="D248" i="14"/>
  <c r="I250" i="12" l="1"/>
  <c r="D249" i="14"/>
  <c r="G353" i="7"/>
  <c r="L352" i="7"/>
  <c r="G251" i="12"/>
  <c r="H251" i="12" s="1"/>
  <c r="C251" i="14"/>
  <c r="G252" i="12" l="1"/>
  <c r="H252" i="12" s="1"/>
  <c r="C252" i="14"/>
  <c r="D250" i="14"/>
  <c r="I251" i="12"/>
  <c r="L353" i="7"/>
  <c r="G354" i="7"/>
  <c r="J251" i="12"/>
  <c r="J252" i="12" s="1"/>
  <c r="G355" i="7" l="1"/>
  <c r="L354" i="7"/>
  <c r="C253" i="14"/>
  <c r="G253" i="12"/>
  <c r="H253" i="12" s="1"/>
  <c r="D251" i="14"/>
  <c r="I252" i="12"/>
  <c r="D252" i="14" l="1"/>
  <c r="I253" i="12"/>
  <c r="J253" i="12"/>
  <c r="J254" i="12" s="1"/>
  <c r="G254" i="12"/>
  <c r="H254" i="12" s="1"/>
  <c r="C254" i="14"/>
  <c r="L355" i="7"/>
  <c r="G356" i="7"/>
  <c r="L356" i="7" l="1"/>
  <c r="G357" i="7"/>
  <c r="C255" i="14"/>
  <c r="G255" i="12"/>
  <c r="H255" i="12" s="1"/>
  <c r="D253" i="14"/>
  <c r="I254" i="12"/>
  <c r="J255" i="12" s="1"/>
  <c r="L357" i="7" l="1"/>
  <c r="G358" i="7"/>
  <c r="D254" i="14"/>
  <c r="I255" i="12"/>
  <c r="C256" i="14"/>
  <c r="G256" i="12"/>
  <c r="H256" i="12" s="1"/>
  <c r="L358" i="7" l="1"/>
  <c r="G359" i="7"/>
  <c r="I256" i="12"/>
  <c r="D255" i="14"/>
  <c r="C257" i="14"/>
  <c r="G257" i="12"/>
  <c r="H257" i="12" s="1"/>
  <c r="J256" i="12"/>
  <c r="J257" i="12" s="1"/>
  <c r="D256" i="14" l="1"/>
  <c r="I257" i="12"/>
  <c r="G360" i="7"/>
  <c r="L359" i="7"/>
  <c r="J258" i="12"/>
  <c r="G258" i="12"/>
  <c r="H258" i="12" s="1"/>
  <c r="C258" i="14"/>
  <c r="G361" i="7" l="1"/>
  <c r="L360" i="7"/>
  <c r="C259" i="14"/>
  <c r="G259" i="12"/>
  <c r="H259" i="12" s="1"/>
  <c r="I258" i="12"/>
  <c r="J259" i="12" s="1"/>
  <c r="D257" i="14"/>
  <c r="C260" i="14" l="1"/>
  <c r="G260" i="12"/>
  <c r="H260" i="12" s="1"/>
  <c r="D258" i="14"/>
  <c r="I259" i="12"/>
  <c r="G362" i="7"/>
  <c r="L361" i="7"/>
  <c r="C261" i="14" l="1"/>
  <c r="G261" i="12"/>
  <c r="H261" i="12" s="1"/>
  <c r="D259" i="14"/>
  <c r="I260" i="12"/>
  <c r="G363" i="7"/>
  <c r="L362" i="7"/>
  <c r="J260" i="12"/>
  <c r="J261" i="12" s="1"/>
  <c r="C262" i="14" l="1"/>
  <c r="G262" i="12"/>
  <c r="H262" i="12" s="1"/>
  <c r="L363" i="7"/>
  <c r="G364" i="7"/>
  <c r="I261" i="12"/>
  <c r="D260" i="14"/>
  <c r="C263" i="14" l="1"/>
  <c r="G263" i="12"/>
  <c r="H263" i="12" s="1"/>
  <c r="D261" i="14"/>
  <c r="I262" i="12"/>
  <c r="J262" i="12"/>
  <c r="J263" i="12" s="1"/>
  <c r="G365" i="7"/>
  <c r="L364" i="7"/>
  <c r="L365" i="7" l="1"/>
  <c r="G366" i="7"/>
  <c r="C264" i="14"/>
  <c r="G264" i="12"/>
  <c r="H264" i="12" s="1"/>
  <c r="D262" i="14"/>
  <c r="I263" i="12"/>
  <c r="J264" i="12" s="1"/>
  <c r="I264" i="12" l="1"/>
  <c r="D263" i="14"/>
  <c r="G367" i="7"/>
  <c r="L366" i="7"/>
  <c r="C265" i="14"/>
  <c r="G265" i="12"/>
  <c r="H265" i="12" s="1"/>
  <c r="G368" i="7" l="1"/>
  <c r="L367" i="7"/>
  <c r="C266" i="14"/>
  <c r="G266" i="12"/>
  <c r="H266" i="12" s="1"/>
  <c r="I265" i="12"/>
  <c r="D264" i="14"/>
  <c r="J265" i="12"/>
  <c r="J266" i="12" s="1"/>
  <c r="C267" i="14" l="1"/>
  <c r="G267" i="12"/>
  <c r="H267" i="12" s="1"/>
  <c r="I266" i="12"/>
  <c r="D265" i="14"/>
  <c r="L368" i="7"/>
  <c r="G369" i="7"/>
  <c r="G370" i="7" l="1"/>
  <c r="L369" i="7"/>
  <c r="I267" i="12"/>
  <c r="D266" i="14"/>
  <c r="C268" i="14"/>
  <c r="G268" i="12"/>
  <c r="H268" i="12" s="1"/>
  <c r="J267" i="12"/>
  <c r="J268" i="12" s="1"/>
  <c r="D267" i="14" l="1"/>
  <c r="I268" i="12"/>
  <c r="G269" i="12"/>
  <c r="H269" i="12" s="1"/>
  <c r="C269" i="14"/>
  <c r="G371" i="7"/>
  <c r="L370" i="7"/>
  <c r="G270" i="12" l="1"/>
  <c r="H270" i="12" s="1"/>
  <c r="C270" i="14"/>
  <c r="D268" i="14"/>
  <c r="I269" i="12"/>
  <c r="L371" i="7"/>
  <c r="G372" i="7"/>
  <c r="J269" i="12"/>
  <c r="J270" i="12" s="1"/>
  <c r="G373" i="7" l="1"/>
  <c r="L372" i="7"/>
  <c r="D269" i="14"/>
  <c r="I270" i="12"/>
  <c r="J271" i="12" s="1"/>
  <c r="C271" i="14"/>
  <c r="G271" i="12"/>
  <c r="H271" i="12" s="1"/>
  <c r="G272" i="12" l="1"/>
  <c r="H272" i="12" s="1"/>
  <c r="C272" i="14"/>
  <c r="D270" i="14"/>
  <c r="I271" i="12"/>
  <c r="L373" i="7"/>
  <c r="G374" i="7"/>
  <c r="L374" i="7" l="1"/>
  <c r="G375" i="7"/>
  <c r="C273" i="14"/>
  <c r="G273" i="12"/>
  <c r="H273" i="12" s="1"/>
  <c r="D271" i="14"/>
  <c r="I272" i="12"/>
  <c r="J272" i="12"/>
  <c r="I273" i="12" l="1"/>
  <c r="D272" i="14"/>
  <c r="L375" i="7"/>
  <c r="G376" i="7"/>
  <c r="J273" i="12"/>
  <c r="J274" i="12" s="1"/>
  <c r="C274" i="14"/>
  <c r="G274" i="12"/>
  <c r="H274" i="12" s="1"/>
  <c r="G275" i="12" l="1"/>
  <c r="H275" i="12" s="1"/>
  <c r="C275" i="14"/>
  <c r="G377" i="7"/>
  <c r="L376" i="7"/>
  <c r="D273" i="14"/>
  <c r="I274" i="12"/>
  <c r="J275" i="12" s="1"/>
  <c r="G378" i="7" l="1"/>
  <c r="L377" i="7"/>
  <c r="D274" i="14"/>
  <c r="I275" i="12"/>
  <c r="G276" i="12"/>
  <c r="H276" i="12" s="1"/>
  <c r="C276" i="14"/>
  <c r="C277" i="14" l="1"/>
  <c r="G277" i="12"/>
  <c r="H277" i="12" s="1"/>
  <c r="I276" i="12"/>
  <c r="D275" i="14"/>
  <c r="G379" i="7"/>
  <c r="L378" i="7"/>
  <c r="J276" i="12"/>
  <c r="J277" i="12" s="1"/>
  <c r="D276" i="14" l="1"/>
  <c r="I277" i="12"/>
  <c r="C278" i="14"/>
  <c r="G278" i="12"/>
  <c r="H278" i="12" s="1"/>
  <c r="L379" i="7"/>
  <c r="G380" i="7"/>
  <c r="G381" i="7" l="1"/>
  <c r="L380" i="7"/>
  <c r="D277" i="14"/>
  <c r="I278" i="12"/>
  <c r="C279" i="14"/>
  <c r="G279" i="12"/>
  <c r="H279" i="12" s="1"/>
  <c r="J278" i="12"/>
  <c r="J279" i="12" s="1"/>
  <c r="G280" i="12" l="1"/>
  <c r="H280" i="12" s="1"/>
  <c r="C280" i="14"/>
  <c r="I279" i="12"/>
  <c r="D278" i="14"/>
  <c r="G382" i="7"/>
  <c r="L381" i="7"/>
  <c r="L382" i="7" l="1"/>
  <c r="G383" i="7"/>
  <c r="G281" i="12"/>
  <c r="H281" i="12" s="1"/>
  <c r="C281" i="14"/>
  <c r="D279" i="14"/>
  <c r="I280" i="12"/>
  <c r="J280" i="12"/>
  <c r="D280" i="14" l="1"/>
  <c r="I281" i="12"/>
  <c r="G384" i="7"/>
  <c r="L383" i="7"/>
  <c r="J281" i="12"/>
  <c r="J282" i="12" s="1"/>
  <c r="C282" i="14"/>
  <c r="G282" i="12"/>
  <c r="H282" i="12" s="1"/>
  <c r="L384" i="7" l="1"/>
  <c r="G385" i="7"/>
  <c r="D281" i="14"/>
  <c r="I282" i="12"/>
  <c r="J283" i="12" s="1"/>
  <c r="C283" i="14"/>
  <c r="G283" i="12"/>
  <c r="H283" i="12" s="1"/>
  <c r="I283" i="12" l="1"/>
  <c r="D282" i="14"/>
  <c r="L385" i="7"/>
  <c r="G386" i="7"/>
  <c r="C284" i="14"/>
  <c r="G284" i="12"/>
  <c r="H284" i="12" s="1"/>
  <c r="C285" i="14" l="1"/>
  <c r="G285" i="12"/>
  <c r="H285" i="12" s="1"/>
  <c r="D283" i="14"/>
  <c r="I284" i="12"/>
  <c r="L386" i="7"/>
  <c r="G387" i="7"/>
  <c r="J284" i="12"/>
  <c r="J285" i="12" s="1"/>
  <c r="L387" i="7" l="1"/>
  <c r="G388" i="7"/>
  <c r="C286" i="14"/>
  <c r="G286" i="12"/>
  <c r="H286" i="12" s="1"/>
  <c r="D284" i="14"/>
  <c r="I285" i="12"/>
  <c r="D285" i="14" l="1"/>
  <c r="I286" i="12"/>
  <c r="J286" i="12"/>
  <c r="J287" i="12" s="1"/>
  <c r="G389" i="7"/>
  <c r="L388" i="7"/>
  <c r="C287" i="14"/>
  <c r="G287" i="12"/>
  <c r="H287" i="12" s="1"/>
  <c r="C288" i="14" l="1"/>
  <c r="G288" i="12"/>
  <c r="H288" i="12" s="1"/>
  <c r="I287" i="12"/>
  <c r="D286" i="14"/>
  <c r="G390" i="7"/>
  <c r="L389" i="7"/>
  <c r="G391" i="7" l="1"/>
  <c r="L390" i="7"/>
  <c r="C289" i="14"/>
  <c r="G289" i="12"/>
  <c r="H289" i="12" s="1"/>
  <c r="I288" i="12"/>
  <c r="D287" i="14"/>
  <c r="J288" i="12"/>
  <c r="J289" i="12" s="1"/>
  <c r="C290" i="14" l="1"/>
  <c r="G290" i="12"/>
  <c r="H290" i="12" s="1"/>
  <c r="I289" i="12"/>
  <c r="D288" i="14"/>
  <c r="G392" i="7"/>
  <c r="L391" i="7"/>
  <c r="G291" i="12" l="1"/>
  <c r="H291" i="12" s="1"/>
  <c r="C291" i="14"/>
  <c r="D289" i="14"/>
  <c r="I290" i="12"/>
  <c r="G393" i="7"/>
  <c r="L392" i="7"/>
  <c r="J290" i="12"/>
  <c r="J291" i="12" s="1"/>
  <c r="G292" i="12" l="1"/>
  <c r="H292" i="12" s="1"/>
  <c r="C292" i="14"/>
  <c r="G394" i="7"/>
  <c r="L393" i="7"/>
  <c r="D290" i="14"/>
  <c r="I291" i="12"/>
  <c r="L394" i="7" l="1"/>
  <c r="G395" i="7"/>
  <c r="I292" i="12"/>
  <c r="D291" i="14"/>
  <c r="J292" i="12"/>
  <c r="J293" i="12" s="1"/>
  <c r="G293" i="12"/>
  <c r="H293" i="12" s="1"/>
  <c r="C293" i="14"/>
  <c r="I293" i="12" l="1"/>
  <c r="D292" i="14"/>
  <c r="J294" i="12"/>
  <c r="G396" i="7"/>
  <c r="L395" i="7"/>
  <c r="G294" i="12"/>
  <c r="H294" i="12" s="1"/>
  <c r="C294" i="14"/>
  <c r="G397" i="7" l="1"/>
  <c r="L396" i="7"/>
  <c r="G295" i="12"/>
  <c r="H295" i="12" s="1"/>
  <c r="C295" i="14"/>
  <c r="D293" i="14"/>
  <c r="I294" i="12"/>
  <c r="I295" i="12" l="1"/>
  <c r="D294" i="14"/>
  <c r="G296" i="12"/>
  <c r="H296" i="12" s="1"/>
  <c r="C296" i="14"/>
  <c r="G398" i="7"/>
  <c r="L397" i="7"/>
  <c r="J295" i="12"/>
  <c r="J296" i="12" s="1"/>
  <c r="G399" i="7" l="1"/>
  <c r="L398" i="7"/>
  <c r="C297" i="14"/>
  <c r="G297" i="12"/>
  <c r="H297" i="12" s="1"/>
  <c r="D295" i="14"/>
  <c r="I296" i="12"/>
  <c r="C298" i="14" l="1"/>
  <c r="G298" i="12"/>
  <c r="H298" i="12" s="1"/>
  <c r="G400" i="7"/>
  <c r="L399" i="7"/>
  <c r="D296" i="14"/>
  <c r="I297" i="12"/>
  <c r="J297" i="12"/>
  <c r="G401" i="7" l="1"/>
  <c r="L400" i="7"/>
  <c r="I298" i="12"/>
  <c r="D297" i="14"/>
  <c r="J298" i="12"/>
  <c r="J299" i="12" s="1"/>
  <c r="G299" i="12"/>
  <c r="H299" i="12" s="1"/>
  <c r="C299" i="14"/>
  <c r="I299" i="12" l="1"/>
  <c r="D298" i="14"/>
  <c r="J300" i="12"/>
  <c r="G300" i="12"/>
  <c r="H300" i="12" s="1"/>
  <c r="C300" i="14"/>
  <c r="L401" i="7"/>
  <c r="G402" i="7"/>
  <c r="L402" i="7" l="1"/>
  <c r="G403" i="7"/>
  <c r="C301" i="14"/>
  <c r="G301" i="12"/>
  <c r="H301" i="12" s="1"/>
  <c r="D299" i="14"/>
  <c r="I300" i="12"/>
  <c r="J301" i="12" s="1"/>
  <c r="I301" i="12" l="1"/>
  <c r="D300" i="14"/>
  <c r="G404" i="7"/>
  <c r="L403" i="7"/>
  <c r="C302" i="14"/>
  <c r="G302" i="12"/>
  <c r="H302" i="12" s="1"/>
  <c r="L404" i="7" l="1"/>
  <c r="G405" i="7"/>
  <c r="I302" i="12"/>
  <c r="D301" i="14"/>
  <c r="G303" i="12"/>
  <c r="H303" i="12" s="1"/>
  <c r="C303" i="14"/>
  <c r="J302" i="12"/>
  <c r="J303" i="12" s="1"/>
  <c r="I303" i="12" l="1"/>
  <c r="D302" i="14"/>
  <c r="L405" i="7"/>
  <c r="G406" i="7"/>
  <c r="J304" i="12"/>
  <c r="C304" i="14"/>
  <c r="G304" i="12"/>
  <c r="H304" i="12" s="1"/>
  <c r="C305" i="14" l="1"/>
  <c r="G305" i="12"/>
  <c r="H305" i="12" s="1"/>
  <c r="L406" i="7"/>
  <c r="G407" i="7"/>
  <c r="I304" i="12"/>
  <c r="D303" i="14"/>
  <c r="I305" i="12" l="1"/>
  <c r="D304" i="14"/>
  <c r="J305" i="12"/>
  <c r="J306" i="12" s="1"/>
  <c r="L407" i="7"/>
  <c r="G408" i="7"/>
  <c r="G306" i="12"/>
  <c r="H306" i="12" s="1"/>
  <c r="C306" i="14"/>
  <c r="G409" i="7" l="1"/>
  <c r="L408" i="7"/>
  <c r="C307" i="14"/>
  <c r="G307" i="12"/>
  <c r="H307" i="12" s="1"/>
  <c r="D305" i="14"/>
  <c r="I306" i="12"/>
  <c r="C308" i="14" l="1"/>
  <c r="G308" i="12"/>
  <c r="H308" i="12" s="1"/>
  <c r="I307" i="12"/>
  <c r="D306" i="14"/>
  <c r="L409" i="7"/>
  <c r="G410" i="7"/>
  <c r="J307" i="12"/>
  <c r="J308" i="12" s="1"/>
  <c r="D307" i="14" l="1"/>
  <c r="I308" i="12"/>
  <c r="G411" i="7"/>
  <c r="L410" i="7"/>
  <c r="J309" i="12"/>
  <c r="C309" i="14"/>
  <c r="G309" i="12"/>
  <c r="H309" i="12" s="1"/>
  <c r="L411" i="7" l="1"/>
  <c r="G412" i="7"/>
  <c r="D308" i="14"/>
  <c r="I309" i="12"/>
  <c r="C310" i="14"/>
  <c r="G310" i="12"/>
  <c r="H310" i="12" s="1"/>
  <c r="I310" i="12" l="1"/>
  <c r="D309" i="14"/>
  <c r="J310" i="12"/>
  <c r="J311" i="12" s="1"/>
  <c r="G413" i="7"/>
  <c r="L412" i="7"/>
  <c r="C311" i="14"/>
  <c r="G311" i="12"/>
  <c r="H311" i="12" s="1"/>
  <c r="L413" i="7" l="1"/>
  <c r="G414" i="7"/>
  <c r="G312" i="12"/>
  <c r="H312" i="12" s="1"/>
  <c r="C312" i="14"/>
  <c r="D310" i="14"/>
  <c r="I311" i="12"/>
  <c r="G415" i="7" l="1"/>
  <c r="L414" i="7"/>
  <c r="I312" i="12"/>
  <c r="D311" i="14"/>
  <c r="C313" i="14"/>
  <c r="G313" i="12"/>
  <c r="H313" i="12" s="1"/>
  <c r="J312" i="12"/>
  <c r="J313" i="12" s="1"/>
  <c r="I313" i="12" l="1"/>
  <c r="D312" i="14"/>
  <c r="G314" i="12"/>
  <c r="H314" i="12" s="1"/>
  <c r="C314" i="14"/>
  <c r="J314" i="12"/>
  <c r="G416" i="7"/>
  <c r="L415" i="7"/>
  <c r="G315" i="12" l="1"/>
  <c r="H315" i="12" s="1"/>
  <c r="C315" i="14"/>
  <c r="L416" i="7"/>
  <c r="G417" i="7"/>
  <c r="I314" i="12"/>
  <c r="D313" i="14"/>
  <c r="D314" i="14" l="1"/>
  <c r="I315" i="12"/>
  <c r="J315" i="12"/>
  <c r="J316" i="12" s="1"/>
  <c r="G316" i="12"/>
  <c r="H316" i="12" s="1"/>
  <c r="C316" i="14"/>
  <c r="G418" i="7"/>
  <c r="L417" i="7"/>
  <c r="C317" i="14" l="1"/>
  <c r="G317" i="12"/>
  <c r="H317" i="12" s="1"/>
  <c r="G419" i="7"/>
  <c r="L418" i="7"/>
  <c r="D315" i="14"/>
  <c r="I316" i="12"/>
  <c r="J317" i="12" s="1"/>
  <c r="C318" i="14" l="1"/>
  <c r="G318" i="12"/>
  <c r="H318" i="12" s="1"/>
  <c r="D316" i="14"/>
  <c r="I317" i="12"/>
  <c r="L419" i="7"/>
  <c r="G420" i="7"/>
  <c r="G421" i="7" l="1"/>
  <c r="L420" i="7"/>
  <c r="I318" i="12"/>
  <c r="D317" i="14"/>
  <c r="C319" i="14"/>
  <c r="G319" i="12"/>
  <c r="H319" i="12" s="1"/>
  <c r="J318" i="12"/>
  <c r="J319" i="12" s="1"/>
  <c r="I319" i="12" l="1"/>
  <c r="D318" i="14"/>
  <c r="C320" i="14"/>
  <c r="G320" i="12"/>
  <c r="H320" i="12" s="1"/>
  <c r="G422" i="7"/>
  <c r="L421" i="7"/>
  <c r="G321" i="12" l="1"/>
  <c r="H321" i="12" s="1"/>
  <c r="C321" i="14"/>
  <c r="I320" i="12"/>
  <c r="D319" i="14"/>
  <c r="G423" i="7"/>
  <c r="L422" i="7"/>
  <c r="J320" i="12"/>
  <c r="J321" i="12" s="1"/>
  <c r="I321" i="12" l="1"/>
  <c r="D320" i="14"/>
  <c r="L423" i="7"/>
  <c r="G424" i="7"/>
  <c r="C322" i="14"/>
  <c r="G322" i="12"/>
  <c r="H322" i="12" s="1"/>
  <c r="C323" i="14" l="1"/>
  <c r="G323" i="12"/>
  <c r="H323" i="12" s="1"/>
  <c r="D321" i="14"/>
  <c r="I322" i="12"/>
  <c r="L424" i="7"/>
  <c r="G425" i="7"/>
  <c r="J322" i="12"/>
  <c r="J323" i="12" s="1"/>
  <c r="L425" i="7" l="1"/>
  <c r="G426" i="7"/>
  <c r="C324" i="14"/>
  <c r="G324" i="12"/>
  <c r="H324" i="12" s="1"/>
  <c r="D322" i="14"/>
  <c r="I323" i="12"/>
  <c r="D323" i="14" l="1"/>
  <c r="I324" i="12"/>
  <c r="J324" i="12"/>
  <c r="J325" i="12" s="1"/>
  <c r="G427" i="7"/>
  <c r="L426" i="7"/>
  <c r="C325" i="14"/>
  <c r="G325" i="12"/>
  <c r="H325" i="12" s="1"/>
  <c r="C326" i="14" l="1"/>
  <c r="G326" i="12"/>
  <c r="H326" i="12" s="1"/>
  <c r="I325" i="12"/>
  <c r="D324" i="14"/>
  <c r="G428" i="7"/>
  <c r="L427" i="7"/>
  <c r="G429" i="7" l="1"/>
  <c r="L428" i="7"/>
  <c r="C327" i="14"/>
  <c r="G327" i="12"/>
  <c r="H327" i="12" s="1"/>
  <c r="I326" i="12"/>
  <c r="D325" i="14"/>
  <c r="J326" i="12"/>
  <c r="J327" i="12" l="1"/>
  <c r="D326" i="14"/>
  <c r="I327" i="12"/>
  <c r="G328" i="12"/>
  <c r="H328" i="12" s="1"/>
  <c r="C328" i="14"/>
  <c r="G430" i="7"/>
  <c r="L429" i="7"/>
  <c r="C329" i="14" l="1"/>
  <c r="G329" i="12"/>
  <c r="H329" i="12" s="1"/>
  <c r="D327" i="14"/>
  <c r="I328" i="12"/>
  <c r="L430" i="7"/>
  <c r="G431" i="7"/>
  <c r="J328" i="12"/>
  <c r="J329" i="12" s="1"/>
  <c r="G432" i="7" l="1"/>
  <c r="L431" i="7"/>
  <c r="C330" i="14"/>
  <c r="G330" i="12"/>
  <c r="H330" i="12" s="1"/>
  <c r="D328" i="14"/>
  <c r="I329" i="12"/>
  <c r="I330" i="12" l="1"/>
  <c r="D329" i="14"/>
  <c r="J330" i="12"/>
  <c r="J331" i="12" s="1"/>
  <c r="C331" i="14"/>
  <c r="G331" i="12"/>
  <c r="H331" i="12" s="1"/>
  <c r="L432" i="7"/>
  <c r="G433" i="7"/>
  <c r="G434" i="7" l="1"/>
  <c r="L433" i="7"/>
  <c r="G332" i="12"/>
  <c r="H332" i="12" s="1"/>
  <c r="C332" i="14"/>
  <c r="I331" i="12"/>
  <c r="J332" i="12" s="1"/>
  <c r="D330" i="14"/>
  <c r="D331" i="14" l="1"/>
  <c r="I332" i="12"/>
  <c r="G333" i="12"/>
  <c r="H333" i="12" s="1"/>
  <c r="C333" i="14"/>
  <c r="G435" i="7"/>
  <c r="L434" i="7"/>
  <c r="C334" i="14" l="1"/>
  <c r="G334" i="12"/>
  <c r="H334" i="12" s="1"/>
  <c r="D332" i="14"/>
  <c r="I333" i="12"/>
  <c r="G436" i="7"/>
  <c r="L435" i="7"/>
  <c r="J333" i="12"/>
  <c r="J334" i="12" s="1"/>
  <c r="G335" i="12" l="1"/>
  <c r="H335" i="12" s="1"/>
  <c r="C335" i="14"/>
  <c r="L436" i="7"/>
  <c r="G437" i="7"/>
  <c r="I334" i="12"/>
  <c r="D333" i="14"/>
  <c r="G336" i="12" l="1"/>
  <c r="H336" i="12" s="1"/>
  <c r="C336" i="14"/>
  <c r="G438" i="7"/>
  <c r="L437" i="7"/>
  <c r="I335" i="12"/>
  <c r="D334" i="14"/>
  <c r="J335" i="12"/>
  <c r="J336" i="12" s="1"/>
  <c r="L438" i="7" l="1"/>
  <c r="G439" i="7"/>
  <c r="D335" i="14"/>
  <c r="I336" i="12"/>
  <c r="G337" i="12"/>
  <c r="H337" i="12" s="1"/>
  <c r="C337" i="14"/>
  <c r="D336" i="14" l="1"/>
  <c r="I337" i="12"/>
  <c r="G440" i="7"/>
  <c r="L439" i="7"/>
  <c r="J337" i="12"/>
  <c r="J338" i="12" s="1"/>
  <c r="G338" i="12"/>
  <c r="H338" i="12" s="1"/>
  <c r="C338" i="14"/>
  <c r="L440" i="7" l="1"/>
  <c r="G441" i="7"/>
  <c r="I338" i="12"/>
  <c r="J339" i="12" s="1"/>
  <c r="D337" i="14"/>
  <c r="G339" i="12"/>
  <c r="H339" i="12" s="1"/>
  <c r="C339" i="14"/>
  <c r="L441" i="7" l="1"/>
  <c r="G442" i="7"/>
  <c r="D338" i="14"/>
  <c r="I339" i="12"/>
  <c r="C340" i="14"/>
  <c r="G340" i="12"/>
  <c r="H340" i="12" s="1"/>
  <c r="G443" i="7" l="1"/>
  <c r="L442" i="7"/>
  <c r="D339" i="14"/>
  <c r="I340" i="12"/>
  <c r="G341" i="12"/>
  <c r="H341" i="12" s="1"/>
  <c r="C341" i="14"/>
  <c r="J340" i="12"/>
  <c r="J341" i="12" s="1"/>
  <c r="C342" i="14" l="1"/>
  <c r="G342" i="12"/>
  <c r="H342" i="12" s="1"/>
  <c r="I341" i="12"/>
  <c r="D340" i="14"/>
  <c r="L443" i="7"/>
  <c r="G444" i="7"/>
  <c r="G343" i="12" l="1"/>
  <c r="H343" i="12" s="1"/>
  <c r="C343" i="14"/>
  <c r="G445" i="7"/>
  <c r="L444" i="7"/>
  <c r="I342" i="12"/>
  <c r="D341" i="14"/>
  <c r="J342" i="12"/>
  <c r="J343" i="12" s="1"/>
  <c r="L445" i="7" l="1"/>
  <c r="G446" i="7"/>
  <c r="C344" i="14"/>
  <c r="G344" i="12"/>
  <c r="H344" i="12" s="1"/>
  <c r="D342" i="14"/>
  <c r="I343" i="12"/>
  <c r="I344" i="12" l="1"/>
  <c r="D343" i="14"/>
  <c r="L446" i="7"/>
  <c r="G447" i="7"/>
  <c r="C345" i="14"/>
  <c r="G345" i="12"/>
  <c r="H345" i="12" s="1"/>
  <c r="J344" i="12"/>
  <c r="J345" i="12" s="1"/>
  <c r="G346" i="12" l="1"/>
  <c r="H346" i="12" s="1"/>
  <c r="C346" i="14"/>
  <c r="G448" i="7"/>
  <c r="L447" i="7"/>
  <c r="I345" i="12"/>
  <c r="D344" i="14"/>
  <c r="D345" i="14" l="1"/>
  <c r="I346" i="12"/>
  <c r="C347" i="14"/>
  <c r="G347" i="12"/>
  <c r="H347" i="12" s="1"/>
  <c r="L448" i="7"/>
  <c r="G449" i="7"/>
  <c r="J346" i="12"/>
  <c r="J347" i="12" s="1"/>
  <c r="G450" i="7" l="1"/>
  <c r="L449" i="7"/>
  <c r="C348" i="14"/>
  <c r="G348" i="12"/>
  <c r="H348" i="12" s="1"/>
  <c r="I347" i="12"/>
  <c r="J348" i="12" s="1"/>
  <c r="D346" i="14"/>
  <c r="I348" i="12" l="1"/>
  <c r="D347" i="14"/>
  <c r="G349" i="12"/>
  <c r="H349" i="12" s="1"/>
  <c r="C349" i="14"/>
  <c r="G451" i="7"/>
  <c r="L450" i="7"/>
  <c r="G452" i="7" l="1"/>
  <c r="L451" i="7"/>
  <c r="G350" i="12"/>
  <c r="H350" i="12" s="1"/>
  <c r="C350" i="14"/>
  <c r="D348" i="14"/>
  <c r="I349" i="12"/>
  <c r="J349" i="12"/>
  <c r="J350" i="12" l="1"/>
  <c r="C351" i="14"/>
  <c r="G351" i="12"/>
  <c r="H351" i="12" s="1"/>
  <c r="D349" i="14"/>
  <c r="I350" i="12"/>
  <c r="G453" i="7"/>
  <c r="L452" i="7"/>
  <c r="C352" i="14" l="1"/>
  <c r="G352" i="12"/>
  <c r="H352" i="12" s="1"/>
  <c r="I351" i="12"/>
  <c r="D350" i="14"/>
  <c r="G454" i="7"/>
  <c r="L453" i="7"/>
  <c r="J351" i="12"/>
  <c r="J352" i="12" s="1"/>
  <c r="I352" i="12" l="1"/>
  <c r="D351" i="14"/>
  <c r="J353" i="12"/>
  <c r="G353" i="12"/>
  <c r="H353" i="12" s="1"/>
  <c r="C353" i="14"/>
  <c r="L454" i="7"/>
  <c r="G455" i="7"/>
  <c r="L455" i="7" l="1"/>
  <c r="G456" i="7"/>
  <c r="G354" i="12"/>
  <c r="H354" i="12" s="1"/>
  <c r="C354" i="14"/>
  <c r="I353" i="12"/>
  <c r="J354" i="12" s="1"/>
  <c r="D352" i="14"/>
  <c r="I354" i="12" l="1"/>
  <c r="D353" i="14"/>
  <c r="G457" i="7"/>
  <c r="L456" i="7"/>
  <c r="G355" i="12"/>
  <c r="H355" i="12" s="1"/>
  <c r="C355" i="14"/>
  <c r="G356" i="12" l="1"/>
  <c r="H356" i="12" s="1"/>
  <c r="C356" i="14"/>
  <c r="L457" i="7"/>
  <c r="G458" i="7"/>
  <c r="I355" i="12"/>
  <c r="D354" i="14"/>
  <c r="J355" i="12"/>
  <c r="J356" i="12" s="1"/>
  <c r="G357" i="12" l="1"/>
  <c r="H357" i="12" s="1"/>
  <c r="C357" i="14"/>
  <c r="L458" i="7"/>
  <c r="G459" i="7"/>
  <c r="D355" i="14"/>
  <c r="I356" i="12"/>
  <c r="G460" i="7" l="1"/>
  <c r="L459" i="7"/>
  <c r="I357" i="12"/>
  <c r="D356" i="14"/>
  <c r="C358" i="14"/>
  <c r="G358" i="12"/>
  <c r="H358" i="12" s="1"/>
  <c r="J357" i="12"/>
  <c r="J358" i="12" s="1"/>
  <c r="I358" i="12" l="1"/>
  <c r="D357" i="14"/>
  <c r="C359" i="14"/>
  <c r="G359" i="12"/>
  <c r="H359" i="12" s="1"/>
  <c r="G461" i="7"/>
  <c r="L460" i="7"/>
  <c r="L461" i="7" l="1"/>
  <c r="G462" i="7"/>
  <c r="I359" i="12"/>
  <c r="D358" i="14"/>
  <c r="G360" i="12"/>
  <c r="H360" i="12" s="1"/>
  <c r="C360" i="14"/>
  <c r="J359" i="12"/>
  <c r="J360" i="12" s="1"/>
  <c r="I360" i="12" l="1"/>
  <c r="D359" i="14"/>
  <c r="G463" i="7"/>
  <c r="L462" i="7"/>
  <c r="C361" i="14"/>
  <c r="G361" i="12"/>
  <c r="H361" i="12" s="1"/>
  <c r="G362" i="12" l="1"/>
  <c r="H362" i="12" s="1"/>
  <c r="C362" i="14"/>
  <c r="I361" i="12"/>
  <c r="D360" i="14"/>
  <c r="L463" i="7"/>
  <c r="G464" i="7"/>
  <c r="J361" i="12"/>
  <c r="J362" i="12" s="1"/>
  <c r="D361" i="14" l="1"/>
  <c r="I362" i="12"/>
  <c r="L464" i="7"/>
  <c r="G465" i="7"/>
  <c r="J363" i="12"/>
  <c r="C363" i="14"/>
  <c r="G363" i="12"/>
  <c r="H363" i="12" s="1"/>
  <c r="D362" i="14" l="1"/>
  <c r="I363" i="12"/>
  <c r="L465" i="7"/>
  <c r="G466" i="7"/>
  <c r="G364" i="12"/>
  <c r="H364" i="12" s="1"/>
  <c r="C364" i="14"/>
  <c r="C365" i="14" l="1"/>
  <c r="G365" i="12"/>
  <c r="H365" i="12" s="1"/>
  <c r="L466" i="7"/>
  <c r="G467" i="7"/>
  <c r="D363" i="14"/>
  <c r="I364" i="12"/>
  <c r="J364" i="12"/>
  <c r="L467" i="7" l="1"/>
  <c r="G468" i="7"/>
  <c r="J365" i="12"/>
  <c r="D364" i="14"/>
  <c r="I365" i="12"/>
  <c r="G366" i="12"/>
  <c r="H366" i="12" s="1"/>
  <c r="C366" i="14"/>
  <c r="J366" i="12" l="1"/>
  <c r="L468" i="7"/>
  <c r="G469" i="7"/>
  <c r="D365" i="14"/>
  <c r="I366" i="12"/>
  <c r="C367" i="14"/>
  <c r="G367" i="12"/>
  <c r="H367" i="12" s="1"/>
  <c r="L469" i="7" l="1"/>
  <c r="G470" i="7"/>
  <c r="I367" i="12"/>
  <c r="D366" i="14"/>
  <c r="G368" i="12"/>
  <c r="H368" i="12" s="1"/>
  <c r="C368" i="14"/>
  <c r="J367" i="12"/>
  <c r="J368" i="12" s="1"/>
  <c r="D367" i="14" l="1"/>
  <c r="I368" i="12"/>
  <c r="G471" i="7"/>
  <c r="L470" i="7"/>
  <c r="C369" i="14"/>
  <c r="G369" i="12"/>
  <c r="H369" i="12" s="1"/>
  <c r="L471" i="7" l="1"/>
  <c r="G472" i="7"/>
  <c r="I369" i="12"/>
  <c r="D368" i="14"/>
  <c r="G370" i="12"/>
  <c r="H370" i="12" s="1"/>
  <c r="C370" i="14"/>
  <c r="J369" i="12"/>
  <c r="J370" i="12" s="1"/>
  <c r="D369" i="14" l="1"/>
  <c r="I370" i="12"/>
  <c r="L472" i="7"/>
  <c r="G473" i="7"/>
  <c r="J371" i="12"/>
  <c r="C371" i="14"/>
  <c r="G371" i="12"/>
  <c r="H371" i="12" s="1"/>
  <c r="L473" i="7" l="1"/>
  <c r="G474" i="7"/>
  <c r="I371" i="12"/>
  <c r="D370" i="14"/>
  <c r="J372" i="12"/>
  <c r="C372" i="14"/>
  <c r="G372" i="12"/>
  <c r="H372" i="12" s="1"/>
  <c r="L474" i="7" l="1"/>
  <c r="G475" i="7"/>
  <c r="D371" i="14"/>
  <c r="I372" i="12"/>
  <c r="C373" i="14"/>
  <c r="G373" i="12"/>
  <c r="H373" i="12" s="1"/>
  <c r="D372" i="14" l="1"/>
  <c r="I373" i="12"/>
  <c r="G374" i="12"/>
  <c r="H374" i="12" s="1"/>
  <c r="C374" i="14"/>
  <c r="L475" i="7"/>
  <c r="G476" i="7"/>
  <c r="J373" i="12"/>
  <c r="J374" i="12" s="1"/>
  <c r="C375" i="14" l="1"/>
  <c r="G375" i="12"/>
  <c r="H375" i="12" s="1"/>
  <c r="D373" i="14"/>
  <c r="I374" i="12"/>
  <c r="L476" i="7"/>
  <c r="G477" i="7"/>
  <c r="I375" i="12" l="1"/>
  <c r="D374" i="14"/>
  <c r="G376" i="12"/>
  <c r="H376" i="12" s="1"/>
  <c r="C376" i="14"/>
  <c r="L477" i="7"/>
  <c r="G478" i="7"/>
  <c r="J375" i="12"/>
  <c r="J376" i="12" s="1"/>
  <c r="G377" i="12" l="1"/>
  <c r="H377" i="12" s="1"/>
  <c r="C377" i="14"/>
  <c r="L478" i="7"/>
  <c r="G479" i="7"/>
  <c r="D375" i="14"/>
  <c r="I376" i="12"/>
  <c r="G378" i="12" l="1"/>
  <c r="H378" i="12" s="1"/>
  <c r="C378" i="14"/>
  <c r="I377" i="12"/>
  <c r="D376" i="14"/>
  <c r="G480" i="7"/>
  <c r="L479" i="7"/>
  <c r="J377" i="12"/>
  <c r="J378" i="12" s="1"/>
  <c r="I378" i="12" l="1"/>
  <c r="D377" i="14"/>
  <c r="J379" i="12"/>
  <c r="L480" i="7"/>
  <c r="G481" i="7"/>
  <c r="C379" i="14"/>
  <c r="G379" i="12"/>
  <c r="H379" i="12" s="1"/>
  <c r="C380" i="14" l="1"/>
  <c r="G380" i="12"/>
  <c r="H380" i="12" s="1"/>
  <c r="G482" i="7"/>
  <c r="L481" i="7"/>
  <c r="I379" i="12"/>
  <c r="D378" i="14"/>
  <c r="G381" i="12" l="1"/>
  <c r="H381" i="12" s="1"/>
  <c r="C381" i="14"/>
  <c r="G483" i="7"/>
  <c r="L482" i="7"/>
  <c r="I380" i="12"/>
  <c r="D379" i="14"/>
  <c r="J380" i="12"/>
  <c r="J381" i="12" s="1"/>
  <c r="G484" i="7" l="1"/>
  <c r="L483" i="7"/>
  <c r="C382" i="14"/>
  <c r="G382" i="12"/>
  <c r="H382" i="12" s="1"/>
  <c r="D380" i="14"/>
  <c r="I381" i="12"/>
  <c r="J382" i="12" s="1"/>
  <c r="C383" i="14" l="1"/>
  <c r="G383" i="12"/>
  <c r="H383" i="12" s="1"/>
  <c r="I382" i="12"/>
  <c r="D381" i="14"/>
  <c r="L484" i="7"/>
  <c r="G485" i="7"/>
  <c r="C384" i="14" l="1"/>
  <c r="G384" i="12"/>
  <c r="H384" i="12" s="1"/>
  <c r="I383" i="12"/>
  <c r="D382" i="14"/>
  <c r="L485" i="7"/>
  <c r="G486" i="7"/>
  <c r="J383" i="12"/>
  <c r="J384" i="12" s="1"/>
  <c r="L486" i="7" l="1"/>
  <c r="G487" i="7"/>
  <c r="G385" i="12"/>
  <c r="H385" i="12" s="1"/>
  <c r="C385" i="14"/>
  <c r="D383" i="14"/>
  <c r="I384" i="12"/>
  <c r="D384" i="14" l="1"/>
  <c r="I385" i="12"/>
  <c r="L487" i="7"/>
  <c r="G488" i="7"/>
  <c r="J385" i="12"/>
  <c r="J386" i="12" s="1"/>
  <c r="C386" i="14"/>
  <c r="G386" i="12"/>
  <c r="H386" i="12" s="1"/>
  <c r="G489" i="7" l="1"/>
  <c r="L488" i="7"/>
  <c r="D385" i="14"/>
  <c r="I386" i="12"/>
  <c r="J387" i="12" s="1"/>
  <c r="G387" i="12"/>
  <c r="H387" i="12" s="1"/>
  <c r="C387" i="14"/>
  <c r="D386" i="14" l="1"/>
  <c r="I387" i="12"/>
  <c r="G388" i="12"/>
  <c r="H388" i="12" s="1"/>
  <c r="C388" i="14"/>
  <c r="L489" i="7"/>
  <c r="G490" i="7"/>
  <c r="C389" i="14" l="1"/>
  <c r="G389" i="12"/>
  <c r="H389" i="12" s="1"/>
  <c r="L490" i="7"/>
  <c r="G491" i="7"/>
  <c r="D387" i="14"/>
  <c r="I388" i="12"/>
  <c r="J388" i="12"/>
  <c r="G492" i="7" l="1"/>
  <c r="L491" i="7"/>
  <c r="J389" i="12"/>
  <c r="I389" i="12"/>
  <c r="D388" i="14"/>
  <c r="G390" i="12"/>
  <c r="H390" i="12" s="1"/>
  <c r="C390" i="14"/>
  <c r="J390" i="12" l="1"/>
  <c r="C391" i="14"/>
  <c r="G391" i="12"/>
  <c r="H391" i="12" s="1"/>
  <c r="D389" i="14"/>
  <c r="I390" i="12"/>
  <c r="L492" i="7"/>
  <c r="G493" i="7"/>
  <c r="L493" i="7" l="1"/>
  <c r="G494" i="7"/>
  <c r="I391" i="12"/>
  <c r="D390" i="14"/>
  <c r="C392" i="14"/>
  <c r="G392" i="12"/>
  <c r="H392" i="12" s="1"/>
  <c r="J391" i="12"/>
  <c r="J392" i="12" s="1"/>
  <c r="D391" i="14" l="1"/>
  <c r="I392" i="12"/>
  <c r="L494" i="7"/>
  <c r="G495" i="7"/>
  <c r="C393" i="14"/>
  <c r="G393" i="12"/>
  <c r="H393" i="12" s="1"/>
  <c r="C394" i="14" l="1"/>
  <c r="G394" i="12"/>
  <c r="H394" i="12" s="1"/>
  <c r="I393" i="12"/>
  <c r="D392" i="14"/>
  <c r="G496" i="7"/>
  <c r="L495" i="7"/>
  <c r="J393" i="12"/>
  <c r="J394" i="12" s="1"/>
  <c r="G395" i="12" l="1"/>
  <c r="H395" i="12" s="1"/>
  <c r="C395" i="14"/>
  <c r="L496" i="7"/>
  <c r="G497" i="7"/>
  <c r="I394" i="12"/>
  <c r="D393" i="14"/>
  <c r="D394" i="14" l="1"/>
  <c r="I395" i="12"/>
  <c r="G396" i="12"/>
  <c r="H396" i="12" s="1"/>
  <c r="C396" i="14"/>
  <c r="G498" i="7"/>
  <c r="L497" i="7"/>
  <c r="J395" i="12"/>
  <c r="J396" i="12" s="1"/>
  <c r="C397" i="14" l="1"/>
  <c r="G397" i="12"/>
  <c r="H397" i="12" s="1"/>
  <c r="L498" i="7"/>
  <c r="G499" i="7"/>
  <c r="I396" i="12"/>
  <c r="D395" i="14"/>
  <c r="L499" i="7" l="1"/>
  <c r="G500" i="7"/>
  <c r="D396" i="14"/>
  <c r="I397" i="12"/>
  <c r="J397" i="12"/>
  <c r="J398" i="12" s="1"/>
  <c r="C398" i="14"/>
  <c r="G398" i="12"/>
  <c r="H398" i="12" s="1"/>
  <c r="L500" i="7" l="1"/>
  <c r="G501" i="7"/>
  <c r="D397" i="14"/>
  <c r="I398" i="12"/>
  <c r="G399" i="12"/>
  <c r="H399" i="12" s="1"/>
  <c r="C399" i="14"/>
  <c r="D398" i="14" l="1"/>
  <c r="I399" i="12"/>
  <c r="G400" i="12"/>
  <c r="H400" i="12" s="1"/>
  <c r="C400" i="14"/>
  <c r="G502" i="7"/>
  <c r="L501" i="7"/>
  <c r="J399" i="12"/>
  <c r="J400" i="12" s="1"/>
  <c r="G401" i="12" l="1"/>
  <c r="H401" i="12" s="1"/>
  <c r="C401" i="14"/>
  <c r="G503" i="7"/>
  <c r="L502" i="7"/>
  <c r="D399" i="14"/>
  <c r="I400" i="12"/>
  <c r="J401" i="12" s="1"/>
  <c r="G402" i="12" l="1"/>
  <c r="H402" i="12" s="1"/>
  <c r="C402" i="14"/>
  <c r="L503" i="7"/>
  <c r="G504" i="7"/>
  <c r="D400" i="14"/>
  <c r="I401" i="12"/>
  <c r="L504" i="7" l="1"/>
  <c r="G505" i="7"/>
  <c r="G403" i="12"/>
  <c r="H403" i="12" s="1"/>
  <c r="C403" i="14"/>
  <c r="D401" i="14"/>
  <c r="I402" i="12"/>
  <c r="J402" i="12"/>
  <c r="I403" i="12" l="1"/>
  <c r="D402" i="14"/>
  <c r="L505" i="7"/>
  <c r="G506" i="7"/>
  <c r="J403" i="12"/>
  <c r="J404" i="12" s="1"/>
  <c r="C404" i="14"/>
  <c r="G404" i="12"/>
  <c r="H404" i="12" s="1"/>
  <c r="G405" i="12" l="1"/>
  <c r="H405" i="12" s="1"/>
  <c r="C405" i="14"/>
  <c r="L506" i="7"/>
  <c r="G507" i="7"/>
  <c r="D403" i="14"/>
  <c r="I404" i="12"/>
  <c r="L507" i="7" l="1"/>
  <c r="G508" i="7"/>
  <c r="I405" i="12"/>
  <c r="D404" i="14"/>
  <c r="G406" i="12"/>
  <c r="H406" i="12" s="1"/>
  <c r="C406" i="14"/>
  <c r="J405" i="12"/>
  <c r="J406" i="12" s="1"/>
  <c r="I406" i="12" l="1"/>
  <c r="D405" i="14"/>
  <c r="G509" i="7"/>
  <c r="L508" i="7"/>
  <c r="J407" i="12"/>
  <c r="G407" i="12"/>
  <c r="H407" i="12" s="1"/>
  <c r="C407" i="14"/>
  <c r="L509" i="7" l="1"/>
  <c r="G510" i="7"/>
  <c r="C408" i="14"/>
  <c r="G408" i="12"/>
  <c r="H408" i="12" s="1"/>
  <c r="I407" i="12"/>
  <c r="J408" i="12" s="1"/>
  <c r="D406" i="14"/>
  <c r="G511" i="7" l="1"/>
  <c r="L510" i="7"/>
  <c r="D407" i="14"/>
  <c r="I408" i="12"/>
  <c r="C409" i="14"/>
  <c r="G409" i="12"/>
  <c r="H409" i="12" s="1"/>
  <c r="L511" i="7" l="1"/>
  <c r="G512" i="7"/>
  <c r="I409" i="12"/>
  <c r="D408" i="14"/>
  <c r="C410" i="14"/>
  <c r="G410" i="12"/>
  <c r="H410" i="12" s="1"/>
  <c r="J409" i="12"/>
  <c r="J410" i="12" s="1"/>
  <c r="L512" i="7" l="1"/>
  <c r="G513" i="7"/>
  <c r="I410" i="12"/>
  <c r="D409" i="14"/>
  <c r="G411" i="12"/>
  <c r="H411" i="12" s="1"/>
  <c r="C411" i="14"/>
  <c r="D410" i="14" l="1"/>
  <c r="I411" i="12"/>
  <c r="C412" i="14"/>
  <c r="G412" i="12"/>
  <c r="H412" i="12" s="1"/>
  <c r="G514" i="7"/>
  <c r="L513" i="7"/>
  <c r="J411" i="12"/>
  <c r="J412" i="12" s="1"/>
  <c r="L514" i="7" l="1"/>
  <c r="G515" i="7"/>
  <c r="G413" i="12"/>
  <c r="H413" i="12" s="1"/>
  <c r="C413" i="14"/>
  <c r="D411" i="14"/>
  <c r="I412" i="12"/>
  <c r="J413" i="12" s="1"/>
  <c r="G516" i="7" l="1"/>
  <c r="L515" i="7"/>
  <c r="I413" i="12"/>
  <c r="D412" i="14"/>
  <c r="C414" i="14"/>
  <c r="G414" i="12"/>
  <c r="H414" i="12" s="1"/>
  <c r="D413" i="14" l="1"/>
  <c r="I414" i="12"/>
  <c r="G517" i="7"/>
  <c r="L516" i="7"/>
  <c r="C415" i="14"/>
  <c r="G415" i="12"/>
  <c r="H415" i="12" s="1"/>
  <c r="J414" i="12"/>
  <c r="J415" i="12" s="1"/>
  <c r="G416" i="12" l="1"/>
  <c r="H416" i="12" s="1"/>
  <c r="C416" i="14"/>
  <c r="D414" i="14"/>
  <c r="I415" i="12"/>
  <c r="J416" i="12" s="1"/>
  <c r="G518" i="7"/>
  <c r="L517" i="7"/>
  <c r="C417" i="14" l="1"/>
  <c r="G417" i="12"/>
  <c r="H417" i="12" s="1"/>
  <c r="I416" i="12"/>
  <c r="D415" i="14"/>
  <c r="L518" i="7"/>
  <c r="G519" i="7"/>
  <c r="G520" i="7" l="1"/>
  <c r="L519" i="7"/>
  <c r="D416" i="14"/>
  <c r="I417" i="12"/>
  <c r="C418" i="14"/>
  <c r="G418" i="12"/>
  <c r="H418" i="12" s="1"/>
  <c r="J417" i="12"/>
  <c r="J418" i="12" s="1"/>
  <c r="G419" i="12" l="1"/>
  <c r="H419" i="12" s="1"/>
  <c r="C419" i="14"/>
  <c r="I418" i="12"/>
  <c r="D417" i="14"/>
  <c r="L520" i="7"/>
  <c r="G521" i="7"/>
  <c r="D418" i="14" l="1"/>
  <c r="I419" i="12"/>
  <c r="G420" i="12"/>
  <c r="H420" i="12" s="1"/>
  <c r="C420" i="14"/>
  <c r="L521" i="7"/>
  <c r="G522" i="7"/>
  <c r="J419" i="12"/>
  <c r="J420" i="12" s="1"/>
  <c r="L522" i="7" l="1"/>
  <c r="G523" i="7"/>
  <c r="G421" i="12"/>
  <c r="H421" i="12" s="1"/>
  <c r="C421" i="14"/>
  <c r="D419" i="14"/>
  <c r="I420" i="12"/>
  <c r="J421" i="12" s="1"/>
  <c r="L523" i="7" l="1"/>
  <c r="G524" i="7"/>
  <c r="I421" i="12"/>
  <c r="D420" i="14"/>
  <c r="G422" i="12"/>
  <c r="H422" i="12" s="1"/>
  <c r="C422" i="14"/>
  <c r="I422" i="12" l="1"/>
  <c r="D421" i="14"/>
  <c r="G525" i="7"/>
  <c r="L524" i="7"/>
  <c r="G423" i="12"/>
  <c r="H423" i="12" s="1"/>
  <c r="C423" i="14"/>
  <c r="J422" i="12"/>
  <c r="J423" i="12" s="1"/>
  <c r="C424" i="14" l="1"/>
  <c r="G424" i="12"/>
  <c r="H424" i="12" s="1"/>
  <c r="G526" i="7"/>
  <c r="L525" i="7"/>
  <c r="D422" i="14"/>
  <c r="I423" i="12"/>
  <c r="G527" i="7" l="1"/>
  <c r="L526" i="7"/>
  <c r="D423" i="14"/>
  <c r="I424" i="12"/>
  <c r="C425" i="14"/>
  <c r="G425" i="12"/>
  <c r="H425" i="12" s="1"/>
  <c r="J424" i="12"/>
  <c r="J425" i="12" s="1"/>
  <c r="I425" i="12" l="1"/>
  <c r="D424" i="14"/>
  <c r="G426" i="12"/>
  <c r="H426" i="12" s="1"/>
  <c r="C426" i="14"/>
  <c r="J426" i="12"/>
  <c r="G528" i="7"/>
  <c r="L527" i="7"/>
  <c r="C427" i="14" l="1"/>
  <c r="G427" i="12"/>
  <c r="H427" i="12" s="1"/>
  <c r="G529" i="7"/>
  <c r="L528" i="7"/>
  <c r="I426" i="12"/>
  <c r="D425" i="14"/>
  <c r="G530" i="7" l="1"/>
  <c r="L529" i="7"/>
  <c r="D426" i="14"/>
  <c r="I427" i="12"/>
  <c r="C428" i="14"/>
  <c r="G428" i="12"/>
  <c r="H428" i="12" s="1"/>
  <c r="J427" i="12"/>
  <c r="J428" i="12" s="1"/>
  <c r="D427" i="14" l="1"/>
  <c r="I428" i="12"/>
  <c r="G429" i="12"/>
  <c r="H429" i="12" s="1"/>
  <c r="C429" i="14"/>
  <c r="J429" i="12"/>
  <c r="G531" i="7"/>
  <c r="L530" i="7"/>
  <c r="L531" i="7" l="1"/>
  <c r="G532" i="7"/>
  <c r="C430" i="14"/>
  <c r="G430" i="12"/>
  <c r="H430" i="12" s="1"/>
  <c r="I429" i="12"/>
  <c r="D428" i="14"/>
  <c r="D429" i="14" l="1"/>
  <c r="I430" i="12"/>
  <c r="J430" i="12"/>
  <c r="J431" i="12" s="1"/>
  <c r="L532" i="7"/>
  <c r="G533" i="7"/>
  <c r="C431" i="14"/>
  <c r="G431" i="12"/>
  <c r="H431" i="12" s="1"/>
  <c r="C432" i="14" l="1"/>
  <c r="G432" i="12"/>
  <c r="H432" i="12" s="1"/>
  <c r="L533" i="7"/>
  <c r="G534" i="7"/>
  <c r="D430" i="14"/>
  <c r="I431" i="12"/>
  <c r="G535" i="7" l="1"/>
  <c r="L534" i="7"/>
  <c r="I432" i="12"/>
  <c r="D431" i="14"/>
  <c r="J432" i="12"/>
  <c r="G433" i="12"/>
  <c r="H433" i="12" s="1"/>
  <c r="C433" i="14"/>
  <c r="D432" i="14" l="1"/>
  <c r="I433" i="12"/>
  <c r="J433" i="12"/>
  <c r="J434" i="12" s="1"/>
  <c r="C434" i="14"/>
  <c r="G434" i="12"/>
  <c r="H434" i="12" s="1"/>
  <c r="G536" i="7"/>
  <c r="L535" i="7"/>
  <c r="G537" i="7" l="1"/>
  <c r="L536" i="7"/>
  <c r="D433" i="14"/>
  <c r="I434" i="12"/>
  <c r="C435" i="14"/>
  <c r="G435" i="12"/>
  <c r="H435" i="12" s="1"/>
  <c r="J435" i="12"/>
  <c r="C436" i="14" l="1"/>
  <c r="G436" i="12"/>
  <c r="H436" i="12" s="1"/>
  <c r="D434" i="14"/>
  <c r="I435" i="12"/>
  <c r="L537" i="7"/>
  <c r="G538" i="7"/>
  <c r="D435" i="14" l="1"/>
  <c r="I436" i="12"/>
  <c r="L538" i="7"/>
  <c r="G539" i="7"/>
  <c r="G437" i="12"/>
  <c r="H437" i="12" s="1"/>
  <c r="C437" i="14"/>
  <c r="J436" i="12"/>
  <c r="J437" i="12" s="1"/>
  <c r="G540" i="7" l="1"/>
  <c r="L539" i="7"/>
  <c r="I437" i="12"/>
  <c r="J438" i="12" s="1"/>
  <c r="D436" i="14"/>
  <c r="C438" i="14"/>
  <c r="G438" i="12"/>
  <c r="H438" i="12" s="1"/>
  <c r="I438" i="12" l="1"/>
  <c r="D437" i="14"/>
  <c r="G439" i="12"/>
  <c r="H439" i="12" s="1"/>
  <c r="C439" i="14"/>
  <c r="L540" i="7"/>
  <c r="G541" i="7"/>
  <c r="L541" i="7" l="1"/>
  <c r="G542" i="7"/>
  <c r="G440" i="12"/>
  <c r="H440" i="12" s="1"/>
  <c r="C440" i="14"/>
  <c r="I439" i="12"/>
  <c r="D438" i="14"/>
  <c r="J439" i="12"/>
  <c r="J440" i="12" s="1"/>
  <c r="I440" i="12" l="1"/>
  <c r="D439" i="14"/>
  <c r="L542" i="7"/>
  <c r="G543" i="7"/>
  <c r="C441" i="14"/>
  <c r="G441" i="12"/>
  <c r="H441" i="12" s="1"/>
  <c r="L543" i="7" l="1"/>
  <c r="G544" i="7"/>
  <c r="I441" i="12"/>
  <c r="D440" i="14"/>
  <c r="G442" i="12"/>
  <c r="H442" i="12" s="1"/>
  <c r="C442" i="14"/>
  <c r="J441" i="12"/>
  <c r="J442" i="12" s="1"/>
  <c r="G545" i="7" l="1"/>
  <c r="L544" i="7"/>
  <c r="D441" i="14"/>
  <c r="I442" i="12"/>
  <c r="J443" i="12" s="1"/>
  <c r="C443" i="14"/>
  <c r="G443" i="12"/>
  <c r="H443" i="12" s="1"/>
  <c r="I443" i="12" l="1"/>
  <c r="D442" i="14"/>
  <c r="C444" i="14"/>
  <c r="G444" i="12"/>
  <c r="H444" i="12" s="1"/>
  <c r="G546" i="7"/>
  <c r="L545" i="7"/>
  <c r="G445" i="12" l="1"/>
  <c r="H445" i="12" s="1"/>
  <c r="C445" i="14"/>
  <c r="L546" i="7"/>
  <c r="G547" i="7"/>
  <c r="I444" i="12"/>
  <c r="D443" i="14"/>
  <c r="J444" i="12"/>
  <c r="J445" i="12" s="1"/>
  <c r="C446" i="14" l="1"/>
  <c r="G446" i="12"/>
  <c r="H446" i="12" s="1"/>
  <c r="L547" i="7"/>
  <c r="G548" i="7"/>
  <c r="D444" i="14"/>
  <c r="I445" i="12"/>
  <c r="J446" i="12" s="1"/>
  <c r="G549" i="7" l="1"/>
  <c r="L548" i="7"/>
  <c r="D445" i="14"/>
  <c r="I446" i="12"/>
  <c r="G447" i="12"/>
  <c r="H447" i="12" s="1"/>
  <c r="C447" i="14"/>
  <c r="L549" i="7" l="1"/>
  <c r="G550" i="7"/>
  <c r="D446" i="14"/>
  <c r="I447" i="12"/>
  <c r="C448" i="14"/>
  <c r="G448" i="12"/>
  <c r="H448" i="12" s="1"/>
  <c r="J447" i="12"/>
  <c r="D447" i="14" l="1"/>
  <c r="I448" i="12"/>
  <c r="L550" i="7"/>
  <c r="G551" i="7"/>
  <c r="J448" i="12"/>
  <c r="J449" i="12" s="1"/>
  <c r="C449" i="14"/>
  <c r="G449" i="12"/>
  <c r="H449" i="12" s="1"/>
  <c r="L551" i="7" l="1"/>
  <c r="G552" i="7"/>
  <c r="D448" i="14"/>
  <c r="I449" i="12"/>
  <c r="J450" i="12" s="1"/>
  <c r="G450" i="12"/>
  <c r="H450" i="12" s="1"/>
  <c r="C450" i="14"/>
  <c r="D449" i="14" l="1"/>
  <c r="I450" i="12"/>
  <c r="L552" i="7"/>
  <c r="G553" i="7"/>
  <c r="C451" i="14"/>
  <c r="G451" i="12"/>
  <c r="H451" i="12" s="1"/>
  <c r="G554" i="7" l="1"/>
  <c r="L553" i="7"/>
  <c r="C452" i="14"/>
  <c r="G452" i="12"/>
  <c r="H452" i="12" s="1"/>
  <c r="I451" i="12"/>
  <c r="D450" i="14"/>
  <c r="J451" i="12"/>
  <c r="J452" i="12" s="1"/>
  <c r="I452" i="12" l="1"/>
  <c r="D451" i="14"/>
  <c r="C453" i="14"/>
  <c r="G453" i="12"/>
  <c r="H453" i="12" s="1"/>
  <c r="G555" i="7"/>
  <c r="L554" i="7"/>
  <c r="L555" i="7" l="1"/>
  <c r="G556" i="7"/>
  <c r="L556" i="7" s="1"/>
  <c r="D452" i="14"/>
  <c r="I453" i="12"/>
  <c r="G454" i="12"/>
  <c r="H454" i="12" s="1"/>
  <c r="C454" i="14"/>
  <c r="J453" i="12"/>
  <c r="J454" i="12" s="1"/>
  <c r="G456" i="12" l="1"/>
  <c r="H456" i="12" s="1"/>
  <c r="C456" i="14"/>
  <c r="I454" i="12"/>
  <c r="D453" i="14"/>
  <c r="G455" i="12"/>
  <c r="H455" i="12" s="1"/>
  <c r="C455" i="14"/>
  <c r="D454" i="14" l="1"/>
  <c r="I455" i="12"/>
  <c r="J455" i="12"/>
  <c r="D455" i="14" l="1"/>
  <c r="I456" i="12"/>
  <c r="D456" i="14" s="1"/>
  <c r="J456" i="12"/>
  <c r="D2" i="14" l="1"/>
  <c r="D3" i="14"/>
</calcChain>
</file>

<file path=xl/sharedStrings.xml><?xml version="1.0" encoding="utf-8"?>
<sst xmlns="http://schemas.openxmlformats.org/spreadsheetml/2006/main" count="70" uniqueCount="38">
  <si>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</si>
  <si>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</si>
  <si>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</si>
  <si>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</si>
  <si>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</si>
  <si>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</si>
  <si>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</si>
  <si>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</si>
  <si>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</si>
  <si>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</si>
  <si>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</si>
  <si>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</si>
  <si>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</si>
  <si>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</si>
  <si>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</si>
  <si>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</si>
  <si>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</si>
  <si>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</si>
  <si>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</si>
  <si>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</si>
  <si>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</si>
  <si>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</si>
  <si>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14.2.1a</t>
  </si>
  <si>
    <t>Growth rate CO2</t>
  </si>
  <si>
    <t>Current results</t>
  </si>
  <si>
    <t>Temp</t>
  </si>
  <si>
    <t>14.2.1b</t>
  </si>
  <si>
    <t>14.2.2a</t>
  </si>
  <si>
    <t>14.2.2b</t>
  </si>
  <si>
    <t>14.2.3a</t>
  </si>
  <si>
    <t>14.2.3b</t>
  </si>
  <si>
    <t>until 2030</t>
  </si>
  <si>
    <t>after 2030</t>
  </si>
  <si>
    <t>Conc</t>
  </si>
  <si>
    <t>Emit</t>
  </si>
  <si>
    <t>T 2300</t>
  </si>
  <si>
    <t>max(T)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</si>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</sst>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64" fontId="0" fillId="0" borderId="0" xfId="0" applyNumberFormat="1"/>
    <xf numFmtId="0" fontId="14" fillId="0" borderId="0" xfId="0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64" fontId="14" fillId="0" borderId="0" xfId="0" applyNumberFormat="1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0"/>
  <sheetViews>
    <sheetView topLeftCell="A93" workbookViewId="0">
      <selection activeCell="F288" sqref="F288:F556"/>
    </sheetView>
  </sheetViews>
  <sheetFormatPr defaultRowHeight="15" x14ac:dyDescent="0.25"/>
  <cols>
    <col min="1" max="1" width="9.140625" style="1"/>
    <col min="12" max="12" width="9.42578125" customWidth="1"/>
    <col min="21" max="21" width="9.140625" style="1"/>
    <col min="29" max="29" width="9.140625" style="1"/>
  </cols>
  <sheetData>
    <row r="1" spans="1:37" s="1" customFormat="1" x14ac:dyDescent="0.25">
      <c r="A1" s="1" t="s">
        <v>10</v>
      </c>
      <c r="G1" s="1" t="s">
        <v>11</v>
      </c>
    </row>
    <row r="2" spans="1:37" s="1" customFormat="1" x14ac:dyDescent="0.25">
      <c r="A2" s="1" t="s">
        <v>9</v>
      </c>
      <c r="B2" s="1" t="s">
        <v>5</v>
      </c>
      <c r="C2" s="1" t="s">
        <v>9</v>
      </c>
      <c r="D2" s="1" t="s">
        <v>5</v>
      </c>
      <c r="E2" s="1" t="s">
        <v>9</v>
      </c>
      <c r="F2" s="1" t="s">
        <v>8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</row>
    <row r="3" spans="1:37" s="1" customFormat="1" x14ac:dyDescent="0.25">
      <c r="B3" s="1" t="s">
        <v>6</v>
      </c>
      <c r="D3" s="1" t="s">
        <v>6</v>
      </c>
      <c r="F3" s="1" t="s">
        <v>7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</row>
    <row r="4" spans="1:37" x14ac:dyDescent="0.25">
      <c r="C4" s="1"/>
      <c r="D4" s="1"/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Q4" s="1"/>
      <c r="R4" s="1"/>
      <c r="S4" s="1"/>
      <c r="V4" s="1"/>
      <c r="W4" s="1"/>
      <c r="X4" s="1"/>
      <c r="Y4" s="1"/>
      <c r="Z4" s="1"/>
      <c r="AA4" s="1"/>
      <c r="AB4" s="1"/>
      <c r="AD4" s="1"/>
      <c r="AE4" s="1"/>
      <c r="AF4" s="1"/>
      <c r="AG4" s="1"/>
      <c r="AH4" s="1"/>
      <c r="AI4" s="1"/>
      <c r="AJ4" s="1"/>
    </row>
    <row r="5" spans="1:37" x14ac:dyDescent="0.25">
      <c r="B5" s="1"/>
      <c r="C5" s="1"/>
      <c r="D5" s="1"/>
      <c r="E5" s="1"/>
      <c r="H5" s="1">
        <f>1-EXP(-1/363)</f>
        <v>2.7510298994511961E-3</v>
      </c>
      <c r="I5" s="1">
        <f>1-EXP(-1/74)</f>
        <v>1.3422615899161938E-2</v>
      </c>
      <c r="J5" s="1">
        <f>1-EXP(-1/17)</f>
        <v>5.7126856145125027E-2</v>
      </c>
      <c r="K5">
        <f>1-EXP(-1/2)</f>
        <v>0.39346934028736658</v>
      </c>
      <c r="L5">
        <v>275</v>
      </c>
      <c r="Q5" s="1"/>
      <c r="R5" s="1"/>
      <c r="S5" s="1"/>
      <c r="V5" s="1"/>
      <c r="W5" s="1"/>
      <c r="X5" s="1"/>
      <c r="Y5" s="1"/>
      <c r="Z5" s="1"/>
      <c r="AA5" s="1"/>
      <c r="AB5" s="1"/>
      <c r="AD5" s="1"/>
      <c r="AE5" s="1"/>
      <c r="AF5" s="1"/>
      <c r="AG5" s="1"/>
      <c r="AH5" s="1"/>
      <c r="AI5" s="1"/>
      <c r="AJ5" s="1"/>
    </row>
    <row r="6" spans="1:37" x14ac:dyDescent="0.25">
      <c r="A6" s="4">
        <v>2006</v>
      </c>
      <c r="B6" s="4">
        <v>378.7</v>
      </c>
      <c r="C6" s="8">
        <v>1976.3688999999999</v>
      </c>
      <c r="D6" s="8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V6" s="1"/>
      <c r="W6" s="2"/>
      <c r="X6" s="2"/>
      <c r="Y6" s="2"/>
      <c r="Z6" s="2"/>
      <c r="AA6" s="2"/>
      <c r="AB6" s="2"/>
      <c r="AC6" s="2"/>
      <c r="AD6" s="1"/>
      <c r="AE6" s="2"/>
      <c r="AF6" s="2"/>
      <c r="AG6" s="2"/>
      <c r="AH6" s="2"/>
      <c r="AI6" s="2"/>
      <c r="AJ6" s="2"/>
      <c r="AK6" s="2"/>
    </row>
    <row r="7" spans="1:37" x14ac:dyDescent="0.25">
      <c r="A7" s="4">
        <v>2005</v>
      </c>
      <c r="B7" s="4">
        <v>376.7</v>
      </c>
      <c r="C7" s="8">
        <v>1976.4536000000001</v>
      </c>
      <c r="D7" s="8">
        <v>328.988</v>
      </c>
      <c r="E7" s="1">
        <v>1751</v>
      </c>
      <c r="F7" s="1">
        <v>3</v>
      </c>
      <c r="G7" s="2">
        <f t="shared" ref="G7:G70" si="0">G6*(1-G$5)+G$4*$F6*$L$4/1000</f>
        <v>0</v>
      </c>
      <c r="H7" s="2">
        <f t="shared" ref="H7:H70" si="1">H6*(1-H$5)+H$4*$F6*$L$4/1000</f>
        <v>0</v>
      </c>
      <c r="I7" s="2">
        <f t="shared" ref="I7:I70" si="2">I6*(1-I$5)+I$4*$F6*$L$4/1000</f>
        <v>0</v>
      </c>
      <c r="J7" s="2">
        <f t="shared" ref="J7:J70" si="3">J6*(1-J$5)+J$4*$F6*$L$4/1000</f>
        <v>0</v>
      </c>
      <c r="K7" s="2">
        <f t="shared" ref="K7:K70" si="4">K6*(1-K$5)+K$4*$F6*$L$4/1000</f>
        <v>0</v>
      </c>
      <c r="L7" s="2">
        <f t="shared" ref="L7:L70" si="5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x14ac:dyDescent="0.25">
      <c r="A8" s="4">
        <v>2004</v>
      </c>
      <c r="B8" s="4">
        <v>374.7</v>
      </c>
      <c r="C8" s="8">
        <v>1976.5355</v>
      </c>
      <c r="D8" s="8">
        <v>329.65300000000002</v>
      </c>
      <c r="E8" s="1">
        <v>1752</v>
      </c>
      <c r="F8" s="1">
        <v>3</v>
      </c>
      <c r="G8" s="2">
        <f t="shared" si="0"/>
        <v>1.8309859154929577E-4</v>
      </c>
      <c r="H8" s="2">
        <f t="shared" si="1"/>
        <v>2.8169014084507049E-4</v>
      </c>
      <c r="I8" s="2">
        <f t="shared" si="2"/>
        <v>4.5070422535211269E-4</v>
      </c>
      <c r="J8" s="2">
        <f t="shared" si="3"/>
        <v>3.5211267605633799E-4</v>
      </c>
      <c r="K8" s="2">
        <f t="shared" si="4"/>
        <v>1.4084507042253525E-4</v>
      </c>
      <c r="L8" s="2">
        <f t="shared" si="5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25">
      <c r="A9" s="4">
        <v>2003</v>
      </c>
      <c r="B9" s="4">
        <v>372.78</v>
      </c>
      <c r="C9" s="8">
        <v>1976.6202000000001</v>
      </c>
      <c r="D9" s="8">
        <v>330.55</v>
      </c>
      <c r="E9" s="1">
        <v>1753</v>
      </c>
      <c r="F9" s="1">
        <v>3</v>
      </c>
      <c r="G9" s="2">
        <f t="shared" si="0"/>
        <v>3.6619718309859154E-4</v>
      </c>
      <c r="H9" s="2">
        <f t="shared" si="1"/>
        <v>5.626053436902955E-4</v>
      </c>
      <c r="I9" s="2">
        <f t="shared" si="2"/>
        <v>8.9535882100319464E-4</v>
      </c>
      <c r="J9" s="2">
        <f t="shared" si="3"/>
        <v>6.8411026192073058E-4</v>
      </c>
      <c r="K9" s="2">
        <f t="shared" si="4"/>
        <v>2.2627192390318784E-4</v>
      </c>
      <c r="L9" s="2">
        <f t="shared" si="5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25">
      <c r="A10" s="4">
        <v>2002</v>
      </c>
      <c r="B10" s="4">
        <v>370.5</v>
      </c>
      <c r="C10" s="8">
        <v>1976.7049</v>
      </c>
      <c r="D10" s="8">
        <v>330.87200000000001</v>
      </c>
      <c r="E10" s="1">
        <v>1754</v>
      </c>
      <c r="F10" s="1">
        <v>3</v>
      </c>
      <c r="G10" s="2">
        <f t="shared" si="0"/>
        <v>5.4929577464788728E-4</v>
      </c>
      <c r="H10" s="2">
        <f t="shared" si="1"/>
        <v>8.4274774041328301E-4</v>
      </c>
      <c r="I10" s="2">
        <f t="shared" si="2"/>
        <v>1.334044988809055E-3</v>
      </c>
      <c r="J10" s="2">
        <f t="shared" si="3"/>
        <v>9.9714186945691922E-4</v>
      </c>
      <c r="K10" s="2">
        <f t="shared" si="4"/>
        <v>2.7808592970198257E-4</v>
      </c>
      <c r="L10" s="2">
        <f t="shared" si="5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x14ac:dyDescent="0.25">
      <c r="A11" s="4">
        <v>2001</v>
      </c>
      <c r="B11" s="4">
        <v>368.33</v>
      </c>
      <c r="C11" s="8">
        <v>1976.7869000000001</v>
      </c>
      <c r="D11" s="8">
        <v>330.899</v>
      </c>
      <c r="E11" s="1">
        <v>1755</v>
      </c>
      <c r="F11" s="1">
        <v>3</v>
      </c>
      <c r="G11" s="2">
        <f t="shared" si="0"/>
        <v>7.3239436619718307E-4</v>
      </c>
      <c r="H11" s="2">
        <f t="shared" si="1"/>
        <v>1.1221194570267816E-3</v>
      </c>
      <c r="I11" s="2">
        <f t="shared" si="2"/>
        <v>1.766842840684182E-3</v>
      </c>
      <c r="J11" s="2">
        <f t="shared" si="3"/>
        <v>1.2922909653805107E-3</v>
      </c>
      <c r="K11" s="2">
        <f t="shared" si="4"/>
        <v>3.0951271282147975E-4</v>
      </c>
      <c r="L11" s="2">
        <f t="shared" si="5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25">
      <c r="A12" s="4">
        <v>2000</v>
      </c>
      <c r="B12" s="4">
        <v>366.82</v>
      </c>
      <c r="C12" s="8">
        <v>1976.8715999999999</v>
      </c>
      <c r="D12" s="8">
        <v>330.88299999999998</v>
      </c>
      <c r="E12" s="1">
        <v>1756</v>
      </c>
      <c r="F12" s="1">
        <v>3</v>
      </c>
      <c r="G12" s="2">
        <f t="shared" si="0"/>
        <v>9.1549295774647887E-4</v>
      </c>
      <c r="H12" s="2">
        <f t="shared" si="1"/>
        <v>1.4007226136948155E-3</v>
      </c>
      <c r="I12" s="2">
        <f t="shared" si="2"/>
        <v>2.1938314132316067E-3</v>
      </c>
      <c r="J12" s="2">
        <f t="shared" si="3"/>
        <v>1.5705791213599116E-3</v>
      </c>
      <c r="K12" s="2">
        <f t="shared" si="4"/>
        <v>3.2857402031959419E-4</v>
      </c>
      <c r="L12" s="2">
        <f t="shared" si="5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 x14ac:dyDescent="0.25">
      <c r="A13" s="4">
        <v>1999</v>
      </c>
      <c r="B13" s="4">
        <v>365.54</v>
      </c>
      <c r="C13" s="8">
        <v>1976.9536000000001</v>
      </c>
      <c r="D13" s="8">
        <v>330.67700000000002</v>
      </c>
      <c r="E13" s="1">
        <v>1757</v>
      </c>
      <c r="F13" s="1">
        <v>3</v>
      </c>
      <c r="G13" s="2">
        <f t="shared" si="0"/>
        <v>1.0985915492957746E-3</v>
      </c>
      <c r="H13" s="2">
        <f t="shared" si="1"/>
        <v>1.6785593247487741E-3</v>
      </c>
      <c r="I13" s="2">
        <f t="shared" si="2"/>
        <v>2.6150886821763959E-3</v>
      </c>
      <c r="J13" s="2">
        <f t="shared" si="3"/>
        <v>1.832969549885785E-3</v>
      </c>
      <c r="K13" s="2">
        <f t="shared" si="4"/>
        <v>3.4013528773141094E-4</v>
      </c>
      <c r="L13" s="2">
        <f t="shared" si="5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x14ac:dyDescent="0.25">
      <c r="A14" s="4">
        <v>1998</v>
      </c>
      <c r="B14" s="4">
        <v>363.6</v>
      </c>
      <c r="C14" s="8">
        <v>1977.0383999999999</v>
      </c>
      <c r="D14" s="8">
        <v>330.529</v>
      </c>
      <c r="E14" s="1">
        <v>1758</v>
      </c>
      <c r="F14" s="1">
        <v>3</v>
      </c>
      <c r="G14" s="2">
        <f t="shared" si="0"/>
        <v>1.2816901408450702E-3</v>
      </c>
      <c r="H14" s="2">
        <f t="shared" si="1"/>
        <v>1.9556316987034581E-3</v>
      </c>
      <c r="I14" s="2">
        <f t="shared" si="2"/>
        <v>3.0306915766054091E-3</v>
      </c>
      <c r="J14" s="2">
        <f t="shared" si="3"/>
        <v>2.0803704381474031E-3</v>
      </c>
      <c r="K14" s="2">
        <f t="shared" si="4"/>
        <v>3.4714755088181436E-4</v>
      </c>
      <c r="L14" s="2">
        <f t="shared" si="5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25">
      <c r="A15" s="4">
        <v>1997</v>
      </c>
      <c r="B15" s="4">
        <v>361.13</v>
      </c>
      <c r="C15" s="8">
        <v>1977.1233</v>
      </c>
      <c r="D15" s="8">
        <v>330.54300000000001</v>
      </c>
      <c r="E15" s="1">
        <v>1759</v>
      </c>
      <c r="F15" s="1">
        <v>3</v>
      </c>
      <c r="G15" s="2">
        <f t="shared" si="0"/>
        <v>1.4647887323943659E-3</v>
      </c>
      <c r="H15" s="2">
        <f t="shared" si="1"/>
        <v>2.231941838273081E-3</v>
      </c>
      <c r="I15" s="2">
        <f t="shared" si="2"/>
        <v>3.4407159930159217E-3</v>
      </c>
      <c r="J15" s="2">
        <f t="shared" si="3"/>
        <v>2.3136380914551237E-3</v>
      </c>
      <c r="K15" s="2">
        <f t="shared" si="4"/>
        <v>3.5140070347650706E-4</v>
      </c>
      <c r="L15" s="2">
        <f t="shared" si="5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25">
      <c r="A16" s="4">
        <v>1996</v>
      </c>
      <c r="B16" s="4">
        <v>359.8</v>
      </c>
      <c r="C16" s="8">
        <v>1977.2</v>
      </c>
      <c r="D16" s="8">
        <v>330.72399999999999</v>
      </c>
      <c r="E16" s="1">
        <v>1760</v>
      </c>
      <c r="F16" s="1">
        <v>3</v>
      </c>
      <c r="G16" s="2">
        <f t="shared" si="0"/>
        <v>1.6478873239436616E-3</v>
      </c>
      <c r="H16" s="2">
        <f t="shared" si="1"/>
        <v>2.5074918403872265E-3</v>
      </c>
      <c r="I16" s="2">
        <f t="shared" si="2"/>
        <v>3.845236809175678E-3</v>
      </c>
      <c r="J16" s="2">
        <f t="shared" si="3"/>
        <v>2.5335798970890231E-3</v>
      </c>
      <c r="K16" s="2">
        <f t="shared" si="4"/>
        <v>3.5398037092562458E-4</v>
      </c>
      <c r="L16" s="2">
        <f t="shared" si="5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25">
      <c r="A17" s="4">
        <v>1995</v>
      </c>
      <c r="B17" s="4">
        <v>358.31</v>
      </c>
      <c r="C17" s="8">
        <v>1977.2849000000001</v>
      </c>
      <c r="D17" s="8">
        <v>330.80500000000001</v>
      </c>
      <c r="E17" s="1">
        <v>1761</v>
      </c>
      <c r="F17" s="1">
        <v>3</v>
      </c>
      <c r="G17" s="2">
        <f t="shared" si="0"/>
        <v>1.8309859154929573E-3</v>
      </c>
      <c r="H17" s="2">
        <f t="shared" si="1"/>
        <v>2.782283796206762E-3</v>
      </c>
      <c r="I17" s="2">
        <f t="shared" si="2"/>
        <v>4.2443278977969063E-3</v>
      </c>
      <c r="J17" s="2">
        <f t="shared" si="3"/>
        <v>2.7409571188321759E-3</v>
      </c>
      <c r="K17" s="2">
        <f t="shared" si="4"/>
        <v>3.5554501832537699E-4</v>
      </c>
      <c r="L17" s="2">
        <f t="shared" si="5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25">
      <c r="A18" s="4">
        <v>1994</v>
      </c>
      <c r="B18" s="4">
        <v>356.32</v>
      </c>
      <c r="C18" s="8">
        <v>1977.3670999999999</v>
      </c>
      <c r="D18" s="8">
        <v>331.00700000000001</v>
      </c>
      <c r="E18" s="1">
        <v>1762</v>
      </c>
      <c r="F18" s="1">
        <v>3</v>
      </c>
      <c r="G18" s="2">
        <f t="shared" si="0"/>
        <v>2.014084507042253E-3</v>
      </c>
      <c r="H18" s="2">
        <f t="shared" si="1"/>
        <v>3.0563197911397093E-3</v>
      </c>
      <c r="I18" s="2">
        <f t="shared" si="2"/>
        <v>4.6380621400267932E-3</v>
      </c>
      <c r="J18" s="2">
        <f t="shared" si="3"/>
        <v>2.936487531861032E-3</v>
      </c>
      <c r="K18" s="2">
        <f t="shared" si="4"/>
        <v>3.5649402494496651E-4</v>
      </c>
      <c r="L18" s="2">
        <f t="shared" si="5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25">
      <c r="A19" s="4">
        <v>1993</v>
      </c>
      <c r="B19" s="4">
        <v>354.87</v>
      </c>
      <c r="C19" s="8">
        <v>1977.4521</v>
      </c>
      <c r="D19" s="8">
        <v>331.5</v>
      </c>
      <c r="E19" s="1">
        <v>1763</v>
      </c>
      <c r="F19" s="1">
        <v>3</v>
      </c>
      <c r="G19" s="2">
        <f t="shared" si="0"/>
        <v>2.1971830985915487E-3</v>
      </c>
      <c r="H19" s="2">
        <f t="shared" si="1"/>
        <v>3.3296019048570701E-3</v>
      </c>
      <c r="I19" s="2">
        <f t="shared" si="2"/>
        <v>5.0265114387568807E-3</v>
      </c>
      <c r="J19" s="2">
        <f t="shared" si="3"/>
        <v>3.1208479071127915E-3</v>
      </c>
      <c r="K19" s="2">
        <f t="shared" si="4"/>
        <v>3.570696265560178E-4</v>
      </c>
      <c r="L19" s="2">
        <f t="shared" si="5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25">
      <c r="A20" s="4">
        <v>1992</v>
      </c>
      <c r="B20" s="4">
        <v>354.07</v>
      </c>
      <c r="C20" s="8">
        <v>1977.5342000000001</v>
      </c>
      <c r="D20" s="8">
        <v>331.8</v>
      </c>
      <c r="E20" s="1">
        <v>1764</v>
      </c>
      <c r="F20" s="1">
        <v>3</v>
      </c>
      <c r="G20" s="2">
        <f t="shared" si="0"/>
        <v>2.3802816901408444E-3</v>
      </c>
      <c r="H20" s="2">
        <f t="shared" si="1"/>
        <v>3.6021322113086091E-3</v>
      </c>
      <c r="I20" s="2">
        <f t="shared" si="2"/>
        <v>5.4097467317538155E-3</v>
      </c>
      <c r="J20" s="2">
        <f t="shared" si="3"/>
        <v>3.2946763537286825E-3</v>
      </c>
      <c r="K20" s="2">
        <f t="shared" si="4"/>
        <v>3.5741874658090037E-4</v>
      </c>
      <c r="L20" s="2">
        <f t="shared" si="5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x14ac:dyDescent="0.25">
      <c r="A21" s="4">
        <v>1991</v>
      </c>
      <c r="B21" s="4">
        <v>352.5660833</v>
      </c>
      <c r="C21" s="8">
        <v>1977.6192000000001</v>
      </c>
      <c r="D21" s="8">
        <v>332.327</v>
      </c>
      <c r="E21" s="1">
        <v>1765</v>
      </c>
      <c r="F21" s="1">
        <v>3</v>
      </c>
      <c r="G21" s="2">
        <f t="shared" si="0"/>
        <v>2.56338028169014E-3</v>
      </c>
      <c r="H21" s="2">
        <f t="shared" si="1"/>
        <v>3.8739127787385938E-3</v>
      </c>
      <c r="I21" s="2">
        <f t="shared" si="2"/>
        <v>5.7878380046138501E-3</v>
      </c>
      <c r="J21" s="2">
        <f t="shared" si="3"/>
        <v>3.4585745276808169E-3</v>
      </c>
      <c r="K21" s="2">
        <f t="shared" si="4"/>
        <v>3.576304985799113E-4</v>
      </c>
      <c r="L21" s="2">
        <f t="shared" si="5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25">
      <c r="A22" s="4">
        <v>1990</v>
      </c>
      <c r="B22" s="4">
        <v>350.95974999999999</v>
      </c>
      <c r="C22" s="8">
        <v>1977.7040999999999</v>
      </c>
      <c r="D22" s="8">
        <v>332.94</v>
      </c>
      <c r="E22" s="1">
        <v>1766</v>
      </c>
      <c r="F22" s="1">
        <v>3</v>
      </c>
      <c r="G22" s="2">
        <f t="shared" si="0"/>
        <v>2.7464788732394357E-3</v>
      </c>
      <c r="H22" s="2">
        <f t="shared" si="1"/>
        <v>4.1449456697014884E-3</v>
      </c>
      <c r="I22" s="2">
        <f t="shared" si="2"/>
        <v>6.1608543035434589E-3</v>
      </c>
      <c r="J22" s="2">
        <f t="shared" si="3"/>
        <v>3.613109714227139E-3</v>
      </c>
      <c r="K22" s="2">
        <f t="shared" si="4"/>
        <v>3.5775893265956689E-4</v>
      </c>
      <c r="L22" s="2">
        <f t="shared" si="5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25">
      <c r="A23" s="4">
        <v>1989</v>
      </c>
      <c r="B23" s="4">
        <v>349.49725000000001</v>
      </c>
      <c r="C23" s="8">
        <v>1977.7863</v>
      </c>
      <c r="D23" s="8">
        <v>333.03399999999999</v>
      </c>
      <c r="E23" s="1">
        <v>1767</v>
      </c>
      <c r="F23" s="1">
        <v>3</v>
      </c>
      <c r="G23" s="2">
        <f t="shared" si="0"/>
        <v>2.9295774647887314E-3</v>
      </c>
      <c r="H23" s="2">
        <f t="shared" si="1"/>
        <v>4.4152329410776089E-3</v>
      </c>
      <c r="I23" s="2">
        <f t="shared" si="2"/>
        <v>6.5288637479684088E-3</v>
      </c>
      <c r="J23" s="2">
        <f t="shared" si="3"/>
        <v>3.7588167914022696E-3</v>
      </c>
      <c r="K23" s="2">
        <f t="shared" si="4"/>
        <v>3.5783683186662994E-4</v>
      </c>
      <c r="L23" s="2">
        <f t="shared" si="5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5">
      <c r="A24" s="4">
        <v>1988</v>
      </c>
      <c r="B24" s="4">
        <v>348.3018333</v>
      </c>
      <c r="C24" s="8">
        <v>1977.8712</v>
      </c>
      <c r="D24" s="8">
        <v>332.77800000000002</v>
      </c>
      <c r="E24" s="1">
        <v>1768</v>
      </c>
      <c r="F24" s="1">
        <v>3</v>
      </c>
      <c r="G24" s="2">
        <f t="shared" si="0"/>
        <v>3.1126760563380271E-3</v>
      </c>
      <c r="H24" s="2">
        <f t="shared" si="1"/>
        <v>4.6847766440887327E-3</v>
      </c>
      <c r="I24" s="2">
        <f t="shared" si="2"/>
        <v>6.8919335429735787E-3</v>
      </c>
      <c r="J24" s="2">
        <f t="shared" si="3"/>
        <v>3.8962000813402898E-3</v>
      </c>
      <c r="K24" s="2">
        <f t="shared" si="4"/>
        <v>3.5788408012408103E-4</v>
      </c>
      <c r="L24" s="2">
        <f t="shared" si="5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5">
      <c r="A25" s="4">
        <v>1987</v>
      </c>
      <c r="B25" s="4">
        <v>346.12925000000001</v>
      </c>
      <c r="C25" s="8">
        <v>1977.9534000000001</v>
      </c>
      <c r="D25" s="8">
        <v>332.37700000000001</v>
      </c>
      <c r="E25" s="1">
        <v>1769</v>
      </c>
      <c r="F25" s="1">
        <v>3</v>
      </c>
      <c r="G25" s="2">
        <f t="shared" si="0"/>
        <v>3.2957746478873228E-3</v>
      </c>
      <c r="H25" s="2">
        <f t="shared" si="1"/>
        <v>4.9535788243136643E-3</v>
      </c>
      <c r="I25" s="2">
        <f t="shared" si="2"/>
        <v>7.2501299915758068E-3</v>
      </c>
      <c r="J25" s="2">
        <f t="shared" si="3"/>
        <v>4.0257350958372764E-3</v>
      </c>
      <c r="K25" s="2">
        <f t="shared" si="4"/>
        <v>3.579127376408431E-4</v>
      </c>
      <c r="L25" s="2">
        <f t="shared" si="5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5">
      <c r="A26" s="4">
        <v>1986</v>
      </c>
      <c r="B26" s="4">
        <v>344.45466670000002</v>
      </c>
      <c r="C26" s="8">
        <v>1978.0383999999999</v>
      </c>
      <c r="D26" s="8">
        <v>332.09399999999999</v>
      </c>
      <c r="E26" s="1">
        <v>1770</v>
      </c>
      <c r="F26" s="1">
        <v>3</v>
      </c>
      <c r="G26" s="2">
        <f t="shared" si="0"/>
        <v>3.4788732394366185E-3</v>
      </c>
      <c r="H26" s="2">
        <f t="shared" si="1"/>
        <v>5.2216415217037591E-3</v>
      </c>
      <c r="I26" s="2">
        <f t="shared" si="2"/>
        <v>7.6035185068320035E-3</v>
      </c>
      <c r="J26" s="2">
        <f t="shared" si="3"/>
        <v>4.1478701821953366E-3</v>
      </c>
      <c r="K26" s="2">
        <f t="shared" si="4"/>
        <v>3.5793011930339053E-4</v>
      </c>
      <c r="L26" s="2">
        <f t="shared" si="5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5">
      <c r="A27" s="4">
        <v>1985</v>
      </c>
      <c r="B27" s="4">
        <v>343.24783330000002</v>
      </c>
      <c r="C27" s="8">
        <v>1978.1233</v>
      </c>
      <c r="D27" s="8">
        <v>332.17500000000001</v>
      </c>
      <c r="E27" s="1">
        <v>1771</v>
      </c>
      <c r="F27" s="1">
        <v>4</v>
      </c>
      <c r="G27" s="2">
        <f t="shared" si="0"/>
        <v>3.6619718309859142E-3</v>
      </c>
      <c r="H27" s="2">
        <f t="shared" si="1"/>
        <v>5.4889667705984068E-3</v>
      </c>
      <c r="I27" s="2">
        <f t="shared" si="2"/>
        <v>7.9521636237847408E-3</v>
      </c>
      <c r="J27" s="2">
        <f t="shared" si="3"/>
        <v>4.2630280750447485E-3</v>
      </c>
      <c r="K27" s="2">
        <f t="shared" si="4"/>
        <v>3.5794066181464232E-4</v>
      </c>
      <c r="L27" s="2">
        <f t="shared" si="5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5">
      <c r="A28" s="4">
        <v>1984</v>
      </c>
      <c r="B28" s="4">
        <v>341.84866670000002</v>
      </c>
      <c r="C28" s="8">
        <v>1978.2</v>
      </c>
      <c r="D28" s="8">
        <v>332.39800000000002</v>
      </c>
      <c r="E28" s="1">
        <v>1772</v>
      </c>
      <c r="F28" s="1">
        <v>4</v>
      </c>
      <c r="G28" s="2">
        <f t="shared" si="0"/>
        <v>3.9061032863849754E-3</v>
      </c>
      <c r="H28" s="2">
        <f t="shared" si="1"/>
        <v>5.8494533133554901E-3</v>
      </c>
      <c r="I28" s="2">
        <f t="shared" si="2"/>
        <v>8.44636375303154E-3</v>
      </c>
      <c r="J28" s="2">
        <f t="shared" si="3"/>
        <v>4.4889782515341549E-3</v>
      </c>
      <c r="K28" s="2">
        <f t="shared" si="4"/>
        <v>4.0489541297845856E-4</v>
      </c>
      <c r="L28" s="2">
        <f t="shared" si="5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5">
      <c r="A29" s="4">
        <v>1983</v>
      </c>
      <c r="B29" s="4">
        <v>340.06866669999999</v>
      </c>
      <c r="C29" s="8">
        <v>1978.2849000000001</v>
      </c>
      <c r="D29" s="8">
        <v>332.47399999999999</v>
      </c>
      <c r="E29" s="1">
        <v>1773</v>
      </c>
      <c r="F29" s="1">
        <v>4</v>
      </c>
      <c r="G29" s="2">
        <f t="shared" si="0"/>
        <v>4.1502347417840361E-3</v>
      </c>
      <c r="H29" s="2">
        <f t="shared" si="1"/>
        <v>6.208948146855099E-3</v>
      </c>
      <c r="I29" s="2">
        <f t="shared" si="2"/>
        <v>8.9339304237661434E-3</v>
      </c>
      <c r="J29" s="2">
        <f t="shared" si="3"/>
        <v>4.7020206047952854E-3</v>
      </c>
      <c r="K29" s="2">
        <f t="shared" si="4"/>
        <v>4.3337490917849062E-4</v>
      </c>
      <c r="L29" s="2">
        <f t="shared" si="5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5">
      <c r="A30" s="4">
        <v>1982</v>
      </c>
      <c r="B30" s="4">
        <v>338.11783329999997</v>
      </c>
      <c r="C30" s="8">
        <v>1978.3670999999999</v>
      </c>
      <c r="D30" s="8">
        <v>332.64600000000002</v>
      </c>
      <c r="E30" s="1">
        <v>1774</v>
      </c>
      <c r="F30" s="1">
        <v>4</v>
      </c>
      <c r="G30" s="2">
        <f t="shared" si="0"/>
        <v>4.3943661971830974E-3</v>
      </c>
      <c r="H30" s="2">
        <f t="shared" si="1"/>
        <v>6.567453999319052E-3</v>
      </c>
      <c r="I30" s="2">
        <f t="shared" si="2"/>
        <v>9.4149526743542433E-3</v>
      </c>
      <c r="J30" s="2">
        <f t="shared" si="3"/>
        <v>4.9028925181888484E-3</v>
      </c>
      <c r="K30" s="2">
        <f t="shared" si="4"/>
        <v>4.5064859679697951E-4</v>
      </c>
      <c r="L30" s="2">
        <f t="shared" si="5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25">
      <c r="A31" s="4">
        <v>1981</v>
      </c>
      <c r="B31" s="4">
        <v>337.63400000000001</v>
      </c>
      <c r="C31" s="8">
        <v>1978.4521</v>
      </c>
      <c r="D31" s="8">
        <v>333.01499999999999</v>
      </c>
      <c r="E31" s="1">
        <v>1775</v>
      </c>
      <c r="F31" s="1">
        <v>4</v>
      </c>
      <c r="G31" s="2">
        <f t="shared" si="0"/>
        <v>4.6384976525821586E-3</v>
      </c>
      <c r="H31" s="2">
        <f t="shared" si="1"/>
        <v>6.9249735914637487E-3</v>
      </c>
      <c r="I31" s="2">
        <f t="shared" si="2"/>
        <v>9.8895183480337476E-3</v>
      </c>
      <c r="J31" s="2">
        <f t="shared" si="3"/>
        <v>5.0922892506823809E-3</v>
      </c>
      <c r="K31" s="2">
        <f t="shared" si="4"/>
        <v>4.6112561794389148E-4</v>
      </c>
      <c r="L31" s="2">
        <f t="shared" si="5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5">
      <c r="A32" s="4">
        <v>1980</v>
      </c>
      <c r="B32" s="4">
        <v>336.58983330000001</v>
      </c>
      <c r="C32" s="8">
        <v>1978.5342000000001</v>
      </c>
      <c r="D32" s="8">
        <v>333.31700000000001</v>
      </c>
      <c r="E32" s="1">
        <v>1776</v>
      </c>
      <c r="F32" s="1">
        <v>4</v>
      </c>
      <c r="G32" s="2">
        <f t="shared" si="0"/>
        <v>4.8826291079812198E-3</v>
      </c>
      <c r="H32" s="2">
        <f t="shared" si="1"/>
        <v>7.2815096365208155E-3</v>
      </c>
      <c r="I32" s="2">
        <f t="shared" si="2"/>
        <v>1.0357714108956525E-2</v>
      </c>
      <c r="J32" s="2">
        <f t="shared" si="3"/>
        <v>5.2708663432843991E-3</v>
      </c>
      <c r="K32" s="2">
        <f t="shared" si="4"/>
        <v>4.6748025249195122E-4</v>
      </c>
      <c r="L32" s="2">
        <f t="shared" si="5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25">
      <c r="A33" s="4">
        <v>1979</v>
      </c>
      <c r="B33" s="4">
        <v>335.2824167</v>
      </c>
      <c r="C33" s="8">
        <v>1978.6192000000001</v>
      </c>
      <c r="D33" s="8">
        <v>333.92599999999999</v>
      </c>
      <c r="E33" s="1">
        <v>1777</v>
      </c>
      <c r="F33" s="1">
        <v>4</v>
      </c>
      <c r="G33" s="2">
        <f t="shared" si="0"/>
        <v>5.126760563380281E-3</v>
      </c>
      <c r="H33" s="2">
        <f t="shared" si="1"/>
        <v>7.6370648402576983E-3</v>
      </c>
      <c r="I33" s="2">
        <f t="shared" si="2"/>
        <v>1.081962545801482E-2</v>
      </c>
      <c r="J33" s="2">
        <f t="shared" si="3"/>
        <v>5.4392418880065269E-3</v>
      </c>
      <c r="K33" s="2">
        <f t="shared" si="4"/>
        <v>4.7133453317661859E-4</v>
      </c>
      <c r="L33" s="2">
        <f t="shared" si="5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5">
      <c r="A34" s="4">
        <v>1978</v>
      </c>
      <c r="B34" s="4">
        <v>333.49275</v>
      </c>
      <c r="C34" s="8">
        <v>1978.7040999999999</v>
      </c>
      <c r="D34" s="8">
        <v>334.97699999999998</v>
      </c>
      <c r="E34" s="1">
        <v>1778</v>
      </c>
      <c r="F34" s="1">
        <v>4</v>
      </c>
      <c r="G34" s="2">
        <f t="shared" si="0"/>
        <v>5.3708920187793422E-3</v>
      </c>
      <c r="H34" s="2">
        <f t="shared" si="1"/>
        <v>7.9916419009981952E-3</v>
      </c>
      <c r="I34" s="2">
        <f t="shared" si="2"/>
        <v>1.1275336748455243E-2</v>
      </c>
      <c r="J34" s="2">
        <f t="shared" si="3"/>
        <v>5.5979986672069571E-3</v>
      </c>
      <c r="K34" s="2">
        <f t="shared" si="4"/>
        <v>4.7367227258300756E-4</v>
      </c>
      <c r="L34" s="2">
        <f t="shared" si="5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5">
      <c r="A35" s="4">
        <v>1977</v>
      </c>
      <c r="B35" s="4">
        <v>331.73058329999998</v>
      </c>
      <c r="C35" s="8">
        <v>1978.7863</v>
      </c>
      <c r="D35" s="8">
        <v>335.33300000000003</v>
      </c>
      <c r="E35" s="1">
        <v>1779</v>
      </c>
      <c r="F35" s="1">
        <v>4</v>
      </c>
      <c r="G35" s="2">
        <f t="shared" si="0"/>
        <v>5.6150234741784034E-3</v>
      </c>
      <c r="H35" s="2">
        <f t="shared" si="1"/>
        <v>8.3452435096429359E-3</v>
      </c>
      <c r="I35" s="2">
        <f t="shared" si="2"/>
        <v>1.1724931201283172E-2</v>
      </c>
      <c r="J35" s="2">
        <f t="shared" si="3"/>
        <v>5.7476861707199409E-3</v>
      </c>
      <c r="K35" s="2">
        <f t="shared" si="4"/>
        <v>4.7509018320740086E-4</v>
      </c>
      <c r="L35" s="2">
        <f t="shared" si="5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25">
      <c r="A36" s="4">
        <v>1973</v>
      </c>
      <c r="B36" s="4">
        <v>329.19694499999997</v>
      </c>
      <c r="C36" s="8">
        <v>1978.8712</v>
      </c>
      <c r="D36" s="8">
        <v>334.82600000000002</v>
      </c>
      <c r="E36" s="1">
        <v>1780</v>
      </c>
      <c r="F36" s="1">
        <v>4</v>
      </c>
      <c r="G36" s="2">
        <f t="shared" si="0"/>
        <v>5.8591549295774646E-3</v>
      </c>
      <c r="H36" s="2">
        <f t="shared" si="1"/>
        <v>8.6978723496898003E-3</v>
      </c>
      <c r="I36" s="2">
        <f t="shared" si="2"/>
        <v>1.2168490920460398E-2</v>
      </c>
      <c r="J36" s="2">
        <f t="shared" si="3"/>
        <v>5.8888224977530152E-3</v>
      </c>
      <c r="K36" s="2">
        <f t="shared" si="4"/>
        <v>4.7595018947382768E-4</v>
      </c>
      <c r="L36" s="2">
        <f t="shared" si="5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5">
      <c r="A37" s="4">
        <v>1970</v>
      </c>
      <c r="B37" s="4">
        <v>323.16888333333333</v>
      </c>
      <c r="C37" s="8">
        <v>1978.9534000000001</v>
      </c>
      <c r="D37" s="8">
        <v>334.53100000000001</v>
      </c>
      <c r="E37" s="1">
        <v>1781</v>
      </c>
      <c r="F37" s="1">
        <v>5</v>
      </c>
      <c r="G37" s="2">
        <f t="shared" si="0"/>
        <v>6.1032863849765258E-3</v>
      </c>
      <c r="H37" s="2">
        <f t="shared" si="1"/>
        <v>9.0495310972542875E-3</v>
      </c>
      <c r="I37" s="2">
        <f t="shared" si="2"/>
        <v>1.2606096907898767E-2</v>
      </c>
      <c r="J37" s="2">
        <f t="shared" si="3"/>
        <v>6.02189615013482E-3</v>
      </c>
      <c r="K37" s="2">
        <f t="shared" si="4"/>
        <v>4.7647180964196053E-4</v>
      </c>
      <c r="L37" s="2">
        <f t="shared" si="5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5">
      <c r="A38" s="4">
        <v>1969</v>
      </c>
      <c r="B38" s="4">
        <v>323.733</v>
      </c>
      <c r="C38" s="8">
        <v>1979.0383999999999</v>
      </c>
      <c r="D38" s="8">
        <v>334.49799999999999</v>
      </c>
      <c r="E38" s="1">
        <v>1782</v>
      </c>
      <c r="F38" s="1">
        <v>5</v>
      </c>
      <c r="G38" s="2">
        <f t="shared" si="0"/>
        <v>6.4084507042253521E-3</v>
      </c>
      <c r="H38" s="2">
        <f t="shared" si="1"/>
        <v>9.494119134704845E-3</v>
      </c>
      <c r="I38" s="2">
        <f t="shared" si="2"/>
        <v>1.3188063820036617E-2</v>
      </c>
      <c r="J38" s="2">
        <f t="shared" si="3"/>
        <v>6.2647386151390826E-3</v>
      </c>
      <c r="K38" s="2">
        <f t="shared" si="4"/>
        <v>5.237365450741693E-4</v>
      </c>
      <c r="L38" s="2">
        <f t="shared" si="5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25">
      <c r="A39" s="4">
        <v>1966</v>
      </c>
      <c r="B39" s="4">
        <v>318.75549999999998</v>
      </c>
      <c r="C39" s="8">
        <v>1979.1233</v>
      </c>
      <c r="D39" s="8">
        <v>334.58499999999998</v>
      </c>
      <c r="E39" s="1">
        <v>1783</v>
      </c>
      <c r="F39" s="1">
        <v>5</v>
      </c>
      <c r="G39" s="2">
        <f t="shared" si="0"/>
        <v>6.7136150234741784E-3</v>
      </c>
      <c r="H39" s="2">
        <f t="shared" si="1"/>
        <v>9.9374840971714375E-3</v>
      </c>
      <c r="I39" s="2">
        <f t="shared" si="2"/>
        <v>1.3762219213846818E-2</v>
      </c>
      <c r="J39" s="2">
        <f t="shared" si="3"/>
        <v>6.4937082535791186E-3</v>
      </c>
      <c r="K39" s="2">
        <f t="shared" si="4"/>
        <v>5.5240405623700989E-4</v>
      </c>
      <c r="L39" s="2">
        <f t="shared" si="5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25">
      <c r="A40" s="4">
        <v>1966</v>
      </c>
      <c r="B40" s="4">
        <v>319.45234999999997</v>
      </c>
      <c r="C40" s="8">
        <v>1979.2</v>
      </c>
      <c r="D40" s="8">
        <v>334.76299999999998</v>
      </c>
      <c r="E40" s="1">
        <v>1784</v>
      </c>
      <c r="F40" s="1">
        <v>5</v>
      </c>
      <c r="G40" s="2">
        <f t="shared" si="0"/>
        <v>7.0187793427230047E-3</v>
      </c>
      <c r="H40" s="2">
        <f t="shared" si="1"/>
        <v>1.0379629349369916E-2</v>
      </c>
      <c r="I40" s="2">
        <f t="shared" si="2"/>
        <v>1.4328667940339473E-2</v>
      </c>
      <c r="J40" s="2">
        <f t="shared" si="3"/>
        <v>6.7095975764223893E-3</v>
      </c>
      <c r="K40" s="2">
        <f t="shared" si="4"/>
        <v>5.6979178069492694E-4</v>
      </c>
      <c r="L40" s="2">
        <f t="shared" si="5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25">
      <c r="A41" s="4">
        <v>1964</v>
      </c>
      <c r="B41" s="4">
        <v>318.15819999999997</v>
      </c>
      <c r="C41" s="8">
        <v>1979.2849000000001</v>
      </c>
      <c r="D41" s="8">
        <v>334.70299999999997</v>
      </c>
      <c r="E41" s="1">
        <v>1785</v>
      </c>
      <c r="F41" s="1">
        <v>5</v>
      </c>
      <c r="G41" s="2">
        <f t="shared" si="0"/>
        <v>7.3239436619718309E-3</v>
      </c>
      <c r="H41" s="2">
        <f t="shared" si="1"/>
        <v>1.0820558246759697E-2</v>
      </c>
      <c r="I41" s="2">
        <f t="shared" si="2"/>
        <v>1.4887513443149848E-2</v>
      </c>
      <c r="J41" s="2">
        <f t="shared" si="3"/>
        <v>6.9131538209763243E-3</v>
      </c>
      <c r="K41" s="2">
        <f t="shared" si="4"/>
        <v>5.8033796868128882E-4</v>
      </c>
      <c r="L41" s="2">
        <f t="shared" si="5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25">
      <c r="A42" s="4">
        <v>1964</v>
      </c>
      <c r="B42" s="4">
        <v>318.96725500000002</v>
      </c>
      <c r="C42" s="8">
        <v>1979.3670999999999</v>
      </c>
      <c r="D42" s="8">
        <v>334.62599999999998</v>
      </c>
      <c r="E42" s="1">
        <v>1786</v>
      </c>
      <c r="F42" s="1">
        <v>5</v>
      </c>
      <c r="G42" s="2">
        <f t="shared" si="0"/>
        <v>7.6291079812206572E-3</v>
      </c>
      <c r="H42" s="2">
        <f t="shared" si="1"/>
        <v>1.1260274135569225E-2</v>
      </c>
      <c r="I42" s="2">
        <f t="shared" si="2"/>
        <v>1.5438857777429026E-2</v>
      </c>
      <c r="J42" s="2">
        <f t="shared" si="3"/>
        <v>7.1050815372301849E-3</v>
      </c>
      <c r="K42" s="2">
        <f t="shared" si="4"/>
        <v>5.867345550381103E-4</v>
      </c>
      <c r="L42" s="2">
        <f t="shared" si="5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25">
      <c r="A43" s="4">
        <v>1963</v>
      </c>
      <c r="B43" s="4">
        <v>317.0083975</v>
      </c>
      <c r="C43" s="8">
        <v>1979.4521</v>
      </c>
      <c r="D43" s="8">
        <v>334.88900000000001</v>
      </c>
      <c r="E43" s="1">
        <v>1787</v>
      </c>
      <c r="F43" s="1">
        <v>5</v>
      </c>
      <c r="G43" s="2">
        <f t="shared" si="0"/>
        <v>7.9342723004694835E-3</v>
      </c>
      <c r="H43" s="2">
        <f t="shared" si="1"/>
        <v>1.1698780352821375E-2</v>
      </c>
      <c r="I43" s="2">
        <f t="shared" si="2"/>
        <v>1.5982801628480994E-2</v>
      </c>
      <c r="J43" s="2">
        <f t="shared" si="3"/>
        <v>7.2860450264473492E-3</v>
      </c>
      <c r="K43" s="2">
        <f t="shared" si="4"/>
        <v>5.9061428078102207E-4</v>
      </c>
      <c r="L43" s="2">
        <f t="shared" si="5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5">
      <c r="A44" s="4">
        <v>1963</v>
      </c>
      <c r="B44" s="4">
        <v>317.013375</v>
      </c>
      <c r="C44" s="8">
        <v>1979.5342000000001</v>
      </c>
      <c r="D44" s="8">
        <v>335.452</v>
      </c>
      <c r="E44" s="1">
        <v>1788</v>
      </c>
      <c r="F44" s="1">
        <v>5</v>
      </c>
      <c r="G44" s="2">
        <f t="shared" si="0"/>
        <v>8.2394366197183107E-3</v>
      </c>
      <c r="H44" s="2">
        <f t="shared" si="1"/>
        <v>1.2136080226358769E-2</v>
      </c>
      <c r="I44" s="2">
        <f t="shared" si="2"/>
        <v>1.6519444330149582E-2</v>
      </c>
      <c r="J44" s="2">
        <f t="shared" si="3"/>
        <v>7.4566706404484845E-3</v>
      </c>
      <c r="K44" s="2">
        <f t="shared" si="4"/>
        <v>5.9296745339537443E-4</v>
      </c>
      <c r="L44" s="2">
        <f t="shared" si="5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25">
      <c r="A45" s="4">
        <v>1963</v>
      </c>
      <c r="B45" s="4">
        <v>318.70572499999997</v>
      </c>
      <c r="C45" s="8">
        <v>1979.6192000000001</v>
      </c>
      <c r="D45" s="8">
        <v>335.93599999999998</v>
      </c>
      <c r="E45" s="1">
        <v>1789</v>
      </c>
      <c r="F45" s="1">
        <v>5</v>
      </c>
      <c r="G45" s="2">
        <f t="shared" si="0"/>
        <v>8.5446009389671361E-3</v>
      </c>
      <c r="H45" s="2">
        <f t="shared" si="1"/>
        <v>1.2572177074869035E-2</v>
      </c>
      <c r="I45" s="2">
        <f t="shared" si="2"/>
        <v>1.7048883882958582E-2</v>
      </c>
      <c r="J45" s="2">
        <f t="shared" si="3"/>
        <v>7.6175489495439027E-3</v>
      </c>
      <c r="K45" s="2">
        <f t="shared" si="4"/>
        <v>5.9439472473357528E-4</v>
      </c>
      <c r="L45" s="2">
        <f t="shared" si="5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5">
      <c r="A46" s="4">
        <v>1963</v>
      </c>
      <c r="B46" s="4">
        <v>319.3528</v>
      </c>
      <c r="C46" s="8">
        <v>1979.7040999999999</v>
      </c>
      <c r="D46" s="8">
        <v>335.98099999999999</v>
      </c>
      <c r="E46" s="1">
        <v>1790</v>
      </c>
      <c r="F46" s="1">
        <v>5</v>
      </c>
      <c r="G46" s="2">
        <f t="shared" si="0"/>
        <v>8.8497652582159615E-3</v>
      </c>
      <c r="H46" s="2">
        <f t="shared" si="1"/>
        <v>1.3007074207909993E-2</v>
      </c>
      <c r="I46" s="2">
        <f t="shared" si="2"/>
        <v>1.7571216972008405E-2</v>
      </c>
      <c r="J46" s="2">
        <f t="shared" si="3"/>
        <v>7.7692367866187568E-3</v>
      </c>
      <c r="K46" s="2">
        <f t="shared" si="4"/>
        <v>5.9526040855992321E-4</v>
      </c>
      <c r="L46" s="2">
        <f t="shared" si="5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5">
      <c r="A47" s="4">
        <v>1959</v>
      </c>
      <c r="B47" s="4">
        <v>316.26945000000001</v>
      </c>
      <c r="C47" s="8">
        <v>1979.7863</v>
      </c>
      <c r="D47" s="8">
        <v>335.97899999999998</v>
      </c>
      <c r="E47" s="1">
        <v>1791</v>
      </c>
      <c r="F47" s="1">
        <v>6</v>
      </c>
      <c r="G47" s="2">
        <f t="shared" si="0"/>
        <v>9.1549295774647869E-3</v>
      </c>
      <c r="H47" s="2">
        <f t="shared" si="1"/>
        <v>1.3440774925934771E-2</v>
      </c>
      <c r="I47" s="2">
        <f t="shared" si="2"/>
        <v>1.8086538984632489E-2</v>
      </c>
      <c r="J47" s="2">
        <f t="shared" si="3"/>
        <v>7.91225917444607E-3</v>
      </c>
      <c r="K47" s="2">
        <f t="shared" si="4"/>
        <v>5.9578547234222061E-4</v>
      </c>
      <c r="L47" s="2">
        <f t="shared" si="5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5">
      <c r="A48" s="5">
        <v>1958</v>
      </c>
      <c r="B48" s="5">
        <v>314.37799999999999</v>
      </c>
      <c r="C48" s="8">
        <v>1979.8712</v>
      </c>
      <c r="D48" s="8">
        <v>335.971</v>
      </c>
      <c r="E48" s="1">
        <v>1792</v>
      </c>
      <c r="F48" s="1">
        <v>6</v>
      </c>
      <c r="G48" s="2">
        <f t="shared" si="0"/>
        <v>9.5211267605633792E-3</v>
      </c>
      <c r="H48" s="2">
        <f t="shared" si="1"/>
        <v>1.396717923393187E-2</v>
      </c>
      <c r="I48" s="2">
        <f t="shared" si="2"/>
        <v>1.8745178769600777E-2</v>
      </c>
      <c r="J48" s="2">
        <f t="shared" si="3"/>
        <v>8.1644820349172191E-3</v>
      </c>
      <c r="K48" s="2">
        <f t="shared" si="4"/>
        <v>6.4305229643200055E-4</v>
      </c>
      <c r="L48" s="2">
        <f t="shared" si="5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5">
      <c r="A49" s="5">
        <v>1957</v>
      </c>
      <c r="B49" s="5">
        <v>314.03953000000001</v>
      </c>
      <c r="C49" s="8">
        <v>1979.9534000000001</v>
      </c>
      <c r="D49" s="8">
        <v>335.733</v>
      </c>
      <c r="E49" s="1">
        <v>1793</v>
      </c>
      <c r="F49" s="1">
        <v>6</v>
      </c>
      <c r="G49" s="2">
        <f t="shared" si="0"/>
        <v>9.8873239436619714E-3</v>
      </c>
      <c r="H49" s="2">
        <f t="shared" si="1"/>
        <v>1.4492135387938469E-2</v>
      </c>
      <c r="I49" s="2">
        <f t="shared" si="2"/>
        <v>1.9394977885719526E-2</v>
      </c>
      <c r="J49" s="2">
        <f t="shared" si="3"/>
        <v>8.4022961963217211E-3</v>
      </c>
      <c r="K49" s="2">
        <f t="shared" si="4"/>
        <v>6.7172107442969571E-4</v>
      </c>
      <c r="L49" s="2">
        <f t="shared" si="5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x14ac:dyDescent="0.25">
      <c r="A50" s="4">
        <v>1955</v>
      </c>
      <c r="B50" s="4">
        <v>313.48795499999994</v>
      </c>
      <c r="C50" s="8">
        <v>1980.0382999999999</v>
      </c>
      <c r="D50" s="8">
        <v>335.678</v>
      </c>
      <c r="E50" s="1">
        <v>1794</v>
      </c>
      <c r="F50" s="1">
        <v>6</v>
      </c>
      <c r="G50" s="2">
        <f t="shared" si="0"/>
        <v>1.0253521126760564E-2</v>
      </c>
      <c r="H50" s="2">
        <f t="shared" si="1"/>
        <v>1.5015647371869497E-2</v>
      </c>
      <c r="I50" s="2">
        <f t="shared" si="2"/>
        <v>2.0036054997891E-2</v>
      </c>
      <c r="J50" s="2">
        <f t="shared" si="3"/>
        <v>8.6265247823383955E-3</v>
      </c>
      <c r="K50" s="2">
        <f t="shared" si="4"/>
        <v>6.8910956726179269E-4</v>
      </c>
      <c r="L50" s="2">
        <f t="shared" si="5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5">
      <c r="A51" s="4">
        <v>1955</v>
      </c>
      <c r="B51" s="4">
        <v>313.79655999999994</v>
      </c>
      <c r="C51" s="8">
        <v>1980.123</v>
      </c>
      <c r="D51" s="8">
        <v>335.77800000000002</v>
      </c>
      <c r="E51" s="1">
        <v>1795</v>
      </c>
      <c r="F51" s="1">
        <v>6</v>
      </c>
      <c r="G51" s="2">
        <f t="shared" si="0"/>
        <v>1.0619718309859156E-2</v>
      </c>
      <c r="H51" s="2">
        <f t="shared" si="1"/>
        <v>1.5537719158680009E-2</v>
      </c>
      <c r="I51" s="2">
        <f t="shared" si="2"/>
        <v>2.0668527178224053E-2</v>
      </c>
      <c r="J51" s="2">
        <f t="shared" si="3"/>
        <v>8.8379438941780693E-3</v>
      </c>
      <c r="K51" s="2">
        <f t="shared" si="4"/>
        <v>6.9965622129065301E-4</v>
      </c>
      <c r="L51" s="2">
        <f t="shared" si="5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5">
      <c r="A52" s="4">
        <v>1954</v>
      </c>
      <c r="B52" s="4">
        <v>310.99059999999997</v>
      </c>
      <c r="C52" s="8">
        <v>1980.2021999999999</v>
      </c>
      <c r="D52" s="8">
        <v>335.89800000000002</v>
      </c>
      <c r="E52" s="1">
        <v>1796</v>
      </c>
      <c r="F52" s="1">
        <v>6</v>
      </c>
      <c r="G52" s="2">
        <f t="shared" si="0"/>
        <v>1.0985915492957748E-2</v>
      </c>
      <c r="H52" s="2">
        <f t="shared" si="1"/>
        <v>1.6058354710395347E-2</v>
      </c>
      <c r="I52" s="2">
        <f t="shared" si="2"/>
        <v>2.1292509927413588E-2</v>
      </c>
      <c r="J52" s="2">
        <f t="shared" si="3"/>
        <v>9.0372852968293484E-3</v>
      </c>
      <c r="K52" s="2">
        <f t="shared" si="4"/>
        <v>7.0605309031653843E-4</v>
      </c>
      <c r="L52" s="2">
        <f t="shared" si="5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5">
      <c r="A53" s="4">
        <v>1954</v>
      </c>
      <c r="B53" s="4">
        <v>311.88655</v>
      </c>
      <c r="C53" s="8">
        <v>1980.2869000000001</v>
      </c>
      <c r="D53" s="8">
        <v>336.05700000000002</v>
      </c>
      <c r="E53" s="1">
        <v>1797</v>
      </c>
      <c r="F53" s="1">
        <v>7</v>
      </c>
      <c r="G53" s="2">
        <f t="shared" si="0"/>
        <v>1.135211267605634E-2</v>
      </c>
      <c r="H53" s="2">
        <f t="shared" si="1"/>
        <v>1.65775579781412E-2</v>
      </c>
      <c r="I53" s="2">
        <f t="shared" si="2"/>
        <v>2.1908117195833049E-2</v>
      </c>
      <c r="J53" s="2">
        <f t="shared" si="3"/>
        <v>9.2252389518476009E-3</v>
      </c>
      <c r="K53" s="2">
        <f t="shared" si="4"/>
        <v>7.0993298750690408E-4</v>
      </c>
      <c r="L53" s="2">
        <f t="shared" si="5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A54" s="4">
        <v>1954</v>
      </c>
      <c r="B54" s="4">
        <v>312.68294999999995</v>
      </c>
      <c r="C54" s="8">
        <v>1980.3688999999999</v>
      </c>
      <c r="D54" s="8">
        <v>336.185</v>
      </c>
      <c r="E54" s="1">
        <v>1798</v>
      </c>
      <c r="F54" s="1">
        <v>7</v>
      </c>
      <c r="G54" s="2">
        <f t="shared" si="0"/>
        <v>1.1779342723004698E-2</v>
      </c>
      <c r="H54" s="2">
        <f t="shared" si="1"/>
        <v>1.7189229615788611E-2</v>
      </c>
      <c r="I54" s="2">
        <f t="shared" si="2"/>
        <v>2.2665696146127821E-2</v>
      </c>
      <c r="J54" s="2">
        <f t="shared" si="3"/>
        <v>9.519826297472455E-3</v>
      </c>
      <c r="K54" s="2">
        <f t="shared" si="4"/>
        <v>7.5923462091690547E-4</v>
      </c>
      <c r="L54" s="2">
        <f t="shared" si="5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5">
      <c r="A55" s="4">
        <v>1954</v>
      </c>
      <c r="B55" s="4">
        <v>311.67614499999996</v>
      </c>
      <c r="C55" s="8">
        <v>1980.4536000000001</v>
      </c>
      <c r="D55" s="8">
        <v>336.53199999999998</v>
      </c>
      <c r="E55" s="1">
        <v>1799</v>
      </c>
      <c r="F55" s="1">
        <v>7</v>
      </c>
      <c r="G55" s="2">
        <f t="shared" si="0"/>
        <v>1.2206572769953055E-2</v>
      </c>
      <c r="H55" s="2">
        <f t="shared" si="1"/>
        <v>1.7799218526472208E-2</v>
      </c>
      <c r="I55" s="2">
        <f t="shared" si="2"/>
        <v>2.3413106405159496E-2</v>
      </c>
      <c r="J55" s="2">
        <f t="shared" si="3"/>
        <v>9.797584794181623E-3</v>
      </c>
      <c r="K55" s="2">
        <f t="shared" si="4"/>
        <v>7.8913757315398399E-4</v>
      </c>
      <c r="L55" s="2">
        <f t="shared" si="5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5">
      <c r="A56" s="5">
        <v>1953</v>
      </c>
      <c r="B56" s="5">
        <v>312.05848500000002</v>
      </c>
      <c r="C56" s="8">
        <v>1980.5355</v>
      </c>
      <c r="D56" s="8">
        <v>336.93</v>
      </c>
      <c r="E56" s="1">
        <v>1800</v>
      </c>
      <c r="F56" s="1">
        <v>8</v>
      </c>
      <c r="G56" s="2">
        <f t="shared" si="0"/>
        <v>1.2633802816901412E-2</v>
      </c>
      <c r="H56" s="2">
        <f t="shared" si="1"/>
        <v>1.8407529339424182E-2</v>
      </c>
      <c r="I56" s="2">
        <f t="shared" si="2"/>
        <v>2.4150484463365096E-2</v>
      </c>
      <c r="J56" s="2">
        <f t="shared" si="3"/>
        <v>1.00594758212062E-2</v>
      </c>
      <c r="K56" s="2">
        <f t="shared" si="4"/>
        <v>8.0727463050169466E-4</v>
      </c>
      <c r="L56" s="2">
        <f t="shared" si="5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5">
      <c r="A57" s="4">
        <v>1950</v>
      </c>
      <c r="B57" s="4">
        <v>312.55218499999995</v>
      </c>
      <c r="C57" s="8">
        <v>1980.6202000000001</v>
      </c>
      <c r="D57" s="8">
        <v>337.096</v>
      </c>
      <c r="E57" s="1">
        <v>1801</v>
      </c>
      <c r="F57" s="1">
        <v>8</v>
      </c>
      <c r="G57" s="2">
        <f t="shared" si="0"/>
        <v>1.3122065727699535E-2</v>
      </c>
      <c r="H57" s="2">
        <f t="shared" si="1"/>
        <v>1.9108063384756589E-2</v>
      </c>
      <c r="I57" s="2">
        <f t="shared" si="2"/>
        <v>2.5028199720906967E-2</v>
      </c>
      <c r="J57" s="2">
        <f t="shared" si="3"/>
        <v>1.0423776729223025E-2</v>
      </c>
      <c r="K57" s="2">
        <f t="shared" si="4"/>
        <v>8.6522366866755918E-4</v>
      </c>
      <c r="L57" s="2">
        <f t="shared" si="5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x14ac:dyDescent="0.25">
      <c r="A58" s="5">
        <v>1949</v>
      </c>
      <c r="B58" s="5">
        <v>311.15258</v>
      </c>
      <c r="C58" s="8">
        <v>1980.7049</v>
      </c>
      <c r="D58" s="8">
        <v>337.19</v>
      </c>
      <c r="E58" s="1">
        <v>1802</v>
      </c>
      <c r="F58" s="1">
        <v>10</v>
      </c>
      <c r="G58" s="2">
        <f t="shared" si="0"/>
        <v>1.3610328638497657E-2</v>
      </c>
      <c r="H58" s="2">
        <f t="shared" si="1"/>
        <v>1.9806670239984704E-2</v>
      </c>
      <c r="I58" s="2">
        <f t="shared" si="2"/>
        <v>2.5894133743678018E-2</v>
      </c>
      <c r="J58" s="2">
        <f t="shared" si="3"/>
        <v>1.0767266271674033E-2</v>
      </c>
      <c r="K58" s="2">
        <f t="shared" si="4"/>
        <v>9.0037153701601354E-4</v>
      </c>
      <c r="L58" s="2">
        <f t="shared" si="5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x14ac:dyDescent="0.25">
      <c r="A59" s="4">
        <v>1948</v>
      </c>
      <c r="B59" s="4">
        <v>310.47158999999999</v>
      </c>
      <c r="C59" s="8">
        <v>1980.7869000000001</v>
      </c>
      <c r="D59" s="8">
        <v>337.11599999999999</v>
      </c>
      <c r="E59" s="1">
        <v>1803</v>
      </c>
      <c r="F59" s="1">
        <v>9</v>
      </c>
      <c r="G59" s="2">
        <f t="shared" si="0"/>
        <v>1.422065727699531E-2</v>
      </c>
      <c r="H59" s="2">
        <f t="shared" si="1"/>
        <v>2.0691148634096171E-2</v>
      </c>
      <c r="I59" s="2">
        <f t="shared" si="2"/>
        <v>2.7048914150235474E-2</v>
      </c>
      <c r="J59" s="2">
        <f t="shared" si="3"/>
        <v>1.1325875120483647E-2</v>
      </c>
      <c r="K59" s="2">
        <f t="shared" si="4"/>
        <v>1.0155865104079179E-3</v>
      </c>
      <c r="L59" s="2">
        <f t="shared" si="5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x14ac:dyDescent="0.25">
      <c r="A60" s="4">
        <v>1947</v>
      </c>
      <c r="B60" s="4">
        <v>309.98379499999999</v>
      </c>
      <c r="C60" s="8">
        <v>1980.8715999999999</v>
      </c>
      <c r="D60" s="8">
        <v>336.93799999999999</v>
      </c>
      <c r="E60" s="1">
        <v>1804</v>
      </c>
      <c r="F60" s="1">
        <v>9</v>
      </c>
      <c r="G60" s="2">
        <f t="shared" si="0"/>
        <v>1.4769953051643197E-2</v>
      </c>
      <c r="H60" s="2">
        <f t="shared" si="1"/>
        <v>2.1479297088084996E-2</v>
      </c>
      <c r="I60" s="2">
        <f t="shared" si="2"/>
        <v>2.8037959641163793E-2</v>
      </c>
      <c r="J60" s="2">
        <f t="shared" si="3"/>
        <v>1.1735201509927141E-2</v>
      </c>
      <c r="K60" s="2">
        <f t="shared" si="4"/>
        <v>1.0385195674205714E-3</v>
      </c>
      <c r="L60" s="2">
        <f t="shared" si="5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x14ac:dyDescent="0.25">
      <c r="A61" s="4">
        <v>1947</v>
      </c>
      <c r="B61" s="4">
        <v>311.45713499999999</v>
      </c>
      <c r="C61" s="8">
        <v>1980.9536000000001</v>
      </c>
      <c r="D61" s="8">
        <v>336.916</v>
      </c>
      <c r="E61" s="1">
        <v>1805</v>
      </c>
      <c r="F61" s="1">
        <v>9</v>
      </c>
      <c r="G61" s="2">
        <f t="shared" si="0"/>
        <v>1.5319248826291085E-2</v>
      </c>
      <c r="H61" s="2">
        <f t="shared" si="1"/>
        <v>2.2265277322111691E-2</v>
      </c>
      <c r="I61" s="2">
        <f t="shared" si="2"/>
        <v>2.9013729554360587E-2</v>
      </c>
      <c r="J61" s="2">
        <f t="shared" si="3"/>
        <v>1.2121144369604493E-2</v>
      </c>
      <c r="K61" s="2">
        <f t="shared" si="4"/>
        <v>1.0524291696196834E-3</v>
      </c>
      <c r="L61" s="2">
        <f t="shared" si="5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x14ac:dyDescent="0.25">
      <c r="A62" s="4">
        <v>1946</v>
      </c>
      <c r="B62" s="4">
        <v>311.45713499999999</v>
      </c>
      <c r="C62" s="8">
        <v>1981.0383999999999</v>
      </c>
      <c r="D62" s="8">
        <v>337.089</v>
      </c>
      <c r="E62" s="1">
        <v>1806</v>
      </c>
      <c r="F62" s="1">
        <v>10</v>
      </c>
      <c r="G62" s="2">
        <f t="shared" si="0"/>
        <v>1.5868544600938971E-2</v>
      </c>
      <c r="H62" s="2">
        <f t="shared" si="1"/>
        <v>2.3049095301014202E-2</v>
      </c>
      <c r="I62" s="2">
        <f t="shared" si="2"/>
        <v>2.997640208280658E-2</v>
      </c>
      <c r="J62" s="2">
        <f t="shared" si="3"/>
        <v>1.248503952705682E-2</v>
      </c>
      <c r="K62" s="2">
        <f t="shared" si="4"/>
        <v>1.0608657698178512E-3</v>
      </c>
      <c r="L62" s="2">
        <f t="shared" si="5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x14ac:dyDescent="0.25">
      <c r="A63" s="5">
        <v>1945</v>
      </c>
      <c r="B63" s="5">
        <v>309.57969000000003</v>
      </c>
      <c r="C63" s="8">
        <v>1981.1233</v>
      </c>
      <c r="D63" s="8">
        <v>337.23</v>
      </c>
      <c r="E63" s="1">
        <v>1807</v>
      </c>
      <c r="F63" s="1">
        <v>10</v>
      </c>
      <c r="G63" s="2">
        <f t="shared" si="0"/>
        <v>1.6478873239436621E-2</v>
      </c>
      <c r="H63" s="2">
        <f t="shared" si="1"/>
        <v>2.3924653686836047E-2</v>
      </c>
      <c r="I63" s="2">
        <f t="shared" si="2"/>
        <v>3.1076387769450604E-2</v>
      </c>
      <c r="J63" s="2">
        <f t="shared" si="3"/>
        <v>1.2945517390216238E-2</v>
      </c>
      <c r="K63" s="2">
        <f t="shared" si="4"/>
        <v>1.1129311833092894E-3</v>
      </c>
      <c r="L63" s="2">
        <f t="shared" si="5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x14ac:dyDescent="0.25">
      <c r="A64" s="4">
        <v>1945</v>
      </c>
      <c r="B64" s="4">
        <v>309.74622499999998</v>
      </c>
      <c r="C64" s="8">
        <v>1981.2</v>
      </c>
      <c r="D64" s="8">
        <v>337.226</v>
      </c>
      <c r="E64" s="1">
        <v>1808</v>
      </c>
      <c r="F64" s="1">
        <v>10</v>
      </c>
      <c r="G64" s="2">
        <f t="shared" si="0"/>
        <v>1.7089201877934272E-2</v>
      </c>
      <c r="H64" s="2">
        <f t="shared" si="1"/>
        <v>2.4797803385359782E-2</v>
      </c>
      <c r="I64" s="2">
        <f t="shared" si="2"/>
        <v>3.2161608770728232E-2</v>
      </c>
      <c r="J64" s="2">
        <f t="shared" si="3"/>
        <v>1.3379689600728934E-2</v>
      </c>
      <c r="K64" s="2">
        <f t="shared" si="4"/>
        <v>1.1445104529024626E-3</v>
      </c>
      <c r="L64" s="2">
        <f t="shared" si="5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x14ac:dyDescent="0.25">
      <c r="A65" s="4">
        <v>1944</v>
      </c>
      <c r="B65" s="4">
        <v>311.28789999999998</v>
      </c>
      <c r="C65" s="8">
        <v>1981.2849000000001</v>
      </c>
      <c r="D65" s="8">
        <v>337.17399999999998</v>
      </c>
      <c r="E65" s="1">
        <v>1809</v>
      </c>
      <c r="F65" s="1">
        <v>10</v>
      </c>
      <c r="G65" s="2">
        <f t="shared" si="0"/>
        <v>1.7699530516431923E-2</v>
      </c>
      <c r="H65" s="2">
        <f t="shared" si="1"/>
        <v>2.566855102295618E-2</v>
      </c>
      <c r="I65" s="2">
        <f t="shared" si="2"/>
        <v>3.3232263267340002E-2</v>
      </c>
      <c r="J65" s="2">
        <f t="shared" si="3"/>
        <v>1.378905891782946E-2</v>
      </c>
      <c r="K65" s="2">
        <f t="shared" si="4"/>
        <v>1.1636642481220529E-3</v>
      </c>
      <c r="L65" s="2">
        <f t="shared" si="5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x14ac:dyDescent="0.25">
      <c r="A66" s="4">
        <v>1943</v>
      </c>
      <c r="B66" s="4">
        <v>310.51140999999996</v>
      </c>
      <c r="C66" s="8">
        <v>1981.3670999999999</v>
      </c>
      <c r="D66" s="8">
        <v>337.346</v>
      </c>
      <c r="E66" s="1">
        <v>1810</v>
      </c>
      <c r="F66" s="1">
        <v>10</v>
      </c>
      <c r="G66" s="2">
        <f t="shared" si="0"/>
        <v>1.8309859154929574E-2</v>
      </c>
      <c r="H66" s="2">
        <f t="shared" si="1"/>
        <v>2.6536903207766676E-2</v>
      </c>
      <c r="I66" s="2">
        <f t="shared" si="2"/>
        <v>3.4288546779883043E-2</v>
      </c>
      <c r="J66" s="2">
        <f t="shared" si="3"/>
        <v>1.4175042252841757E-2</v>
      </c>
      <c r="K66" s="2">
        <f t="shared" si="4"/>
        <v>1.1752816121725915E-3</v>
      </c>
      <c r="L66" s="2">
        <f t="shared" si="5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x14ac:dyDescent="0.25">
      <c r="A67" s="4">
        <v>1943</v>
      </c>
      <c r="B67" s="4">
        <v>311.02906999999999</v>
      </c>
      <c r="C67" s="8">
        <v>1981.4521</v>
      </c>
      <c r="D67" s="8">
        <v>337.58699999999999</v>
      </c>
      <c r="E67" s="1">
        <v>1811</v>
      </c>
      <c r="F67" s="1">
        <v>11</v>
      </c>
      <c r="G67" s="2">
        <f t="shared" si="0"/>
        <v>1.8920187793427225E-2</v>
      </c>
      <c r="H67" s="2">
        <f t="shared" si="1"/>
        <v>2.7402866529753503E-2</v>
      </c>
      <c r="I67" s="2">
        <f t="shared" si="2"/>
        <v>3.5330652204556605E-2</v>
      </c>
      <c r="J67" s="2">
        <f t="shared" si="3"/>
        <v>1.4538975573400391E-2</v>
      </c>
      <c r="K67" s="2">
        <f t="shared" si="4"/>
        <v>1.1823278996542868E-3</v>
      </c>
      <c r="L67" s="2">
        <f t="shared" si="5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x14ac:dyDescent="0.25">
      <c r="A68" s="4">
        <v>1942</v>
      </c>
      <c r="B68" s="4">
        <v>310.94942999999995</v>
      </c>
      <c r="C68" s="8">
        <v>1981.5342000000001</v>
      </c>
      <c r="D68" s="8">
        <v>337.83199999999999</v>
      </c>
      <c r="E68" s="1">
        <v>1812</v>
      </c>
      <c r="F68" s="1">
        <v>11</v>
      </c>
      <c r="G68" s="2">
        <f t="shared" si="0"/>
        <v>1.9591549295774644E-2</v>
      </c>
      <c r="H68" s="2">
        <f t="shared" si="1"/>
        <v>2.8360344274364742E-2</v>
      </c>
      <c r="I68" s="2">
        <f t="shared" si="2"/>
        <v>3.6509004590172374E-2</v>
      </c>
      <c r="J68" s="2">
        <f t="shared" si="3"/>
        <v>1.4999489419527834E-2</v>
      </c>
      <c r="K68" s="2">
        <f t="shared" si="4"/>
        <v>1.233550045856596E-3</v>
      </c>
      <c r="L68" s="2">
        <f t="shared" si="5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x14ac:dyDescent="0.25">
      <c r="A69" s="4">
        <v>1942</v>
      </c>
      <c r="B69" s="4">
        <v>311.62636999999995</v>
      </c>
      <c r="C69" s="8">
        <v>1981.6192000000001</v>
      </c>
      <c r="D69" s="8">
        <v>338.09300000000002</v>
      </c>
      <c r="E69" s="1">
        <v>1813</v>
      </c>
      <c r="F69" s="1">
        <v>11</v>
      </c>
      <c r="G69" s="2">
        <f t="shared" si="0"/>
        <v>2.0262910798122064E-2</v>
      </c>
      <c r="H69" s="2">
        <f t="shared" si="1"/>
        <v>2.9315187969072495E-2</v>
      </c>
      <c r="I69" s="2">
        <f t="shared" si="2"/>
        <v>3.7671540404322162E-2</v>
      </c>
      <c r="J69" s="2">
        <f t="shared" si="3"/>
        <v>1.5433695557414716E-2</v>
      </c>
      <c r="K69" s="2">
        <f t="shared" si="4"/>
        <v>1.2646178479845797E-3</v>
      </c>
      <c r="L69" s="2">
        <f t="shared" si="5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x14ac:dyDescent="0.25">
      <c r="A70" s="4">
        <v>1941</v>
      </c>
      <c r="B70" s="4">
        <v>310.70055499999995</v>
      </c>
      <c r="C70" s="8">
        <v>1981.7040999999999</v>
      </c>
      <c r="D70" s="8">
        <v>338.16500000000002</v>
      </c>
      <c r="E70" s="1">
        <v>1814</v>
      </c>
      <c r="F70" s="1">
        <v>11</v>
      </c>
      <c r="G70" s="2">
        <f t="shared" si="0"/>
        <v>2.0934272300469483E-2</v>
      </c>
      <c r="H70" s="2">
        <f t="shared" si="1"/>
        <v>3.0267404860226804E-2</v>
      </c>
      <c r="I70" s="2">
        <f t="shared" si="2"/>
        <v>3.88184719467696E-2</v>
      </c>
      <c r="J70" s="2">
        <f t="shared" si="3"/>
        <v>1.5843096863725203E-2</v>
      </c>
      <c r="K70" s="2">
        <f t="shared" si="4"/>
        <v>1.283461422505087E-3</v>
      </c>
      <c r="L70" s="2">
        <f t="shared" si="5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x14ac:dyDescent="0.25">
      <c r="A71" s="4">
        <v>1940</v>
      </c>
      <c r="B71" s="4">
        <v>310.95575749999995</v>
      </c>
      <c r="C71" s="8">
        <v>1981.7863</v>
      </c>
      <c r="D71" s="8">
        <v>338.072</v>
      </c>
      <c r="E71" s="1">
        <v>1815</v>
      </c>
      <c r="F71" s="1">
        <v>12</v>
      </c>
      <c r="G71" s="2">
        <f t="shared" ref="G71:G134" si="6">G70*(1-G$5)+G$4*$F70*$L$4/1000</f>
        <v>2.1605633802816902E-2</v>
      </c>
      <c r="H71" s="2">
        <f t="shared" ref="H71:H134" si="7">H70*(1-H$5)+H$4*$F70*$L$4/1000</f>
        <v>3.1217002174242788E-2</v>
      </c>
      <c r="I71" s="2">
        <f t="shared" ref="I71:I134" si="8">I70*(1-I$5)+I$4*$F70*$L$4/1000</f>
        <v>3.9950008667660131E-2</v>
      </c>
      <c r="J71" s="2">
        <f t="shared" ref="J71:J134" si="9">J70*(1-J$5)+J$4*$F70*$L$4/1000</f>
        <v>1.6229110360504465E-2</v>
      </c>
      <c r="K71" s="2">
        <f t="shared" ref="K71:K134" si="10">K70*(1-K$5)+K$4*$F70*$L$4/1000</f>
        <v>1.2948906281903545E-3</v>
      </c>
      <c r="L71" s="2">
        <f t="shared" ref="L71:L134" si="11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x14ac:dyDescent="0.25">
      <c r="A72" s="4">
        <v>1939</v>
      </c>
      <c r="B72" s="4">
        <v>310.52603333333332</v>
      </c>
      <c r="C72" s="8">
        <v>1981.8712</v>
      </c>
      <c r="D72" s="8">
        <v>338</v>
      </c>
      <c r="E72" s="1">
        <v>1816</v>
      </c>
      <c r="F72" s="1">
        <v>13</v>
      </c>
      <c r="G72" s="2">
        <f t="shared" si="6"/>
        <v>2.2338028169014087E-2</v>
      </c>
      <c r="H72" s="2">
        <f t="shared" si="7"/>
        <v>3.2257883831270498E-2</v>
      </c>
      <c r="I72" s="2">
        <f t="shared" si="8"/>
        <v>4.1216591947554393E-2</v>
      </c>
      <c r="J72" s="2">
        <f t="shared" si="9"/>
        <v>1.6710443011801919E-2</v>
      </c>
      <c r="K72" s="2">
        <f t="shared" si="10"/>
        <v>1.3487711486621431E-3</v>
      </c>
      <c r="L72" s="2">
        <f t="shared" si="11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x14ac:dyDescent="0.25">
      <c r="A73" s="4">
        <v>1939</v>
      </c>
      <c r="B73" s="4">
        <v>310.93947499999996</v>
      </c>
      <c r="C73" s="8">
        <v>1981.9534000000001</v>
      </c>
      <c r="D73" s="8">
        <v>337.76799999999997</v>
      </c>
      <c r="E73" s="1">
        <v>1817</v>
      </c>
      <c r="F73" s="1">
        <v>14</v>
      </c>
      <c r="G73" s="2">
        <f t="shared" si="6"/>
        <v>2.3131455399061036E-2</v>
      </c>
      <c r="H73" s="2">
        <f t="shared" si="7"/>
        <v>3.3389798705352955E-2</v>
      </c>
      <c r="I73" s="2">
        <f t="shared" si="8"/>
        <v>4.2616409108362369E-2</v>
      </c>
      <c r="J73" s="2">
        <f t="shared" si="9"/>
        <v>1.7281649533989533E-2</v>
      </c>
      <c r="K73" s="2">
        <f t="shared" si="10"/>
        <v>1.4283996930970686E-3</v>
      </c>
      <c r="L73" s="2">
        <f t="shared" si="11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x14ac:dyDescent="0.25">
      <c r="A74" s="4">
        <v>1938</v>
      </c>
      <c r="B74" s="4">
        <v>309.55572999999998</v>
      </c>
      <c r="C74" s="8">
        <v>1982.0383999999999</v>
      </c>
      <c r="D74" s="8">
        <v>337.30599999999998</v>
      </c>
      <c r="E74" s="1">
        <v>1818</v>
      </c>
      <c r="F74" s="1">
        <v>14</v>
      </c>
      <c r="G74" s="2">
        <f t="shared" si="6"/>
        <v>2.3985915492957751E-2</v>
      </c>
      <c r="H74" s="2">
        <f t="shared" si="7"/>
        <v>3.4612496361388197E-2</v>
      </c>
      <c r="I74" s="2">
        <f t="shared" si="8"/>
        <v>4.41476718028758E-2</v>
      </c>
      <c r="J74" s="2">
        <f t="shared" si="9"/>
        <v>1.7937595715373757E-2</v>
      </c>
      <c r="K74" s="2">
        <f t="shared" si="10"/>
        <v>1.5236452034926525E-3</v>
      </c>
      <c r="L74" s="2">
        <f t="shared" si="11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x14ac:dyDescent="0.25">
      <c r="A75" s="4">
        <v>1936.5</v>
      </c>
      <c r="B75" s="4">
        <v>308.99237250000004</v>
      </c>
      <c r="C75" s="8">
        <v>1982.1233</v>
      </c>
      <c r="D75" s="8">
        <v>337.12700000000001</v>
      </c>
      <c r="E75" s="1">
        <v>1819</v>
      </c>
      <c r="F75" s="1">
        <v>14</v>
      </c>
      <c r="G75" s="2">
        <f t="shared" si="6"/>
        <v>2.4840375586854466E-2</v>
      </c>
      <c r="H75" s="2">
        <f t="shared" si="7"/>
        <v>3.58318303396137E-2</v>
      </c>
      <c r="I75" s="2">
        <f t="shared" si="8"/>
        <v>4.5658380946400061E-2</v>
      </c>
      <c r="J75" s="2">
        <f t="shared" si="9"/>
        <v>1.8556069753615102E-2</v>
      </c>
      <c r="K75" s="2">
        <f t="shared" si="10"/>
        <v>1.5814145257475524E-3</v>
      </c>
      <c r="L75" s="2">
        <f t="shared" si="11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x14ac:dyDescent="0.25">
      <c r="A76" s="4">
        <v>1934.5</v>
      </c>
      <c r="B76" s="4">
        <v>307.81867799999998</v>
      </c>
      <c r="C76" s="8">
        <v>1982.2</v>
      </c>
      <c r="D76" s="8">
        <v>337.274</v>
      </c>
      <c r="E76" s="1">
        <v>1820</v>
      </c>
      <c r="F76" s="1">
        <v>14</v>
      </c>
      <c r="G76" s="2">
        <f t="shared" si="6"/>
        <v>2.569483568075118E-2</v>
      </c>
      <c r="H76" s="2">
        <f t="shared" si="7"/>
        <v>3.7047809893607689E-2</v>
      </c>
      <c r="I76" s="2">
        <f t="shared" si="8"/>
        <v>4.7148812421355442E-2</v>
      </c>
      <c r="J76" s="2">
        <f t="shared" si="9"/>
        <v>1.9139212314444338E-2</v>
      </c>
      <c r="K76" s="2">
        <f t="shared" si="10"/>
        <v>1.6164533908859687E-3</v>
      </c>
      <c r="L76" s="2">
        <f t="shared" si="11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x14ac:dyDescent="0.25">
      <c r="A77" s="4">
        <v>1933</v>
      </c>
      <c r="B77" s="4">
        <v>307.80500000000001</v>
      </c>
      <c r="C77" s="8">
        <v>1982.2849000000001</v>
      </c>
      <c r="D77" s="8">
        <v>337.69799999999998</v>
      </c>
      <c r="E77" s="1">
        <v>1821</v>
      </c>
      <c r="F77" s="1">
        <v>14</v>
      </c>
      <c r="G77" s="2">
        <f t="shared" si="6"/>
        <v>2.6549295774647895E-2</v>
      </c>
      <c r="H77" s="2">
        <f t="shared" si="7"/>
        <v>3.826044425149152E-2</v>
      </c>
      <c r="I77" s="2">
        <f t="shared" si="8"/>
        <v>4.8619238407098475E-2</v>
      </c>
      <c r="J77" s="2">
        <f t="shared" si="9"/>
        <v>1.9689041774088981E-2</v>
      </c>
      <c r="K77" s="2">
        <f t="shared" si="10"/>
        <v>1.6377055368739543E-3</v>
      </c>
      <c r="L77" s="2">
        <f t="shared" si="11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x14ac:dyDescent="0.25">
      <c r="A78" s="4">
        <v>1933</v>
      </c>
      <c r="B78" s="4">
        <v>307.20634999999999</v>
      </c>
      <c r="C78" s="8">
        <v>1982.3670999999999</v>
      </c>
      <c r="D78" s="8">
        <v>338.03199999999998</v>
      </c>
      <c r="E78" s="1">
        <v>1822</v>
      </c>
      <c r="F78" s="1">
        <v>15</v>
      </c>
      <c r="G78" s="2">
        <f t="shared" si="6"/>
        <v>2.740375586854461E-2</v>
      </c>
      <c r="H78" s="2">
        <f t="shared" si="7"/>
        <v>3.9469742615999705E-2</v>
      </c>
      <c r="I78" s="2">
        <f t="shared" si="8"/>
        <v>5.0069927429626737E-2</v>
      </c>
      <c r="J78" s="2">
        <f t="shared" si="9"/>
        <v>2.0207461205288154E-2</v>
      </c>
      <c r="K78" s="2">
        <f t="shared" si="10"/>
        <v>1.6505956150003566E-3</v>
      </c>
      <c r="L78" s="2">
        <f t="shared" si="11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x14ac:dyDescent="0.25">
      <c r="A79" s="5">
        <v>1929</v>
      </c>
      <c r="B79" s="5">
        <v>305.71715</v>
      </c>
      <c r="C79" s="8">
        <v>1982.4521</v>
      </c>
      <c r="D79" s="8">
        <v>338.18599999999998</v>
      </c>
      <c r="E79" s="1">
        <v>1823</v>
      </c>
      <c r="F79" s="1">
        <v>16</v>
      </c>
      <c r="G79" s="2">
        <f t="shared" si="6"/>
        <v>2.8319248826291089E-2</v>
      </c>
      <c r="H79" s="2">
        <f t="shared" si="7"/>
        <v>4.0769610878164796E-2</v>
      </c>
      <c r="I79" s="2">
        <f t="shared" si="8"/>
        <v>5.1651379152400506E-2</v>
      </c>
      <c r="J79" s="2">
        <f t="shared" si="9"/>
        <v>2.0813635856237155E-2</v>
      </c>
      <c r="K79" s="2">
        <f t="shared" si="10"/>
        <v>1.7053621993976221E-3</v>
      </c>
      <c r="L79" s="2">
        <f t="shared" si="11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x14ac:dyDescent="0.25">
      <c r="A80" s="4">
        <v>1928.75</v>
      </c>
      <c r="B80" s="4">
        <v>307.76790750000004</v>
      </c>
      <c r="C80" s="8">
        <v>1982.5342000000001</v>
      </c>
      <c r="D80" s="8">
        <v>338.55099999999999</v>
      </c>
      <c r="E80" s="1">
        <v>1824</v>
      </c>
      <c r="F80" s="1">
        <v>16</v>
      </c>
      <c r="G80" s="2">
        <f t="shared" si="6"/>
        <v>2.9295774647887334E-2</v>
      </c>
      <c r="H80" s="2">
        <f t="shared" si="7"/>
        <v>4.2159799877490349E-2</v>
      </c>
      <c r="I80" s="2">
        <f t="shared" si="8"/>
        <v>5.3361838397920448E-2</v>
      </c>
      <c r="J80" s="2">
        <f t="shared" si="9"/>
        <v>2.1502552547121346E-2</v>
      </c>
      <c r="K80" s="2">
        <f t="shared" si="10"/>
        <v>1.7855281687698152E-3</v>
      </c>
      <c r="L80" s="2">
        <f t="shared" si="11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x14ac:dyDescent="0.25">
      <c r="A81" s="4">
        <v>1925</v>
      </c>
      <c r="B81" s="4">
        <v>304.07187499999998</v>
      </c>
      <c r="C81" s="8">
        <v>1982.6192000000001</v>
      </c>
      <c r="D81" s="8">
        <v>338.89800000000002</v>
      </c>
      <c r="E81" s="1">
        <v>1825</v>
      </c>
      <c r="F81" s="1">
        <v>17</v>
      </c>
      <c r="G81" s="2">
        <f t="shared" si="6"/>
        <v>3.0272300469483579E-2</v>
      </c>
      <c r="H81" s="2">
        <f t="shared" si="7"/>
        <v>4.3546164425312867E-2</v>
      </c>
      <c r="I81" s="2">
        <f t="shared" si="8"/>
        <v>5.5049338805976608E-2</v>
      </c>
      <c r="J81" s="2">
        <f t="shared" si="9"/>
        <v>2.215211359330942E-2</v>
      </c>
      <c r="K81" s="2">
        <f t="shared" si="10"/>
        <v>1.8341512870596341E-3</v>
      </c>
      <c r="L81" s="2">
        <f t="shared" si="11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x14ac:dyDescent="0.25">
      <c r="A82" s="4">
        <v>1925</v>
      </c>
      <c r="B82" s="4">
        <v>304.81849999999997</v>
      </c>
      <c r="C82" s="8">
        <v>1982.7040999999999</v>
      </c>
      <c r="D82" s="8">
        <v>338.822</v>
      </c>
      <c r="E82" s="1">
        <v>1826</v>
      </c>
      <c r="F82" s="1">
        <v>17</v>
      </c>
      <c r="G82" s="2">
        <f t="shared" si="6"/>
        <v>3.1309859154929585E-2</v>
      </c>
      <c r="H82" s="2">
        <f t="shared" si="7"/>
        <v>4.5022611756427813E-2</v>
      </c>
      <c r="I82" s="2">
        <f t="shared" si="8"/>
        <v>5.6864423286009796E-2</v>
      </c>
      <c r="J82" s="2">
        <f t="shared" si="9"/>
        <v>2.2881938151073214E-2</v>
      </c>
      <c r="K82" s="2">
        <f t="shared" si="10"/>
        <v>1.9105910558807552E-3</v>
      </c>
      <c r="L82" s="2">
        <f t="shared" si="11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x14ac:dyDescent="0.25">
      <c r="A83" s="4">
        <v>1923.5833333333333</v>
      </c>
      <c r="B83" s="4">
        <v>305.20449499999995</v>
      </c>
      <c r="C83" s="8">
        <v>1982.7863</v>
      </c>
      <c r="D83" s="8">
        <v>338.63400000000001</v>
      </c>
      <c r="E83" s="1">
        <v>1827</v>
      </c>
      <c r="F83" s="1">
        <v>18</v>
      </c>
      <c r="G83" s="2">
        <f t="shared" si="6"/>
        <v>3.2347417840375592E-2</v>
      </c>
      <c r="H83" s="2">
        <f t="shared" si="7"/>
        <v>4.6494997336789898E-2</v>
      </c>
      <c r="I83" s="2">
        <f t="shared" si="8"/>
        <v>5.8655144584242966E-2</v>
      </c>
      <c r="J83" s="2">
        <f t="shared" si="9"/>
        <v>2.3570070126314454E-2</v>
      </c>
      <c r="K83" s="2">
        <f t="shared" si="10"/>
        <v>1.9569541192921112E-3</v>
      </c>
      <c r="L83" s="2">
        <f t="shared" si="11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x14ac:dyDescent="0.25">
      <c r="A84" s="4">
        <v>1923</v>
      </c>
      <c r="B84" s="4">
        <v>303.19853499999999</v>
      </c>
      <c r="C84" s="8">
        <v>1982.8712</v>
      </c>
      <c r="D84" s="8">
        <v>338.55700000000002</v>
      </c>
      <c r="E84" s="1">
        <v>1828</v>
      </c>
      <c r="F84" s="1">
        <v>18</v>
      </c>
      <c r="G84" s="2">
        <f t="shared" si="6"/>
        <v>3.3446009389671363E-2</v>
      </c>
      <c r="H84" s="2">
        <f t="shared" si="7"/>
        <v>4.8057229054011906E-2</v>
      </c>
      <c r="I84" s="2">
        <f t="shared" si="8"/>
        <v>6.0572064460091543E-2</v>
      </c>
      <c r="J84" s="2">
        <f t="shared" si="9"/>
        <v>2.4336262177216007E-2</v>
      </c>
      <c r="K84" s="2">
        <f t="shared" si="10"/>
        <v>2.0320230955368111E-3</v>
      </c>
      <c r="L84" s="2">
        <f t="shared" si="11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x14ac:dyDescent="0.25">
      <c r="A85" s="4">
        <v>1919</v>
      </c>
      <c r="B85" s="4">
        <v>303.55286499999994</v>
      </c>
      <c r="C85" s="8">
        <v>1982.9534000000001</v>
      </c>
      <c r="D85" s="8">
        <v>338.32799999999997</v>
      </c>
      <c r="E85" s="1">
        <v>1829</v>
      </c>
      <c r="F85" s="1">
        <v>18</v>
      </c>
      <c r="G85" s="2">
        <f t="shared" si="6"/>
        <v>3.4544600938967135E-2</v>
      </c>
      <c r="H85" s="2">
        <f t="shared" si="7"/>
        <v>4.9615163025069971E-2</v>
      </c>
      <c r="I85" s="2">
        <f t="shared" si="8"/>
        <v>6.2463254256737134E-2</v>
      </c>
      <c r="J85" s="2">
        <f t="shared" si="9"/>
        <v>2.5058684085046169E-2</v>
      </c>
      <c r="K85" s="2">
        <f t="shared" si="10"/>
        <v>2.0775547312224607E-3</v>
      </c>
      <c r="L85" s="2">
        <f t="shared" si="11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x14ac:dyDescent="0.25">
      <c r="A86" s="4">
        <v>1918.625</v>
      </c>
      <c r="B86" s="4">
        <v>303.26575874999997</v>
      </c>
      <c r="C86" s="8">
        <v>1983.0383999999999</v>
      </c>
      <c r="D86" s="8">
        <v>338.30700000000002</v>
      </c>
      <c r="E86" s="1">
        <v>1830</v>
      </c>
      <c r="F86" s="1">
        <v>24</v>
      </c>
      <c r="G86" s="2">
        <f t="shared" si="6"/>
        <v>3.5643192488262906E-2</v>
      </c>
      <c r="H86" s="2">
        <f t="shared" si="7"/>
        <v>5.116881107319228E-2</v>
      </c>
      <c r="I86" s="2">
        <f t="shared" si="8"/>
        <v>6.4329059339149938E-2</v>
      </c>
      <c r="J86" s="2">
        <f t="shared" si="9"/>
        <v>2.5739836300471632E-2</v>
      </c>
      <c r="K86" s="2">
        <f t="shared" si="10"/>
        <v>2.1051710642526729E-3</v>
      </c>
      <c r="L86" s="2">
        <f t="shared" si="11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x14ac:dyDescent="0.25">
      <c r="A87" s="4">
        <v>1916</v>
      </c>
      <c r="B87" s="4">
        <v>301.33425</v>
      </c>
      <c r="C87" s="8">
        <v>1983.1233</v>
      </c>
      <c r="D87" s="8">
        <v>338.42700000000002</v>
      </c>
      <c r="E87" s="1">
        <v>1831</v>
      </c>
      <c r="F87" s="1">
        <v>23</v>
      </c>
      <c r="G87" s="2">
        <f t="shared" si="6"/>
        <v>3.7107981220657275E-2</v>
      </c>
      <c r="H87" s="2">
        <f t="shared" si="7"/>
        <v>5.3281565270771124E-2</v>
      </c>
      <c r="I87" s="2">
        <f t="shared" si="8"/>
        <v>6.7071228887303033E-2</v>
      </c>
      <c r="J87" s="2">
        <f t="shared" si="9"/>
        <v>2.7086301783386228E-2</v>
      </c>
      <c r="K87" s="2">
        <f t="shared" si="10"/>
        <v>2.4036113577894022E-3</v>
      </c>
      <c r="L87" s="2">
        <f t="shared" si="11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x14ac:dyDescent="0.25">
      <c r="A88" s="4">
        <v>1914</v>
      </c>
      <c r="B88" s="4">
        <v>300.01884000000001</v>
      </c>
      <c r="C88" s="8">
        <v>1983.2</v>
      </c>
      <c r="D88" s="8">
        <v>338.51900000000001</v>
      </c>
      <c r="E88" s="1">
        <v>1832</v>
      </c>
      <c r="F88" s="1">
        <v>23</v>
      </c>
      <c r="G88" s="2">
        <f t="shared" si="6"/>
        <v>3.8511737089201879E-2</v>
      </c>
      <c r="H88" s="2">
        <f t="shared" si="7"/>
        <v>5.5294610504767208E-2</v>
      </c>
      <c r="I88" s="2">
        <f t="shared" si="8"/>
        <v>6.9626356605096862E-2</v>
      </c>
      <c r="J88" s="2">
        <f t="shared" si="9"/>
        <v>2.8238477034335203E-2</v>
      </c>
      <c r="K88" s="2">
        <f t="shared" si="10"/>
        <v>2.537676189105555E-3</v>
      </c>
      <c r="L88" s="2">
        <f t="shared" si="11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x14ac:dyDescent="0.25">
      <c r="A89" s="5">
        <v>1914</v>
      </c>
      <c r="B89" s="5">
        <v>300.68717500000002</v>
      </c>
      <c r="C89" s="8">
        <v>1983.2849000000001</v>
      </c>
      <c r="D89" s="8">
        <v>339.11500000000001</v>
      </c>
      <c r="E89" s="1">
        <v>1833</v>
      </c>
      <c r="F89" s="1">
        <v>24</v>
      </c>
      <c r="G89" s="2">
        <f t="shared" si="6"/>
        <v>3.9915492957746483E-2</v>
      </c>
      <c r="H89" s="2">
        <f t="shared" si="7"/>
        <v>5.7302117791135622E-2</v>
      </c>
      <c r="I89" s="2">
        <f t="shared" si="8"/>
        <v>7.2147187824961434E-2</v>
      </c>
      <c r="J89" s="2">
        <f t="shared" si="9"/>
        <v>2.9324832135469242E-2</v>
      </c>
      <c r="K89" s="2">
        <f t="shared" si="10"/>
        <v>2.6189906196880039E-3</v>
      </c>
      <c r="L89" s="2">
        <f t="shared" si="11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x14ac:dyDescent="0.25">
      <c r="A90" s="4">
        <v>1913</v>
      </c>
      <c r="B90" s="4">
        <v>300.73694999999998</v>
      </c>
      <c r="C90" s="8">
        <v>1983.3670999999999</v>
      </c>
      <c r="D90" s="8">
        <v>339.53199999999998</v>
      </c>
      <c r="E90" s="1">
        <v>1834</v>
      </c>
      <c r="F90" s="1">
        <v>24</v>
      </c>
      <c r="G90" s="2">
        <f t="shared" si="6"/>
        <v>4.1380281690140852E-2</v>
      </c>
      <c r="H90" s="2">
        <f t="shared" si="7"/>
        <v>5.9397999078550895E-2</v>
      </c>
      <c r="I90" s="2">
        <f t="shared" si="8"/>
        <v>7.4784417637399195E-2</v>
      </c>
      <c r="J90" s="2">
        <f t="shared" si="9"/>
        <v>3.0466498077037055E-2</v>
      </c>
      <c r="K90" s="2">
        <f t="shared" si="10"/>
        <v>2.7152586717208455E-3</v>
      </c>
      <c r="L90" s="2">
        <f t="shared" si="11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x14ac:dyDescent="0.25">
      <c r="A91" s="4">
        <v>1911.5</v>
      </c>
      <c r="B91" s="4">
        <v>298.39029749999997</v>
      </c>
      <c r="C91" s="8">
        <v>1983.4521</v>
      </c>
      <c r="D91" s="8">
        <v>339.601</v>
      </c>
      <c r="E91" s="1">
        <v>1835</v>
      </c>
      <c r="F91" s="1">
        <v>25</v>
      </c>
      <c r="G91" s="2">
        <f t="shared" si="6"/>
        <v>4.2845070422535221E-2</v>
      </c>
      <c r="H91" s="2">
        <f t="shared" si="7"/>
        <v>6.1488114533878792E-2</v>
      </c>
      <c r="I91" s="2">
        <f t="shared" si="8"/>
        <v>7.7386248927026779E-2</v>
      </c>
      <c r="J91" s="2">
        <f t="shared" si="9"/>
        <v>3.1542944232595134E-2</v>
      </c>
      <c r="K91" s="2">
        <f t="shared" si="10"/>
        <v>2.7736481968295753E-3</v>
      </c>
      <c r="L91" s="2">
        <f t="shared" si="11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x14ac:dyDescent="0.25">
      <c r="A92" s="4">
        <v>1909</v>
      </c>
      <c r="B92" s="4">
        <v>300.44690500000002</v>
      </c>
      <c r="C92" s="8">
        <v>1983.5342000000001</v>
      </c>
      <c r="D92" s="8">
        <v>340.33800000000002</v>
      </c>
      <c r="E92" s="1">
        <v>1836</v>
      </c>
      <c r="F92" s="1">
        <v>29</v>
      </c>
      <c r="G92" s="2">
        <f t="shared" si="6"/>
        <v>4.4370892018779355E-2</v>
      </c>
      <c r="H92" s="2">
        <f t="shared" si="7"/>
        <v>6.3666376732710805E-2</v>
      </c>
      <c r="I92" s="2">
        <f t="shared" si="8"/>
        <v>8.010339157640331E-2</v>
      </c>
      <c r="J92" s="2">
        <f t="shared" si="9"/>
        <v>3.2675267295495455E-2</v>
      </c>
      <c r="K92" s="2">
        <f t="shared" si="10"/>
        <v>2.8560115908215916E-3</v>
      </c>
      <c r="L92" s="2">
        <f t="shared" si="11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x14ac:dyDescent="0.25">
      <c r="A93" s="4">
        <v>1906</v>
      </c>
      <c r="B93" s="4">
        <v>296.85449999999997</v>
      </c>
      <c r="C93" s="8">
        <v>1983.6192000000001</v>
      </c>
      <c r="D93" s="8">
        <v>341.20400000000001</v>
      </c>
      <c r="E93" s="1">
        <v>1837</v>
      </c>
      <c r="F93" s="1">
        <v>29</v>
      </c>
      <c r="G93" s="2">
        <f t="shared" si="6"/>
        <v>4.614084507042255E-2</v>
      </c>
      <c r="H93" s="2">
        <f t="shared" si="7"/>
        <v>6.6214233321565064E-2</v>
      </c>
      <c r="I93" s="2">
        <f t="shared" si="8"/>
        <v>8.3385002030790176E-2</v>
      </c>
      <c r="J93" s="2">
        <f t="shared" si="9"/>
        <v>3.4212387869746778E-2</v>
      </c>
      <c r="K93" s="2">
        <f t="shared" si="10"/>
        <v>3.0937609417457882E-3</v>
      </c>
      <c r="L93" s="2">
        <f t="shared" si="11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x14ac:dyDescent="0.25">
      <c r="A94" s="4">
        <v>1906</v>
      </c>
      <c r="B94" s="4">
        <v>298.54685000000001</v>
      </c>
      <c r="C94" s="8">
        <v>1983.7040999999999</v>
      </c>
      <c r="D94" s="8">
        <v>341.35399999999998</v>
      </c>
      <c r="E94" s="1">
        <v>1838</v>
      </c>
      <c r="F94" s="1">
        <v>30</v>
      </c>
      <c r="G94" s="2">
        <f t="shared" si="6"/>
        <v>4.7910798122065744E-2</v>
      </c>
      <c r="H94" s="2">
        <f t="shared" si="7"/>
        <v>6.8755080680763872E-2</v>
      </c>
      <c r="I94" s="2">
        <f t="shared" si="8"/>
        <v>8.6622564688517131E-2</v>
      </c>
      <c r="J94" s="2">
        <f t="shared" si="9"/>
        <v>3.5661697578075136E-2</v>
      </c>
      <c r="K94" s="2">
        <f t="shared" si="10"/>
        <v>3.2379632124080915E-3</v>
      </c>
      <c r="L94" s="2">
        <f t="shared" si="11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x14ac:dyDescent="0.25">
      <c r="A95" s="4">
        <v>1904</v>
      </c>
      <c r="B95" s="4">
        <v>295.12097999999997</v>
      </c>
      <c r="C95" s="8">
        <v>1983.7863</v>
      </c>
      <c r="D95" s="8">
        <v>341.25700000000001</v>
      </c>
      <c r="E95" s="1">
        <v>1839</v>
      </c>
      <c r="F95" s="1">
        <v>31</v>
      </c>
      <c r="G95" s="2">
        <f t="shared" si="6"/>
        <v>4.9741784037558703E-2</v>
      </c>
      <c r="H95" s="2">
        <f t="shared" si="7"/>
        <v>7.1382834806522619E-2</v>
      </c>
      <c r="I95" s="2">
        <f t="shared" si="8"/>
        <v>8.9966905528023985E-2</v>
      </c>
      <c r="J95" s="2">
        <f t="shared" si="9"/>
        <v>3.7145583671204865E-2</v>
      </c>
      <c r="K95" s="2">
        <f t="shared" si="10"/>
        <v>3.3723746675724696E-3</v>
      </c>
      <c r="L95" s="2">
        <f t="shared" si="11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x14ac:dyDescent="0.25">
      <c r="A96" s="4">
        <v>1902</v>
      </c>
      <c r="B96" s="4">
        <v>295.67980999999997</v>
      </c>
      <c r="C96" s="8">
        <v>1983.8712</v>
      </c>
      <c r="D96" s="8">
        <v>341.29599999999999</v>
      </c>
      <c r="E96" s="1">
        <v>1840</v>
      </c>
      <c r="F96" s="1">
        <v>33</v>
      </c>
      <c r="G96" s="2">
        <f t="shared" si="6"/>
        <v>5.1633802816901428E-2</v>
      </c>
      <c r="H96" s="2">
        <f t="shared" si="7"/>
        <v>7.409725661572801E-2</v>
      </c>
      <c r="I96" s="2">
        <f t="shared" si="8"/>
        <v>9.3416591306790295E-2</v>
      </c>
      <c r="J96" s="2">
        <f t="shared" si="9"/>
        <v>3.8662070908975402E-2</v>
      </c>
      <c r="K96" s="2">
        <f t="shared" si="10"/>
        <v>3.5008476929537669E-3</v>
      </c>
      <c r="L96" s="2">
        <f t="shared" si="11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x14ac:dyDescent="0.25">
      <c r="A97" s="4">
        <v>1902</v>
      </c>
      <c r="B97" s="4">
        <v>294.96305000000001</v>
      </c>
      <c r="C97" s="8">
        <v>1983.9534000000001</v>
      </c>
      <c r="D97" s="8">
        <v>341.30700000000002</v>
      </c>
      <c r="E97" s="1">
        <v>1841</v>
      </c>
      <c r="F97" s="1">
        <v>34</v>
      </c>
      <c r="G97" s="2">
        <f t="shared" si="6"/>
        <v>5.3647887323943683E-2</v>
      </c>
      <c r="H97" s="2">
        <f t="shared" si="7"/>
        <v>7.6992004396606611E-2</v>
      </c>
      <c r="I97" s="2">
        <f t="shared" si="8"/>
        <v>9.712044276194351E-2</v>
      </c>
      <c r="J97" s="2">
        <f t="shared" si="9"/>
        <v>4.032666778250546E-2</v>
      </c>
      <c r="K97" s="2">
        <f t="shared" si="10"/>
        <v>3.6726672354085864E-3</v>
      </c>
      <c r="L97" s="2">
        <f t="shared" si="11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x14ac:dyDescent="0.25">
      <c r="A98" s="4">
        <v>1899</v>
      </c>
      <c r="B98" s="4">
        <v>294.71417500000001</v>
      </c>
      <c r="C98" s="8">
        <v>1984.0382999999999</v>
      </c>
      <c r="D98" s="8">
        <v>341.27300000000002</v>
      </c>
      <c r="E98" s="1">
        <v>1842</v>
      </c>
      <c r="F98" s="1">
        <v>36</v>
      </c>
      <c r="G98" s="2">
        <f t="shared" si="6"/>
        <v>5.5723004694835702E-2</v>
      </c>
      <c r="H98" s="2">
        <f t="shared" si="7"/>
        <v>7.9972685353403669E-2</v>
      </c>
      <c r="I98" s="2">
        <f t="shared" si="8"/>
        <v>0.10092481358345068</v>
      </c>
      <c r="J98" s="2">
        <f t="shared" si="9"/>
        <v>4.2013542361920522E-2</v>
      </c>
      <c r="K98" s="2">
        <f t="shared" si="10"/>
        <v>3.8238294126527426E-3</v>
      </c>
      <c r="L98" s="2">
        <f t="shared" si="11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x14ac:dyDescent="0.25">
      <c r="A99" s="4">
        <v>1899</v>
      </c>
      <c r="B99" s="4">
        <v>295.99701999999996</v>
      </c>
      <c r="C99" s="8">
        <v>1984.123</v>
      </c>
      <c r="D99" s="8">
        <v>341.27100000000002</v>
      </c>
      <c r="E99" s="1">
        <v>1843</v>
      </c>
      <c r="F99" s="1">
        <v>37</v>
      </c>
      <c r="G99" s="2">
        <f t="shared" si="6"/>
        <v>5.7920187793427252E-2</v>
      </c>
      <c r="H99" s="2">
        <f t="shared" si="7"/>
        <v>8.3132959794997893E-2</v>
      </c>
      <c r="I99" s="2">
        <f t="shared" si="8"/>
        <v>0.10497858928025085</v>
      </c>
      <c r="J99" s="2">
        <f t="shared" si="9"/>
        <v>4.3838792883940027E-2</v>
      </c>
      <c r="K99" s="2">
        <f t="shared" si="10"/>
        <v>4.0094106213552621E-3</v>
      </c>
      <c r="L99" s="2">
        <f t="shared" si="11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x14ac:dyDescent="0.25">
      <c r="A100" s="5">
        <v>1899</v>
      </c>
      <c r="B100" s="5">
        <v>296.207425</v>
      </c>
      <c r="C100" s="8">
        <v>1984.2021999999999</v>
      </c>
      <c r="D100" s="8">
        <v>341.24200000000002</v>
      </c>
      <c r="E100" s="1">
        <v>1844</v>
      </c>
      <c r="F100" s="1">
        <v>39</v>
      </c>
      <c r="G100" s="2">
        <f t="shared" si="6"/>
        <v>6.0178403755868567E-2</v>
      </c>
      <c r="H100" s="2">
        <f t="shared" si="7"/>
        <v>8.6378436940727846E-2</v>
      </c>
      <c r="I100" s="2">
        <f t="shared" si="8"/>
        <v>0.10912818744471556</v>
      </c>
      <c r="J100" s="2">
        <f t="shared" si="9"/>
        <v>4.5677143473978089E-2</v>
      </c>
      <c r="K100" s="2">
        <f t="shared" si="10"/>
        <v>4.1689196711073816E-3</v>
      </c>
      <c r="L100" s="2">
        <f t="shared" si="11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x14ac:dyDescent="0.25">
      <c r="A101" s="4">
        <v>1894</v>
      </c>
      <c r="B101" s="4">
        <v>293.84083500000003</v>
      </c>
      <c r="C101" s="8">
        <v>1984.2869000000001</v>
      </c>
      <c r="D101" s="8">
        <v>341.23200000000003</v>
      </c>
      <c r="E101" s="1">
        <v>1845</v>
      </c>
      <c r="F101" s="1">
        <v>43</v>
      </c>
      <c r="G101" s="2">
        <f t="shared" si="6"/>
        <v>6.2558685446009413E-2</v>
      </c>
      <c r="H101" s="2">
        <f t="shared" si="7"/>
        <v>8.9802779109021957E-2</v>
      </c>
      <c r="I101" s="2">
        <f t="shared" si="8"/>
        <v>0.11352255663045085</v>
      </c>
      <c r="J101" s="2">
        <f t="shared" si="9"/>
        <v>4.76452166583523E-2</v>
      </c>
      <c r="K101" s="2">
        <f t="shared" si="10"/>
        <v>4.359563513898693E-3</v>
      </c>
      <c r="L101" s="2">
        <f t="shared" si="11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x14ac:dyDescent="0.25">
      <c r="A102" s="4">
        <v>1893</v>
      </c>
      <c r="B102" s="4">
        <v>294.59803333333332</v>
      </c>
      <c r="C102" s="8">
        <v>1984.3688999999999</v>
      </c>
      <c r="D102" s="8">
        <v>341.39</v>
      </c>
      <c r="E102" s="1">
        <v>1846</v>
      </c>
      <c r="F102" s="1">
        <v>43</v>
      </c>
      <c r="G102" s="2">
        <f t="shared" si="6"/>
        <v>6.5183098591549318E-2</v>
      </c>
      <c r="H102" s="2">
        <f t="shared" si="7"/>
        <v>9.3593287664085228E-2</v>
      </c>
      <c r="I102" s="2">
        <f t="shared" si="8"/>
        <v>0.11845888085362308</v>
      </c>
      <c r="J102" s="2">
        <f t="shared" si="9"/>
        <v>4.9970343577114801E-2</v>
      </c>
      <c r="K102" s="2">
        <f t="shared" si="10"/>
        <v>4.6629882768671055E-3</v>
      </c>
      <c r="L102" s="2">
        <f t="shared" si="11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x14ac:dyDescent="0.25">
      <c r="A103" s="4">
        <v>1889</v>
      </c>
      <c r="B103" s="4">
        <v>291.51727</v>
      </c>
      <c r="C103" s="8">
        <v>1984.4536000000001</v>
      </c>
      <c r="D103" s="8">
        <v>341.62</v>
      </c>
      <c r="E103" s="1">
        <v>1847</v>
      </c>
      <c r="F103" s="1">
        <v>46</v>
      </c>
      <c r="G103" s="2">
        <f t="shared" si="6"/>
        <v>6.7807511737089224E-2</v>
      </c>
      <c r="H103" s="2">
        <f t="shared" si="7"/>
        <v>9.7373368416779404E-2</v>
      </c>
      <c r="I103" s="2">
        <f t="shared" si="8"/>
        <v>0.12332894669279393</v>
      </c>
      <c r="J103" s="2">
        <f t="shared" si="9"/>
        <v>5.2162643304869999E-2</v>
      </c>
      <c r="K103" s="2">
        <f t="shared" si="10"/>
        <v>4.8470246985234857E-3</v>
      </c>
      <c r="L103" s="2">
        <f t="shared" si="11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x14ac:dyDescent="0.25">
      <c r="A104" s="5">
        <v>1889</v>
      </c>
      <c r="B104" s="5">
        <v>292.22812499999998</v>
      </c>
      <c r="C104" s="8">
        <v>1984.5355</v>
      </c>
      <c r="D104" s="8">
        <v>341.935</v>
      </c>
      <c r="E104" s="1">
        <v>1848</v>
      </c>
      <c r="F104" s="1">
        <v>47</v>
      </c>
      <c r="G104" s="2">
        <f t="shared" si="6"/>
        <v>7.0615023474178432E-2</v>
      </c>
      <c r="H104" s="2">
        <f t="shared" si="7"/>
        <v>0.10142474019514565</v>
      </c>
      <c r="I104" s="2">
        <f t="shared" si="8"/>
        <v>0.12858434773415406</v>
      </c>
      <c r="J104" s="2">
        <f t="shared" si="9"/>
        <v>5.458181651750707E-2</v>
      </c>
      <c r="K104" s="2">
        <f t="shared" si="10"/>
        <v>5.0994935011844178E-3</v>
      </c>
      <c r="L104" s="2">
        <f t="shared" si="11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x14ac:dyDescent="0.25">
      <c r="A105" s="4">
        <v>1887</v>
      </c>
      <c r="B105" s="4">
        <v>293.71867500000002</v>
      </c>
      <c r="C105" s="8">
        <v>1984.6202000000001</v>
      </c>
      <c r="D105" s="8">
        <v>342.35899999999998</v>
      </c>
      <c r="E105" s="1">
        <v>1849</v>
      </c>
      <c r="F105" s="1">
        <v>50</v>
      </c>
      <c r="G105" s="2">
        <f t="shared" si="6"/>
        <v>7.3483568075117398E-2</v>
      </c>
      <c r="H105" s="2">
        <f t="shared" si="7"/>
        <v>0.10555886324223084</v>
      </c>
      <c r="I105" s="2">
        <f t="shared" si="8"/>
        <v>0.13391944228772401</v>
      </c>
      <c r="J105" s="2">
        <f t="shared" si="9"/>
        <v>5.6980160862054464E-2</v>
      </c>
      <c r="K105" s="2">
        <f t="shared" si="10"/>
        <v>5.2995719274267234E-3</v>
      </c>
      <c r="L105" s="2">
        <f t="shared" si="11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x14ac:dyDescent="0.25">
      <c r="A106" s="4">
        <v>1886</v>
      </c>
      <c r="B106" s="4">
        <v>290.62266999999997</v>
      </c>
      <c r="C106" s="8">
        <v>1984.7049</v>
      </c>
      <c r="D106" s="8">
        <v>342.50799999999998</v>
      </c>
      <c r="E106" s="1">
        <v>1850</v>
      </c>
      <c r="F106" s="1">
        <v>54</v>
      </c>
      <c r="G106" s="2">
        <f t="shared" si="6"/>
        <v>7.6535211267605666E-2</v>
      </c>
      <c r="H106" s="2">
        <f t="shared" si="7"/>
        <v>0.10996330333405055</v>
      </c>
      <c r="I106" s="2">
        <f t="shared" si="8"/>
        <v>0.1396336301416678</v>
      </c>
      <c r="J106" s="2">
        <f t="shared" si="9"/>
        <v>5.9593608010300766E-2</v>
      </c>
      <c r="K106" s="2">
        <f t="shared" si="10"/>
        <v>5.5617706977122696E-3</v>
      </c>
      <c r="L106" s="2">
        <f t="shared" si="11"/>
        <v>275.39128752345135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x14ac:dyDescent="0.25">
      <c r="A107" s="4">
        <v>1884</v>
      </c>
      <c r="B107" s="4">
        <v>289.80905999999999</v>
      </c>
      <c r="C107" s="8">
        <v>1984.7869000000001</v>
      </c>
      <c r="D107" s="8">
        <v>342.47199999999998</v>
      </c>
      <c r="E107" s="1">
        <v>1851</v>
      </c>
      <c r="F107" s="1">
        <v>54</v>
      </c>
      <c r="G107" s="2">
        <f t="shared" si="6"/>
        <v>7.9830985915492994E-2</v>
      </c>
      <c r="H107" s="2">
        <f t="shared" si="7"/>
        <v>0.11473121353394743</v>
      </c>
      <c r="I107" s="2">
        <f t="shared" si="8"/>
        <v>0.14587205761400859</v>
      </c>
      <c r="J107" s="2">
        <f t="shared" si="9"/>
        <v>6.2527240707341433E-2</v>
      </c>
      <c r="K107" s="2">
        <f t="shared" si="10"/>
        <v>5.9085957180594504E-3</v>
      </c>
      <c r="L107" s="2">
        <f t="shared" si="11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x14ac:dyDescent="0.25">
      <c r="A108" s="4">
        <v>1883</v>
      </c>
      <c r="B108" s="4">
        <v>291.87700000000001</v>
      </c>
      <c r="C108" s="8">
        <v>1984.8715999999999</v>
      </c>
      <c r="D108" s="8">
        <v>342.42599999999999</v>
      </c>
      <c r="E108" s="1">
        <v>1852</v>
      </c>
      <c r="F108" s="1">
        <v>57</v>
      </c>
      <c r="G108" s="2">
        <f t="shared" si="6"/>
        <v>8.3126760563380322E-2</v>
      </c>
      <c r="H108" s="2">
        <f t="shared" si="7"/>
        <v>0.11948600707032649</v>
      </c>
      <c r="I108" s="2">
        <f t="shared" si="8"/>
        <v>0.15202674907057337</v>
      </c>
      <c r="J108" s="2">
        <f t="shared" si="9"/>
        <v>6.5293284191315623E-2</v>
      </c>
      <c r="K108" s="2">
        <f t="shared" si="10"/>
        <v>6.1189557264554736E-3</v>
      </c>
      <c r="L108" s="2">
        <f t="shared" si="11"/>
        <v>275.42605175662203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x14ac:dyDescent="0.25">
      <c r="A109" s="4">
        <v>1878</v>
      </c>
      <c r="B109" s="4">
        <v>288.79094999999995</v>
      </c>
      <c r="C109" s="8">
        <v>1984.9536000000001</v>
      </c>
      <c r="D109" s="8">
        <v>342.34199999999998</v>
      </c>
      <c r="E109" s="1">
        <v>1853</v>
      </c>
      <c r="F109" s="1">
        <v>59</v>
      </c>
      <c r="G109" s="2">
        <f t="shared" si="6"/>
        <v>8.6605633802816939E-2</v>
      </c>
      <c r="H109" s="2">
        <f t="shared" si="7"/>
        <v>0.12450941016836632</v>
      </c>
      <c r="I109" s="2">
        <f t="shared" si="8"/>
        <v>0.15854953269309094</v>
      </c>
      <c r="J109" s="2">
        <f t="shared" si="9"/>
        <v>6.8253424983145988E-2</v>
      </c>
      <c r="K109" s="2">
        <f t="shared" si="10"/>
        <v>6.3873905915476032E-3</v>
      </c>
      <c r="L109" s="2">
        <f t="shared" si="11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x14ac:dyDescent="0.25">
      <c r="A110" s="4">
        <v>1874</v>
      </c>
      <c r="B110" s="4">
        <v>290.52176999999995</v>
      </c>
      <c r="C110" s="8">
        <v>1985.0383999999999</v>
      </c>
      <c r="D110" s="8">
        <v>342.32900000000001</v>
      </c>
      <c r="E110" s="1">
        <v>1854</v>
      </c>
      <c r="F110" s="1">
        <v>69</v>
      </c>
      <c r="G110" s="2">
        <f t="shared" si="6"/>
        <v>9.0206572769953086E-2</v>
      </c>
      <c r="H110" s="2">
        <f t="shared" si="7"/>
        <v>0.12970678716151648</v>
      </c>
      <c r="I110" s="2">
        <f t="shared" si="8"/>
        <v>0.16528523298001818</v>
      </c>
      <c r="J110" s="2">
        <f t="shared" si="9"/>
        <v>7.1279204021829703E-2</v>
      </c>
      <c r="K110" s="2">
        <f t="shared" si="10"/>
        <v>6.6441012809768281E-3</v>
      </c>
      <c r="L110" s="2">
        <f t="shared" si="11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x14ac:dyDescent="0.25">
      <c r="A111" s="4">
        <v>1873</v>
      </c>
      <c r="B111" s="4">
        <v>287.16828499999997</v>
      </c>
      <c r="C111" s="8">
        <v>1985.1233</v>
      </c>
      <c r="D111" s="8">
        <v>342.28899999999999</v>
      </c>
      <c r="E111" s="1">
        <v>1855</v>
      </c>
      <c r="F111" s="1">
        <v>71</v>
      </c>
      <c r="G111" s="2">
        <f t="shared" si="6"/>
        <v>9.4417840375586884E-2</v>
      </c>
      <c r="H111" s="2">
        <f t="shared" si="7"/>
        <v>0.13582883315131003</v>
      </c>
      <c r="I111" s="2">
        <f t="shared" si="8"/>
        <v>0.17343286996702248</v>
      </c>
      <c r="J111" s="2">
        <f t="shared" si="9"/>
        <v>7.5305838736831401E-2</v>
      </c>
      <c r="K111" s="2">
        <f t="shared" si="10"/>
        <v>7.2692877528667387E-3</v>
      </c>
      <c r="L111" s="2">
        <f t="shared" si="11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x14ac:dyDescent="0.25">
      <c r="A112" s="4">
        <v>1870</v>
      </c>
      <c r="B112" s="4">
        <v>287.39724999999999</v>
      </c>
      <c r="C112" s="8">
        <v>1985.2</v>
      </c>
      <c r="D112" s="8">
        <v>342.31900000000002</v>
      </c>
      <c r="E112" s="1">
        <v>1856</v>
      </c>
      <c r="F112" s="1">
        <v>76</v>
      </c>
      <c r="G112" s="2">
        <f t="shared" si="6"/>
        <v>9.8751173708920212E-2</v>
      </c>
      <c r="H112" s="2">
        <f t="shared" si="7"/>
        <v>0.14212183063676986</v>
      </c>
      <c r="I112" s="2">
        <f t="shared" si="8"/>
        <v>0.18177161383583249</v>
      </c>
      <c r="J112" s="2">
        <f t="shared" si="9"/>
        <v>7.9337186253757783E-2</v>
      </c>
      <c r="K112" s="2">
        <f t="shared" si="10"/>
        <v>7.7423792297205626E-3</v>
      </c>
      <c r="L112" s="2">
        <f t="shared" si="11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x14ac:dyDescent="0.25">
      <c r="A113" s="4">
        <v>1867</v>
      </c>
      <c r="B113" s="4">
        <v>285.217105</v>
      </c>
      <c r="C113" s="8">
        <v>1985.2849000000001</v>
      </c>
      <c r="D113" s="8">
        <v>342.488</v>
      </c>
      <c r="E113" s="1">
        <v>1857</v>
      </c>
      <c r="F113" s="1">
        <v>77</v>
      </c>
      <c r="G113" s="2">
        <f t="shared" si="6"/>
        <v>0.10338967136150237</v>
      </c>
      <c r="H113" s="2">
        <f t="shared" si="7"/>
        <v>0.14886699946606516</v>
      </c>
      <c r="I113" s="2">
        <f t="shared" si="8"/>
        <v>0.19074960365753016</v>
      </c>
      <c r="J113" s="2">
        <f t="shared" si="9"/>
        <v>8.372509002110759E-2</v>
      </c>
      <c r="K113" s="2">
        <f t="shared" si="10"/>
        <v>8.2640654993186968E-3</v>
      </c>
      <c r="L113" s="2">
        <f t="shared" si="11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x14ac:dyDescent="0.25">
      <c r="A114" s="5">
        <v>1864</v>
      </c>
      <c r="B114" s="5">
        <v>285.40895</v>
      </c>
      <c r="C114" s="8">
        <v>1985.3670999999999</v>
      </c>
      <c r="D114" s="8">
        <v>342.76799999999997</v>
      </c>
      <c r="E114" s="1">
        <v>1858</v>
      </c>
      <c r="F114" s="1">
        <v>78</v>
      </c>
      <c r="G114" s="2">
        <f t="shared" si="6"/>
        <v>0.1080892018779343</v>
      </c>
      <c r="H114" s="2">
        <f t="shared" si="7"/>
        <v>0.15568750884784924</v>
      </c>
      <c r="I114" s="2">
        <f t="shared" si="8"/>
        <v>0.19975732011208866</v>
      </c>
      <c r="J114" s="2">
        <f t="shared" si="9"/>
        <v>8.7979697533180135E-2</v>
      </c>
      <c r="K114" s="2">
        <f t="shared" si="10"/>
        <v>8.6274325733885857E-3</v>
      </c>
      <c r="L114" s="2">
        <f t="shared" si="11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x14ac:dyDescent="0.25">
      <c r="A115" s="4">
        <v>1862</v>
      </c>
      <c r="B115" s="4">
        <v>286.55107499999997</v>
      </c>
      <c r="C115" s="8">
        <v>1985.4521</v>
      </c>
      <c r="D115" s="8">
        <v>343.15899999999999</v>
      </c>
      <c r="E115" s="1">
        <v>1859</v>
      </c>
      <c r="F115" s="1">
        <v>83</v>
      </c>
      <c r="G115" s="2">
        <f t="shared" si="6"/>
        <v>0.11284976525821599</v>
      </c>
      <c r="H115" s="2">
        <f t="shared" si="7"/>
        <v>0.16258315151800956</v>
      </c>
      <c r="I115" s="2">
        <f t="shared" si="8"/>
        <v>0.20879436419033309</v>
      </c>
      <c r="J115" s="2">
        <f t="shared" si="9"/>
        <v>9.2108623585975338E-2</v>
      </c>
      <c r="K115" s="2">
        <f t="shared" si="10"/>
        <v>8.8947742013495579E-3</v>
      </c>
      <c r="L115" s="2">
        <f t="shared" si="11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x14ac:dyDescent="0.25">
      <c r="A116" s="5">
        <v>1859</v>
      </c>
      <c r="B116" s="5">
        <v>286.48409000000004</v>
      </c>
      <c r="C116" s="8">
        <v>1985.5342000000001</v>
      </c>
      <c r="D116" s="8">
        <v>343.65600000000001</v>
      </c>
      <c r="E116" s="1">
        <v>1860</v>
      </c>
      <c r="F116" s="1">
        <v>91</v>
      </c>
      <c r="G116" s="2">
        <f t="shared" si="6"/>
        <v>0.11791549295774652</v>
      </c>
      <c r="H116" s="2">
        <f t="shared" si="7"/>
        <v>0.16992930763708347</v>
      </c>
      <c r="I116" s="2">
        <f t="shared" si="8"/>
        <v>0.21846128120597164</v>
      </c>
      <c r="J116" s="2">
        <f t="shared" si="9"/>
        <v>9.6588531534212541E-2</v>
      </c>
      <c r="K116" s="2">
        <f t="shared" si="10"/>
        <v>9.2916668793629337E-3</v>
      </c>
      <c r="L116" s="2">
        <f t="shared" si="11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x14ac:dyDescent="0.25">
      <c r="A117" s="4">
        <v>1855</v>
      </c>
      <c r="B117" s="4">
        <v>284.9085</v>
      </c>
      <c r="C117" s="8">
        <v>1985.6192000000001</v>
      </c>
      <c r="D117" s="8">
        <v>344.06900000000002</v>
      </c>
      <c r="E117" s="1">
        <v>1861</v>
      </c>
      <c r="F117" s="1">
        <v>95</v>
      </c>
      <c r="G117" s="2">
        <f t="shared" si="6"/>
        <v>0.12346948356807516</v>
      </c>
      <c r="H117" s="2">
        <f t="shared" si="7"/>
        <v>0.17800642796994795</v>
      </c>
      <c r="I117" s="2">
        <f t="shared" si="8"/>
        <v>0.22920032084185249</v>
      </c>
      <c r="J117" s="2">
        <f t="shared" si="9"/>
        <v>0.10175148356169764</v>
      </c>
      <c r="K117" s="2">
        <f t="shared" si="10"/>
        <v>9.907981311653595E-3</v>
      </c>
      <c r="L117" s="2">
        <f t="shared" si="11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x14ac:dyDescent="0.25">
      <c r="A118" s="4">
        <v>1854</v>
      </c>
      <c r="B118" s="4">
        <v>287.02756499999998</v>
      </c>
      <c r="C118" s="8">
        <v>1985.7040999999999</v>
      </c>
      <c r="D118" s="8">
        <v>344.197</v>
      </c>
      <c r="E118" s="1">
        <v>1862</v>
      </c>
      <c r="F118" s="1">
        <v>97</v>
      </c>
      <c r="G118" s="2">
        <f t="shared" si="6"/>
        <v>0.12926760563380285</v>
      </c>
      <c r="H118" s="2">
        <f t="shared" si="7"/>
        <v>0.18643691475773536</v>
      </c>
      <c r="I118" s="2">
        <f t="shared" si="8"/>
        <v>0.24039615344071119</v>
      </c>
      <c r="J118" s="2">
        <f t="shared" si="9"/>
        <v>0.10708897593949951</v>
      </c>
      <c r="K118" s="2">
        <f t="shared" si="10"/>
        <v>1.0469588338091314E-2</v>
      </c>
      <c r="L118" s="2">
        <f t="shared" si="11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x14ac:dyDescent="0.25">
      <c r="A119" s="4">
        <v>1851</v>
      </c>
      <c r="B119" s="4">
        <v>285.17396666666662</v>
      </c>
      <c r="C119" s="8">
        <v>1985.7863</v>
      </c>
      <c r="D119" s="8">
        <v>344.19499999999999</v>
      </c>
      <c r="E119" s="1">
        <v>1863</v>
      </c>
      <c r="F119" s="1">
        <v>104</v>
      </c>
      <c r="G119" s="2">
        <f t="shared" si="6"/>
        <v>0.13518779342723009</v>
      </c>
      <c r="H119" s="2">
        <f t="shared" si="7"/>
        <v>0.19503200245153268</v>
      </c>
      <c r="I119" s="2">
        <f t="shared" si="8"/>
        <v>0.25174217816249217</v>
      </c>
      <c r="J119" s="2">
        <f t="shared" si="9"/>
        <v>0.11235629594209656</v>
      </c>
      <c r="K119" s="2">
        <f t="shared" si="10"/>
        <v>1.0904116931950857E-2</v>
      </c>
      <c r="L119" s="2">
        <f t="shared" si="11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x14ac:dyDescent="0.25">
      <c r="A120" s="4">
        <v>1849</v>
      </c>
      <c r="B120" s="4">
        <v>287.73346999999995</v>
      </c>
      <c r="C120" s="8">
        <v>1985.8712</v>
      </c>
      <c r="D120" s="8">
        <v>343.94499999999999</v>
      </c>
      <c r="E120" s="1">
        <v>1864</v>
      </c>
      <c r="F120" s="1">
        <v>112</v>
      </c>
      <c r="G120" s="2">
        <f t="shared" si="6"/>
        <v>0.14153521126760568</v>
      </c>
      <c r="H120" s="2">
        <f t="shared" si="7"/>
        <v>0.20426072179740112</v>
      </c>
      <c r="I120" s="2">
        <f t="shared" si="8"/>
        <v>0.26398755274493857</v>
      </c>
      <c r="J120" s="2">
        <f t="shared" si="9"/>
        <v>0.11814430675676638</v>
      </c>
      <c r="K120" s="2">
        <f t="shared" si="10"/>
        <v>1.1496310344301069E-2</v>
      </c>
      <c r="L120" s="2">
        <f t="shared" si="11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x14ac:dyDescent="0.25">
      <c r="A121" s="4">
        <v>1846</v>
      </c>
      <c r="B121" s="4">
        <v>283.29579000000001</v>
      </c>
      <c r="C121" s="8">
        <v>1985.9534000000001</v>
      </c>
      <c r="D121" s="8">
        <v>343.71</v>
      </c>
      <c r="E121" s="1">
        <v>1865</v>
      </c>
      <c r="F121" s="1">
        <v>119</v>
      </c>
      <c r="G121" s="2">
        <f t="shared" si="6"/>
        <v>0.1483708920187794</v>
      </c>
      <c r="H121" s="2">
        <f t="shared" si="7"/>
        <v>0.21421522636933563</v>
      </c>
      <c r="I121" s="2">
        <f t="shared" si="8"/>
        <v>0.27727044030209569</v>
      </c>
      <c r="J121" s="2">
        <f t="shared" si="9"/>
        <v>0.12454063384641034</v>
      </c>
      <c r="K121" s="2">
        <f t="shared" si="10"/>
        <v>1.2231080659831414E-2</v>
      </c>
      <c r="L121" s="2">
        <f t="shared" si="11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x14ac:dyDescent="0.25">
      <c r="A122" s="4">
        <v>1846</v>
      </c>
      <c r="B122" s="4">
        <v>284.95827500000001</v>
      </c>
      <c r="C122" s="8">
        <v>1986.0383999999999</v>
      </c>
      <c r="D122" s="8">
        <v>343.71499999999997</v>
      </c>
      <c r="E122" s="1">
        <v>1866</v>
      </c>
      <c r="F122" s="1">
        <v>122</v>
      </c>
      <c r="G122" s="2">
        <f t="shared" si="6"/>
        <v>0.15563380281690148</v>
      </c>
      <c r="H122" s="2">
        <f t="shared" si="7"/>
        <v>0.22479962279686366</v>
      </c>
      <c r="I122" s="2">
        <f t="shared" si="8"/>
        <v>0.2914266799540296</v>
      </c>
      <c r="J122" s="2">
        <f t="shared" si="9"/>
        <v>0.13139315512267852</v>
      </c>
      <c r="K122" s="2">
        <f t="shared" si="10"/>
        <v>1.3005379881699876E-2</v>
      </c>
      <c r="L122" s="2">
        <f t="shared" si="11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x14ac:dyDescent="0.25">
      <c r="A123" s="4">
        <v>1844</v>
      </c>
      <c r="B123" s="4">
        <v>286.49905000000001</v>
      </c>
      <c r="C123" s="8">
        <v>1986.1233</v>
      </c>
      <c r="D123" s="8">
        <v>343.74099999999999</v>
      </c>
      <c r="E123" s="1">
        <v>1867</v>
      </c>
      <c r="F123" s="1">
        <v>130</v>
      </c>
      <c r="G123" s="2">
        <f t="shared" si="6"/>
        <v>0.16307981220657283</v>
      </c>
      <c r="H123" s="2">
        <f t="shared" si="7"/>
        <v>0.23563659137419701</v>
      </c>
      <c r="I123" s="2">
        <f t="shared" si="8"/>
        <v>0.30584361006389127</v>
      </c>
      <c r="J123" s="2">
        <f t="shared" si="9"/>
        <v>0.13820632607782224</v>
      </c>
      <c r="K123" s="2">
        <f t="shared" si="10"/>
        <v>1.3615861169977268E-2</v>
      </c>
      <c r="L123" s="2">
        <f t="shared" si="11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x14ac:dyDescent="0.25">
      <c r="A124" s="6">
        <v>1841</v>
      </c>
      <c r="B124" s="6">
        <v>283.01704999999998</v>
      </c>
      <c r="C124" s="8">
        <v>1986.2</v>
      </c>
      <c r="D124" s="8">
        <v>343.76499999999999</v>
      </c>
      <c r="E124" s="1">
        <v>1868</v>
      </c>
      <c r="F124" s="1">
        <v>135</v>
      </c>
      <c r="G124" s="2">
        <f t="shared" si="6"/>
        <v>0.17101408450704231</v>
      </c>
      <c r="H124" s="2">
        <f t="shared" si="7"/>
        <v>0.24719492083587488</v>
      </c>
      <c r="I124" s="2">
        <f t="shared" si="8"/>
        <v>0.3212689051927155</v>
      </c>
      <c r="J124" s="2">
        <f t="shared" si="9"/>
        <v>0.14556924913206956</v>
      </c>
      <c r="K124" s="2">
        <f t="shared" si="10"/>
        <v>1.4361723642958468E-2</v>
      </c>
      <c r="L124" s="2">
        <f t="shared" si="11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x14ac:dyDescent="0.25">
      <c r="A125" s="4">
        <v>1979</v>
      </c>
      <c r="B125" s="4">
        <v>332.04542500000002</v>
      </c>
      <c r="C125" s="8">
        <v>1986.2849000000001</v>
      </c>
      <c r="D125" s="8">
        <v>343.78399999999999</v>
      </c>
      <c r="E125" s="1">
        <v>1869</v>
      </c>
      <c r="F125" s="1">
        <v>142</v>
      </c>
      <c r="G125" s="2">
        <f t="shared" si="6"/>
        <v>0.17925352112676063</v>
      </c>
      <c r="H125" s="2">
        <f t="shared" si="7"/>
        <v>0.25919093655569109</v>
      </c>
      <c r="I125" s="2">
        <f t="shared" si="8"/>
        <v>0.3372383262188145</v>
      </c>
      <c r="J125" s="2">
        <f t="shared" si="9"/>
        <v>0.15309840600028318</v>
      </c>
      <c r="K125" s="2">
        <f t="shared" si="10"/>
        <v>1.5048853884788209E-2</v>
      </c>
      <c r="L125" s="2">
        <f t="shared" si="11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x14ac:dyDescent="0.25">
      <c r="A126" s="4">
        <v>1979</v>
      </c>
      <c r="B126" s="4">
        <v>335.24097999999998</v>
      </c>
      <c r="C126" s="8">
        <v>1986.3670999999999</v>
      </c>
      <c r="D126" s="8">
        <v>343.91699999999997</v>
      </c>
      <c r="E126" s="1">
        <v>1870</v>
      </c>
      <c r="F126" s="1">
        <v>147</v>
      </c>
      <c r="G126" s="2">
        <f t="shared" si="6"/>
        <v>0.18792018779342728</v>
      </c>
      <c r="H126" s="2">
        <f t="shared" si="7"/>
        <v>0.27181122787289291</v>
      </c>
      <c r="I126" s="2">
        <f t="shared" si="8"/>
        <v>0.35404503903283641</v>
      </c>
      <c r="J126" s="2">
        <f t="shared" si="9"/>
        <v>0.16101904205132372</v>
      </c>
      <c r="K126" s="2">
        <f t="shared" si="10"/>
        <v>1.5794257941326287E-2</v>
      </c>
      <c r="L126" s="2">
        <f t="shared" si="11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x14ac:dyDescent="0.25">
      <c r="A127" s="4">
        <v>1976</v>
      </c>
      <c r="B127" s="4">
        <v>331.19925000000001</v>
      </c>
      <c r="C127" s="8">
        <v>1986.4521</v>
      </c>
      <c r="D127" s="8">
        <v>344.23599999999999</v>
      </c>
      <c r="E127" s="1">
        <v>1871</v>
      </c>
      <c r="F127" s="1">
        <v>156</v>
      </c>
      <c r="G127" s="2">
        <f t="shared" si="6"/>
        <v>0.19689201877934279</v>
      </c>
      <c r="H127" s="2">
        <f t="shared" si="7"/>
        <v>0.28486628395941649</v>
      </c>
      <c r="I127" s="2">
        <f t="shared" si="8"/>
        <v>0.37137733550514834</v>
      </c>
      <c r="J127" s="2">
        <f t="shared" si="9"/>
        <v>0.16907405152619248</v>
      </c>
      <c r="K127" s="2">
        <f t="shared" si="10"/>
        <v>1.6481110139528358E-2</v>
      </c>
      <c r="L127" s="2">
        <f t="shared" si="11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x14ac:dyDescent="0.25">
      <c r="A128" s="4">
        <v>1974</v>
      </c>
      <c r="B128" s="4">
        <v>328.063425</v>
      </c>
      <c r="C128" s="8">
        <v>1986.5342000000001</v>
      </c>
      <c r="D128" s="8">
        <v>344.685</v>
      </c>
      <c r="E128" s="1">
        <v>1872</v>
      </c>
      <c r="F128" s="1">
        <v>173</v>
      </c>
      <c r="G128" s="2">
        <f t="shared" si="6"/>
        <v>0.20641314553990617</v>
      </c>
      <c r="H128" s="2">
        <f t="shared" si="7"/>
        <v>0.29873049561884224</v>
      </c>
      <c r="I128" s="2">
        <f t="shared" si="8"/>
        <v>0.38982909989531839</v>
      </c>
      <c r="J128" s="2">
        <f t="shared" si="9"/>
        <v>0.1777252416617118</v>
      </c>
      <c r="K128" s="2">
        <f t="shared" si="10"/>
        <v>1.7320242267696538E-2</v>
      </c>
      <c r="L128" s="2">
        <f t="shared" si="11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x14ac:dyDescent="0.25">
      <c r="A129" s="4">
        <v>1973</v>
      </c>
      <c r="B129" s="4">
        <v>326.39999999999998</v>
      </c>
      <c r="C129" s="8">
        <v>1986.6192000000001</v>
      </c>
      <c r="D129" s="8">
        <v>345.05700000000002</v>
      </c>
      <c r="E129" s="1">
        <v>1873</v>
      </c>
      <c r="F129" s="1">
        <v>184</v>
      </c>
      <c r="G129" s="2">
        <f t="shared" si="6"/>
        <v>0.21697183098591555</v>
      </c>
      <c r="H129" s="2">
        <f t="shared" si="7"/>
        <v>0.31415281054891597</v>
      </c>
      <c r="I129" s="2">
        <f t="shared" si="8"/>
        <v>0.41058718394974597</v>
      </c>
      <c r="J129" s="2">
        <f t="shared" si="9"/>
        <v>0.18787752166719446</v>
      </c>
      <c r="K129" s="2">
        <f t="shared" si="10"/>
        <v>1.8627323696708151E-2</v>
      </c>
      <c r="L129" s="2">
        <f t="shared" si="11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x14ac:dyDescent="0.25">
      <c r="A130" s="4">
        <v>1972</v>
      </c>
      <c r="B130" s="4">
        <v>324.13119999999998</v>
      </c>
      <c r="C130" s="8">
        <v>1986.7040999999999</v>
      </c>
      <c r="D130" s="8">
        <v>345.23700000000002</v>
      </c>
      <c r="E130" s="1">
        <v>1874</v>
      </c>
      <c r="F130" s="1">
        <v>174</v>
      </c>
      <c r="G130" s="2">
        <f t="shared" si="6"/>
        <v>0.22820187793427235</v>
      </c>
      <c r="H130" s="2">
        <f t="shared" si="7"/>
        <v>0.33056556207926358</v>
      </c>
      <c r="I130" s="2">
        <f t="shared" si="8"/>
        <v>0.43271922237473287</v>
      </c>
      <c r="J130" s="2">
        <f t="shared" si="9"/>
        <v>0.19874091364546542</v>
      </c>
      <c r="K130" s="2">
        <f t="shared" si="10"/>
        <v>1.9936540583027323E-2</v>
      </c>
      <c r="L130" s="2">
        <f t="shared" si="11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x14ac:dyDescent="0.25">
      <c r="A131" s="4">
        <v>1971.2</v>
      </c>
      <c r="B131" s="4">
        <v>325.22624999999999</v>
      </c>
      <c r="C131" s="8">
        <v>1986.7863</v>
      </c>
      <c r="D131" s="8">
        <v>345.30700000000002</v>
      </c>
      <c r="E131" s="1">
        <v>1875</v>
      </c>
      <c r="F131" s="1">
        <v>188</v>
      </c>
      <c r="G131" s="2">
        <f t="shared" si="6"/>
        <v>0.23882159624413152</v>
      </c>
      <c r="H131" s="2">
        <f t="shared" si="7"/>
        <v>0.34599419450326874</v>
      </c>
      <c r="I131" s="2">
        <f t="shared" si="8"/>
        <v>0.45305184353103534</v>
      </c>
      <c r="J131" s="2">
        <f t="shared" si="9"/>
        <v>0.20781000527275781</v>
      </c>
      <c r="K131" s="2">
        <f t="shared" si="10"/>
        <v>2.0261137196718296E-2</v>
      </c>
      <c r="L131" s="2">
        <f t="shared" si="11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x14ac:dyDescent="0.25">
      <c r="A132" s="4">
        <v>1970.7</v>
      </c>
      <c r="B132" s="4">
        <v>324.7285</v>
      </c>
      <c r="C132" s="8">
        <v>1986.8712</v>
      </c>
      <c r="D132" s="8">
        <v>345.20499999999998</v>
      </c>
      <c r="E132" s="1">
        <v>1876</v>
      </c>
      <c r="F132" s="1">
        <v>191</v>
      </c>
      <c r="G132" s="2">
        <f t="shared" si="6"/>
        <v>0.25029577464788738</v>
      </c>
      <c r="H132" s="2">
        <f t="shared" si="7"/>
        <v>0.36269493628877814</v>
      </c>
      <c r="I132" s="2">
        <f t="shared" si="8"/>
        <v>0.47521483410831011</v>
      </c>
      <c r="J132" s="2">
        <f t="shared" si="9"/>
        <v>0.21800420069555382</v>
      </c>
      <c r="K132" s="2">
        <f t="shared" si="10"/>
        <v>2.1115291990265933E-2</v>
      </c>
      <c r="L132" s="2">
        <f t="shared" si="11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x14ac:dyDescent="0.25">
      <c r="A133" s="4">
        <v>1967</v>
      </c>
      <c r="B133" s="4">
        <v>322.89999999999998</v>
      </c>
      <c r="C133" s="8">
        <v>1986.9534000000001</v>
      </c>
      <c r="D133" s="8">
        <v>344.95499999999998</v>
      </c>
      <c r="E133" s="1">
        <v>1877</v>
      </c>
      <c r="F133" s="1">
        <v>194</v>
      </c>
      <c r="G133" s="2">
        <f t="shared" si="6"/>
        <v>0.26195305164319255</v>
      </c>
      <c r="H133" s="2">
        <f t="shared" si="7"/>
        <v>0.37963142397513761</v>
      </c>
      <c r="I133" s="2">
        <f t="shared" si="8"/>
        <v>0.49753104360124145</v>
      </c>
      <c r="J133" s="2">
        <f t="shared" si="9"/>
        <v>0.22796814645897281</v>
      </c>
      <c r="K133" s="2">
        <f t="shared" si="10"/>
        <v>2.1774208131115622E-2</v>
      </c>
      <c r="L133" s="2">
        <f t="shared" si="11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x14ac:dyDescent="0.25">
      <c r="A134" s="4">
        <v>1949</v>
      </c>
      <c r="B134" s="4">
        <v>309.88559499999997</v>
      </c>
      <c r="C134" s="8">
        <v>1987.0383999999999</v>
      </c>
      <c r="D134" s="8">
        <v>344.71699999999998</v>
      </c>
      <c r="E134" s="1">
        <v>1878</v>
      </c>
      <c r="F134" s="1">
        <v>196</v>
      </c>
      <c r="G134" s="2">
        <f t="shared" si="6"/>
        <v>0.27379342723004702</v>
      </c>
      <c r="H134" s="2">
        <f t="shared" si="7"/>
        <v>0.39680300901832533</v>
      </c>
      <c r="I134" s="2">
        <f t="shared" si="8"/>
        <v>0.51999841541117608</v>
      </c>
      <c r="J134" s="2">
        <f t="shared" si="9"/>
        <v>0.23771499600218349</v>
      </c>
      <c r="K134" s="2">
        <f t="shared" si="10"/>
        <v>2.2314706043143024E-2</v>
      </c>
      <c r="L134" s="2">
        <f t="shared" si="11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x14ac:dyDescent="0.25">
      <c r="A135" s="4">
        <v>1947</v>
      </c>
      <c r="B135" s="4">
        <v>310.79920499999997</v>
      </c>
      <c r="C135" s="8">
        <v>1987.1233</v>
      </c>
      <c r="D135" s="8">
        <v>344.702</v>
      </c>
      <c r="E135" s="1">
        <v>1879</v>
      </c>
      <c r="F135" s="1">
        <v>210</v>
      </c>
      <c r="G135" s="2">
        <f t="shared" ref="G135:G198" si="12">G134*(1-G$5)+G$4*$F134*$L$4/1000</f>
        <v>0.285755868544601</v>
      </c>
      <c r="H135" s="2">
        <f t="shared" ref="H135:H198" si="13">H134*(1-H$5)+H$4*$F134*$L$4/1000</f>
        <v>0.41411514794486831</v>
      </c>
      <c r="I135" s="2">
        <f t="shared" ref="I135:I198" si="14">I134*(1-I$5)+I$4*$F134*$L$4/1000</f>
        <v>0.54246468580261031</v>
      </c>
      <c r="J135" s="2">
        <f t="shared" ref="J135:J198" si="15">J134*(1-J$5)+J$4*$F134*$L$4/1000</f>
        <v>0.24713978045770851</v>
      </c>
      <c r="K135" s="2">
        <f t="shared" ref="K135:K198" si="16">K134*(1-K$5)+K$4*$F134*$L$4/1000</f>
        <v>2.273643131191333E-2</v>
      </c>
      <c r="L135" s="2">
        <f t="shared" ref="L135:L198" si="17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x14ac:dyDescent="0.25">
      <c r="A136" s="4">
        <v>1944</v>
      </c>
      <c r="B136" s="4">
        <v>311.35668499999997</v>
      </c>
      <c r="C136" s="8">
        <v>1987.2</v>
      </c>
      <c r="D136" s="8">
        <v>344.858</v>
      </c>
      <c r="E136" s="1">
        <v>1880</v>
      </c>
      <c r="F136" s="1">
        <v>236</v>
      </c>
      <c r="G136" s="2">
        <f t="shared" si="12"/>
        <v>0.29857276995305171</v>
      </c>
      <c r="H136" s="2">
        <f t="shared" si="13"/>
        <v>0.43269421465021124</v>
      </c>
      <c r="I136" s="2">
        <f t="shared" si="14"/>
        <v>0.56673268646087027</v>
      </c>
      <c r="J136" s="2">
        <f t="shared" si="15"/>
        <v>0.25766934909570688</v>
      </c>
      <c r="K136" s="2">
        <f t="shared" si="16"/>
        <v>2.364949761270323E-2</v>
      </c>
      <c r="L136" s="2">
        <f t="shared" si="17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x14ac:dyDescent="0.25">
      <c r="A137" s="4">
        <v>1944</v>
      </c>
      <c r="B137" s="4">
        <v>312.13815249999999</v>
      </c>
      <c r="C137" s="8">
        <v>1987.2849000000001</v>
      </c>
      <c r="D137" s="8">
        <v>345.053</v>
      </c>
      <c r="E137" s="1">
        <v>1881</v>
      </c>
      <c r="F137" s="1">
        <v>243</v>
      </c>
      <c r="G137" s="2">
        <f t="shared" si="12"/>
        <v>0.3129765258215963</v>
      </c>
      <c r="H137" s="2">
        <f t="shared" si="13"/>
        <v>0.45366348434153453</v>
      </c>
      <c r="I137" s="2">
        <f t="shared" si="14"/>
        <v>0.59458105035403874</v>
      </c>
      <c r="J137" s="2">
        <f t="shared" si="15"/>
        <v>0.27064903977334032</v>
      </c>
      <c r="K137" s="2">
        <f t="shared" si="16"/>
        <v>2.5423957595478011E-2</v>
      </c>
      <c r="L137" s="2">
        <f t="shared" si="17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x14ac:dyDescent="0.25">
      <c r="A138" s="4">
        <v>1941.5</v>
      </c>
      <c r="B138" s="4">
        <v>310.30370499999998</v>
      </c>
      <c r="C138" s="8">
        <v>1987.3670999999999</v>
      </c>
      <c r="D138" s="8">
        <v>345.44200000000001</v>
      </c>
      <c r="E138" s="1">
        <v>1882</v>
      </c>
      <c r="F138" s="1">
        <v>256</v>
      </c>
      <c r="G138" s="2">
        <f t="shared" si="12"/>
        <v>0.32780751173708927</v>
      </c>
      <c r="H138" s="2">
        <f t="shared" si="13"/>
        <v>0.47523234394027247</v>
      </c>
      <c r="I138" s="2">
        <f t="shared" si="14"/>
        <v>0.62310725954773727</v>
      </c>
      <c r="J138" s="2">
        <f t="shared" si="15"/>
        <v>0.28370883777295586</v>
      </c>
      <c r="K138" s="2">
        <f t="shared" si="16"/>
        <v>2.6828860477116648E-2</v>
      </c>
      <c r="L138" s="2">
        <f t="shared" si="17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x14ac:dyDescent="0.25">
      <c r="A139" s="4">
        <v>1941</v>
      </c>
      <c r="B139" s="4">
        <v>310.52271500000001</v>
      </c>
      <c r="C139" s="8">
        <v>1987.4521</v>
      </c>
      <c r="D139" s="8">
        <v>346.005</v>
      </c>
      <c r="E139" s="1">
        <v>1883</v>
      </c>
      <c r="F139" s="1">
        <v>272</v>
      </c>
      <c r="G139" s="2">
        <f t="shared" si="12"/>
        <v>0.34343192488262919</v>
      </c>
      <c r="H139" s="2">
        <f t="shared" si="13"/>
        <v>0.49796252423835252</v>
      </c>
      <c r="I139" s="2">
        <f t="shared" si="14"/>
        <v>0.6532036240355622</v>
      </c>
      <c r="J139" s="2">
        <f t="shared" si="15"/>
        <v>0.29754839216720708</v>
      </c>
      <c r="K139" s="2">
        <f t="shared" si="16"/>
        <v>2.8291305787246764E-2</v>
      </c>
      <c r="L139" s="2">
        <f t="shared" si="17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x14ac:dyDescent="0.25">
      <c r="A140" s="4">
        <v>1940</v>
      </c>
      <c r="B140" s="4">
        <v>311.89999999999998</v>
      </c>
      <c r="C140" s="8">
        <v>1987.5342000000001</v>
      </c>
      <c r="D140" s="8">
        <v>346.47199999999998</v>
      </c>
      <c r="E140" s="1">
        <v>1884</v>
      </c>
      <c r="F140" s="1">
        <v>275</v>
      </c>
      <c r="G140" s="2">
        <f t="shared" si="12"/>
        <v>0.36003286384976535</v>
      </c>
      <c r="H140" s="2">
        <f t="shared" si="13"/>
        <v>0.522132520548653</v>
      </c>
      <c r="I140" s="2">
        <f t="shared" si="14"/>
        <v>0.68529977245145057</v>
      </c>
      <c r="J140" s="2">
        <f t="shared" si="15"/>
        <v>0.31247527060076574</v>
      </c>
      <c r="K140" s="2">
        <f t="shared" si="16"/>
        <v>2.9929497414913818E-2</v>
      </c>
      <c r="L140" s="2">
        <f t="shared" si="17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x14ac:dyDescent="0.25">
      <c r="A141" s="4">
        <v>1935</v>
      </c>
      <c r="B141" s="4">
        <v>309.18874499999998</v>
      </c>
      <c r="C141" s="8">
        <v>1987.6192000000001</v>
      </c>
      <c r="D141" s="8">
        <v>346.96499999999997</v>
      </c>
      <c r="E141" s="1">
        <v>1885</v>
      </c>
      <c r="F141" s="1">
        <v>277</v>
      </c>
      <c r="G141" s="2">
        <f t="shared" si="12"/>
        <v>0.37681690140845081</v>
      </c>
      <c r="H141" s="2">
        <f t="shared" si="13"/>
        <v>0.54651771461727938</v>
      </c>
      <c r="I141" s="2">
        <f t="shared" si="14"/>
        <v>0.71741581082066197</v>
      </c>
      <c r="J141" s="2">
        <f t="shared" si="15"/>
        <v>0.3269015360734111</v>
      </c>
      <c r="K141" s="2">
        <f t="shared" si="16"/>
        <v>3.1063955934000964E-2</v>
      </c>
      <c r="L141" s="2">
        <f t="shared" si="17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x14ac:dyDescent="0.25">
      <c r="A142" s="4">
        <v>1896</v>
      </c>
      <c r="B142" s="4">
        <v>298.15635500000002</v>
      </c>
      <c r="C142" s="8">
        <v>1987.7040999999999</v>
      </c>
      <c r="D142" s="8">
        <v>347.25700000000001</v>
      </c>
      <c r="E142" s="1">
        <v>1886</v>
      </c>
      <c r="F142" s="1">
        <v>281</v>
      </c>
      <c r="G142" s="2">
        <f t="shared" si="12"/>
        <v>0.39372300469483579</v>
      </c>
      <c r="H142" s="2">
        <f t="shared" si="13"/>
        <v>0.57102361771514898</v>
      </c>
      <c r="I142" s="2">
        <f t="shared" si="14"/>
        <v>0.7494012374262089</v>
      </c>
      <c r="J142" s="2">
        <f t="shared" si="15"/>
        <v>0.34073841613772682</v>
      </c>
      <c r="K142" s="2">
        <f t="shared" si="16"/>
        <v>3.1845936521614535E-2</v>
      </c>
      <c r="L142" s="2">
        <f t="shared" si="17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x14ac:dyDescent="0.25">
      <c r="A143" s="4">
        <v>1833</v>
      </c>
      <c r="B143" s="4">
        <v>284.46052500000002</v>
      </c>
      <c r="C143" s="8">
        <v>1987.7863</v>
      </c>
      <c r="D143" s="8">
        <v>347.303</v>
      </c>
      <c r="E143" s="1">
        <v>1887</v>
      </c>
      <c r="F143" s="1">
        <v>295</v>
      </c>
      <c r="G143" s="2">
        <f t="shared" si="12"/>
        <v>0.41087323943661985</v>
      </c>
      <c r="H143" s="2">
        <f t="shared" si="13"/>
        <v>0.59583769119534347</v>
      </c>
      <c r="I143" s="2">
        <f t="shared" si="14"/>
        <v>0.78155827490319474</v>
      </c>
      <c r="J143" s="2">
        <f t="shared" si="15"/>
        <v>0.35425432231318615</v>
      </c>
      <c r="K143" s="2">
        <f t="shared" si="16"/>
        <v>3.2508025150532305E-2</v>
      </c>
      <c r="L143" s="2">
        <f t="shared" si="17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x14ac:dyDescent="0.25">
      <c r="A144" s="4">
        <v>1960.7390289576404</v>
      </c>
      <c r="B144" s="4">
        <v>315.71922500000005</v>
      </c>
      <c r="C144" s="8">
        <v>1987.8712</v>
      </c>
      <c r="D144" s="8">
        <v>347.40600000000001</v>
      </c>
      <c r="E144" s="1">
        <v>1888</v>
      </c>
      <c r="F144" s="1">
        <v>327</v>
      </c>
      <c r="G144" s="2">
        <f t="shared" si="12"/>
        <v>0.42887793427230059</v>
      </c>
      <c r="H144" s="2">
        <f t="shared" si="13"/>
        <v>0.62189805440807699</v>
      </c>
      <c r="I144" s="2">
        <f t="shared" si="14"/>
        <v>0.81538696720264869</v>
      </c>
      <c r="J144" s="2">
        <f t="shared" si="15"/>
        <v>0.36864129974915194</v>
      </c>
      <c r="K144" s="2">
        <f t="shared" si="16"/>
        <v>3.3566879198723198E-2</v>
      </c>
      <c r="L144" s="2">
        <f t="shared" si="17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x14ac:dyDescent="0.25">
      <c r="A145" s="4">
        <v>1955.1946053516383</v>
      </c>
      <c r="B145" s="4">
        <v>313.6452666666666</v>
      </c>
      <c r="C145" s="8">
        <v>1987.9534000000001</v>
      </c>
      <c r="D145" s="8">
        <v>347.40499999999997</v>
      </c>
      <c r="E145" s="1">
        <v>1889</v>
      </c>
      <c r="F145" s="1">
        <v>327</v>
      </c>
      <c r="G145" s="2">
        <f t="shared" si="12"/>
        <v>0.4488356807511738</v>
      </c>
      <c r="H145" s="2">
        <f t="shared" si="13"/>
        <v>0.6508914196181026</v>
      </c>
      <c r="I145" s="2">
        <f t="shared" si="14"/>
        <v>0.85356910169608524</v>
      </c>
      <c r="J145" s="2">
        <f t="shared" si="15"/>
        <v>0.38596226293937108</v>
      </c>
      <c r="K145" s="2">
        <f t="shared" si="16"/>
        <v>3.5711454060952191E-2</v>
      </c>
      <c r="L145" s="2">
        <f t="shared" si="17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x14ac:dyDescent="0.25">
      <c r="A146" s="4">
        <v>1955.1946053516383</v>
      </c>
      <c r="B146" s="4">
        <v>314.10153749999995</v>
      </c>
      <c r="C146" s="8">
        <v>1988.0382999999999</v>
      </c>
      <c r="D146" s="8">
        <v>347.35700000000003</v>
      </c>
      <c r="E146" s="1">
        <v>1890</v>
      </c>
      <c r="F146" s="1">
        <v>356</v>
      </c>
      <c r="G146" s="2">
        <f t="shared" si="12"/>
        <v>0.46879342723004702</v>
      </c>
      <c r="H146" s="2">
        <f t="shared" si="13"/>
        <v>0.67980502321354963</v>
      </c>
      <c r="I146" s="2">
        <f t="shared" si="14"/>
        <v>0.89123873206400628</v>
      </c>
      <c r="J146" s="2">
        <f t="shared" si="15"/>
        <v>0.40229373395712759</v>
      </c>
      <c r="K146" s="2">
        <f t="shared" si="16"/>
        <v>3.7012204466943074E-2</v>
      </c>
      <c r="L146" s="2">
        <f t="shared" si="17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x14ac:dyDescent="0.25">
      <c r="A147" s="4">
        <v>1955.1946053516383</v>
      </c>
      <c r="B147" s="4">
        <v>314.723725</v>
      </c>
      <c r="C147" s="8">
        <v>1988.123</v>
      </c>
      <c r="D147" s="8">
        <v>347.36799999999999</v>
      </c>
      <c r="E147" s="1">
        <v>1891</v>
      </c>
      <c r="F147" s="1">
        <v>372</v>
      </c>
      <c r="G147" s="2">
        <f t="shared" si="12"/>
        <v>0.49052112676056348</v>
      </c>
      <c r="H147" s="2">
        <f t="shared" si="13"/>
        <v>0.71136208931584044</v>
      </c>
      <c r="I147" s="2">
        <f t="shared" si="14"/>
        <v>0.93275954496417235</v>
      </c>
      <c r="J147" s="2">
        <f t="shared" si="15"/>
        <v>0.42109599524795899</v>
      </c>
      <c r="K147" s="2">
        <f t="shared" si="16"/>
        <v>3.9162651816228036E-2</v>
      </c>
      <c r="L147" s="2">
        <f t="shared" si="17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x14ac:dyDescent="0.25">
      <c r="A148" s="4">
        <v>1949.3243294617719</v>
      </c>
      <c r="B148" s="4">
        <v>311.41866499999998</v>
      </c>
      <c r="C148" s="8">
        <v>1988.2021999999999</v>
      </c>
      <c r="D148" s="8">
        <v>347.428</v>
      </c>
      <c r="E148" s="1">
        <v>1892</v>
      </c>
      <c r="F148" s="1">
        <v>374</v>
      </c>
      <c r="G148" s="2">
        <f t="shared" si="12"/>
        <v>0.51322535211267617</v>
      </c>
      <c r="H148" s="2">
        <f t="shared" si="13"/>
        <v>0.7443346884035853</v>
      </c>
      <c r="I148" s="2">
        <f t="shared" si="14"/>
        <v>0.97612679580950323</v>
      </c>
      <c r="J148" s="2">
        <f t="shared" si="15"/>
        <v>0.44070207673512651</v>
      </c>
      <c r="K148" s="2">
        <f t="shared" si="16"/>
        <v>4.1218137774587327E-2</v>
      </c>
      <c r="L148" s="2">
        <f t="shared" si="17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x14ac:dyDescent="0.25">
      <c r="A149" s="4">
        <v>1939.0618319488251</v>
      </c>
      <c r="B149" s="4">
        <v>309.24847499999998</v>
      </c>
      <c r="C149" s="8">
        <v>1988.2869000000001</v>
      </c>
      <c r="D149" s="8">
        <v>347.60700000000003</v>
      </c>
      <c r="E149" s="1">
        <v>1893</v>
      </c>
      <c r="F149" s="1">
        <v>370</v>
      </c>
      <c r="G149" s="2">
        <f t="shared" si="12"/>
        <v>0.53605164319248833</v>
      </c>
      <c r="H149" s="2">
        <f t="shared" si="13"/>
        <v>0.77740437231260717</v>
      </c>
      <c r="I149" s="2">
        <f t="shared" si="14"/>
        <v>1.0192124141877026</v>
      </c>
      <c r="J149" s="2">
        <f t="shared" si="15"/>
        <v>0.45942286620964456</v>
      </c>
      <c r="K149" s="2">
        <f t="shared" si="16"/>
        <v>4.2558749742556051E-2</v>
      </c>
      <c r="L149" s="2">
        <f t="shared" si="17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x14ac:dyDescent="0.25">
      <c r="A150" s="4">
        <v>1937.1576825081356</v>
      </c>
      <c r="B150" s="4">
        <v>307.874685</v>
      </c>
      <c r="C150" s="8">
        <v>1988.3688999999999</v>
      </c>
      <c r="D150" s="8">
        <v>347.81200000000001</v>
      </c>
      <c r="E150" s="1">
        <v>1894</v>
      </c>
      <c r="F150" s="1">
        <v>383</v>
      </c>
      <c r="G150" s="2">
        <f t="shared" si="12"/>
        <v>0.55863380281690145</v>
      </c>
      <c r="H150" s="2">
        <f t="shared" si="13"/>
        <v>0.81000749367796976</v>
      </c>
      <c r="I150" s="2">
        <f t="shared" si="14"/>
        <v>1.0611187718924975</v>
      </c>
      <c r="J150" s="2">
        <f t="shared" si="15"/>
        <v>0.47660471226885354</v>
      </c>
      <c r="K150" s="2">
        <f t="shared" si="16"/>
        <v>4.3184078576676735E-2</v>
      </c>
      <c r="L150" s="2">
        <f t="shared" si="17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x14ac:dyDescent="0.25">
      <c r="A151" s="4">
        <v>1927.7580148055886</v>
      </c>
      <c r="B151" s="4">
        <v>305.18683499999997</v>
      </c>
      <c r="C151" s="8">
        <v>1988.4536000000001</v>
      </c>
      <c r="D151" s="8">
        <v>348.25200000000001</v>
      </c>
      <c r="E151" s="1">
        <v>1895</v>
      </c>
      <c r="F151" s="1">
        <v>406</v>
      </c>
      <c r="G151" s="2">
        <f t="shared" si="12"/>
        <v>0.58200938967136151</v>
      </c>
      <c r="H151" s="2">
        <f t="shared" si="13"/>
        <v>0.8437415801586361</v>
      </c>
      <c r="I151" s="2">
        <f t="shared" si="14"/>
        <v>1.1044156882972804</v>
      </c>
      <c r="J151" s="2">
        <f t="shared" si="15"/>
        <v>0.49433083507617448</v>
      </c>
      <c r="K151" s="2">
        <f t="shared" si="16"/>
        <v>4.4173688325470931E-2</v>
      </c>
      <c r="L151" s="2">
        <f t="shared" si="17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x14ac:dyDescent="0.25">
      <c r="A152" s="4">
        <v>1927.1770631691543</v>
      </c>
      <c r="B152" s="4">
        <v>305.01759999999996</v>
      </c>
      <c r="C152" s="8">
        <v>1988.5355</v>
      </c>
      <c r="D152" s="8">
        <v>348.91199999999998</v>
      </c>
      <c r="E152" s="1">
        <v>1896</v>
      </c>
      <c r="F152" s="1">
        <v>419</v>
      </c>
      <c r="G152" s="2">
        <f t="shared" si="12"/>
        <v>0.60678873239436626</v>
      </c>
      <c r="H152" s="2">
        <f t="shared" si="13"/>
        <v>0.879542487571909</v>
      </c>
      <c r="I152" s="2">
        <f t="shared" si="14"/>
        <v>1.1505868458845767</v>
      </c>
      <c r="J152" s="2">
        <f t="shared" si="15"/>
        <v>0.51374385073230278</v>
      </c>
      <c r="K152" s="2">
        <f t="shared" si="16"/>
        <v>4.5853729185837903E-2</v>
      </c>
      <c r="L152" s="2">
        <f t="shared" si="17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x14ac:dyDescent="0.25">
      <c r="A153" s="4">
        <v>1904.7531922755438</v>
      </c>
      <c r="B153" s="4">
        <v>299.0446</v>
      </c>
      <c r="C153" s="8">
        <v>1988.6202000000001</v>
      </c>
      <c r="D153" s="8">
        <v>349.15600000000001</v>
      </c>
      <c r="E153" s="1">
        <v>1897</v>
      </c>
      <c r="F153" s="1">
        <v>440</v>
      </c>
      <c r="G153" s="2">
        <f t="shared" si="12"/>
        <v>0.63236150234741795</v>
      </c>
      <c r="H153" s="2">
        <f t="shared" si="13"/>
        <v>0.91646556289545589</v>
      </c>
      <c r="I153" s="2">
        <f t="shared" si="14"/>
        <v>1.1980913174011516</v>
      </c>
      <c r="J153" s="2">
        <f t="shared" si="15"/>
        <v>0.53357368343194445</v>
      </c>
      <c r="K153" s="2">
        <f t="shared" si="16"/>
        <v>4.7483054115718112E-2</v>
      </c>
      <c r="L153" s="2">
        <f t="shared" si="17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x14ac:dyDescent="0.25">
      <c r="A154" s="4">
        <v>1900.7815002589052</v>
      </c>
      <c r="B154" s="4">
        <v>296.4563</v>
      </c>
      <c r="C154" s="8">
        <v>1988.7049</v>
      </c>
      <c r="D154" s="8">
        <v>349.05099999999999</v>
      </c>
      <c r="E154" s="1">
        <v>1898</v>
      </c>
      <c r="F154" s="1">
        <v>465</v>
      </c>
      <c r="G154" s="2">
        <f t="shared" si="12"/>
        <v>0.65921596244131464</v>
      </c>
      <c r="H154" s="2">
        <f t="shared" si="13"/>
        <v>0.95525889272072351</v>
      </c>
      <c r="I154" s="2">
        <f t="shared" si="14"/>
        <v>1.2481130842205315</v>
      </c>
      <c r="J154" s="2">
        <f t="shared" si="15"/>
        <v>0.55473548886396618</v>
      </c>
      <c r="K154" s="2">
        <f t="shared" si="16"/>
        <v>4.9457205133282348E-2</v>
      </c>
      <c r="L154" s="2">
        <f t="shared" si="17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x14ac:dyDescent="0.25">
      <c r="A155" s="4">
        <v>1892.0852779669451</v>
      </c>
      <c r="B155" s="4">
        <v>294.65444500000001</v>
      </c>
      <c r="C155" s="8">
        <v>1988.7869000000001</v>
      </c>
      <c r="D155" s="8">
        <v>348.94799999999998</v>
      </c>
      <c r="E155" s="1">
        <v>1899</v>
      </c>
      <c r="F155" s="1">
        <v>507</v>
      </c>
      <c r="G155" s="2">
        <f t="shared" si="12"/>
        <v>0.68759624413145548</v>
      </c>
      <c r="H155" s="2">
        <f t="shared" si="13"/>
        <v>0.99629291877611803</v>
      </c>
      <c r="I155" s="2">
        <f t="shared" si="14"/>
        <v>1.3012192966218985</v>
      </c>
      <c r="J155" s="2">
        <f t="shared" si="15"/>
        <v>0.57762265918177114</v>
      </c>
      <c r="K155" s="2">
        <f t="shared" si="16"/>
        <v>5.1828297172525739E-2</v>
      </c>
      <c r="L155" s="2">
        <f t="shared" si="17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x14ac:dyDescent="0.25">
      <c r="A156" s="4">
        <v>1884.3545217441565</v>
      </c>
      <c r="B156" s="4">
        <v>289.01265999999998</v>
      </c>
      <c r="C156" s="8">
        <v>1988.8715999999999</v>
      </c>
      <c r="D156" s="8">
        <v>348.87200000000001</v>
      </c>
      <c r="E156" s="1">
        <v>1900</v>
      </c>
      <c r="F156" s="1">
        <v>534</v>
      </c>
      <c r="G156" s="2">
        <f t="shared" si="12"/>
        <v>0.71853990610328644</v>
      </c>
      <c r="H156" s="2">
        <f t="shared" si="13"/>
        <v>1.0411577209707703</v>
      </c>
      <c r="I156" s="2">
        <f t="shared" si="14"/>
        <v>1.3599225438872722</v>
      </c>
      <c r="J156" s="2">
        <f t="shared" si="15"/>
        <v>0.60413193487805061</v>
      </c>
      <c r="K156" s="2">
        <f t="shared" si="16"/>
        <v>5.5238268177242901E-2</v>
      </c>
      <c r="L156" s="2">
        <f t="shared" si="17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x14ac:dyDescent="0.25">
      <c r="A157" s="4">
        <v>1869.092161647889</v>
      </c>
      <c r="B157" s="4">
        <v>287.68864500000001</v>
      </c>
      <c r="C157" s="8">
        <v>1988.9536000000001</v>
      </c>
      <c r="D157" s="8">
        <v>348.83199999999999</v>
      </c>
      <c r="E157" s="1">
        <v>1901</v>
      </c>
      <c r="F157" s="1">
        <v>552</v>
      </c>
      <c r="G157" s="2">
        <f t="shared" si="12"/>
        <v>0.75113145539906112</v>
      </c>
      <c r="H157" s="2">
        <f t="shared" si="13"/>
        <v>1.0884343100207579</v>
      </c>
      <c r="I157" s="2">
        <f t="shared" si="14"/>
        <v>1.4218941780407381</v>
      </c>
      <c r="J157" s="2">
        <f t="shared" si="15"/>
        <v>0.63229583307962434</v>
      </c>
      <c r="K157" s="2">
        <f t="shared" si="16"/>
        <v>5.8574125774137772E-2</v>
      </c>
      <c r="L157" s="2">
        <f t="shared" si="17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x14ac:dyDescent="0.25">
      <c r="A158" s="4">
        <v>1852.2881866570406</v>
      </c>
      <c r="B158" s="4">
        <v>288.57463999999999</v>
      </c>
      <c r="C158" s="8">
        <v>1989.0383999999999</v>
      </c>
      <c r="D158" s="8">
        <v>348.71699999999998</v>
      </c>
      <c r="E158" s="1">
        <v>1902</v>
      </c>
      <c r="F158" s="1">
        <v>566</v>
      </c>
      <c r="G158" s="2">
        <f t="shared" si="12"/>
        <v>0.7848215962441315</v>
      </c>
      <c r="H158" s="2">
        <f t="shared" si="13"/>
        <v>1.1372709806057952</v>
      </c>
      <c r="I158" s="2">
        <f t="shared" si="14"/>
        <v>1.4857382161044315</v>
      </c>
      <c r="J158" s="2">
        <f t="shared" si="15"/>
        <v>0.66096349237648888</v>
      </c>
      <c r="K158" s="2">
        <f t="shared" si="16"/>
        <v>6.1442496105625036E-2</v>
      </c>
      <c r="L158" s="2">
        <f t="shared" si="17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x14ac:dyDescent="0.25">
      <c r="A159" s="4">
        <v>1847.5023593764215</v>
      </c>
      <c r="B159" s="4">
        <v>286.10309999999998</v>
      </c>
      <c r="C159" s="8">
        <v>1989.1233</v>
      </c>
      <c r="D159" s="8">
        <v>348.75599999999997</v>
      </c>
      <c r="E159" s="1">
        <v>1903</v>
      </c>
      <c r="F159" s="1">
        <v>617</v>
      </c>
      <c r="G159" s="2">
        <f t="shared" si="12"/>
        <v>0.81936619718309867</v>
      </c>
      <c r="H159" s="2">
        <f t="shared" si="13"/>
        <v>1.1872878540404739</v>
      </c>
      <c r="I159" s="2">
        <f t="shared" si="14"/>
        <v>1.5508285865527209</v>
      </c>
      <c r="J159" s="2">
        <f t="shared" si="15"/>
        <v>0.68963665091294679</v>
      </c>
      <c r="K159" s="2">
        <f t="shared" si="16"/>
        <v>6.3839527650387307E-2</v>
      </c>
      <c r="L159" s="2">
        <f t="shared" si="17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x14ac:dyDescent="0.25">
      <c r="A160" s="4">
        <v>1838.009354335828</v>
      </c>
      <c r="B160" s="4">
        <v>284.06502500000005</v>
      </c>
      <c r="C160" s="8">
        <v>1989.2</v>
      </c>
      <c r="D160" s="8">
        <v>348.976</v>
      </c>
      <c r="E160" s="1">
        <v>1904</v>
      </c>
      <c r="F160" s="1">
        <v>624</v>
      </c>
      <c r="G160" s="2">
        <f t="shared" si="12"/>
        <v>0.85702347417840385</v>
      </c>
      <c r="H160" s="2">
        <f t="shared" si="13"/>
        <v>1.2419558619552227</v>
      </c>
      <c r="I160" s="2">
        <f t="shared" si="14"/>
        <v>1.6227072457907346</v>
      </c>
      <c r="J160" s="2">
        <f t="shared" si="15"/>
        <v>0.72265771753942387</v>
      </c>
      <c r="K160" s="2">
        <f t="shared" si="16"/>
        <v>6.7687766971767052E-2</v>
      </c>
      <c r="L160" s="2">
        <f t="shared" si="17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x14ac:dyDescent="0.25">
      <c r="A161" s="4">
        <v>1834.5106230131994</v>
      </c>
      <c r="B161" s="4">
        <v>283.72655500000002</v>
      </c>
      <c r="C161" s="8">
        <v>1989.2849000000001</v>
      </c>
      <c r="D161" s="8">
        <v>349.05599999999998</v>
      </c>
      <c r="E161" s="1">
        <v>1905</v>
      </c>
      <c r="F161" s="1">
        <v>663</v>
      </c>
      <c r="G161" s="2">
        <f t="shared" si="12"/>
        <v>0.89510798122065738</v>
      </c>
      <c r="H161" s="2">
        <f t="shared" si="13"/>
        <v>1.29713075354096</v>
      </c>
      <c r="I161" s="2">
        <f t="shared" si="14"/>
        <v>1.6946727485869379</v>
      </c>
      <c r="J161" s="2">
        <f t="shared" si="15"/>
        <v>0.75461399068710311</v>
      </c>
      <c r="K161" s="2">
        <f t="shared" si="16"/>
        <v>7.0350480603748197E-2</v>
      </c>
      <c r="L161" s="2">
        <f t="shared" si="17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x14ac:dyDescent="0.25">
      <c r="A162" s="4">
        <v>1826.8838349409536</v>
      </c>
      <c r="B162" s="4">
        <v>285.10759999999999</v>
      </c>
      <c r="C162" s="8">
        <v>1989.3670999999999</v>
      </c>
      <c r="D162" s="8">
        <v>349.065</v>
      </c>
      <c r="E162" s="1">
        <v>1906</v>
      </c>
      <c r="F162" s="1">
        <v>707</v>
      </c>
      <c r="G162" s="2">
        <f t="shared" si="12"/>
        <v>0.93557276995305172</v>
      </c>
      <c r="H162" s="2">
        <f t="shared" si="13"/>
        <v>1.3558158291812317</v>
      </c>
      <c r="I162" s="2">
        <f t="shared" si="14"/>
        <v>1.7715314410106953</v>
      </c>
      <c r="J162" s="2">
        <f t="shared" si="15"/>
        <v>0.7893221672044729</v>
      </c>
      <c r="K162" s="2">
        <f t="shared" si="16"/>
        <v>7.3796483975072491E-2</v>
      </c>
      <c r="L162" s="2">
        <f t="shared" si="17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x14ac:dyDescent="0.25">
      <c r="A163" s="4">
        <v>1826.1583955909055</v>
      </c>
      <c r="B163" s="4">
        <v>281.277625</v>
      </c>
      <c r="C163" s="8">
        <v>1989.4521</v>
      </c>
      <c r="D163" s="8">
        <v>349.29700000000003</v>
      </c>
      <c r="E163" s="1">
        <v>1907</v>
      </c>
      <c r="F163" s="1">
        <v>784</v>
      </c>
      <c r="G163" s="2">
        <f t="shared" si="12"/>
        <v>0.97872300469483575</v>
      </c>
      <c r="H163" s="2">
        <f t="shared" si="13"/>
        <v>1.4184709158228264</v>
      </c>
      <c r="I163" s="2">
        <f t="shared" si="14"/>
        <v>1.8539688173660345</v>
      </c>
      <c r="J163" s="2">
        <f t="shared" si="15"/>
        <v>0.82721189396370165</v>
      </c>
      <c r="K163" s="2">
        <f t="shared" si="16"/>
        <v>7.7952318372784296E-2</v>
      </c>
      <c r="L163" s="2">
        <f t="shared" si="17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x14ac:dyDescent="0.25">
      <c r="A164" s="4">
        <v>1814.2331866062311</v>
      </c>
      <c r="B164" s="4">
        <v>284.34376500000002</v>
      </c>
      <c r="C164" s="8">
        <v>1989.5342000000001</v>
      </c>
      <c r="D164" s="8">
        <v>349.68200000000002</v>
      </c>
      <c r="E164" s="1">
        <v>1908</v>
      </c>
      <c r="F164" s="1">
        <v>750</v>
      </c>
      <c r="G164" s="2">
        <f t="shared" si="12"/>
        <v>1.0265727699530518</v>
      </c>
      <c r="H164" s="2">
        <f t="shared" si="13"/>
        <v>1.4881836833960742</v>
      </c>
      <c r="I164" s="2">
        <f t="shared" si="14"/>
        <v>1.946867743600192</v>
      </c>
      <c r="J164" s="2">
        <f t="shared" si="15"/>
        <v>0.87197465843842381</v>
      </c>
      <c r="K164" s="2">
        <f t="shared" si="16"/>
        <v>8.40879828258633E-2</v>
      </c>
      <c r="L164" s="2">
        <f t="shared" si="17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x14ac:dyDescent="0.25">
      <c r="A165" s="4">
        <v>1799.5582892886305</v>
      </c>
      <c r="B165" s="4">
        <v>281.14821000000001</v>
      </c>
      <c r="C165" s="8">
        <v>1989.6192000000001</v>
      </c>
      <c r="D165" s="8">
        <v>350.04700000000003</v>
      </c>
      <c r="E165" s="1">
        <v>1909</v>
      </c>
      <c r="F165" s="1">
        <v>785</v>
      </c>
      <c r="G165" s="2">
        <f t="shared" si="12"/>
        <v>1.0723474178403758</v>
      </c>
      <c r="H165" s="2">
        <f t="shared" si="13"/>
        <v>1.5545121807984437</v>
      </c>
      <c r="I165" s="2">
        <f t="shared" si="14"/>
        <v>2.0334117420094064</v>
      </c>
      <c r="J165" s="2">
        <f t="shared" si="15"/>
        <v>0.9101896565777019</v>
      </c>
      <c r="K165" s="2">
        <f t="shared" si="16"/>
        <v>8.6213207302909253E-2</v>
      </c>
      <c r="L165" s="2">
        <f t="shared" si="17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x14ac:dyDescent="0.25">
      <c r="A166" s="4">
        <v>1799.3172594498767</v>
      </c>
      <c r="B166" s="4">
        <v>283.65417000000002</v>
      </c>
      <c r="C166" s="8">
        <v>1989.7040999999999</v>
      </c>
      <c r="D166" s="8">
        <v>350.22199999999998</v>
      </c>
      <c r="E166" s="1">
        <v>1910</v>
      </c>
      <c r="F166" s="1">
        <v>819</v>
      </c>
      <c r="G166" s="2">
        <f t="shared" si="12"/>
        <v>1.1202582159624415</v>
      </c>
      <c r="H166" s="2">
        <f t="shared" si="13"/>
        <v>1.6239445914977995</v>
      </c>
      <c r="I166" s="2">
        <f t="shared" si="14"/>
        <v>2.1240523095320381</v>
      </c>
      <c r="J166" s="2">
        <f t="shared" si="15"/>
        <v>0.9503295332363485</v>
      </c>
      <c r="K166" s="2">
        <f t="shared" si="16"/>
        <v>8.9145413595272283E-2</v>
      </c>
      <c r="L166" s="2">
        <f t="shared" si="17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x14ac:dyDescent="0.25">
      <c r="A167" s="4">
        <v>1796.0687260662141</v>
      </c>
      <c r="B167" s="4">
        <v>281.61339499999997</v>
      </c>
      <c r="C167" s="8">
        <v>1989.7863</v>
      </c>
      <c r="D167" s="8">
        <v>350.14699999999999</v>
      </c>
      <c r="E167" s="1">
        <v>1911</v>
      </c>
      <c r="F167" s="1">
        <v>836</v>
      </c>
      <c r="G167" s="2">
        <f t="shared" si="12"/>
        <v>1.1702441314553993</v>
      </c>
      <c r="H167" s="2">
        <f t="shared" si="13"/>
        <v>1.6963784798222412</v>
      </c>
      <c r="I167" s="2">
        <f t="shared" si="14"/>
        <v>2.2185842247525884</v>
      </c>
      <c r="J167" s="2">
        <f t="shared" si="15"/>
        <v>0.99216695526407217</v>
      </c>
      <c r="K167" s="2">
        <f t="shared" si="16"/>
        <v>9.2520130743648177E-2</v>
      </c>
      <c r="L167" s="2">
        <f t="shared" si="17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x14ac:dyDescent="0.25">
      <c r="A168" s="4">
        <v>1794.4109867808286</v>
      </c>
      <c r="B168" s="4">
        <v>281.53645499999999</v>
      </c>
      <c r="C168" s="8">
        <v>1989.8712</v>
      </c>
      <c r="D168" s="8">
        <v>350.072</v>
      </c>
      <c r="E168" s="1">
        <v>1912</v>
      </c>
      <c r="F168" s="1">
        <v>879</v>
      </c>
      <c r="G168" s="2">
        <f t="shared" si="12"/>
        <v>1.221267605633803</v>
      </c>
      <c r="H168" s="2">
        <f t="shared" si="13"/>
        <v>1.7702093444856244</v>
      </c>
      <c r="I168" s="2">
        <f t="shared" si="14"/>
        <v>2.3144012649952499</v>
      </c>
      <c r="J168" s="2">
        <f t="shared" si="15"/>
        <v>1.0336096420664542</v>
      </c>
      <c r="K168" s="2">
        <f t="shared" si="16"/>
        <v>9.5365122227723836E-2</v>
      </c>
      <c r="L168" s="2">
        <f t="shared" si="17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x14ac:dyDescent="0.25">
      <c r="A169" s="4">
        <v>1780.5946006281674</v>
      </c>
      <c r="B169" s="4">
        <v>276.77796500000005</v>
      </c>
      <c r="C169" s="8">
        <v>1989.9534000000001</v>
      </c>
      <c r="D169" s="8">
        <v>349.96600000000001</v>
      </c>
      <c r="E169" s="1">
        <v>1913</v>
      </c>
      <c r="F169" s="1">
        <v>943</v>
      </c>
      <c r="G169" s="2">
        <f t="shared" si="12"/>
        <v>1.2749154929577466</v>
      </c>
      <c r="H169" s="2">
        <f t="shared" si="13"/>
        <v>1.8478746569182622</v>
      </c>
      <c r="I169" s="2">
        <f t="shared" si="14"/>
        <v>2.4153922838068533</v>
      </c>
      <c r="J169" s="2">
        <f t="shared" si="15"/>
        <v>1.0777317868184166</v>
      </c>
      <c r="K169" s="2">
        <f t="shared" si="16"/>
        <v>9.910947613216009E-2</v>
      </c>
      <c r="L169" s="2">
        <f t="shared" si="17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x14ac:dyDescent="0.25">
      <c r="A170" s="4">
        <v>1779.61585700662</v>
      </c>
      <c r="B170" s="4">
        <v>279.50293499999998</v>
      </c>
      <c r="C170" s="8">
        <v>1990.0383999999999</v>
      </c>
      <c r="D170" s="8">
        <v>349.84899999999999</v>
      </c>
      <c r="E170" s="1">
        <v>1914</v>
      </c>
      <c r="F170" s="1">
        <v>850</v>
      </c>
      <c r="G170" s="2">
        <f t="shared" si="12"/>
        <v>1.3324694835680753</v>
      </c>
      <c r="H170" s="2">
        <f t="shared" si="13"/>
        <v>1.9313356994256092</v>
      </c>
      <c r="I170" s="2">
        <f t="shared" si="14"/>
        <v>2.5246427624378618</v>
      </c>
      <c r="J170" s="2">
        <f t="shared" si="15"/>
        <v>1.1268451092435212</v>
      </c>
      <c r="K170" s="2">
        <f t="shared" si="16"/>
        <v>0.10438523641169614</v>
      </c>
      <c r="L170" s="2">
        <f t="shared" si="17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x14ac:dyDescent="0.25">
      <c r="A171" s="4">
        <v>1773.7353531166873</v>
      </c>
      <c r="B171" s="4">
        <v>277.78342000000004</v>
      </c>
      <c r="C171" s="8">
        <v>1990.1233</v>
      </c>
      <c r="D171" s="8">
        <v>349.89400000000001</v>
      </c>
      <c r="E171" s="1">
        <v>1915</v>
      </c>
      <c r="F171" s="1">
        <v>838</v>
      </c>
      <c r="G171" s="2">
        <f t="shared" si="12"/>
        <v>1.3843474178403756</v>
      </c>
      <c r="H171" s="2">
        <f t="shared" si="13"/>
        <v>2.0058347437433817</v>
      </c>
      <c r="I171" s="2">
        <f t="shared" si="14"/>
        <v>2.6184549828714911</v>
      </c>
      <c r="J171" s="2">
        <f t="shared" si="15"/>
        <v>1.1622372490058914</v>
      </c>
      <c r="K171" s="2">
        <f t="shared" si="16"/>
        <v>0.10321894959143024</v>
      </c>
      <c r="L171" s="2">
        <f t="shared" si="17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x14ac:dyDescent="0.25">
      <c r="A172" s="4">
        <v>1763.4988310826725</v>
      </c>
      <c r="B172" s="4">
        <v>276.32003500000002</v>
      </c>
      <c r="C172" s="8">
        <v>1990.2</v>
      </c>
      <c r="D172" s="8">
        <v>350.05500000000001</v>
      </c>
      <c r="E172" s="1">
        <v>1916</v>
      </c>
      <c r="F172" s="1">
        <v>901</v>
      </c>
      <c r="G172" s="2">
        <f t="shared" si="12"/>
        <v>1.435492957746479</v>
      </c>
      <c r="H172" s="2">
        <f t="shared" si="13"/>
        <v>2.079002078399375</v>
      </c>
      <c r="I172" s="2">
        <f t="shared" si="14"/>
        <v>2.7092051810021838</v>
      </c>
      <c r="J172" s="2">
        <f t="shared" si="15"/>
        <v>1.1941990963871632</v>
      </c>
      <c r="K172" s="2">
        <f t="shared" si="16"/>
        <v>0.10194818059523007</v>
      </c>
      <c r="L172" s="2">
        <f t="shared" si="17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x14ac:dyDescent="0.25">
      <c r="A173" s="4">
        <v>1762.8144271076649</v>
      </c>
      <c r="B173" s="4">
        <v>276.74540000000002</v>
      </c>
      <c r="C173" s="8">
        <v>1990.2849000000001</v>
      </c>
      <c r="D173" s="8">
        <v>350.35</v>
      </c>
      <c r="E173" s="1">
        <v>1917</v>
      </c>
      <c r="F173" s="1">
        <v>955</v>
      </c>
      <c r="G173" s="2">
        <f t="shared" si="12"/>
        <v>1.4904835680751174</v>
      </c>
      <c r="H173" s="2">
        <f t="shared" si="13"/>
        <v>2.1578836204878131</v>
      </c>
      <c r="I173" s="2">
        <f t="shared" si="14"/>
        <v>2.80820206281299</v>
      </c>
      <c r="J173" s="2">
        <f t="shared" si="15"/>
        <v>1.2317294301081356</v>
      </c>
      <c r="K173" s="2">
        <f t="shared" si="16"/>
        <v>0.10413516671649567</v>
      </c>
      <c r="L173" s="2">
        <f t="shared" si="17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x14ac:dyDescent="0.25">
      <c r="A174" s="4">
        <v>1752.2200533292632</v>
      </c>
      <c r="B174" s="4">
        <v>277.24315000000001</v>
      </c>
      <c r="C174" s="8">
        <v>1990.3670999999999</v>
      </c>
      <c r="D174" s="8">
        <v>350.61200000000002</v>
      </c>
      <c r="E174" s="1">
        <v>1918</v>
      </c>
      <c r="F174" s="1">
        <v>936</v>
      </c>
      <c r="G174" s="2">
        <f t="shared" si="12"/>
        <v>1.5487699530516432</v>
      </c>
      <c r="H174" s="2">
        <f t="shared" si="13"/>
        <v>2.2416185796306625</v>
      </c>
      <c r="I174" s="2">
        <f t="shared" si="14"/>
        <v>2.9139828235603726</v>
      </c>
      <c r="J174" s="2">
        <f t="shared" si="15"/>
        <v>1.2734538020225656</v>
      </c>
      <c r="K174" s="2">
        <f t="shared" si="16"/>
        <v>0.1079968521190149</v>
      </c>
      <c r="L174" s="2">
        <f t="shared" si="17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x14ac:dyDescent="0.25">
      <c r="A175" s="4">
        <v>1752.0162762002508</v>
      </c>
      <c r="B175" s="4">
        <v>276.38972000000001</v>
      </c>
      <c r="C175" s="8">
        <v>1990.4521</v>
      </c>
      <c r="D175" s="8">
        <v>350.892</v>
      </c>
      <c r="E175" s="1">
        <v>1919</v>
      </c>
      <c r="F175" s="1">
        <v>806</v>
      </c>
      <c r="G175" s="2">
        <f t="shared" si="12"/>
        <v>1.6058967136150235</v>
      </c>
      <c r="H175" s="2">
        <f t="shared" si="13"/>
        <v>2.3233391438385951</v>
      </c>
      <c r="I175" s="2">
        <f t="shared" si="14"/>
        <v>3.0154892696928255</v>
      </c>
      <c r="J175" s="2">
        <f t="shared" si="15"/>
        <v>1.3105645447965375</v>
      </c>
      <c r="K175" s="2">
        <f t="shared" si="16"/>
        <v>0.10944706393446482</v>
      </c>
      <c r="L175" s="2">
        <f t="shared" si="17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x14ac:dyDescent="0.25">
      <c r="A176" s="4">
        <v>1749.2367976916082</v>
      </c>
      <c r="B176" s="4">
        <v>276.85988249999997</v>
      </c>
      <c r="C176" s="8">
        <v>1990.5342000000001</v>
      </c>
      <c r="D176" s="8">
        <v>351.37400000000002</v>
      </c>
      <c r="E176" s="1">
        <v>1920</v>
      </c>
      <c r="F176" s="1">
        <v>932</v>
      </c>
      <c r="G176" s="2">
        <f t="shared" si="12"/>
        <v>1.6550892018779344</v>
      </c>
      <c r="H176" s="2">
        <f t="shared" si="13"/>
        <v>2.3926283195610387</v>
      </c>
      <c r="I176" s="2">
        <f t="shared" si="14"/>
        <v>3.0961027173556288</v>
      </c>
      <c r="J176" s="2">
        <f t="shared" si="15"/>
        <v>1.3302970515441805</v>
      </c>
      <c r="K176" s="2">
        <f t="shared" si="16"/>
        <v>0.10422337547863618</v>
      </c>
      <c r="L176" s="2">
        <f t="shared" si="17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x14ac:dyDescent="0.25">
      <c r="A177" s="4">
        <v>1742.7269730444052</v>
      </c>
      <c r="B177" s="4">
        <v>276.73814500000003</v>
      </c>
      <c r="C177" s="8">
        <v>1990.6192000000001</v>
      </c>
      <c r="D177" s="8">
        <v>351.73599999999999</v>
      </c>
      <c r="E177" s="1">
        <v>1921</v>
      </c>
      <c r="F177" s="1">
        <v>803</v>
      </c>
      <c r="G177" s="2">
        <f t="shared" si="12"/>
        <v>1.7119718309859155</v>
      </c>
      <c r="H177" s="2">
        <f t="shared" si="13"/>
        <v>2.4735578646048544</v>
      </c>
      <c r="I177" s="2">
        <f t="shared" si="14"/>
        <v>3.1945636991389357</v>
      </c>
      <c r="J177" s="2">
        <f t="shared" si="15"/>
        <v>1.3636910346118345</v>
      </c>
      <c r="K177" s="2">
        <f t="shared" si="16"/>
        <v>0.10697054123113564</v>
      </c>
      <c r="L177" s="2">
        <f t="shared" si="17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x14ac:dyDescent="0.25">
      <c r="A178" s="4">
        <v>1734.0939348733066</v>
      </c>
      <c r="B178" s="4">
        <v>278.23139500000002</v>
      </c>
      <c r="C178" s="8">
        <v>1990.7040999999999</v>
      </c>
      <c r="D178" s="8">
        <v>351.77300000000002</v>
      </c>
      <c r="E178" s="1">
        <v>1922</v>
      </c>
      <c r="F178" s="1">
        <v>845</v>
      </c>
      <c r="G178" s="2">
        <f t="shared" si="12"/>
        <v>1.760981220657277</v>
      </c>
      <c r="H178" s="2">
        <f t="shared" si="13"/>
        <v>2.5421520939941673</v>
      </c>
      <c r="I178" s="2">
        <f t="shared" si="14"/>
        <v>3.27232279529257</v>
      </c>
      <c r="J178" s="2">
        <f t="shared" si="15"/>
        <v>1.3800364793422475</v>
      </c>
      <c r="K178" s="2">
        <f t="shared" si="16"/>
        <v>0.10258044345917008</v>
      </c>
      <c r="L178" s="2">
        <f t="shared" si="17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x14ac:dyDescent="0.25">
      <c r="A179" s="4">
        <v>1722.9403332482652</v>
      </c>
      <c r="B179" s="4">
        <v>277.54180000000002</v>
      </c>
      <c r="C179" s="8">
        <v>1990.7863</v>
      </c>
      <c r="D179" s="8">
        <v>351.78399999999999</v>
      </c>
      <c r="E179" s="1">
        <v>1923</v>
      </c>
      <c r="F179" s="1">
        <v>970</v>
      </c>
      <c r="G179" s="2">
        <f t="shared" si="12"/>
        <v>1.8125539906103287</v>
      </c>
      <c r="H179" s="2">
        <f t="shared" si="13"/>
        <v>2.6145012805793315</v>
      </c>
      <c r="I179" s="2">
        <f t="shared" si="14"/>
        <v>3.3553480201207977</v>
      </c>
      <c r="J179" s="2">
        <f t="shared" si="15"/>
        <v>1.4003777376677067</v>
      </c>
      <c r="K179" s="2">
        <f t="shared" si="16"/>
        <v>0.10188954554725234</v>
      </c>
      <c r="L179" s="2">
        <f t="shared" si="17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x14ac:dyDescent="0.25">
      <c r="A180" s="4">
        <v>1722.7948339536329</v>
      </c>
      <c r="B180" s="4">
        <v>276.93724500000002</v>
      </c>
      <c r="C180" s="8">
        <v>1990.8712</v>
      </c>
      <c r="D180" s="8">
        <v>351.80799999999999</v>
      </c>
      <c r="E180" s="1">
        <v>1924</v>
      </c>
      <c r="F180" s="1">
        <v>963</v>
      </c>
      <c r="G180" s="2">
        <f t="shared" si="12"/>
        <v>1.871755868544601</v>
      </c>
      <c r="H180" s="2">
        <f t="shared" si="13"/>
        <v>2.6983885215908772</v>
      </c>
      <c r="I180" s="2">
        <f t="shared" si="14"/>
        <v>3.4560381719692193</v>
      </c>
      <c r="J180" s="2">
        <f t="shared" si="15"/>
        <v>1.434228325357344</v>
      </c>
      <c r="K180" s="2">
        <f t="shared" si="16"/>
        <v>0.10733903938188176</v>
      </c>
      <c r="L180" s="2">
        <f t="shared" si="17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x14ac:dyDescent="0.25">
      <c r="A181" s="4">
        <v>1694.0641586920481</v>
      </c>
      <c r="B181" s="4">
        <v>276.54630000000003</v>
      </c>
      <c r="C181" s="8">
        <v>1990.9534000000001</v>
      </c>
      <c r="D181" s="8">
        <v>351.61399999999998</v>
      </c>
      <c r="E181" s="1">
        <v>1925</v>
      </c>
      <c r="F181" s="1">
        <v>975</v>
      </c>
      <c r="G181" s="2">
        <f t="shared" si="12"/>
        <v>1.9305305164319249</v>
      </c>
      <c r="H181" s="2">
        <f t="shared" si="13"/>
        <v>2.7813877092989121</v>
      </c>
      <c r="I181" s="2">
        <f t="shared" si="14"/>
        <v>3.5543251553920627</v>
      </c>
      <c r="J181" s="2">
        <f t="shared" si="15"/>
        <v>1.4653235391494759</v>
      </c>
      <c r="K181" s="2">
        <f t="shared" si="16"/>
        <v>0.11031568597484689</v>
      </c>
      <c r="L181" s="2">
        <f t="shared" si="17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x14ac:dyDescent="0.25">
      <c r="A182" s="4">
        <v>1689.5911247320805</v>
      </c>
      <c r="B182" s="4">
        <v>276.25035000000003</v>
      </c>
      <c r="C182" s="8">
        <v>1991.0383999999999</v>
      </c>
      <c r="D182" s="8">
        <v>351.45400000000001</v>
      </c>
      <c r="E182" s="1">
        <v>1926</v>
      </c>
      <c r="F182" s="1">
        <v>983</v>
      </c>
      <c r="G182" s="2">
        <f t="shared" si="12"/>
        <v>1.990037558685446</v>
      </c>
      <c r="H182" s="2">
        <f t="shared" si="13"/>
        <v>2.8652853243233127</v>
      </c>
      <c r="I182" s="2">
        <f t="shared" si="14"/>
        <v>3.6530956872899423</v>
      </c>
      <c r="J182" s="2">
        <f t="shared" si="15"/>
        <v>1.496050831840728</v>
      </c>
      <c r="K182" s="2">
        <f t="shared" si="16"/>
        <v>0.11268449367829952</v>
      </c>
      <c r="L182" s="2">
        <f t="shared" si="17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x14ac:dyDescent="0.25">
      <c r="A183" s="4">
        <v>1681.8876961189101</v>
      </c>
      <c r="B183" s="4">
        <v>275.91913500000004</v>
      </c>
      <c r="C183" s="8">
        <v>1991.1233</v>
      </c>
      <c r="D183" s="8">
        <v>351.55099999999999</v>
      </c>
      <c r="E183" s="1">
        <v>1927</v>
      </c>
      <c r="F183" s="1">
        <v>1062</v>
      </c>
      <c r="G183" s="2">
        <f t="shared" si="12"/>
        <v>2.0500328638497654</v>
      </c>
      <c r="H183" s="2">
        <f t="shared" si="13"/>
        <v>2.9497033082092088</v>
      </c>
      <c r="I183" s="2">
        <f t="shared" si="14"/>
        <v>3.7517423382102733</v>
      </c>
      <c r="J183" s="2">
        <f t="shared" si="15"/>
        <v>1.5259617380388282</v>
      </c>
      <c r="K183" s="2">
        <f t="shared" si="16"/>
        <v>0.11449683503186711</v>
      </c>
      <c r="L183" s="2">
        <f t="shared" si="17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x14ac:dyDescent="0.25">
      <c r="A184" s="4">
        <v>1649.1941028937104</v>
      </c>
      <c r="B184" s="4">
        <v>277.24315000000001</v>
      </c>
      <c r="C184" s="8">
        <v>1991.2</v>
      </c>
      <c r="D184" s="8">
        <v>351.70499999999998</v>
      </c>
      <c r="E184" s="1">
        <v>1928</v>
      </c>
      <c r="F184" s="1">
        <v>1065</v>
      </c>
      <c r="G184" s="2">
        <f t="shared" si="12"/>
        <v>2.1148497652582159</v>
      </c>
      <c r="H184" s="2">
        <f t="shared" si="13"/>
        <v>3.0413068960729701</v>
      </c>
      <c r="I184" s="2">
        <f t="shared" si="14"/>
        <v>3.860933437626501</v>
      </c>
      <c r="J184" s="2">
        <f t="shared" si="15"/>
        <v>1.5634362286708627</v>
      </c>
      <c r="K184" s="2">
        <f t="shared" si="16"/>
        <v>0.11930499581646439</v>
      </c>
      <c r="L184" s="2">
        <f t="shared" si="17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x14ac:dyDescent="0.25">
      <c r="A185" s="4">
        <v>1640.0803605579961</v>
      </c>
      <c r="B185" s="4">
        <v>276.61868500000003</v>
      </c>
      <c r="C185" s="8">
        <v>1991.2849000000001</v>
      </c>
      <c r="D185" s="8">
        <v>351.87900000000002</v>
      </c>
      <c r="E185" s="1">
        <v>1929</v>
      </c>
      <c r="F185" s="1">
        <v>1145</v>
      </c>
      <c r="G185" s="2">
        <f t="shared" si="12"/>
        <v>2.1798497652582158</v>
      </c>
      <c r="H185" s="2">
        <f t="shared" si="13"/>
        <v>3.1329401698684665</v>
      </c>
      <c r="I185" s="2">
        <f t="shared" si="14"/>
        <v>3.9691096110810098</v>
      </c>
      <c r="J185" s="2">
        <f t="shared" si="15"/>
        <v>1.5991220321435056</v>
      </c>
      <c r="K185" s="2">
        <f t="shared" si="16"/>
        <v>0.12236213781957313</v>
      </c>
      <c r="L185" s="2">
        <f t="shared" si="17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x14ac:dyDescent="0.25">
      <c r="A186" s="4">
        <v>1628.9303455233619</v>
      </c>
      <c r="B186" s="4">
        <v>274.49826999999999</v>
      </c>
      <c r="C186" s="8">
        <v>1991.3670999999999</v>
      </c>
      <c r="D186" s="8">
        <v>352.28300000000002</v>
      </c>
      <c r="E186" s="1">
        <v>1930</v>
      </c>
      <c r="F186" s="1">
        <v>1053</v>
      </c>
      <c r="G186" s="2">
        <f t="shared" si="12"/>
        <v>2.2497323943661969</v>
      </c>
      <c r="H186" s="2">
        <f t="shared" si="13"/>
        <v>3.2318330948771683</v>
      </c>
      <c r="I186" s="2">
        <f t="shared" si="14"/>
        <v>4.0878525566525203</v>
      </c>
      <c r="J186" s="2">
        <f t="shared" si="15"/>
        <v>1.6421588892162458</v>
      </c>
      <c r="K186" s="2">
        <f t="shared" si="16"/>
        <v>0.1279722567201548</v>
      </c>
      <c r="L186" s="2">
        <f t="shared" si="17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x14ac:dyDescent="0.25">
      <c r="A187" s="4">
        <v>1610.4072095287759</v>
      </c>
      <c r="B187" s="4">
        <v>271.83033</v>
      </c>
      <c r="C187" s="8">
        <v>1991.4521</v>
      </c>
      <c r="D187" s="8">
        <v>352.654</v>
      </c>
      <c r="E187" s="1">
        <v>1931</v>
      </c>
      <c r="F187" s="1">
        <v>940</v>
      </c>
      <c r="G187" s="2">
        <f t="shared" si="12"/>
        <v>2.3139999999999996</v>
      </c>
      <c r="H187" s="2">
        <f t="shared" si="13"/>
        <v>3.3218154648397449</v>
      </c>
      <c r="I187" s="2">
        <f t="shared" si="14"/>
        <v>4.1911800650307578</v>
      </c>
      <c r="J187" s="2">
        <f t="shared" si="15"/>
        <v>1.6719390638803255</v>
      </c>
      <c r="K187" s="2">
        <f t="shared" si="16"/>
        <v>0.12705571701169985</v>
      </c>
      <c r="L187" s="2">
        <f t="shared" si="17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x14ac:dyDescent="0.25">
      <c r="A188" s="4">
        <v>1603.4209810085183</v>
      </c>
      <c r="B188" s="4">
        <v>274.25664999999998</v>
      </c>
      <c r="C188" s="8">
        <v>1991.5342000000001</v>
      </c>
      <c r="D188" s="8">
        <v>352.86</v>
      </c>
      <c r="E188" s="1">
        <v>1932</v>
      </c>
      <c r="F188" s="1">
        <v>847</v>
      </c>
      <c r="G188" s="2">
        <f t="shared" si="12"/>
        <v>2.371370892018779</v>
      </c>
      <c r="H188" s="2">
        <f t="shared" si="13"/>
        <v>3.4009399619736334</v>
      </c>
      <c r="I188" s="2">
        <f t="shared" si="14"/>
        <v>4.2761441221306207</v>
      </c>
      <c r="J188" s="2">
        <f t="shared" si="15"/>
        <v>1.6867550799922717</v>
      </c>
      <c r="K188" s="2">
        <f t="shared" si="16"/>
        <v>0.12119464325842901</v>
      </c>
      <c r="L188" s="2">
        <f t="shared" si="17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x14ac:dyDescent="0.25">
      <c r="A189" s="4">
        <v>1591.1074635134278</v>
      </c>
      <c r="B189" s="4">
        <v>278.65676000000002</v>
      </c>
      <c r="C189" s="8">
        <v>1991.6192000000001</v>
      </c>
      <c r="D189" s="8">
        <v>353.19099999999997</v>
      </c>
      <c r="E189" s="1">
        <v>1933</v>
      </c>
      <c r="F189" s="1">
        <v>893</v>
      </c>
      <c r="G189" s="2">
        <f t="shared" si="12"/>
        <v>2.4230657276995302</v>
      </c>
      <c r="H189" s="2">
        <f t="shared" si="13"/>
        <v>3.4711143908839301</v>
      </c>
      <c r="I189" s="2">
        <f t="shared" si="14"/>
        <v>4.3459959083408819</v>
      </c>
      <c r="J189" s="2">
        <f t="shared" si="15"/>
        <v>1.6898092107254004</v>
      </c>
      <c r="K189" s="2">
        <f t="shared" si="16"/>
        <v>0.11327352514513464</v>
      </c>
      <c r="L189" s="2">
        <f t="shared" si="17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x14ac:dyDescent="0.25">
      <c r="A190" s="4">
        <v>1588.2982673501078</v>
      </c>
      <c r="B190" s="4">
        <v>281.02875</v>
      </c>
      <c r="C190" s="8">
        <v>1991.7040999999999</v>
      </c>
      <c r="D190" s="8">
        <v>353.32799999999997</v>
      </c>
      <c r="E190" s="1">
        <v>1934</v>
      </c>
      <c r="F190" s="1">
        <v>973</v>
      </c>
      <c r="G190" s="2">
        <f t="shared" si="12"/>
        <v>2.4775680751173708</v>
      </c>
      <c r="H190" s="2">
        <f t="shared" si="13"/>
        <v>3.5454150166684091</v>
      </c>
      <c r="I190" s="2">
        <f t="shared" si="14"/>
        <v>4.421820898977038</v>
      </c>
      <c r="J190" s="2">
        <f t="shared" si="15"/>
        <v>1.698087929604353</v>
      </c>
      <c r="K190" s="2">
        <f t="shared" si="16"/>
        <v>0.11062874856336206</v>
      </c>
      <c r="L190" s="2">
        <f t="shared" si="17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x14ac:dyDescent="0.25">
      <c r="A191" s="4">
        <v>1572.9808941479982</v>
      </c>
      <c r="B191" s="4">
        <v>281.92199999999997</v>
      </c>
      <c r="C191" s="8">
        <v>1991.7863010000001</v>
      </c>
      <c r="D191" s="8">
        <v>354.04700000000003</v>
      </c>
      <c r="E191" s="1">
        <v>1935</v>
      </c>
      <c r="F191" s="1">
        <v>1027</v>
      </c>
      <c r="G191" s="2">
        <f t="shared" si="12"/>
        <v>2.5369530516431924</v>
      </c>
      <c r="H191" s="2">
        <f t="shared" si="13"/>
        <v>3.6270229762990089</v>
      </c>
      <c r="I191" s="2">
        <f t="shared" si="14"/>
        <v>4.5086468992310511</v>
      </c>
      <c r="J191" s="2">
        <f t="shared" si="15"/>
        <v>1.7152833826623444</v>
      </c>
      <c r="K191" s="2">
        <f t="shared" si="16"/>
        <v>0.11278047902302797</v>
      </c>
      <c r="L191" s="2">
        <f t="shared" si="17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x14ac:dyDescent="0.25">
      <c r="A192" s="4">
        <v>1560.4303488641633</v>
      </c>
      <c r="B192" s="4">
        <v>281.74551000000002</v>
      </c>
      <c r="C192" s="8">
        <v>1991.8712330000001</v>
      </c>
      <c r="D192" s="8">
        <v>353.80399999999997</v>
      </c>
      <c r="E192" s="1">
        <v>1936</v>
      </c>
      <c r="F192" s="1">
        <v>1130</v>
      </c>
      <c r="G192" s="2">
        <f t="shared" si="12"/>
        <v>2.5996338028169013</v>
      </c>
      <c r="H192" s="2">
        <f t="shared" si="13"/>
        <v>3.713476852527843</v>
      </c>
      <c r="I192" s="2">
        <f t="shared" si="14"/>
        <v>4.6024201434899314</v>
      </c>
      <c r="J192" s="2">
        <f t="shared" si="15"/>
        <v>1.7378345417161556</v>
      </c>
      <c r="K192" s="2">
        <f t="shared" si="16"/>
        <v>0.11662078078585852</v>
      </c>
      <c r="L192" s="2">
        <f t="shared" si="17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x14ac:dyDescent="0.25">
      <c r="A193" s="4">
        <v>1549.7130622291177</v>
      </c>
      <c r="B193" s="4">
        <v>282.81794999999994</v>
      </c>
      <c r="C193" s="8">
        <v>1991.9534249999999</v>
      </c>
      <c r="D193" s="8">
        <v>353.697</v>
      </c>
      <c r="E193" s="1">
        <v>1937</v>
      </c>
      <c r="F193" s="1">
        <v>1209</v>
      </c>
      <c r="G193" s="2">
        <f t="shared" si="12"/>
        <v>2.6686009389671361</v>
      </c>
      <c r="H193" s="2">
        <f t="shared" si="13"/>
        <v>3.8093642530605956</v>
      </c>
      <c r="I193" s="2">
        <f t="shared" si="14"/>
        <v>4.7104088839132627</v>
      </c>
      <c r="J193" s="2">
        <f t="shared" si="15"/>
        <v>1.7711866258287283</v>
      </c>
      <c r="K193" s="2">
        <f t="shared" si="16"/>
        <v>0.12378572229873744</v>
      </c>
      <c r="L193" s="2">
        <f t="shared" si="17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x14ac:dyDescent="0.25">
      <c r="A194" s="4">
        <v>1529.6778032850689</v>
      </c>
      <c r="B194" s="4">
        <v>283.21615000000003</v>
      </c>
      <c r="C194" s="8">
        <v>1992.0382509999999</v>
      </c>
      <c r="D194" s="8">
        <v>353.48200000000003</v>
      </c>
      <c r="E194" s="1">
        <v>1938</v>
      </c>
      <c r="F194" s="1">
        <v>1142</v>
      </c>
      <c r="G194" s="2">
        <f t="shared" si="12"/>
        <v>2.7423896713615021</v>
      </c>
      <c r="H194" s="2">
        <f t="shared" si="13"/>
        <v>3.9124057048630885</v>
      </c>
      <c r="I194" s="2">
        <f t="shared" si="14"/>
        <v>4.8288166775533963</v>
      </c>
      <c r="J194" s="2">
        <f t="shared" si="15"/>
        <v>1.8119057106995453</v>
      </c>
      <c r="K194" s="2">
        <f t="shared" si="16"/>
        <v>0.13184039918913976</v>
      </c>
      <c r="L194" s="2">
        <f t="shared" si="17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x14ac:dyDescent="0.25">
      <c r="A195" s="4">
        <v>1501.5236039760064</v>
      </c>
      <c r="B195" s="4">
        <v>282.40979499999997</v>
      </c>
      <c r="C195" s="8">
        <v>1992.1229510000001</v>
      </c>
      <c r="D195" s="8">
        <v>353.375</v>
      </c>
      <c r="E195" s="1">
        <v>1939</v>
      </c>
      <c r="F195" s="1">
        <v>1192</v>
      </c>
      <c r="G195" s="2">
        <f t="shared" si="12"/>
        <v>2.8120892018779342</v>
      </c>
      <c r="H195" s="2">
        <f t="shared" si="13"/>
        <v>4.008872606738584</v>
      </c>
      <c r="I195" s="2">
        <f t="shared" si="14"/>
        <v>4.9355694011605005</v>
      </c>
      <c r="J195" s="2">
        <f t="shared" si="15"/>
        <v>1.842434792501328</v>
      </c>
      <c r="K195" s="2">
        <f t="shared" si="16"/>
        <v>0.13358026777114429</v>
      </c>
      <c r="L195" s="2">
        <f t="shared" si="17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x14ac:dyDescent="0.25">
      <c r="A196" s="4">
        <v>1469.472350000392</v>
      </c>
      <c r="B196" s="4">
        <v>279.63234999999997</v>
      </c>
      <c r="C196" s="8">
        <v>1992.202186</v>
      </c>
      <c r="D196" s="8">
        <v>353.30799999999999</v>
      </c>
      <c r="E196" s="1">
        <v>1940</v>
      </c>
      <c r="F196" s="1">
        <v>1299</v>
      </c>
      <c r="G196" s="2">
        <f t="shared" si="12"/>
        <v>2.8848403755868546</v>
      </c>
      <c r="H196" s="2">
        <f t="shared" si="13"/>
        <v>4.1097689609634633</v>
      </c>
      <c r="I196" s="2">
        <f t="shared" si="14"/>
        <v>5.0484009610516392</v>
      </c>
      <c r="J196" s="2">
        <f t="shared" si="15"/>
        <v>1.8770883884397165</v>
      </c>
      <c r="K196" s="2">
        <f t="shared" si="16"/>
        <v>0.13698296925037637</v>
      </c>
      <c r="L196" s="2">
        <f t="shared" si="17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x14ac:dyDescent="0.25">
      <c r="A197" s="4">
        <v>1449.1350714777568</v>
      </c>
      <c r="B197" s="4">
        <v>281.66316999999998</v>
      </c>
      <c r="C197" s="8">
        <v>1992.286885</v>
      </c>
      <c r="D197" s="8">
        <v>353.47199999999998</v>
      </c>
      <c r="E197" s="1">
        <v>1941</v>
      </c>
      <c r="F197" s="1">
        <v>1334</v>
      </c>
      <c r="G197" s="2">
        <f t="shared" si="12"/>
        <v>2.9641220657276994</v>
      </c>
      <c r="H197" s="2">
        <f t="shared" si="13"/>
        <v>4.2204346946579321</v>
      </c>
      <c r="I197" s="2">
        <f t="shared" si="14"/>
        <v>5.175793143623947</v>
      </c>
      <c r="J197" s="2">
        <f t="shared" si="15"/>
        <v>1.9223210188340307</v>
      </c>
      <c r="K197" s="2">
        <f t="shared" si="16"/>
        <v>0.14407028620178391</v>
      </c>
      <c r="L197" s="2">
        <f t="shared" si="17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x14ac:dyDescent="0.25">
      <c r="A198" s="4">
        <v>1431</v>
      </c>
      <c r="B198" s="4">
        <v>282.51929999999999</v>
      </c>
      <c r="C198" s="8">
        <v>1992.3688520000001</v>
      </c>
      <c r="D198" s="8">
        <v>353.85</v>
      </c>
      <c r="E198" s="1">
        <v>1942</v>
      </c>
      <c r="F198" s="1">
        <v>1342</v>
      </c>
      <c r="G198" s="2">
        <f t="shared" si="12"/>
        <v>3.0455399061032864</v>
      </c>
      <c r="H198" s="2">
        <f t="shared" si="13"/>
        <v>4.3340823685866887</v>
      </c>
      <c r="I198" s="2">
        <f t="shared" si="14"/>
        <v>5.3067336058234735</v>
      </c>
      <c r="J198" s="2">
        <f t="shared" si="15"/>
        <v>1.9690776324794006</v>
      </c>
      <c r="K198" s="2">
        <f t="shared" si="16"/>
        <v>0.15001215371617657</v>
      </c>
      <c r="L198" s="2">
        <f t="shared" si="17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x14ac:dyDescent="0.25">
      <c r="A199" s="4">
        <v>1429.3261215367718</v>
      </c>
      <c r="B199" s="4">
        <v>279.53550000000001</v>
      </c>
      <c r="C199" s="8">
        <v>1992.4535519999999</v>
      </c>
      <c r="D199" s="8">
        <v>354.298</v>
      </c>
      <c r="E199" s="1">
        <v>1943</v>
      </c>
      <c r="F199" s="1">
        <v>1391</v>
      </c>
      <c r="G199" s="2">
        <f t="shared" ref="G199:G266" si="18">G198*(1-G$5)+G$4*$F198*$L$4/1000</f>
        <v>3.1274460093896712</v>
      </c>
      <c r="H199" s="2">
        <f t="shared" ref="H199:H266" si="19">H198*(1-H$5)+H$4*$F198*$L$4/1000</f>
        <v>4.448168568075384</v>
      </c>
      <c r="I199" s="2">
        <f t="shared" ref="I199:I266" si="20">I198*(1-I$5)+I$4*$F198*$L$4/1000</f>
        <v>5.4371183824275091</v>
      </c>
      <c r="J199" s="2">
        <f t="shared" ref="J199:J266" si="21">J198*(1-J$5)+J$4*$F198*$L$4/1000</f>
        <v>2.0141021549193683</v>
      </c>
      <c r="K199" s="2">
        <f t="shared" ref="K199:K266" si="22">K198*(1-K$5)+K$4*$F198*$L$4/1000</f>
        <v>0.15399166539406631</v>
      </c>
      <c r="L199" s="2">
        <f t="shared" ref="L199:L262" si="23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x14ac:dyDescent="0.25">
      <c r="A200" s="4">
        <v>1411.2538389565966</v>
      </c>
      <c r="B200" s="4">
        <v>279.61514</v>
      </c>
      <c r="C200" s="8">
        <v>1992.535519</v>
      </c>
      <c r="D200" s="8">
        <v>354.75099999999998</v>
      </c>
      <c r="E200" s="1">
        <v>1944</v>
      </c>
      <c r="F200" s="1">
        <v>1383</v>
      </c>
      <c r="G200" s="2">
        <f t="shared" si="18"/>
        <v>3.2123427230046948</v>
      </c>
      <c r="H200" s="2">
        <f t="shared" si="19"/>
        <v>4.5665418519853072</v>
      </c>
      <c r="I200" s="2">
        <f t="shared" si="20"/>
        <v>5.5731145566035076</v>
      </c>
      <c r="J200" s="2">
        <f t="shared" si="21"/>
        <v>2.0623057416518256</v>
      </c>
      <c r="K200" s="2">
        <f t="shared" si="22"/>
        <v>0.15870583072095895</v>
      </c>
      <c r="L200" s="2">
        <f t="shared" si="23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x14ac:dyDescent="0.25">
      <c r="A201" s="4">
        <v>1390.5117738192309</v>
      </c>
      <c r="B201" s="4">
        <v>279.97579749999994</v>
      </c>
      <c r="C201" s="8">
        <v>1992.6202189999999</v>
      </c>
      <c r="D201" s="8">
        <v>354.86799999999999</v>
      </c>
      <c r="E201" s="1">
        <v>1945</v>
      </c>
      <c r="F201" s="1">
        <v>1160</v>
      </c>
      <c r="G201" s="2">
        <f t="shared" si="18"/>
        <v>3.2967511737089201</v>
      </c>
      <c r="H201" s="2">
        <f t="shared" si="19"/>
        <v>4.683838313742978</v>
      </c>
      <c r="I201" s="2">
        <f t="shared" si="20"/>
        <v>5.7060834284355142</v>
      </c>
      <c r="J201" s="2">
        <f t="shared" si="21"/>
        <v>2.1068166418831882</v>
      </c>
      <c r="K201" s="2">
        <f t="shared" si="22"/>
        <v>0.16118952967221351</v>
      </c>
      <c r="L201" s="2">
        <f t="shared" si="23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x14ac:dyDescent="0.25">
      <c r="A202" s="4">
        <v>1390.4552610634835</v>
      </c>
      <c r="B202" s="4">
        <v>280.40884</v>
      </c>
      <c r="C202" s="8">
        <v>1992.7049179999999</v>
      </c>
      <c r="D202" s="8">
        <v>354.98599999999999</v>
      </c>
      <c r="E202" s="1">
        <v>1946</v>
      </c>
      <c r="F202" s="1">
        <v>1238</v>
      </c>
      <c r="G202" s="2">
        <f t="shared" si="18"/>
        <v>3.3675492957746478</v>
      </c>
      <c r="H202" s="2">
        <f t="shared" si="19"/>
        <v>4.7798731222911037</v>
      </c>
      <c r="I202" s="2">
        <f t="shared" si="20"/>
        <v>5.8037651627565348</v>
      </c>
      <c r="J202" s="2">
        <f t="shared" si="21"/>
        <v>2.1226110653999561</v>
      </c>
      <c r="K202" s="2">
        <f t="shared" si="22"/>
        <v>0.15222648566757038</v>
      </c>
      <c r="L202" s="2">
        <f t="shared" si="23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x14ac:dyDescent="0.25">
      <c r="A203" s="4">
        <v>1349.657371124722</v>
      </c>
      <c r="B203" s="4">
        <v>280.06311499999998</v>
      </c>
      <c r="C203" s="8">
        <v>1992.786885</v>
      </c>
      <c r="D203" s="8">
        <v>355.03500000000003</v>
      </c>
      <c r="E203" s="1">
        <v>1947</v>
      </c>
      <c r="F203" s="1">
        <v>1392</v>
      </c>
      <c r="G203" s="2">
        <f t="shared" si="18"/>
        <v>3.4431079812206571</v>
      </c>
      <c r="H203" s="2">
        <f t="shared" si="19"/>
        <v>4.8829676798714976</v>
      </c>
      <c r="I203" s="2">
        <f t="shared" si="20"/>
        <v>5.9118540625365554</v>
      </c>
      <c r="J203" s="2">
        <f t="shared" si="21"/>
        <v>2.1466581327340513</v>
      </c>
      <c r="K203" s="2">
        <f t="shared" si="22"/>
        <v>0.15045209650538674</v>
      </c>
      <c r="L203" s="2">
        <f t="shared" si="23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x14ac:dyDescent="0.25">
      <c r="A204" s="4">
        <v>1330.0781298190848</v>
      </c>
      <c r="B204" s="4">
        <v>283.41525000000001</v>
      </c>
      <c r="C204" s="8">
        <v>1992.8715850000001</v>
      </c>
      <c r="D204" s="8">
        <v>354.81200000000001</v>
      </c>
      <c r="E204" s="1">
        <v>1948</v>
      </c>
      <c r="F204" s="1">
        <v>1469</v>
      </c>
      <c r="G204" s="2">
        <f t="shared" si="18"/>
        <v>3.5280657276995302</v>
      </c>
      <c r="H204" s="2">
        <f t="shared" si="19"/>
        <v>5.0002387151382299</v>
      </c>
      <c r="I204" s="2">
        <f t="shared" si="20"/>
        <v>6.0416282767666081</v>
      </c>
      <c r="J204" s="2">
        <f t="shared" si="21"/>
        <v>2.1874065840827313</v>
      </c>
      <c r="K204" s="2">
        <f t="shared" si="22"/>
        <v>0.15660592202461737</v>
      </c>
      <c r="L204" s="2">
        <f t="shared" si="23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x14ac:dyDescent="0.25">
      <c r="A205" s="4">
        <v>1306.4533214161377</v>
      </c>
      <c r="B205" s="4">
        <v>281.49663500000003</v>
      </c>
      <c r="C205" s="8">
        <v>1992.9535519999999</v>
      </c>
      <c r="D205" s="8">
        <v>354.553</v>
      </c>
      <c r="E205" s="1">
        <v>1949</v>
      </c>
      <c r="F205" s="1">
        <v>1419</v>
      </c>
      <c r="G205" s="2">
        <f t="shared" si="18"/>
        <v>3.6177230046948354</v>
      </c>
      <c r="H205" s="2">
        <f t="shared" si="19"/>
        <v>5.1244171812289609</v>
      </c>
      <c r="I205" s="2">
        <f t="shared" si="20"/>
        <v>6.1812286566828059</v>
      </c>
      <c r="J205" s="2">
        <f t="shared" si="21"/>
        <v>2.2348647631985243</v>
      </c>
      <c r="K205" s="2">
        <f t="shared" si="22"/>
        <v>0.16395342935073115</v>
      </c>
      <c r="L205" s="2">
        <f t="shared" si="23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x14ac:dyDescent="0.25">
      <c r="A206" s="4">
        <v>1275.7548259945549</v>
      </c>
      <c r="B206" s="4">
        <v>281.12830000000002</v>
      </c>
      <c r="C206" s="8">
        <v>1993.038356</v>
      </c>
      <c r="D206" s="8">
        <v>354.21699999999998</v>
      </c>
      <c r="E206" s="1">
        <v>1950</v>
      </c>
      <c r="F206" s="1">
        <v>1630</v>
      </c>
      <c r="G206" s="2">
        <f t="shared" si="18"/>
        <v>3.7043286384976524</v>
      </c>
      <c r="H206" s="2">
        <f t="shared" si="19"/>
        <v>5.2435591929658569</v>
      </c>
      <c r="I206" s="2">
        <f t="shared" si="20"/>
        <v>6.3114434972308091</v>
      </c>
      <c r="J206" s="2">
        <f t="shared" si="21"/>
        <v>2.2737432611421209</v>
      </c>
      <c r="K206" s="2">
        <f t="shared" si="22"/>
        <v>0.16606249997610675</v>
      </c>
      <c r="L206" s="2">
        <f t="shared" si="23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x14ac:dyDescent="0.25">
      <c r="A207" s="4">
        <v>1257.5572759254273</v>
      </c>
      <c r="B207" s="4">
        <v>282.11384499999997</v>
      </c>
      <c r="C207" s="8">
        <v>1993.123288</v>
      </c>
      <c r="D207" s="8">
        <v>354.14400000000001</v>
      </c>
      <c r="E207" s="1">
        <v>1951</v>
      </c>
      <c r="F207" s="1">
        <v>1767</v>
      </c>
      <c r="G207" s="2">
        <f t="shared" si="18"/>
        <v>3.8038122065727697</v>
      </c>
      <c r="H207" s="2">
        <f t="shared" si="19"/>
        <v>5.3821856480389538</v>
      </c>
      <c r="I207" s="2">
        <f t="shared" si="20"/>
        <v>6.4716100445061979</v>
      </c>
      <c r="J207" s="2">
        <f t="shared" si="21"/>
        <v>2.3351660109425181</v>
      </c>
      <c r="K207" s="2">
        <f t="shared" si="22"/>
        <v>0.17724781926028133</v>
      </c>
      <c r="L207" s="2">
        <f t="shared" si="23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x14ac:dyDescent="0.25">
      <c r="A208" s="4">
        <v>1246.2740771419012</v>
      </c>
      <c r="B208" s="4">
        <v>281.72289999999998</v>
      </c>
      <c r="C208" s="8">
        <v>1993.2</v>
      </c>
      <c r="D208" s="8">
        <v>354.35899999999998</v>
      </c>
      <c r="E208" s="1">
        <v>1952</v>
      </c>
      <c r="F208" s="1">
        <v>1795</v>
      </c>
      <c r="G208" s="2">
        <f t="shared" si="18"/>
        <v>3.9116572769953049</v>
      </c>
      <c r="H208" s="2">
        <f t="shared" si="19"/>
        <v>5.5332945873545478</v>
      </c>
      <c r="I208" s="2">
        <f t="shared" si="20"/>
        <v>6.6502088973620275</v>
      </c>
      <c r="J208" s="2">
        <f t="shared" si="21"/>
        <v>2.4091596843576024</v>
      </c>
      <c r="K208" s="2">
        <f t="shared" si="22"/>
        <v>0.19046398322743729</v>
      </c>
      <c r="L208" s="2">
        <f t="shared" si="23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x14ac:dyDescent="0.25">
      <c r="A209" s="4">
        <v>1207.4211739643513</v>
      </c>
      <c r="B209" s="4">
        <v>283.59713999999997</v>
      </c>
      <c r="C209" s="8">
        <v>1993.284932</v>
      </c>
      <c r="D209" s="8">
        <v>354.28899999999999</v>
      </c>
      <c r="E209" s="1">
        <v>1953</v>
      </c>
      <c r="F209" s="1">
        <v>1841</v>
      </c>
      <c r="G209" s="2">
        <f t="shared" si="18"/>
        <v>4.0212112676056337</v>
      </c>
      <c r="H209" s="2">
        <f t="shared" si="19"/>
        <v>5.6866169294412305</v>
      </c>
      <c r="I209" s="2">
        <f t="shared" si="20"/>
        <v>6.8306170591858955</v>
      </c>
      <c r="J209" s="2">
        <f t="shared" si="21"/>
        <v>2.4822127168123798</v>
      </c>
      <c r="K209" s="2">
        <f t="shared" si="22"/>
        <v>0.19979454586791706</v>
      </c>
      <c r="L209" s="2">
        <f t="shared" si="23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x14ac:dyDescent="0.25">
      <c r="A210" s="4">
        <v>1192.6199335903211</v>
      </c>
      <c r="B210" s="4">
        <v>283.85327000000001</v>
      </c>
      <c r="C210" s="8">
        <v>1993.367123</v>
      </c>
      <c r="D210" s="8">
        <v>354.26400000000001</v>
      </c>
      <c r="E210" s="1">
        <v>1954</v>
      </c>
      <c r="F210" s="1">
        <v>1865</v>
      </c>
      <c r="G210" s="2">
        <f t="shared" si="18"/>
        <v>4.1335727699530516</v>
      </c>
      <c r="H210" s="2">
        <f t="shared" si="19"/>
        <v>5.8438367260068711</v>
      </c>
      <c r="I210" s="2">
        <f t="shared" si="20"/>
        <v>7.0155144696705936</v>
      </c>
      <c r="J210" s="2">
        <f t="shared" si="21"/>
        <v>2.5564915202240117</v>
      </c>
      <c r="K210" s="2">
        <f t="shared" si="22"/>
        <v>0.20761344259488285</v>
      </c>
      <c r="L210" s="2">
        <f t="shared" si="23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x14ac:dyDescent="0.25">
      <c r="A211" s="4">
        <v>1159.6127749214806</v>
      </c>
      <c r="B211" s="4">
        <v>283.87588000000005</v>
      </c>
      <c r="C211" s="8">
        <v>1993.452055</v>
      </c>
      <c r="D211" s="8">
        <v>354.697</v>
      </c>
      <c r="E211" s="1">
        <v>1955</v>
      </c>
      <c r="F211" s="1">
        <v>2043</v>
      </c>
      <c r="G211" s="2">
        <f t="shared" si="18"/>
        <v>4.2473990610328638</v>
      </c>
      <c r="H211" s="2">
        <f t="shared" si="19"/>
        <v>6.0028775273381338</v>
      </c>
      <c r="I211" s="2">
        <f t="shared" si="20"/>
        <v>7.201535707036423</v>
      </c>
      <c r="J211" s="2">
        <f t="shared" si="21"/>
        <v>2.6293439105269663</v>
      </c>
      <c r="K211" s="2">
        <f t="shared" si="22"/>
        <v>0.21348260374829464</v>
      </c>
      <c r="L211" s="2">
        <f t="shared" si="23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x14ac:dyDescent="0.25">
      <c r="A212" s="4">
        <v>1136.7946841810672</v>
      </c>
      <c r="B212" s="4">
        <v>283.81344999999999</v>
      </c>
      <c r="C212" s="8">
        <v>1993.5342470000001</v>
      </c>
      <c r="D212" s="8">
        <v>355.15800000000002</v>
      </c>
      <c r="E212" s="1">
        <v>1956</v>
      </c>
      <c r="F212" s="1">
        <v>2177</v>
      </c>
      <c r="G212" s="2">
        <f t="shared" si="18"/>
        <v>4.3720892018779338</v>
      </c>
      <c r="H212" s="2">
        <f t="shared" si="19"/>
        <v>6.1781944176931756</v>
      </c>
      <c r="I212" s="2">
        <f t="shared" si="20"/>
        <v>7.4118018368215628</v>
      </c>
      <c r="J212" s="2">
        <f t="shared" si="21"/>
        <v>2.718926491588598</v>
      </c>
      <c r="K212" s="2">
        <f t="shared" si="22"/>
        <v>0.22539923744637033</v>
      </c>
      <c r="L212" s="2">
        <f t="shared" si="23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x14ac:dyDescent="0.25">
      <c r="A213" s="4">
        <v>1105.3739406361235</v>
      </c>
      <c r="B213" s="4">
        <v>282.75096500000001</v>
      </c>
      <c r="C213" s="8">
        <v>1993.6191779999999</v>
      </c>
      <c r="D213" s="8">
        <v>355.57799999999997</v>
      </c>
      <c r="E213" s="1">
        <v>1957</v>
      </c>
      <c r="F213" s="1">
        <v>2270</v>
      </c>
      <c r="G213" s="2">
        <f t="shared" si="18"/>
        <v>4.5049577464788726</v>
      </c>
      <c r="H213" s="2">
        <f t="shared" si="19"/>
        <v>6.3656111656653849</v>
      </c>
      <c r="I213" s="2">
        <f t="shared" si="20"/>
        <v>7.6393771005090541</v>
      </c>
      <c r="J213" s="2">
        <f t="shared" si="21"/>
        <v>2.8191192009593293</v>
      </c>
      <c r="K213" s="2">
        <f t="shared" si="22"/>
        <v>0.23891812095702458</v>
      </c>
      <c r="L213" s="2">
        <f t="shared" si="23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x14ac:dyDescent="0.25">
      <c r="A214" s="4">
        <v>1087.5374858030018</v>
      </c>
      <c r="B214" s="4">
        <v>282.39983999999998</v>
      </c>
      <c r="C214" s="8">
        <v>1993.7041099999999</v>
      </c>
      <c r="D214" s="8">
        <v>355.80399999999997</v>
      </c>
      <c r="E214" s="1">
        <v>1958</v>
      </c>
      <c r="F214" s="1">
        <v>2330</v>
      </c>
      <c r="G214" s="2">
        <f t="shared" si="18"/>
        <v>4.6435023474178401</v>
      </c>
      <c r="H214" s="2">
        <f t="shared" si="19"/>
        <v>6.5612447189264618</v>
      </c>
      <c r="I214" s="2">
        <f t="shared" si="20"/>
        <v>7.8778695398298328</v>
      </c>
      <c r="J214" s="2">
        <f t="shared" si="21"/>
        <v>2.9245037087927948</v>
      </c>
      <c r="K214" s="2">
        <f t="shared" si="22"/>
        <v>0.2514839354744185</v>
      </c>
      <c r="L214" s="2">
        <f t="shared" si="23"/>
        <v>297.25860425044135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x14ac:dyDescent="0.25">
      <c r="A215" s="4">
        <v>1058.0112997238571</v>
      </c>
      <c r="B215" s="4">
        <v>282.76092</v>
      </c>
      <c r="C215" s="8">
        <v>1993.7863010000001</v>
      </c>
      <c r="D215" s="8">
        <v>355.83499999999998</v>
      </c>
      <c r="E215" s="1">
        <v>1959</v>
      </c>
      <c r="F215" s="1">
        <v>2454</v>
      </c>
      <c r="G215" s="2">
        <f t="shared" si="18"/>
        <v>4.7857089201877931</v>
      </c>
      <c r="H215" s="2">
        <f t="shared" si="19"/>
        <v>6.7619738812500838</v>
      </c>
      <c r="I215" s="2">
        <f t="shared" si="20"/>
        <v>8.122174871249797</v>
      </c>
      <c r="J215" s="2">
        <f t="shared" si="21"/>
        <v>3.0309101845284601</v>
      </c>
      <c r="K215" s="2">
        <f t="shared" si="22"/>
        <v>0.26192238865193074</v>
      </c>
      <c r="L215" s="2">
        <f t="shared" si="23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x14ac:dyDescent="0.25">
      <c r="A216" s="4">
        <v>1036.7968998901797</v>
      </c>
      <c r="B216" s="4">
        <v>280.26947000000001</v>
      </c>
      <c r="C216" s="8">
        <v>1993.8712330000001</v>
      </c>
      <c r="D216" s="8">
        <v>355.73399999999998</v>
      </c>
      <c r="E216" s="1">
        <v>1960</v>
      </c>
      <c r="F216" s="1">
        <v>2569</v>
      </c>
      <c r="G216" s="2">
        <f t="shared" si="18"/>
        <v>4.9354835680751172</v>
      </c>
      <c r="H216" s="2">
        <f t="shared" si="19"/>
        <v>6.9737940241347243</v>
      </c>
      <c r="I216" s="2">
        <f t="shared" si="20"/>
        <v>8.3818300940252133</v>
      </c>
      <c r="J216" s="2">
        <f t="shared" si="21"/>
        <v>3.1457919834421926</v>
      </c>
      <c r="K216" s="2">
        <f t="shared" si="22"/>
        <v>0.27407522678819812</v>
      </c>
      <c r="L216" s="2">
        <f t="shared" si="23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x14ac:dyDescent="0.25">
      <c r="A217" s="4">
        <v>1025.1723309203073</v>
      </c>
      <c r="B217" s="4">
        <v>280.82965000000002</v>
      </c>
      <c r="C217" s="8">
        <v>1993.9534249999999</v>
      </c>
      <c r="D217" s="8">
        <v>355.40600000000001</v>
      </c>
      <c r="E217" s="1">
        <v>1961</v>
      </c>
      <c r="F217" s="1">
        <v>2580</v>
      </c>
      <c r="G217" s="2">
        <f t="shared" si="18"/>
        <v>5.0922769953051645</v>
      </c>
      <c r="H217" s="2">
        <f t="shared" si="19"/>
        <v>7.1958295655387117</v>
      </c>
      <c r="I217" s="2">
        <f t="shared" si="20"/>
        <v>8.6552770597842681</v>
      </c>
      <c r="J217" s="2">
        <f t="shared" si="21"/>
        <v>3.2676085989378469</v>
      </c>
      <c r="K217" s="2">
        <f t="shared" si="22"/>
        <v>0.28684535675323308</v>
      </c>
      <c r="L217" s="2">
        <f t="shared" si="23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x14ac:dyDescent="0.25">
      <c r="A218" s="4">
        <v>1005</v>
      </c>
      <c r="B218" s="4">
        <v>280.5</v>
      </c>
      <c r="C218" s="8">
        <v>1994.038356</v>
      </c>
      <c r="D218" s="8">
        <v>355.03500000000003</v>
      </c>
      <c r="E218" s="1">
        <v>1962</v>
      </c>
      <c r="F218" s="1">
        <v>2686</v>
      </c>
      <c r="G218" s="2">
        <f t="shared" si="18"/>
        <v>5.2497417840375586</v>
      </c>
      <c r="H218" s="2">
        <f t="shared" si="19"/>
        <v>7.4182871443793204</v>
      </c>
      <c r="I218" s="2">
        <f t="shared" si="20"/>
        <v>8.926706234112773</v>
      </c>
      <c r="J218" s="2">
        <f t="shared" si="21"/>
        <v>3.3837572939762017</v>
      </c>
      <c r="K218" s="2">
        <f t="shared" si="22"/>
        <v>0.29510726403042442</v>
      </c>
      <c r="L218" s="2">
        <f t="shared" si="23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x14ac:dyDescent="0.25">
      <c r="A219" s="4">
        <v>1004.9747775064998</v>
      </c>
      <c r="B219" s="4">
        <v>279.36356499999999</v>
      </c>
      <c r="C219" s="8">
        <v>1994.123288</v>
      </c>
      <c r="D219" s="8">
        <v>355.029</v>
      </c>
      <c r="E219" s="1">
        <v>1963</v>
      </c>
      <c r="F219" s="1">
        <v>2833</v>
      </c>
      <c r="G219" s="2">
        <f t="shared" si="18"/>
        <v>5.4136760563380282</v>
      </c>
      <c r="H219" s="2">
        <f t="shared" si="19"/>
        <v>7.6500857874123716</v>
      </c>
      <c r="I219" s="2">
        <f t="shared" si="20"/>
        <v>9.2104170015195468</v>
      </c>
      <c r="J219" s="2">
        <f t="shared" si="21"/>
        <v>3.5057120937756472</v>
      </c>
      <c r="K219" s="2">
        <f t="shared" si="22"/>
        <v>0.30509488992334016</v>
      </c>
      <c r="L219" s="2">
        <f t="shared" si="23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x14ac:dyDescent="0.25">
      <c r="A220" s="4">
        <v>968.20091040480986</v>
      </c>
      <c r="B220" s="4">
        <v>278.45946000000004</v>
      </c>
      <c r="C220" s="8">
        <v>1994.2</v>
      </c>
      <c r="D220" s="8">
        <v>355.346</v>
      </c>
      <c r="E220" s="1">
        <v>1964</v>
      </c>
      <c r="F220" s="1">
        <v>2995</v>
      </c>
      <c r="G220" s="2">
        <f t="shared" si="18"/>
        <v>5.5865821596244132</v>
      </c>
      <c r="H220" s="2">
        <f t="shared" si="19"/>
        <v>7.895049562349195</v>
      </c>
      <c r="I220" s="2">
        <f t="shared" si="20"/>
        <v>9.5124041353112165</v>
      </c>
      <c r="J220" s="2">
        <f t="shared" si="21"/>
        <v>3.6379535203975024</v>
      </c>
      <c r="K220" s="2">
        <f t="shared" si="22"/>
        <v>0.31805409969583753</v>
      </c>
      <c r="L220" s="2">
        <f t="shared" si="23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x14ac:dyDescent="0.25">
      <c r="A221" s="4">
        <v>944.23650758208908</v>
      </c>
      <c r="B221" s="4">
        <v>279.11739</v>
      </c>
      <c r="C221" s="8">
        <v>1994.284932</v>
      </c>
      <c r="D221" s="8">
        <v>355.62200000000001</v>
      </c>
      <c r="E221" s="1">
        <v>1965</v>
      </c>
      <c r="F221" s="1">
        <v>3130</v>
      </c>
      <c r="G221" s="2">
        <f t="shared" si="18"/>
        <v>5.7693755868544603</v>
      </c>
      <c r="H221" s="2">
        <f t="shared" si="19"/>
        <v>8.1545507022225188</v>
      </c>
      <c r="I221" s="2">
        <f t="shared" si="20"/>
        <v>9.8346758399685257</v>
      </c>
      <c r="J221" s="2">
        <f t="shared" si="21"/>
        <v>3.7816544945713471</v>
      </c>
      <c r="K221" s="2">
        <f t="shared" si="22"/>
        <v>0.33351989155132167</v>
      </c>
      <c r="L221" s="2">
        <f t="shared" si="23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x14ac:dyDescent="0.25">
      <c r="A222" s="4">
        <v>897.43654891130177</v>
      </c>
      <c r="B222" s="4">
        <v>278.91423999999995</v>
      </c>
      <c r="C222" s="8">
        <v>1994.367123</v>
      </c>
      <c r="D222" s="8">
        <v>355.846</v>
      </c>
      <c r="E222" s="1">
        <v>1966</v>
      </c>
      <c r="F222" s="1">
        <v>3288</v>
      </c>
      <c r="G222" s="2">
        <f t="shared" si="18"/>
        <v>5.9604084507042252</v>
      </c>
      <c r="H222" s="2">
        <f t="shared" si="19"/>
        <v>8.4260140030391373</v>
      </c>
      <c r="I222" s="2">
        <f t="shared" si="20"/>
        <v>10.172903505459898</v>
      </c>
      <c r="J222" s="2">
        <f t="shared" si="21"/>
        <v>3.9329913542881836</v>
      </c>
      <c r="K222" s="2">
        <f t="shared" si="22"/>
        <v>0.34923839665742085</v>
      </c>
      <c r="L222" s="2">
        <f t="shared" si="23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x14ac:dyDescent="0.25">
      <c r="A223" s="4">
        <v>857.30982198049514</v>
      </c>
      <c r="B223" s="4">
        <v>279.33640000000003</v>
      </c>
      <c r="C223" s="8">
        <v>1994.452055</v>
      </c>
      <c r="D223" s="8">
        <v>356.10899999999998</v>
      </c>
      <c r="E223" s="1">
        <v>1967</v>
      </c>
      <c r="F223" s="1">
        <v>3393</v>
      </c>
      <c r="G223" s="2">
        <f t="shared" si="18"/>
        <v>6.1610845070422533</v>
      </c>
      <c r="H223" s="2">
        <f t="shared" si="19"/>
        <v>8.7115661809497791</v>
      </c>
      <c r="I223" s="2">
        <f t="shared" si="20"/>
        <v>10.530328360112787</v>
      </c>
      <c r="J223" s="2">
        <f t="shared" si="21"/>
        <v>4.0942274159294891</v>
      </c>
      <c r="K223" s="2">
        <f t="shared" si="22"/>
        <v>0.36618999230470639</v>
      </c>
      <c r="L223" s="2">
        <f t="shared" si="23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x14ac:dyDescent="0.25">
      <c r="A224" s="4">
        <v>799.24277413704067</v>
      </c>
      <c r="B224" s="4">
        <v>278.54995500000001</v>
      </c>
      <c r="C224" s="8">
        <v>1994.5342470000001</v>
      </c>
      <c r="D224" s="8">
        <v>356.58100000000002</v>
      </c>
      <c r="E224" s="1">
        <v>1968</v>
      </c>
      <c r="F224" s="1">
        <v>3566</v>
      </c>
      <c r="G224" s="2">
        <f t="shared" si="18"/>
        <v>6.3681690140845069</v>
      </c>
      <c r="H224" s="2">
        <f t="shared" si="19"/>
        <v>9.0061919512107131</v>
      </c>
      <c r="I224" s="2">
        <f t="shared" si="20"/>
        <v>10.89873028611618</v>
      </c>
      <c r="J224" s="2">
        <f t="shared" si="21"/>
        <v>4.2585765119339767</v>
      </c>
      <c r="K224" s="2">
        <f t="shared" si="22"/>
        <v>0.38140123226062506</v>
      </c>
      <c r="L224" s="2">
        <f t="shared" si="23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x14ac:dyDescent="0.25">
      <c r="A225" s="4">
        <v>764.49516100553888</v>
      </c>
      <c r="B225" s="4">
        <v>278.52599499999997</v>
      </c>
      <c r="C225" s="8">
        <v>1994.6191779999999</v>
      </c>
      <c r="D225" s="8">
        <v>357.14699999999999</v>
      </c>
      <c r="E225" s="1">
        <v>1969</v>
      </c>
      <c r="F225" s="1">
        <v>3780</v>
      </c>
      <c r="G225" s="2">
        <f t="shared" si="18"/>
        <v>6.5858122065727702</v>
      </c>
      <c r="H225" s="2">
        <f t="shared" si="19"/>
        <v>9.3162513286239097</v>
      </c>
      <c r="I225" s="2">
        <f t="shared" si="20"/>
        <v>11.288177904898959</v>
      </c>
      <c r="J225" s="2">
        <f t="shared" si="21"/>
        <v>4.4338420250926829</v>
      </c>
      <c r="K225" s="2">
        <f t="shared" si="22"/>
        <v>0.39874938139383509</v>
      </c>
      <c r="L225" s="2">
        <f t="shared" si="23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x14ac:dyDescent="0.25">
      <c r="A226" s="4">
        <v>729.67119819346613</v>
      </c>
      <c r="B226" s="4">
        <v>278.52599499999997</v>
      </c>
      <c r="C226" s="8">
        <v>1994.7041099999999</v>
      </c>
      <c r="D226" s="8">
        <v>357.46699999999998</v>
      </c>
      <c r="E226" s="1">
        <v>1970</v>
      </c>
      <c r="F226" s="1">
        <v>4053</v>
      </c>
      <c r="G226" s="2">
        <f t="shared" si="18"/>
        <v>6.8165164319248825</v>
      </c>
      <c r="H226" s="2">
        <f t="shared" si="19"/>
        <v>9.6455516201328528</v>
      </c>
      <c r="I226" s="2">
        <f t="shared" si="20"/>
        <v>11.704548352623755</v>
      </c>
      <c r="J226" s="2">
        <f t="shared" si="21"/>
        <v>4.6242125413859894</v>
      </c>
      <c r="K226" s="2">
        <f t="shared" si="22"/>
        <v>0.41931851408920162</v>
      </c>
      <c r="L226" s="2">
        <f t="shared" si="23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x14ac:dyDescent="0.25">
      <c r="A227" s="4">
        <v>698.42128056304807</v>
      </c>
      <c r="B227" s="4">
        <v>279.70473500000003</v>
      </c>
      <c r="C227" s="8">
        <v>1994.7863010000001</v>
      </c>
      <c r="D227" s="8">
        <v>357.47199999999998</v>
      </c>
      <c r="E227" s="1">
        <v>1971</v>
      </c>
      <c r="F227" s="1">
        <v>4208</v>
      </c>
      <c r="G227" s="2">
        <f t="shared" si="18"/>
        <v>7.0638826291079813</v>
      </c>
      <c r="H227" s="2">
        <f t="shared" si="19"/>
        <v>9.9995797995108582</v>
      </c>
      <c r="I227" s="2">
        <f t="shared" si="20"/>
        <v>12.156344104264022</v>
      </c>
      <c r="J227" s="2">
        <f t="shared" si="21"/>
        <v>4.8357500421018615</v>
      </c>
      <c r="K227" s="2">
        <f t="shared" si="22"/>
        <v>0.44461122512108975</v>
      </c>
      <c r="L227" s="2">
        <f t="shared" si="23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x14ac:dyDescent="0.25">
      <c r="A228" s="4">
        <v>667.93828448427166</v>
      </c>
      <c r="B228" s="4">
        <v>279.38617500000004</v>
      </c>
      <c r="C228" s="8">
        <v>1994.8712330000001</v>
      </c>
      <c r="D228" s="8">
        <v>357.36099999999999</v>
      </c>
      <c r="E228" s="1">
        <v>1972</v>
      </c>
      <c r="F228" s="1">
        <v>4376</v>
      </c>
      <c r="G228" s="2">
        <f t="shared" si="18"/>
        <v>7.3207089201877933</v>
      </c>
      <c r="H228" s="2">
        <f t="shared" si="19"/>
        <v>10.367188027392475</v>
      </c>
      <c r="I228" s="2">
        <f t="shared" si="20"/>
        <v>12.625361960041674</v>
      </c>
      <c r="J228" s="2">
        <f t="shared" si="21"/>
        <v>5.0533955587079493</v>
      </c>
      <c r="K228" s="2">
        <f t="shared" si="22"/>
        <v>0.46722902513434617</v>
      </c>
      <c r="L228" s="2">
        <f t="shared" si="23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x14ac:dyDescent="0.25">
      <c r="A229" s="4">
        <v>631.98424029684861</v>
      </c>
      <c r="B229" s="4">
        <v>278.251305</v>
      </c>
      <c r="C229" s="8">
        <v>1994.9534249999999</v>
      </c>
      <c r="D229" s="8">
        <v>357.327</v>
      </c>
      <c r="E229" s="1">
        <v>1973</v>
      </c>
      <c r="F229" s="1">
        <v>4615</v>
      </c>
      <c r="G229" s="2">
        <f t="shared" si="18"/>
        <v>7.5877887323943662</v>
      </c>
      <c r="H229" s="2">
        <f t="shared" si="19"/>
        <v>10.749559601935228</v>
      </c>
      <c r="I229" s="2">
        <f t="shared" si="20"/>
        <v>13.113323805911094</v>
      </c>
      <c r="J229" s="2">
        <f t="shared" si="21"/>
        <v>5.2783259810554055</v>
      </c>
      <c r="K229" s="2">
        <f t="shared" si="22"/>
        <v>0.48883473824129697</v>
      </c>
      <c r="L229" s="2">
        <f t="shared" si="23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 x14ac:dyDescent="0.25">
      <c r="A230" s="4">
        <v>595.63840159634913</v>
      </c>
      <c r="B230" s="4">
        <v>276.89742500000006</v>
      </c>
      <c r="C230" s="8">
        <v>1995.038356</v>
      </c>
      <c r="D230" s="8">
        <v>357.38799999999998</v>
      </c>
      <c r="E230" s="1">
        <v>1974</v>
      </c>
      <c r="F230" s="1">
        <v>4623</v>
      </c>
      <c r="G230" s="2">
        <f t="shared" si="18"/>
        <v>7.8694553990610325</v>
      </c>
      <c r="H230" s="2">
        <f t="shared" si="19"/>
        <v>11.153320575397705</v>
      </c>
      <c r="I230" s="2">
        <f t="shared" si="20"/>
        <v>13.630642030636347</v>
      </c>
      <c r="J230" s="2">
        <f t="shared" si="21"/>
        <v>5.5184584787152442</v>
      </c>
      <c r="K230" s="2">
        <f t="shared" si="22"/>
        <v>0.51315992294261292</v>
      </c>
      <c r="L230" s="2">
        <f t="shared" si="23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 x14ac:dyDescent="0.25">
      <c r="A231" s="4">
        <v>572.00461163900115</v>
      </c>
      <c r="B231" s="4">
        <v>277.56441000000001</v>
      </c>
      <c r="C231" s="8">
        <v>1995.123288</v>
      </c>
      <c r="D231" s="8">
        <v>357.49099999999999</v>
      </c>
      <c r="E231" s="1">
        <v>1975</v>
      </c>
      <c r="F231" s="1">
        <v>4596</v>
      </c>
      <c r="G231" s="2">
        <f t="shared" si="18"/>
        <v>8.1516103286384975</v>
      </c>
      <c r="H231" s="2">
        <f t="shared" si="19"/>
        <v>11.556721964058877</v>
      </c>
      <c r="I231" s="2">
        <f t="shared" si="20"/>
        <v>14.142218369467749</v>
      </c>
      <c r="J231" s="2">
        <f t="shared" si="21"/>
        <v>5.7458119288616505</v>
      </c>
      <c r="K231" s="2">
        <f t="shared" si="22"/>
        <v>0.52828948012159394</v>
      </c>
      <c r="L231" s="2">
        <f t="shared" si="23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 x14ac:dyDescent="0.25">
      <c r="A232" s="4">
        <v>536.67317783497401</v>
      </c>
      <c r="B232" s="4">
        <v>276.00147500000003</v>
      </c>
      <c r="C232" s="8">
        <v>1995.2</v>
      </c>
      <c r="D232" s="8">
        <v>357.517</v>
      </c>
      <c r="E232" s="1">
        <v>1976</v>
      </c>
      <c r="F232" s="1">
        <v>4864</v>
      </c>
      <c r="G232" s="2">
        <f t="shared" si="18"/>
        <v>8.4321173708920192</v>
      </c>
      <c r="H232" s="2">
        <f t="shared" si="19"/>
        <v>11.956478372170753</v>
      </c>
      <c r="I232" s="2">
        <f t="shared" si="20"/>
        <v>14.642871677571748</v>
      </c>
      <c r="J232" s="2">
        <f t="shared" si="21"/>
        <v>5.9570083770829374</v>
      </c>
      <c r="K232" s="2">
        <f t="shared" si="22"/>
        <v>0.53619841478471852</v>
      </c>
      <c r="L232" s="2">
        <f t="shared" si="23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 x14ac:dyDescent="0.25">
      <c r="A233" s="4">
        <v>499.79633604650161</v>
      </c>
      <c r="B233" s="4">
        <v>276.35985500000004</v>
      </c>
      <c r="C233" s="8">
        <v>1995.284932</v>
      </c>
      <c r="D233" s="8">
        <v>357.48599999999999</v>
      </c>
      <c r="E233" s="1">
        <v>1977</v>
      </c>
      <c r="F233" s="1">
        <v>5026</v>
      </c>
      <c r="G233" s="2">
        <f t="shared" si="18"/>
        <v>8.7289812206572783</v>
      </c>
      <c r="H233" s="2">
        <f t="shared" si="19"/>
        <v>12.380299357700245</v>
      </c>
      <c r="I233" s="2">
        <f t="shared" si="20"/>
        <v>15.177067819420543</v>
      </c>
      <c r="J233" s="2">
        <f t="shared" si="21"/>
        <v>6.1875952352493577</v>
      </c>
      <c r="K233" s="2">
        <f t="shared" si="22"/>
        <v>0.55357758576798066</v>
      </c>
      <c r="L233" s="2">
        <f t="shared" si="23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 x14ac:dyDescent="0.25">
      <c r="A234" s="4">
        <v>461.23531057480534</v>
      </c>
      <c r="B234" s="4">
        <v>276.71823500000005</v>
      </c>
      <c r="C234" s="8">
        <v>1995.367123</v>
      </c>
      <c r="D234" s="8">
        <v>357.76799999999997</v>
      </c>
      <c r="E234" s="1">
        <v>1978</v>
      </c>
      <c r="F234" s="1">
        <v>5087</v>
      </c>
      <c r="G234" s="2">
        <f t="shared" si="18"/>
        <v>9.0357323943661978</v>
      </c>
      <c r="H234" s="2">
        <f t="shared" si="19"/>
        <v>12.818165666632165</v>
      </c>
      <c r="I234" s="2">
        <f t="shared" si="20"/>
        <v>15.728431679811502</v>
      </c>
      <c r="J234" s="2">
        <f t="shared" si="21"/>
        <v>6.4240234756473917</v>
      </c>
      <c r="K234" s="2">
        <f t="shared" si="22"/>
        <v>0.57172421961253428</v>
      </c>
      <c r="L234" s="2">
        <f t="shared" si="23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 x14ac:dyDescent="0.25">
      <c r="A235" s="4">
        <v>428.38085402493795</v>
      </c>
      <c r="B235" s="4">
        <v>276.90738000000005</v>
      </c>
      <c r="C235" s="8">
        <v>1995.452055</v>
      </c>
      <c r="D235" s="8">
        <v>358.17599999999999</v>
      </c>
      <c r="E235" s="1">
        <v>1979</v>
      </c>
      <c r="F235" s="1">
        <v>5369</v>
      </c>
      <c r="G235" s="2">
        <f t="shared" si="18"/>
        <v>9.3462065727699546</v>
      </c>
      <c r="H235" s="2">
        <f t="shared" si="19"/>
        <v>13.260555091786765</v>
      </c>
      <c r="I235" s="2">
        <f t="shared" si="20"/>
        <v>16.28155911413258</v>
      </c>
      <c r="J235" s="2">
        <f t="shared" si="21"/>
        <v>6.6541049383807076</v>
      </c>
      <c r="K235" s="2">
        <f t="shared" si="22"/>
        <v>0.58559455917509318</v>
      </c>
      <c r="L235" s="2">
        <f t="shared" si="23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 x14ac:dyDescent="0.25">
      <c r="A236" s="4">
        <v>364.64069483611263</v>
      </c>
      <c r="B236" s="4">
        <v>277.04675000000003</v>
      </c>
      <c r="C236" s="8">
        <v>1995.5342470000001</v>
      </c>
      <c r="D236" s="8">
        <v>358.45699999999999</v>
      </c>
      <c r="E236" s="1">
        <v>1980</v>
      </c>
      <c r="F236" s="1">
        <v>5316</v>
      </c>
      <c r="G236" s="2">
        <f t="shared" si="18"/>
        <v>9.6738920187793447</v>
      </c>
      <c r="H236" s="2">
        <f t="shared" si="19"/>
        <v>13.728206363645002</v>
      </c>
      <c r="I236" s="2">
        <f t="shared" si="20"/>
        <v>16.869628328542579</v>
      </c>
      <c r="J236" s="2">
        <f t="shared" si="21"/>
        <v>6.9041411620400934</v>
      </c>
      <c r="K236" s="2">
        <f t="shared" si="22"/>
        <v>0.6072467820001286</v>
      </c>
      <c r="L236" s="2">
        <f t="shared" si="23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 x14ac:dyDescent="0.25">
      <c r="A237" s="4">
        <v>329.24210070529784</v>
      </c>
      <c r="B237" s="4">
        <v>278.91829000000001</v>
      </c>
      <c r="C237" s="8">
        <v>1995.6191779999999</v>
      </c>
      <c r="D237" s="8">
        <v>358.79700000000003</v>
      </c>
      <c r="E237" s="1">
        <v>1981</v>
      </c>
      <c r="F237" s="1">
        <v>5152</v>
      </c>
      <c r="G237" s="2">
        <f t="shared" si="18"/>
        <v>9.9983427230046971</v>
      </c>
      <c r="H237" s="2">
        <f t="shared" si="19"/>
        <v>14.189594587050243</v>
      </c>
      <c r="I237" s="2">
        <f t="shared" si="20"/>
        <v>17.441841674450874</v>
      </c>
      <c r="J237" s="2">
        <f t="shared" si="21"/>
        <v>7.1336729450424237</v>
      </c>
      <c r="K237" s="2">
        <f t="shared" si="22"/>
        <v>0.61789125608364415</v>
      </c>
      <c r="L237" s="2">
        <f t="shared" si="23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 x14ac:dyDescent="0.25">
      <c r="A238" s="4">
        <v>302.34742552285286</v>
      </c>
      <c r="B238" s="4">
        <v>279.83415000000002</v>
      </c>
      <c r="C238" s="8">
        <v>1995.7041099999999</v>
      </c>
      <c r="D238" s="8">
        <v>359.084</v>
      </c>
      <c r="E238" s="1">
        <v>1982</v>
      </c>
      <c r="F238" s="1">
        <v>5113</v>
      </c>
      <c r="G238" s="2">
        <f t="shared" si="18"/>
        <v>10.312784037558687</v>
      </c>
      <c r="H238" s="2">
        <f t="shared" si="19"/>
        <v>14.634314456624777</v>
      </c>
      <c r="I238" s="2">
        <f t="shared" si="20"/>
        <v>17.981735922752087</v>
      </c>
      <c r="J238" s="2">
        <f t="shared" si="21"/>
        <v>7.3308434726053662</v>
      </c>
      <c r="K238" s="2">
        <f t="shared" si="22"/>
        <v>0.61664792545538094</v>
      </c>
      <c r="L238" s="2">
        <f t="shared" si="23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 x14ac:dyDescent="0.25">
      <c r="A239" s="4">
        <v>274.1568772034243</v>
      </c>
      <c r="B239" s="4">
        <v>280.13280000000003</v>
      </c>
      <c r="C239" s="8">
        <v>1995.7863010000001</v>
      </c>
      <c r="D239" s="8">
        <v>359.19</v>
      </c>
      <c r="E239" s="1">
        <v>1983</v>
      </c>
      <c r="F239" s="1">
        <v>5095</v>
      </c>
      <c r="G239" s="2">
        <f t="shared" si="18"/>
        <v>10.624845070422538</v>
      </c>
      <c r="H239" s="2">
        <f t="shared" si="19"/>
        <v>15.074148916710246</v>
      </c>
      <c r="I239" s="2">
        <f t="shared" si="20"/>
        <v>18.50852422300261</v>
      </c>
      <c r="J239" s="2">
        <f t="shared" si="21"/>
        <v>7.5121728030154289</v>
      </c>
      <c r="K239" s="2">
        <f t="shared" si="22"/>
        <v>0.61406282139368651</v>
      </c>
      <c r="L239" s="2">
        <f t="shared" si="23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 x14ac:dyDescent="0.25">
      <c r="A240" s="4">
        <v>227.90304089821478</v>
      </c>
      <c r="B240" s="4">
        <v>281.48667999999998</v>
      </c>
      <c r="C240" s="8">
        <v>1995.8712330000001</v>
      </c>
      <c r="D240" s="8">
        <v>359.26499999999999</v>
      </c>
      <c r="E240" s="1">
        <v>1984</v>
      </c>
      <c r="F240" s="1">
        <v>5283</v>
      </c>
      <c r="G240" s="2">
        <f t="shared" si="18"/>
        <v>10.935807511737092</v>
      </c>
      <c r="H240" s="2">
        <f t="shared" si="19"/>
        <v>15.511083238200142</v>
      </c>
      <c r="I240" s="2">
        <f t="shared" si="20"/>
        <v>19.025537420886582</v>
      </c>
      <c r="J240" s="2">
        <f t="shared" si="21"/>
        <v>7.6810306827959272</v>
      </c>
      <c r="K240" s="2">
        <f t="shared" si="22"/>
        <v>0.61164980609918596</v>
      </c>
      <c r="L240" s="2">
        <f t="shared" si="23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 x14ac:dyDescent="0.25">
      <c r="A241" s="4">
        <v>202.4849869723617</v>
      </c>
      <c r="B241" s="4">
        <v>280.720145</v>
      </c>
      <c r="C241" s="8">
        <v>1995.9534249999999</v>
      </c>
      <c r="D241" s="8">
        <v>359.52800000000002</v>
      </c>
      <c r="E241" s="1">
        <v>1985</v>
      </c>
      <c r="F241" s="1">
        <v>5441</v>
      </c>
      <c r="G241" s="2">
        <f t="shared" si="18"/>
        <v>11.258244131455402</v>
      </c>
      <c r="H241" s="2">
        <f t="shared" si="19"/>
        <v>15.964468122467146</v>
      </c>
      <c r="I241" s="2">
        <f t="shared" si="20"/>
        <v>19.563855080655962</v>
      </c>
      <c r="J241" s="2">
        <f t="shared" si="21"/>
        <v>7.8623079704687644</v>
      </c>
      <c r="K241" s="2">
        <f t="shared" si="22"/>
        <v>0.61901252942052809</v>
      </c>
      <c r="L241" s="2">
        <f t="shared" si="23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 x14ac:dyDescent="0.25">
      <c r="A242" s="4">
        <v>168.21349890930378</v>
      </c>
      <c r="B242" s="4">
        <v>280.05315999999999</v>
      </c>
      <c r="C242" s="8">
        <v>1996.0382509999999</v>
      </c>
      <c r="D242" s="8">
        <v>359.423</v>
      </c>
      <c r="E242" s="1">
        <v>1986</v>
      </c>
      <c r="F242" s="1">
        <v>5609</v>
      </c>
      <c r="G242" s="2">
        <f t="shared" si="18"/>
        <v>11.590323943661975</v>
      </c>
      <c r="H242" s="2">
        <f t="shared" si="19"/>
        <v>16.431441412112747</v>
      </c>
      <c r="I242" s="2">
        <f t="shared" si="20"/>
        <v>20.118684198448399</v>
      </c>
      <c r="J242" s="2">
        <f t="shared" si="21"/>
        <v>8.0517740575453036</v>
      </c>
      <c r="K242" s="2">
        <f t="shared" si="22"/>
        <v>0.6308960872294902</v>
      </c>
      <c r="L242" s="2">
        <f t="shared" si="23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 x14ac:dyDescent="0.25">
      <c r="A243" s="4">
        <v>135.98307171747592</v>
      </c>
      <c r="B243" s="4">
        <v>278.131845</v>
      </c>
      <c r="C243" s="8">
        <v>1996.1229510000001</v>
      </c>
      <c r="D243" s="8">
        <v>359.09</v>
      </c>
      <c r="E243" s="1">
        <v>1987</v>
      </c>
      <c r="F243" s="1">
        <v>5755</v>
      </c>
      <c r="G243" s="2">
        <f t="shared" si="18"/>
        <v>11.932657276995307</v>
      </c>
      <c r="H243" s="2">
        <f t="shared" si="19"/>
        <v>16.912904692163611</v>
      </c>
      <c r="I243" s="2">
        <f t="shared" si="20"/>
        <v>20.691305494722755</v>
      </c>
      <c r="J243" s="2">
        <f t="shared" si="21"/>
        <v>8.2501348525801976</v>
      </c>
      <c r="K243" s="2">
        <f t="shared" si="22"/>
        <v>0.64599115333075519</v>
      </c>
      <c r="L243" s="2">
        <f t="shared" si="23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 x14ac:dyDescent="0.25">
      <c r="A244" s="4">
        <v>104.48192862208691</v>
      </c>
      <c r="B244" s="4">
        <v>277.51463500000006</v>
      </c>
      <c r="C244" s="8">
        <v>1996.202186</v>
      </c>
      <c r="D244" s="8">
        <v>359.08499999999998</v>
      </c>
      <c r="E244" s="1">
        <v>1988</v>
      </c>
      <c r="F244" s="1">
        <v>5968</v>
      </c>
      <c r="G244" s="2">
        <f t="shared" si="18"/>
        <v>12.283901408450706</v>
      </c>
      <c r="H244" s="2">
        <f t="shared" si="19"/>
        <v>17.406752372523361</v>
      </c>
      <c r="I244" s="2">
        <f t="shared" si="20"/>
        <v>21.278174987582009</v>
      </c>
      <c r="J244" s="2">
        <f t="shared" si="21"/>
        <v>8.4543000692470418</v>
      </c>
      <c r="K244" s="2">
        <f t="shared" si="22"/>
        <v>0.66200123382545795</v>
      </c>
      <c r="L244" s="2">
        <f t="shared" si="23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 x14ac:dyDescent="0.25">
      <c r="A245" s="4">
        <v>55.959143681423186</v>
      </c>
      <c r="B245" s="4">
        <v>277.37526500000001</v>
      </c>
      <c r="C245" s="8">
        <v>1996.286885</v>
      </c>
      <c r="D245" s="8">
        <v>359.125</v>
      </c>
      <c r="E245" s="1">
        <v>1989</v>
      </c>
      <c r="F245" s="1">
        <v>6088</v>
      </c>
      <c r="G245" s="2">
        <f t="shared" si="18"/>
        <v>12.648145539906105</v>
      </c>
      <c r="H245" s="2">
        <f t="shared" si="19"/>
        <v>17.919241463148666</v>
      </c>
      <c r="I245" s="2">
        <f t="shared" si="20"/>
        <v>21.889167156655677</v>
      </c>
      <c r="J245" s="2">
        <f t="shared" si="21"/>
        <v>8.6718019689515202</v>
      </c>
      <c r="K245" s="2">
        <f t="shared" si="22"/>
        <v>0.68171183850996242</v>
      </c>
      <c r="L245" s="2">
        <f t="shared" si="23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 x14ac:dyDescent="0.25">
      <c r="A246" s="4">
        <v>29.524057891659709</v>
      </c>
      <c r="B246" s="4">
        <v>277.88297</v>
      </c>
      <c r="C246" s="8">
        <v>1996.3688520000001</v>
      </c>
      <c r="D246" s="8">
        <v>359.31900000000002</v>
      </c>
      <c r="E246" s="1">
        <v>1990</v>
      </c>
      <c r="F246" s="1">
        <v>6151</v>
      </c>
      <c r="G246" s="2">
        <f t="shared" si="18"/>
        <v>13.019713615023477</v>
      </c>
      <c r="H246" s="2">
        <f t="shared" si="19"/>
        <v>18.441588286596321</v>
      </c>
      <c r="I246" s="2">
        <f t="shared" si="20"/>
        <v>22.509986381540557</v>
      </c>
      <c r="J246" s="2">
        <f t="shared" si="21"/>
        <v>8.8909631759625434</v>
      </c>
      <c r="K246" s="2">
        <f t="shared" si="22"/>
        <v>0.69930072738949123</v>
      </c>
      <c r="L246" s="2">
        <f t="shared" si="23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 x14ac:dyDescent="0.25">
      <c r="A247" s="4">
        <v>13.3</v>
      </c>
      <c r="B247" s="4">
        <v>276.74810000000002</v>
      </c>
      <c r="C247" s="8">
        <v>1996.4535519999999</v>
      </c>
      <c r="D247" s="8">
        <v>359.81900000000002</v>
      </c>
      <c r="E247" s="1">
        <v>1991</v>
      </c>
      <c r="F247" s="1">
        <v>6239</v>
      </c>
      <c r="G247" s="2">
        <f t="shared" si="18"/>
        <v>13.395126760563382</v>
      </c>
      <c r="H247" s="2">
        <f t="shared" si="19"/>
        <v>18.968413611272538</v>
      </c>
      <c r="I247" s="2">
        <f t="shared" si="20"/>
        <v>23.131937377159385</v>
      </c>
      <c r="J247" s="2">
        <f t="shared" si="21"/>
        <v>9.1049987584252374</v>
      </c>
      <c r="K247" s="2">
        <f t="shared" si="22"/>
        <v>0.71292667424407719</v>
      </c>
      <c r="L247" s="2">
        <f t="shared" si="23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 x14ac:dyDescent="0.25">
      <c r="A248" s="4">
        <v>1996.518</v>
      </c>
      <c r="B248" s="4">
        <v>359.52511079042995</v>
      </c>
      <c r="C248" s="8">
        <v>1996.535519</v>
      </c>
      <c r="D248" s="8">
        <v>360.24</v>
      </c>
      <c r="E248" s="1">
        <v>1992</v>
      </c>
      <c r="F248" s="1">
        <v>6178</v>
      </c>
      <c r="G248" s="2">
        <f t="shared" si="18"/>
        <v>13.775910798122068</v>
      </c>
      <c r="H248" s="2">
        <f t="shared" si="19"/>
        <v>19.5020525345269</v>
      </c>
      <c r="I248" s="2">
        <f t="shared" si="20"/>
        <v>23.758760820732917</v>
      </c>
      <c r="J248" s="2">
        <f t="shared" si="21"/>
        <v>9.3171357994563024</v>
      </c>
      <c r="K248" s="2">
        <f t="shared" si="22"/>
        <v>0.72532268417805956</v>
      </c>
      <c r="L248" s="2">
        <f t="shared" si="23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 x14ac:dyDescent="0.25">
      <c r="A249" s="4">
        <v>1994.49</v>
      </c>
      <c r="B249" s="4">
        <v>356.87847777427163</v>
      </c>
      <c r="C249" s="8">
        <v>1996.6202189999999</v>
      </c>
      <c r="D249" s="8">
        <v>360.57900000000001</v>
      </c>
      <c r="E249" s="1">
        <v>1993</v>
      </c>
      <c r="F249" s="1">
        <v>6172</v>
      </c>
      <c r="G249" s="2">
        <f t="shared" si="18"/>
        <v>14.152971830985917</v>
      </c>
      <c r="H249" s="2">
        <f t="shared" si="19"/>
        <v>20.028495701617366</v>
      </c>
      <c r="I249" s="2">
        <f t="shared" si="20"/>
        <v>24.368006334737949</v>
      </c>
      <c r="J249" s="2">
        <f t="shared" si="21"/>
        <v>9.5099944938481862</v>
      </c>
      <c r="K249" s="2">
        <f t="shared" si="22"/>
        <v>0.72997739449586407</v>
      </c>
      <c r="L249" s="2">
        <f t="shared" si="23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 x14ac:dyDescent="0.25">
      <c r="A250" s="4">
        <v>1992.375</v>
      </c>
      <c r="B250" s="4">
        <v>353.5523371219262</v>
      </c>
      <c r="C250" s="8">
        <v>1996.7049179999999</v>
      </c>
      <c r="D250" s="8">
        <v>360.72500000000002</v>
      </c>
      <c r="E250" s="1">
        <v>1994</v>
      </c>
      <c r="F250" s="1">
        <v>6284</v>
      </c>
      <c r="G250" s="2">
        <f t="shared" si="18"/>
        <v>14.529666666666669</v>
      </c>
      <c r="H250" s="2">
        <f t="shared" si="19"/>
        <v>20.552927227533115</v>
      </c>
      <c r="I250" s="2">
        <f t="shared" si="20"/>
        <v>24.968172771769495</v>
      </c>
      <c r="J250" s="2">
        <f t="shared" si="21"/>
        <v>9.6911315519970955</v>
      </c>
      <c r="K250" s="2">
        <f t="shared" si="22"/>
        <v>0.73251892887484815</v>
      </c>
      <c r="L250" s="2">
        <f t="shared" si="23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 x14ac:dyDescent="0.25">
      <c r="A251" s="4">
        <v>1989.758</v>
      </c>
      <c r="B251" s="4">
        <v>349.67310772438844</v>
      </c>
      <c r="C251" s="8">
        <v>1996.786885</v>
      </c>
      <c r="D251" s="8">
        <v>360.59100000000001</v>
      </c>
      <c r="E251" s="1">
        <v>1995</v>
      </c>
      <c r="F251" s="1">
        <v>6422</v>
      </c>
      <c r="G251" s="2">
        <f t="shared" si="18"/>
        <v>14.913197183098594</v>
      </c>
      <c r="H251" s="2">
        <f t="shared" si="19"/>
        <v>21.086432458565735</v>
      </c>
      <c r="I251" s="2">
        <f t="shared" si="20"/>
        <v>25.577109696321013</v>
      </c>
      <c r="J251" s="2">
        <f t="shared" si="21"/>
        <v>9.8750663593886845</v>
      </c>
      <c r="K251" s="2">
        <f t="shared" si="22"/>
        <v>0.73931866336085705</v>
      </c>
      <c r="L251" s="2">
        <f t="shared" si="23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 x14ac:dyDescent="0.25">
      <c r="A252" s="4">
        <v>1983.673</v>
      </c>
      <c r="B252" s="4">
        <v>341.19103438367074</v>
      </c>
      <c r="C252" s="8">
        <v>1996.8715850000001</v>
      </c>
      <c r="D252" s="8">
        <v>360.44200000000001</v>
      </c>
      <c r="E252" s="1">
        <v>1996</v>
      </c>
      <c r="F252" s="1">
        <v>6550</v>
      </c>
      <c r="G252" s="2">
        <f t="shared" si="18"/>
        <v>15.305150234741786</v>
      </c>
      <c r="H252" s="2">
        <f t="shared" si="19"/>
        <v>21.63142774723514</v>
      </c>
      <c r="I252" s="2">
        <f t="shared" si="20"/>
        <v>26.198605488793653</v>
      </c>
      <c r="J252" s="2">
        <f t="shared" si="21"/>
        <v>10.064690732596926</v>
      </c>
      <c r="K252" s="2">
        <f t="shared" si="22"/>
        <v>0.74992178404396337</v>
      </c>
      <c r="L252" s="2">
        <f t="shared" si="23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 x14ac:dyDescent="0.25">
      <c r="A253" s="4">
        <v>1969.9649999999999</v>
      </c>
      <c r="B253" s="4">
        <v>324.80814873487839</v>
      </c>
      <c r="C253" s="8">
        <v>1996.9535519999999</v>
      </c>
      <c r="D253" s="8">
        <v>360.31599999999997</v>
      </c>
      <c r="E253" s="1">
        <v>1997</v>
      </c>
      <c r="F253" s="1">
        <v>6663</v>
      </c>
      <c r="G253" s="2">
        <f t="shared" si="18"/>
        <v>15.704915492957749</v>
      </c>
      <c r="H253" s="2">
        <f t="shared" si="19"/>
        <v>22.186942516913081</v>
      </c>
      <c r="I253" s="2">
        <f t="shared" si="20"/>
        <v>26.830989228909349</v>
      </c>
      <c r="J253" s="2">
        <f t="shared" si="21"/>
        <v>10.258505935693693</v>
      </c>
      <c r="K253" s="2">
        <f t="shared" si="22"/>
        <v>0.76236229149826196</v>
      </c>
      <c r="L253" s="2">
        <f t="shared" si="23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 x14ac:dyDescent="0.25">
      <c r="A254" s="4">
        <v>1956.087</v>
      </c>
      <c r="B254" s="4">
        <v>316.2641053013316</v>
      </c>
      <c r="C254" s="8">
        <v>1997.038356</v>
      </c>
      <c r="D254" s="8">
        <v>360.33499999999998</v>
      </c>
      <c r="E254" s="1">
        <v>1998</v>
      </c>
      <c r="F254" s="1">
        <v>6638</v>
      </c>
      <c r="G254" s="2">
        <f t="shared" si="18"/>
        <v>16.111577464788734</v>
      </c>
      <c r="H254" s="2">
        <f t="shared" si="19"/>
        <v>22.751539377488548</v>
      </c>
      <c r="I254" s="2">
        <f t="shared" si="20"/>
        <v>27.471861250802188</v>
      </c>
      <c r="J254" s="2">
        <f t="shared" si="21"/>
        <v>10.454511996362534</v>
      </c>
      <c r="K254" s="2">
        <f t="shared" si="22"/>
        <v>0.77521300501092649</v>
      </c>
      <c r="L254" s="2">
        <f t="shared" si="23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 x14ac:dyDescent="0.25">
      <c r="A255" s="4">
        <v>1942.0630000000001</v>
      </c>
      <c r="B255" s="4">
        <v>312.27818420315549</v>
      </c>
      <c r="C255" s="8">
        <v>1997.123288</v>
      </c>
      <c r="D255" s="8">
        <v>360.46600000000001</v>
      </c>
      <c r="E255" s="1">
        <v>1999</v>
      </c>
      <c r="F255" s="1">
        <v>6584</v>
      </c>
      <c r="G255" s="2">
        <f t="shared" si="18"/>
        <v>16.516713615023477</v>
      </c>
      <c r="H255" s="2">
        <f t="shared" si="19"/>
        <v>23.312235597379065</v>
      </c>
      <c r="I255" s="2">
        <f t="shared" si="20"/>
        <v>28.100375225160043</v>
      </c>
      <c r="J255" s="2">
        <f t="shared" si="21"/>
        <v>10.636386574699504</v>
      </c>
      <c r="K255" s="2">
        <f t="shared" si="22"/>
        <v>0.78183364783535314</v>
      </c>
      <c r="L255" s="2">
        <f t="shared" si="23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 x14ac:dyDescent="0.25">
      <c r="A256" s="4"/>
      <c r="B256" s="2"/>
      <c r="C256" s="8">
        <v>1997.2</v>
      </c>
      <c r="D256" s="8">
        <v>360.50900000000001</v>
      </c>
      <c r="E256" s="1">
        <v>2000</v>
      </c>
      <c r="F256" s="1">
        <v>6750</v>
      </c>
      <c r="G256" s="2">
        <f t="shared" si="18"/>
        <v>16.918553990610331</v>
      </c>
      <c r="H256" s="2">
        <f t="shared" si="19"/>
        <v>23.86631890266894</v>
      </c>
      <c r="I256" s="2">
        <f t="shared" si="20"/>
        <v>28.712340221796499</v>
      </c>
      <c r="J256" s="2">
        <f t="shared" si="21"/>
        <v>10.801533201994349</v>
      </c>
      <c r="K256" s="2">
        <f t="shared" si="22"/>
        <v>0.78331405942776877</v>
      </c>
      <c r="L256" s="2">
        <f t="shared" si="23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 x14ac:dyDescent="0.25">
      <c r="A257" s="4"/>
      <c r="B257" s="2"/>
      <c r="C257" s="8">
        <v>1997.284932</v>
      </c>
      <c r="D257" s="8">
        <v>360.565</v>
      </c>
      <c r="E257" s="1">
        <v>2001</v>
      </c>
      <c r="F257" s="1">
        <v>6916</v>
      </c>
      <c r="G257" s="2">
        <f t="shared" si="18"/>
        <v>17.330525821596247</v>
      </c>
      <c r="H257" s="2">
        <f t="shared" si="19"/>
        <v>24.434464762679269</v>
      </c>
      <c r="I257" s="2">
        <f t="shared" si="20"/>
        <v>29.341030014475518</v>
      </c>
      <c r="J257" s="2">
        <f t="shared" si="21"/>
        <v>10.976729089743987</v>
      </c>
      <c r="K257" s="2">
        <f t="shared" si="22"/>
        <v>0.7920054016776098</v>
      </c>
      <c r="L257" s="2">
        <f t="shared" si="23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 x14ac:dyDescent="0.25">
      <c r="A258" s="4"/>
      <c r="B258" s="2"/>
      <c r="C258" s="8">
        <v>1997.367123</v>
      </c>
      <c r="D258" s="8">
        <v>360.73599999999999</v>
      </c>
      <c r="E258" s="1">
        <v>2002</v>
      </c>
      <c r="F258" s="1">
        <v>6981</v>
      </c>
      <c r="G258" s="2">
        <f t="shared" si="18"/>
        <v>17.752629107981225</v>
      </c>
      <c r="H258" s="2">
        <f t="shared" si="19"/>
        <v>25.016634490901552</v>
      </c>
      <c r="I258" s="2">
        <f t="shared" si="20"/>
        <v>29.986220112683835</v>
      </c>
      <c r="J258" s="2">
        <f t="shared" si="21"/>
        <v>11.161400155292052</v>
      </c>
      <c r="K258" s="2">
        <f t="shared" si="22"/>
        <v>0.80507039445624107</v>
      </c>
      <c r="L258" s="2">
        <f t="shared" si="23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 x14ac:dyDescent="0.25">
      <c r="A259" s="4"/>
      <c r="B259" s="2"/>
      <c r="C259" s="8">
        <v>1997.452055</v>
      </c>
      <c r="D259" s="8">
        <v>360.947</v>
      </c>
      <c r="E259" s="1">
        <v>2003</v>
      </c>
      <c r="F259" s="1">
        <v>7397</v>
      </c>
      <c r="G259" s="2">
        <f t="shared" si="18"/>
        <v>18.178699530516436</v>
      </c>
      <c r="H259" s="2">
        <f t="shared" si="19"/>
        <v>25.603305939179918</v>
      </c>
      <c r="I259" s="2">
        <f t="shared" si="20"/>
        <v>30.632515330237922</v>
      </c>
      <c r="J259" s="2">
        <f t="shared" si="21"/>
        <v>11.343150651425605</v>
      </c>
      <c r="K259" s="2">
        <f t="shared" si="22"/>
        <v>0.81604635633789335</v>
      </c>
      <c r="L259" s="2">
        <f t="shared" si="23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 x14ac:dyDescent="0.25">
      <c r="A260" s="4"/>
      <c r="B260" s="2"/>
      <c r="C260" s="8">
        <v>1997.5342470000001</v>
      </c>
      <c r="D260" s="8">
        <v>361.33800000000002</v>
      </c>
      <c r="E260" s="1">
        <v>2004</v>
      </c>
      <c r="F260" s="1">
        <v>7782</v>
      </c>
      <c r="G260" s="2">
        <f t="shared" si="18"/>
        <v>18.63015962441315</v>
      </c>
      <c r="H260" s="2">
        <f t="shared" si="19"/>
        <v>26.227424469626765</v>
      </c>
      <c r="I260" s="2">
        <f t="shared" si="20"/>
        <v>31.332633227911476</v>
      </c>
      <c r="J260" s="2">
        <f t="shared" si="21"/>
        <v>11.563344604192045</v>
      </c>
      <c r="K260" s="2">
        <f t="shared" si="22"/>
        <v>0.84223413017087756</v>
      </c>
      <c r="L260" s="2">
        <f t="shared" si="23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 x14ac:dyDescent="0.25">
      <c r="A261" s="4"/>
      <c r="B261" s="2"/>
      <c r="C261" s="8">
        <v>1997.6191779999999</v>
      </c>
      <c r="D261" s="8">
        <v>361.80599999999998</v>
      </c>
      <c r="E261" s="1">
        <v>2005</v>
      </c>
      <c r="F261" s="1">
        <v>8086</v>
      </c>
      <c r="G261" s="2">
        <f t="shared" si="18"/>
        <v>19.105117370892025</v>
      </c>
      <c r="H261" s="2">
        <f t="shared" si="19"/>
        <v>26.885976266077336</v>
      </c>
      <c r="I261" s="2">
        <f t="shared" si="20"/>
        <v>32.081194087547281</v>
      </c>
      <c r="J261" s="2">
        <f t="shared" si="21"/>
        <v>11.816147362121999</v>
      </c>
      <c r="K261" s="2">
        <f t="shared" si="22"/>
        <v>0.87619293528109476</v>
      </c>
      <c r="L261" s="2">
        <f t="shared" si="23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 x14ac:dyDescent="0.25">
      <c r="A262" s="4"/>
      <c r="B262" s="2"/>
      <c r="C262" s="8">
        <v>1997.7041099999999</v>
      </c>
      <c r="D262" s="8">
        <v>362.072</v>
      </c>
      <c r="E262" s="1">
        <v>2006</v>
      </c>
      <c r="F262" s="1">
        <v>8350</v>
      </c>
      <c r="G262" s="2">
        <f t="shared" si="18"/>
        <v>19.598629107981225</v>
      </c>
      <c r="H262" s="2">
        <f t="shared" si="19"/>
        <v>27.571260967784504</v>
      </c>
      <c r="I262" s="2">
        <f t="shared" si="20"/>
        <v>32.8653786637894</v>
      </c>
      <c r="J262" s="2">
        <f t="shared" si="21"/>
        <v>12.090189044440306</v>
      </c>
      <c r="K262" s="2">
        <f t="shared" si="22"/>
        <v>0.91106229221713098</v>
      </c>
      <c r="L262" s="2">
        <f t="shared" si="23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 x14ac:dyDescent="0.25">
      <c r="A263" s="4"/>
      <c r="B263" s="2"/>
      <c r="C263" s="8">
        <v>1997.7863010000001</v>
      </c>
      <c r="D263" s="8">
        <v>362.197</v>
      </c>
      <c r="E263" s="1">
        <v>2007</v>
      </c>
      <c r="F263" s="1">
        <v>8543</v>
      </c>
      <c r="G263" s="2">
        <f t="shared" si="18"/>
        <v>20.108253521126766</v>
      </c>
      <c r="H263" s="2">
        <f t="shared" si="19"/>
        <v>28.279449163182001</v>
      </c>
      <c r="I263" s="2">
        <f t="shared" si="20"/>
        <v>33.678699403501554</v>
      </c>
      <c r="J263" s="2">
        <f t="shared" si="21"/>
        <v>12.379561502488006</v>
      </c>
      <c r="K263" s="2">
        <f t="shared" si="22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 x14ac:dyDescent="0.25">
      <c r="A264" s="4"/>
      <c r="B264" s="2"/>
      <c r="C264" s="8">
        <v>1997.8712330000001</v>
      </c>
      <c r="D264" s="8">
        <v>362.16800000000001</v>
      </c>
      <c r="E264" s="1">
        <v>2008</v>
      </c>
      <c r="F264" s="1">
        <v>8749</v>
      </c>
      <c r="G264" s="2">
        <f t="shared" si="18"/>
        <v>20.62965727699531</v>
      </c>
      <c r="H264" s="2">
        <f t="shared" si="19"/>
        <v>29.003811177407222</v>
      </c>
      <c r="I264" s="2">
        <f t="shared" si="20"/>
        <v>34.510098556486049</v>
      </c>
      <c r="J264" s="2">
        <f t="shared" si="21"/>
        <v>12.675055603912078</v>
      </c>
      <c r="K264" s="2">
        <f t="shared" si="22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 x14ac:dyDescent="0.25">
      <c r="A265" s="4"/>
      <c r="B265" s="2"/>
      <c r="C265" s="8">
        <v>1997.9534249999999</v>
      </c>
      <c r="D265" s="8">
        <v>362.08</v>
      </c>
      <c r="E265" s="3">
        <f>1+E264</f>
        <v>2009</v>
      </c>
      <c r="F265" s="3">
        <f>F264*(1+exercises!B$2)</f>
        <v>8561.8588899999995</v>
      </c>
      <c r="G265" s="9">
        <f t="shared" si="18"/>
        <v>21.163633802816907</v>
      </c>
      <c r="H265" s="9">
        <f t="shared" si="19"/>
        <v>29.745523173077977</v>
      </c>
      <c r="I265" s="9">
        <f t="shared" si="20"/>
        <v>35.361286514788659</v>
      </c>
      <c r="J265" s="9">
        <f t="shared" si="21"/>
        <v>12.977847460068233</v>
      </c>
      <c r="K265" s="9">
        <f t="shared" si="22"/>
        <v>1.0015195014449079</v>
      </c>
      <c r="L265" s="9">
        <f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 x14ac:dyDescent="0.25">
      <c r="A266" s="4"/>
      <c r="B266" s="2"/>
      <c r="C266" s="8">
        <v>1998.038356</v>
      </c>
      <c r="D266" s="8">
        <v>362.02</v>
      </c>
      <c r="E266" s="3">
        <f t="shared" ref="E266:E329" si="24">1+E265</f>
        <v>2010</v>
      </c>
      <c r="F266" s="3">
        <f>F265*(1+exercises!B$2)</f>
        <v>8378.7207283428997</v>
      </c>
      <c r="G266" s="9">
        <f t="shared" si="18"/>
        <v>21.686188570751181</v>
      </c>
      <c r="H266" s="9">
        <f t="shared" si="19"/>
        <v>30.467622761660593</v>
      </c>
      <c r="I266" s="9">
        <f t="shared" si="20"/>
        <v>36.172934207730947</v>
      </c>
      <c r="J266" s="9">
        <f t="shared" si="21"/>
        <v>13.241376850401755</v>
      </c>
      <c r="K266" s="9">
        <f t="shared" si="22"/>
        <v>1.0094174900297341</v>
      </c>
      <c r="L266" s="9">
        <f t="shared" ref="L266:L329" si="25">SUM(G266:K266,L$5)</f>
        <v>377.57753988057419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 x14ac:dyDescent="0.25">
      <c r="A267" s="4"/>
      <c r="B267" s="2"/>
      <c r="C267" s="8">
        <v>1998.123288</v>
      </c>
      <c r="D267" s="8">
        <v>362.16399999999999</v>
      </c>
      <c r="E267" s="3">
        <f t="shared" si="24"/>
        <v>2011</v>
      </c>
      <c r="F267" s="3">
        <f>F266*(1+exercises!B$2)</f>
        <v>8199.4998919636455</v>
      </c>
      <c r="G267" s="9">
        <f t="shared" ref="G267:K282" si="26">G266*(1-G$5)+G$4*$F266*$L$4/1000</f>
        <v>22.197565892199339</v>
      </c>
      <c r="H267" s="9">
        <f t="shared" si="26"/>
        <v>31.170539761167539</v>
      </c>
      <c r="I267" s="9">
        <f t="shared" si="26"/>
        <v>36.946173751018073</v>
      </c>
      <c r="J267" s="9">
        <f t="shared" si="26"/>
        <v>13.468356545767309</v>
      </c>
      <c r="K267" s="9">
        <f t="shared" si="26"/>
        <v>1.0056098264979423</v>
      </c>
      <c r="L267" s="9">
        <f t="shared" si="25"/>
        <v>379.78824577665023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 x14ac:dyDescent="0.25">
      <c r="A268" s="4"/>
      <c r="B268" s="2"/>
      <c r="C268" s="8">
        <v>1998.2</v>
      </c>
      <c r="D268" s="8">
        <v>362.47</v>
      </c>
      <c r="E268" s="3">
        <f t="shared" si="24"/>
        <v>2012</v>
      </c>
      <c r="F268" s="3">
        <f>F267*(1+exercises!B$2)</f>
        <v>8024.1125892745431</v>
      </c>
      <c r="G268" s="9">
        <f t="shared" si="26"/>
        <v>22.698004852741722</v>
      </c>
      <c r="H268" s="9">
        <f t="shared" si="26"/>
        <v>31.854694767444659</v>
      </c>
      <c r="I268" s="9">
        <f t="shared" si="26"/>
        <v>37.682109200841865</v>
      </c>
      <c r="J268" s="9">
        <f t="shared" si="26"/>
        <v>13.661334295293663</v>
      </c>
      <c r="K268" s="9">
        <f t="shared" si="26"/>
        <v>0.99488623805036702</v>
      </c>
      <c r="L268" s="9">
        <f t="shared" si="25"/>
        <v>381.89102935437228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 x14ac:dyDescent="0.25">
      <c r="A269" s="4"/>
      <c r="B269" s="2"/>
      <c r="C269" s="8">
        <v>1998.284932</v>
      </c>
      <c r="D269" s="8">
        <v>362.745</v>
      </c>
      <c r="E269" s="3">
        <f t="shared" si="24"/>
        <v>2013</v>
      </c>
      <c r="F269" s="3">
        <f>F268*(1+exercises!B$2)</f>
        <v>7852.4768209899603</v>
      </c>
      <c r="G269" s="9">
        <f t="shared" si="26"/>
        <v>23.187739423918103</v>
      </c>
      <c r="H269" s="9">
        <f t="shared" si="26"/>
        <v>32.52049935151134</v>
      </c>
      <c r="I269" s="9">
        <f t="shared" si="26"/>
        <v>38.381817205664397</v>
      </c>
      <c r="J269" s="9">
        <f t="shared" si="26"/>
        <v>13.82270246851823</v>
      </c>
      <c r="K269" s="9">
        <f t="shared" si="26"/>
        <v>0.98014790720861733</v>
      </c>
      <c r="L269" s="9">
        <f t="shared" si="25"/>
        <v>383.89290635682067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 x14ac:dyDescent="0.25">
      <c r="A270" s="4"/>
      <c r="B270" s="2"/>
      <c r="C270" s="8">
        <v>1998.367123</v>
      </c>
      <c r="D270" s="8">
        <v>363.11099999999999</v>
      </c>
      <c r="E270" s="3">
        <f t="shared" si="24"/>
        <v>2014</v>
      </c>
      <c r="F270" s="3">
        <f>F269*(1+exercises!B$2)</f>
        <v>7684.5123417889845</v>
      </c>
      <c r="G270" s="9">
        <f t="shared" si="26"/>
        <v>23.666998572617022</v>
      </c>
      <c r="H270" s="9">
        <f t="shared" si="26"/>
        <v>33.168356252679352</v>
      </c>
      <c r="I270" s="9">
        <f t="shared" si="26"/>
        <v>39.046347643367483</v>
      </c>
      <c r="J270" s="9">
        <f t="shared" si="26"/>
        <v>13.954707142098705</v>
      </c>
      <c r="K270" s="9">
        <f t="shared" si="26"/>
        <v>0.96315064038975184</v>
      </c>
      <c r="L270" s="9">
        <f t="shared" si="25"/>
        <v>385.79956025115234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 x14ac:dyDescent="0.25">
      <c r="A271" s="4"/>
      <c r="B271" s="2"/>
      <c r="C271" s="8">
        <v>1998.452055</v>
      </c>
      <c r="D271" s="8">
        <v>363.54199999999997</v>
      </c>
      <c r="E271" s="3">
        <f t="shared" si="24"/>
        <v>2015</v>
      </c>
      <c r="F271" s="3">
        <f>F270*(1+exercises!B$2)</f>
        <v>7520.1406227981179</v>
      </c>
      <c r="G271" s="9">
        <f t="shared" si="26"/>
        <v>24.136006368125269</v>
      </c>
      <c r="H271" s="9">
        <f t="shared" si="26"/>
        <v>33.798659567540653</v>
      </c>
      <c r="I271" s="9">
        <f t="shared" si="26"/>
        <v>39.67672424409033</v>
      </c>
      <c r="J271" s="9">
        <f t="shared" si="26"/>
        <v>14.059456662929776</v>
      </c>
      <c r="K271" s="9">
        <f t="shared" si="26"/>
        <v>0.94495562063227845</v>
      </c>
      <c r="L271" s="9">
        <f t="shared" si="25"/>
        <v>387.61580246331835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 x14ac:dyDescent="0.25">
      <c r="A272" s="4"/>
      <c r="B272" s="2"/>
      <c r="C272" s="8">
        <v>1998.5342470000001</v>
      </c>
      <c r="D272" s="8">
        <v>364.05799999999999</v>
      </c>
      <c r="E272" s="3">
        <f t="shared" si="24"/>
        <v>2016</v>
      </c>
      <c r="F272" s="3">
        <f>F271*(1+exercises!B$2)</f>
        <v>7359.284814876466</v>
      </c>
      <c r="G272" s="9">
        <f t="shared" si="26"/>
        <v>24.594982086887594</v>
      </c>
      <c r="H272" s="9">
        <f t="shared" si="26"/>
        <v>34.411794934912557</v>
      </c>
      <c r="I272" s="9">
        <f t="shared" si="26"/>
        <v>40.273945199070667</v>
      </c>
      <c r="J272" s="9">
        <f t="shared" si="26"/>
        <v>14.138929717672442</v>
      </c>
      <c r="K272" s="9">
        <f t="shared" si="26"/>
        <v>0.92620280118304632</v>
      </c>
      <c r="L272" s="9">
        <f t="shared" si="25"/>
        <v>389.34585473972629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 x14ac:dyDescent="0.25">
      <c r="A273" s="4"/>
      <c r="B273" s="2"/>
      <c r="C273" s="8">
        <v>1998.6191779999999</v>
      </c>
      <c r="D273" s="8">
        <v>364.69799999999998</v>
      </c>
      <c r="E273" s="3">
        <f t="shared" si="24"/>
        <v>2017</v>
      </c>
      <c r="F273" s="3">
        <f>F272*(1+exercises!B$2)</f>
        <v>7201.869712686258</v>
      </c>
      <c r="G273" s="9">
        <f t="shared" si="26"/>
        <v>25.044140315025594</v>
      </c>
      <c r="H273" s="9">
        <f t="shared" si="26"/>
        <v>35.008139716826676</v>
      </c>
      <c r="I273" s="9">
        <f t="shared" si="26"/>
        <v>40.838983755797805</v>
      </c>
      <c r="J273" s="9">
        <f t="shared" si="26"/>
        <v>14.194982936987243</v>
      </c>
      <c r="K273" s="9">
        <f t="shared" si="26"/>
        <v>0.90727672536616555</v>
      </c>
      <c r="L273" s="9">
        <f t="shared" si="25"/>
        <v>390.99352345000347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 x14ac:dyDescent="0.25">
      <c r="A274" s="4"/>
      <c r="B274" s="2"/>
      <c r="C274" s="8">
        <v>1998.7041099999999</v>
      </c>
      <c r="D274" s="8">
        <v>365.05599999999998</v>
      </c>
      <c r="E274" s="3">
        <f t="shared" si="24"/>
        <v>2018</v>
      </c>
      <c r="F274" s="3">
        <f>F273*(1+exercises!B$2)</f>
        <v>7047.8217195318985</v>
      </c>
      <c r="G274" s="9">
        <f t="shared" si="26"/>
        <v>25.483691048663722</v>
      </c>
      <c r="H274" s="9">
        <f t="shared" si="26"/>
        <v>35.588063175646333</v>
      </c>
      <c r="I274" s="9">
        <f t="shared" si="26"/>
        <v>41.372788799779322</v>
      </c>
      <c r="J274" s="9">
        <f t="shared" si="26"/>
        <v>14.229358061144485</v>
      </c>
      <c r="K274" s="9">
        <f t="shared" si="26"/>
        <v>0.88840709973066456</v>
      </c>
      <c r="L274" s="9">
        <f t="shared" si="25"/>
        <v>392.56230818496454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 x14ac:dyDescent="0.25">
      <c r="A275" s="4"/>
      <c r="B275" s="2"/>
      <c r="C275" s="8">
        <v>1998.7863010000001</v>
      </c>
      <c r="D275" s="8">
        <v>365.012</v>
      </c>
      <c r="E275" s="3">
        <f t="shared" si="24"/>
        <v>2019</v>
      </c>
      <c r="F275" s="3">
        <f>F274*(1+exercises!B$2)</f>
        <v>6897.0688129511109</v>
      </c>
      <c r="G275" s="9">
        <f t="shared" si="26"/>
        <v>25.913839792109332</v>
      </c>
      <c r="H275" s="9">
        <f t="shared" si="26"/>
        <v>36.1519266473952</v>
      </c>
      <c r="I275" s="9">
        <f t="shared" si="26"/>
        <v>41.876285423216544</v>
      </c>
      <c r="J275" s="9">
        <f t="shared" si="26"/>
        <v>14.243688692158795</v>
      </c>
      <c r="K275" s="9">
        <f t="shared" si="26"/>
        <v>0.86972979309734177</v>
      </c>
      <c r="L275" s="9">
        <f t="shared" si="25"/>
        <v>394.05547034797723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 x14ac:dyDescent="0.25">
      <c r="A276" s="4"/>
      <c r="B276" s="2"/>
      <c r="C276" s="8">
        <v>1998.8712330000001</v>
      </c>
      <c r="D276" s="8">
        <v>364.90899999999999</v>
      </c>
      <c r="E276" s="3">
        <f t="shared" si="24"/>
        <v>2020</v>
      </c>
      <c r="F276" s="3">
        <f>F275*(1+exercises!B$2)</f>
        <v>6749.5405110420861</v>
      </c>
      <c r="G276" s="9">
        <f t="shared" si="26"/>
        <v>26.33478765393264</v>
      </c>
      <c r="H276" s="9">
        <f t="shared" si="26"/>
        <v>36.700083711378227</v>
      </c>
      <c r="I276" s="9">
        <f t="shared" si="26"/>
        <v>42.350375480877481</v>
      </c>
      <c r="J276" s="9">
        <f t="shared" si="26"/>
        <v>14.23950665615687</v>
      </c>
      <c r="K276" s="9">
        <f t="shared" si="26"/>
        <v>0.85132383273545309</v>
      </c>
      <c r="L276" s="9">
        <f t="shared" si="25"/>
        <v>395.47607733508067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 x14ac:dyDescent="0.25">
      <c r="A277" s="4"/>
      <c r="B277" s="2"/>
      <c r="C277" s="8">
        <v>1998.9534249999999</v>
      </c>
      <c r="D277" s="8">
        <v>364.88099999999997</v>
      </c>
      <c r="E277" s="3">
        <f t="shared" si="24"/>
        <v>2021</v>
      </c>
      <c r="F277" s="3">
        <f>F276*(1+exercises!B$2)</f>
        <v>6605.1678395108956</v>
      </c>
      <c r="G277" s="9">
        <f t="shared" si="26"/>
        <v>26.746731440991546</v>
      </c>
      <c r="H277" s="9">
        <f t="shared" si="26"/>
        <v>37.232880356174185</v>
      </c>
      <c r="I277" s="9">
        <f t="shared" si="26"/>
        <v>42.795938133449688</v>
      </c>
      <c r="J277" s="9">
        <f t="shared" si="26"/>
        <v>14.218247998330943</v>
      </c>
      <c r="K277" s="9">
        <f t="shared" si="26"/>
        <v>0.83323384209728091</v>
      </c>
      <c r="L277" s="9">
        <f t="shared" si="25"/>
        <v>396.82703177104366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 x14ac:dyDescent="0.25">
      <c r="A278" s="4"/>
      <c r="B278" s="2"/>
      <c r="C278" s="8">
        <v>1999.038356</v>
      </c>
      <c r="D278" s="8">
        <v>365.01600000000002</v>
      </c>
      <c r="E278" s="3">
        <f t="shared" si="24"/>
        <v>2022</v>
      </c>
      <c r="F278" s="3">
        <f>F277*(1+exercises!B$2)</f>
        <v>6463.8832994237573</v>
      </c>
      <c r="G278" s="9">
        <f t="shared" si="26"/>
        <v>27.149863750445263</v>
      </c>
      <c r="H278" s="9">
        <f t="shared" si="26"/>
        <v>37.750655142077377</v>
      </c>
      <c r="I278" s="9">
        <f t="shared" si="26"/>
        <v>43.213830378649241</v>
      </c>
      <c r="J278" s="9">
        <f t="shared" si="26"/>
        <v>14.181258631551726</v>
      </c>
      <c r="K278" s="9">
        <f t="shared" si="26"/>
        <v>0.81548364844501497</v>
      </c>
      <c r="L278" s="9">
        <f t="shared" si="25"/>
        <v>398.11109155116861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 x14ac:dyDescent="0.25">
      <c r="A279" s="4"/>
      <c r="B279" s="2"/>
      <c r="C279" s="8">
        <v>1999.123288</v>
      </c>
      <c r="D279" s="8">
        <v>365.07499999999999</v>
      </c>
      <c r="E279" s="3">
        <f t="shared" si="24"/>
        <v>2023</v>
      </c>
      <c r="F279" s="3">
        <f>F278*(1+exercises!B$2)</f>
        <v>6325.6208356490833</v>
      </c>
      <c r="G279" s="9">
        <f t="shared" si="26"/>
        <v>27.544373059799764</v>
      </c>
      <c r="H279" s="9">
        <f t="shared" si="26"/>
        <v>38.253739360064579</v>
      </c>
      <c r="I279" s="9">
        <f t="shared" si="26"/>
        <v>43.604887570356176</v>
      </c>
      <c r="J279" s="9">
        <f t="shared" si="26"/>
        <v>14.129799658508915</v>
      </c>
      <c r="K279" s="9">
        <f t="shared" si="26"/>
        <v>0.798084534779683</v>
      </c>
      <c r="L279" s="9">
        <f t="shared" si="25"/>
        <v>399.33088418350911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 x14ac:dyDescent="0.25">
      <c r="A280" s="4"/>
      <c r="B280" s="2"/>
      <c r="C280" s="8">
        <v>1999.2</v>
      </c>
      <c r="D280" s="8">
        <v>364.89100000000002</v>
      </c>
      <c r="E280" s="3">
        <f t="shared" si="24"/>
        <v>2024</v>
      </c>
      <c r="F280" s="3">
        <f>F279*(1+exercises!B$2)</f>
        <v>6190.3158059745492</v>
      </c>
      <c r="G280" s="9">
        <f t="shared" si="26"/>
        <v>27.930443815027171</v>
      </c>
      <c r="H280" s="9">
        <f t="shared" si="26"/>
        <v>38.742457187361396</v>
      </c>
      <c r="I280" s="9">
        <f t="shared" si="26"/>
        <v>43.969923926040607</v>
      </c>
      <c r="J280" s="9">
        <f t="shared" si="26"/>
        <v>14.065052386110548</v>
      </c>
      <c r="K280" s="9">
        <f t="shared" si="26"/>
        <v>0.78104024340745504</v>
      </c>
      <c r="L280" s="9">
        <f t="shared" si="25"/>
        <v>400.48891755794716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 x14ac:dyDescent="0.25">
      <c r="A281" s="4"/>
      <c r="B281" s="2"/>
      <c r="C281" s="8">
        <v>1999.284932</v>
      </c>
      <c r="D281" s="8">
        <v>364.94400000000002</v>
      </c>
      <c r="E281" s="3">
        <f t="shared" si="24"/>
        <v>2025</v>
      </c>
      <c r="F281" s="3">
        <f>F280*(1+exercises!B$2)</f>
        <v>6057.9049508847538</v>
      </c>
      <c r="G281" s="9">
        <f t="shared" si="26"/>
        <v>28.308256516800267</v>
      </c>
      <c r="H281" s="9">
        <f t="shared" si="26"/>
        <v>39.217125839680904</v>
      </c>
      <c r="I281" s="9">
        <f t="shared" si="26"/>
        <v>44.309733022738229</v>
      </c>
      <c r="J281" s="9">
        <f t="shared" si="26"/>
        <v>13.988123049800745</v>
      </c>
      <c r="K281" s="9">
        <f t="shared" si="26"/>
        <v>0.76435000930611219</v>
      </c>
      <c r="L281" s="9">
        <f t="shared" si="25"/>
        <v>401.58758843832629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 x14ac:dyDescent="0.25">
      <c r="A282" s="4"/>
      <c r="B282" s="2"/>
      <c r="C282" s="8">
        <v>1999.367123</v>
      </c>
      <c r="D282" s="8">
        <v>365.19</v>
      </c>
      <c r="E282" s="3">
        <f t="shared" si="24"/>
        <v>2026</v>
      </c>
      <c r="F282" s="3">
        <f>F281*(1+exercises!B$2)</f>
        <v>5928.3263639853285</v>
      </c>
      <c r="G282" s="9">
        <f t="shared" si="26"/>
        <v>28.677987804882434</v>
      </c>
      <c r="H282" s="9">
        <f t="shared" si="26"/>
        <v>39.678055720205656</v>
      </c>
      <c r="I282" s="9">
        <f t="shared" si="26"/>
        <v>44.625088281828013</v>
      </c>
      <c r="J282" s="9">
        <f t="shared" si="26"/>
        <v>13.900047264444792</v>
      </c>
      <c r="K282" s="9">
        <f t="shared" si="26"/>
        <v>0.74801039853592299</v>
      </c>
      <c r="L282" s="9">
        <f t="shared" si="25"/>
        <v>402.6291894698968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 x14ac:dyDescent="0.25">
      <c r="A283" s="4"/>
      <c r="B283" s="2"/>
      <c r="C283" s="8">
        <v>1999.452055</v>
      </c>
      <c r="D283" s="8">
        <v>365.34800000000001</v>
      </c>
      <c r="E283" s="3">
        <f t="shared" si="24"/>
        <v>2027</v>
      </c>
      <c r="F283" s="3">
        <f>F282*(1+exercises!B$2)</f>
        <v>5801.5194630596825</v>
      </c>
      <c r="G283" s="9">
        <f t="shared" ref="G283:K298" si="27">G282*(1-G$5)+G$4*$F282*$L$4/1000</f>
        <v>29.039810540712526</v>
      </c>
      <c r="H283" s="9">
        <f t="shared" si="27"/>
        <v>40.125550565382802</v>
      </c>
      <c r="I283" s="9">
        <f t="shared" si="27"/>
        <v>44.916743442859683</v>
      </c>
      <c r="J283" s="9">
        <f t="shared" si="27"/>
        <v>13.80179421747782</v>
      </c>
      <c r="K283" s="9">
        <f t="shared" si="27"/>
        <v>0.73201642190366512</v>
      </c>
      <c r="L283" s="9">
        <f t="shared" si="25"/>
        <v>403.61591518833649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 x14ac:dyDescent="0.25">
      <c r="A284" s="4"/>
      <c r="B284" s="2"/>
      <c r="C284" s="8">
        <v>1999.5342470000001</v>
      </c>
      <c r="D284" s="8">
        <v>365.63099999999997</v>
      </c>
      <c r="E284" s="3">
        <f t="shared" si="24"/>
        <v>2028</v>
      </c>
      <c r="F284" s="3">
        <f>F283*(1+exercises!B$2)</f>
        <v>5677.4249617448359</v>
      </c>
      <c r="G284" s="9">
        <f t="shared" si="27"/>
        <v>29.393893888223211</v>
      </c>
      <c r="H284" s="9">
        <f t="shared" si="27"/>
        <v>40.559907587600392</v>
      </c>
      <c r="I284" s="9">
        <f t="shared" si="27"/>
        <v>45.185433026672818</v>
      </c>
      <c r="J284" s="9">
        <f t="shared" si="27"/>
        <v>13.69427061911497</v>
      </c>
      <c r="K284" s="9">
        <f t="shared" si="27"/>
        <v>0.71636220907516135</v>
      </c>
      <c r="L284" s="9">
        <f t="shared" si="25"/>
        <v>404.54986733068654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 x14ac:dyDescent="0.25">
      <c r="A285" s="4"/>
      <c r="B285" s="2"/>
      <c r="C285" s="8">
        <v>1999.6191779999999</v>
      </c>
      <c r="D285" s="8">
        <v>366.077</v>
      </c>
      <c r="E285" s="3">
        <f t="shared" si="24"/>
        <v>2029</v>
      </c>
      <c r="F285" s="3">
        <f>F284*(1+exercises!B$2)</f>
        <v>5555.9848418131141</v>
      </c>
      <c r="G285" s="9">
        <f t="shared" si="27"/>
        <v>29.740403392930642</v>
      </c>
      <c r="H285" s="9">
        <f t="shared" si="27"/>
        <v>40.981417614811669</v>
      </c>
      <c r="I285" s="9">
        <f t="shared" si="27"/>
        <v>45.431872788044465</v>
      </c>
      <c r="J285" s="9">
        <f t="shared" si="27"/>
        <v>13.578324423574053</v>
      </c>
      <c r="K285" s="9">
        <f t="shared" si="27"/>
        <v>0.70104141611542725</v>
      </c>
      <c r="L285" s="9">
        <f t="shared" si="25"/>
        <v>405.4330596354763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 x14ac:dyDescent="0.25">
      <c r="A286" s="4"/>
      <c r="B286" s="2"/>
      <c r="C286" s="8">
        <v>1999.7041099999999</v>
      </c>
      <c r="D286" s="8">
        <v>366.45100000000002</v>
      </c>
      <c r="E286" s="3">
        <f t="shared" si="24"/>
        <v>2030</v>
      </c>
      <c r="F286" s="3">
        <f>F285*(1+exercises!B$2)</f>
        <v>5437.1423260467318</v>
      </c>
      <c r="G286" s="9">
        <f t="shared" si="27"/>
        <v>30.079501059332379</v>
      </c>
      <c r="H286" s="9">
        <f t="shared" si="27"/>
        <v>41.390365227172566</v>
      </c>
      <c r="I286" s="9">
        <f t="shared" si="27"/>
        <v>45.65676015809678</v>
      </c>
      <c r="J286" s="9">
        <f t="shared" si="27"/>
        <v>13.454748334463121</v>
      </c>
      <c r="K286" s="9">
        <f t="shared" si="27"/>
        <v>0.68604747137293765</v>
      </c>
      <c r="L286" s="9">
        <f t="shared" si="25"/>
        <v>406.26742225043779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 x14ac:dyDescent="0.25">
      <c r="A287" s="4"/>
      <c r="B287" s="2"/>
      <c r="C287" s="8">
        <v>1999.7863010000001</v>
      </c>
      <c r="D287" s="8">
        <v>366.60199999999998</v>
      </c>
      <c r="E287" s="3">
        <f t="shared" si="24"/>
        <v>2031</v>
      </c>
      <c r="F287" s="3">
        <f>F286*(1+exercises!B$3)</f>
        <v>5320.8418516925922</v>
      </c>
      <c r="G287" s="9">
        <f t="shared" si="27"/>
        <v>30.411345426649785</v>
      </c>
      <c r="H287" s="9">
        <f t="shared" si="27"/>
        <v>41.787028890756346</v>
      </c>
      <c r="I287" s="9">
        <f t="shared" si="27"/>
        <v>45.860774676691179</v>
      </c>
      <c r="J287" s="9">
        <f t="shared" si="27"/>
        <v>13.324283106732551</v>
      </c>
      <c r="K287" s="9">
        <f t="shared" si="27"/>
        <v>0.67137372334247813</v>
      </c>
      <c r="L287" s="9">
        <f t="shared" si="25"/>
        <v>407.05480582417232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 x14ac:dyDescent="0.25">
      <c r="A288" s="4"/>
      <c r="B288" s="2"/>
      <c r="C288" s="8">
        <v>1999.8712330000001</v>
      </c>
      <c r="D288" s="8">
        <v>366.53199999999998</v>
      </c>
      <c r="E288" s="3">
        <f t="shared" si="24"/>
        <v>2032</v>
      </c>
      <c r="F288" s="3">
        <f>F287*(1+exercises!B$3)</f>
        <v>5207.0290444848879</v>
      </c>
      <c r="G288" s="9">
        <f t="shared" si="27"/>
        <v>30.736091642950271</v>
      </c>
      <c r="H288" s="9">
        <f t="shared" si="27"/>
        <v>42.171681088407851</v>
      </c>
      <c r="I288" s="9">
        <f t="shared" si="27"/>
        <v>46.044578415030678</v>
      </c>
      <c r="J288" s="9">
        <f t="shared" si="27"/>
        <v>13.187620656881334</v>
      </c>
      <c r="K288" s="9">
        <f t="shared" si="27"/>
        <v>0.65701352910224564</v>
      </c>
      <c r="L288" s="9">
        <f t="shared" si="25"/>
        <v>407.7969853323724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 x14ac:dyDescent="0.25">
      <c r="A289" s="4"/>
      <c r="B289" s="2"/>
      <c r="C289" s="8">
        <v>1999.9534249999999</v>
      </c>
      <c r="D289" s="8">
        <v>366.53699999999998</v>
      </c>
      <c r="E289" s="3">
        <f t="shared" si="24"/>
        <v>2033</v>
      </c>
      <c r="F289" s="3">
        <f>F288*(1+exercises!B$3)</f>
        <v>5095.650693223356</v>
      </c>
      <c r="G289" s="9">
        <f t="shared" si="27"/>
        <v>31.053891537684091</v>
      </c>
      <c r="H289" s="9">
        <f t="shared" si="27"/>
        <v>42.544588447798624</v>
      </c>
      <c r="I289" s="9">
        <f t="shared" si="27"/>
        <v>46.208816388687048</v>
      </c>
      <c r="J289" s="9">
        <f t="shared" si="27"/>
        <v>13.04540699243808</v>
      </c>
      <c r="K289" s="9">
        <f t="shared" si="27"/>
        <v>0.6429603067340639</v>
      </c>
      <c r="L289" s="9">
        <f t="shared" si="25"/>
        <v>408.49566367334194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 x14ac:dyDescent="0.25">
      <c r="A290" s="4"/>
      <c r="B290" s="2"/>
      <c r="C290" s="8">
        <v>2000.0382509999999</v>
      </c>
      <c r="D290" s="8">
        <v>366.60300000000001</v>
      </c>
      <c r="E290" s="3">
        <f t="shared" si="24"/>
        <v>2034</v>
      </c>
      <c r="F290" s="3">
        <f>F289*(1+exercises!B$3)</f>
        <v>4986.6547248953084</v>
      </c>
      <c r="G290" s="9">
        <f t="shared" si="27"/>
        <v>31.364893692669554</v>
      </c>
      <c r="H290" s="9">
        <f t="shared" si="27"/>
        <v>42.906011866742674</v>
      </c>
      <c r="I290" s="9">
        <f t="shared" si="27"/>
        <v>46.354116961264864</v>
      </c>
      <c r="J290" s="9">
        <f t="shared" si="27"/>
        <v>12.898244971106198</v>
      </c>
      <c r="K290" s="9">
        <f t="shared" si="27"/>
        <v>0.62920756592434357</v>
      </c>
      <c r="L290" s="9">
        <f t="shared" si="25"/>
        <v>409.15247505770765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 x14ac:dyDescent="0.25">
      <c r="A291" s="4"/>
      <c r="B291" s="2"/>
      <c r="C291" s="8">
        <v>2000.1229510000001</v>
      </c>
      <c r="D291" s="8">
        <v>366.428</v>
      </c>
      <c r="E291" s="3">
        <f t="shared" si="24"/>
        <v>2035</v>
      </c>
      <c r="F291" s="3">
        <f>F290*(1+exercises!B$3)</f>
        <v>4879.990180329798</v>
      </c>
      <c r="G291" s="9">
        <f t="shared" si="27"/>
        <v>31.669243511559877</v>
      </c>
      <c r="H291" s="9">
        <f t="shared" si="27"/>
        <v>43.256206635831553</v>
      </c>
      <c r="I291" s="9">
        <f t="shared" si="27"/>
        <v>46.481092238909774</v>
      </c>
      <c r="J291" s="9">
        <f t="shared" si="27"/>
        <v>12.746696899367855</v>
      </c>
      <c r="K291" s="9">
        <f t="shared" si="27"/>
        <v>0.6157489253565217</v>
      </c>
      <c r="L291" s="9">
        <f t="shared" si="25"/>
        <v>409.76898821102554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 x14ac:dyDescent="0.25">
      <c r="A292" s="4"/>
      <c r="B292" s="2"/>
      <c r="C292" s="8">
        <v>2000.202186</v>
      </c>
      <c r="D292" s="8">
        <v>366.18799999999999</v>
      </c>
      <c r="E292" s="3">
        <f t="shared" si="24"/>
        <v>2036</v>
      </c>
      <c r="F292" s="3">
        <f>F291*(1+exercises!B$3)</f>
        <v>4775.6071903725433</v>
      </c>
      <c r="G292" s="9">
        <f t="shared" si="27"/>
        <v>31.967083287824138</v>
      </c>
      <c r="H292" s="9">
        <f t="shared" si="27"/>
        <v>43.595422558446096</v>
      </c>
      <c r="I292" s="9">
        <f t="shared" si="27"/>
        <v>46.590338455863858</v>
      </c>
      <c r="J292" s="9">
        <f t="shared" si="27"/>
        <v>12.591286979780349</v>
      </c>
      <c r="K292" s="9">
        <f t="shared" si="27"/>
        <v>0.60257812211711315</v>
      </c>
      <c r="L292" s="9">
        <f t="shared" si="25"/>
        <v>410.34670940403157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 x14ac:dyDescent="0.25">
      <c r="A293" s="4"/>
      <c r="B293" s="2"/>
      <c r="C293" s="8">
        <v>2000.286885</v>
      </c>
      <c r="D293" s="8">
        <v>366.11200000000002</v>
      </c>
      <c r="E293" s="3">
        <f t="shared" si="24"/>
        <v>2037</v>
      </c>
      <c r="F293" s="3">
        <f>F292*(1+exercises!B$3)</f>
        <v>4673.4569525704746</v>
      </c>
      <c r="G293" s="9">
        <f t="shared" si="27"/>
        <v>32.258552271274105</v>
      </c>
      <c r="H293" s="9">
        <f t="shared" si="27"/>
        <v>43.923904068200862</v>
      </c>
      <c r="I293" s="9">
        <f t="shared" si="27"/>
        <v>46.68243635126646</v>
      </c>
      <c r="J293" s="9">
        <f t="shared" si="27"/>
        <v>12.432503615669773</v>
      </c>
      <c r="K293" s="9">
        <f t="shared" si="27"/>
        <v>0.58968901628222126</v>
      </c>
      <c r="L293" s="9">
        <f t="shared" si="25"/>
        <v>410.88708532269345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 x14ac:dyDescent="0.25">
      <c r="A294" s="4"/>
      <c r="B294" s="2"/>
      <c r="C294" s="8">
        <v>2000.3688520000001</v>
      </c>
      <c r="D294" s="8">
        <v>366.32799999999997</v>
      </c>
      <c r="E294" s="3">
        <f t="shared" si="24"/>
        <v>2038</v>
      </c>
      <c r="F294" s="3">
        <f>F293*(1+exercises!B$3)</f>
        <v>4573.4917083549917</v>
      </c>
      <c r="G294" s="9">
        <f t="shared" si="27"/>
        <v>32.543786733168076</v>
      </c>
      <c r="H294" s="9">
        <f t="shared" si="27"/>
        <v>44.241890343876264</v>
      </c>
      <c r="I294" s="9">
        <f t="shared" si="27"/>
        <v>46.757951537394582</v>
      </c>
      <c r="J294" s="9">
        <f t="shared" si="27"/>
        <v>12.270801581428222</v>
      </c>
      <c r="K294" s="9">
        <f t="shared" si="27"/>
        <v>0.57707559260477459</v>
      </c>
      <c r="L294" s="9">
        <f t="shared" si="25"/>
        <v>411.39150578847193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 x14ac:dyDescent="0.25">
      <c r="A295" s="4"/>
      <c r="B295" s="2"/>
      <c r="C295" s="8">
        <v>2000.4535519999999</v>
      </c>
      <c r="D295" s="8">
        <v>366.77300000000002</v>
      </c>
      <c r="E295" s="3">
        <f t="shared" si="24"/>
        <v>2039</v>
      </c>
      <c r="F295" s="3">
        <f>F294*(1+exercises!B$3)</f>
        <v>4475.6647207132783</v>
      </c>
      <c r="G295" s="9">
        <f t="shared" si="27"/>
        <v>32.822920029922138</v>
      </c>
      <c r="H295" s="9">
        <f t="shared" si="27"/>
        <v>44.549615421892113</v>
      </c>
      <c r="I295" s="9">
        <f t="shared" si="27"/>
        <v>46.817434859532661</v>
      </c>
      <c r="J295" s="9">
        <f t="shared" si="27"/>
        <v>12.106604066150716</v>
      </c>
      <c r="K295" s="9">
        <f t="shared" si="27"/>
        <v>0.56473196046667939</v>
      </c>
      <c r="L295" s="9">
        <f t="shared" si="25"/>
        <v>411.86130633796427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 x14ac:dyDescent="0.25">
      <c r="A296" s="4"/>
      <c r="B296" s="2"/>
      <c r="C296" s="8">
        <v>2000.535519</v>
      </c>
      <c r="D296" s="8">
        <v>367.18400000000003</v>
      </c>
      <c r="E296" s="3">
        <f t="shared" si="24"/>
        <v>2040</v>
      </c>
      <c r="F296" s="3">
        <f>F295*(1+exercises!B$3)</f>
        <v>4379.9302523372207</v>
      </c>
      <c r="G296" s="9">
        <f t="shared" si="27"/>
        <v>33.096082665458631</v>
      </c>
      <c r="H296" s="9">
        <f t="shared" si="27"/>
        <v>44.847308306375112</v>
      </c>
      <c r="I296" s="9">
        <f t="shared" si="27"/>
        <v>46.861422747657407</v>
      </c>
      <c r="J296" s="9">
        <f t="shared" si="27"/>
        <v>11.940304597904836</v>
      </c>
      <c r="K296" s="9">
        <f t="shared" si="27"/>
        <v>0.55265235280150327</v>
      </c>
      <c r="L296" s="9">
        <f t="shared" si="25"/>
        <v>412.29777067019745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 x14ac:dyDescent="0.25">
      <c r="A297" s="4"/>
      <c r="B297" s="2"/>
      <c r="C297" s="8">
        <v>2000.6202189999999</v>
      </c>
      <c r="D297" s="8">
        <v>367.44799999999998</v>
      </c>
      <c r="E297" s="3">
        <f t="shared" si="24"/>
        <v>2041</v>
      </c>
      <c r="F297" s="3">
        <f>F296*(1+exercises!B$3)</f>
        <v>4286.2435442397273</v>
      </c>
      <c r="G297" s="9">
        <f t="shared" si="27"/>
        <v>33.363402352220994</v>
      </c>
      <c r="H297" s="9">
        <f t="shared" si="27"/>
        <v>45.13519307687185</v>
      </c>
      <c r="I297" s="9">
        <f t="shared" si="27"/>
        <v>46.890437560119324</v>
      </c>
      <c r="J297" s="9">
        <f t="shared" si="27"/>
        <v>11.772268855508209</v>
      </c>
      <c r="K297" s="9">
        <f t="shared" si="27"/>
        <v>0.54083112441517756</v>
      </c>
      <c r="L297" s="9">
        <f t="shared" si="25"/>
        <v>412.70213296913556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 x14ac:dyDescent="0.25">
      <c r="A298" s="4"/>
      <c r="B298" s="2"/>
      <c r="C298" s="8">
        <v>2000.7049179999999</v>
      </c>
      <c r="D298" s="8">
        <v>367.67500000000001</v>
      </c>
      <c r="E298" s="3">
        <f t="shared" si="24"/>
        <v>2042</v>
      </c>
      <c r="F298" s="3">
        <f>F297*(1+exercises!B$3)</f>
        <v>4194.5607948284396</v>
      </c>
      <c r="G298" s="9">
        <f t="shared" si="27"/>
        <v>33.625004070883513</v>
      </c>
      <c r="H298" s="9">
        <f t="shared" si="27"/>
        <v>45.413488993757596</v>
      </c>
      <c r="I298" s="9">
        <f t="shared" si="27"/>
        <v>46.904987919498559</v>
      </c>
      <c r="J298" s="9">
        <f t="shared" si="27"/>
        <v>11.602836374295006</v>
      </c>
      <c r="K298" s="9">
        <f t="shared" si="27"/>
        <v>0.5292627499635234</v>
      </c>
      <c r="L298" s="9">
        <f t="shared" si="25"/>
        <v>413.07558010839819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 x14ac:dyDescent="0.25">
      <c r="A299" s="4"/>
      <c r="B299" s="2"/>
      <c r="C299" s="8">
        <v>2000.786885</v>
      </c>
      <c r="D299" s="8">
        <v>367.79399999999998</v>
      </c>
      <c r="E299" s="3">
        <f t="shared" si="24"/>
        <v>2043</v>
      </c>
      <c r="F299" s="3">
        <f>F298*(1+exercises!B$3)</f>
        <v>4104.8391394270593</v>
      </c>
      <c r="G299" s="9">
        <f t="shared" ref="G299:K314" si="28">G298*(1-G$5)+G$4*$F298*$L$4/1000</f>
        <v>33.881010128783842</v>
      </c>
      <c r="H299" s="9">
        <f t="shared" si="28"/>
        <v>45.682410601390181</v>
      </c>
      <c r="I299" s="9">
        <f t="shared" si="28"/>
        <v>46.9055690408088</v>
      </c>
      <c r="J299" s="9">
        <f t="shared" si="28"/>
        <v>11.432322151981245</v>
      </c>
      <c r="K299" s="9">
        <f t="shared" si="28"/>
        <v>0.51794182174310399</v>
      </c>
      <c r="L299" s="9">
        <f t="shared" si="25"/>
        <v>413.41925374470713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 x14ac:dyDescent="0.25">
      <c r="A300" s="4"/>
      <c r="B300" s="2"/>
      <c r="C300" s="8">
        <v>2000.8715850000001</v>
      </c>
      <c r="D300" s="8">
        <v>367.72899999999998</v>
      </c>
      <c r="E300" s="3">
        <f t="shared" si="24"/>
        <v>2044</v>
      </c>
      <c r="F300" s="3">
        <f>F299*(1+exercises!B$3)</f>
        <v>4017.0366302347143</v>
      </c>
      <c r="G300" s="9">
        <f t="shared" si="28"/>
        <v>34.13154021710568</v>
      </c>
      <c r="H300" s="9">
        <f t="shared" si="28"/>
        <v>45.942167829057276</v>
      </c>
      <c r="I300" s="9">
        <f t="shared" si="28"/>
        <v>46.892663052219234</v>
      </c>
      <c r="J300" s="9">
        <f t="shared" si="28"/>
        <v>11.261018160388439</v>
      </c>
      <c r="K300" s="9">
        <f t="shared" si="28"/>
        <v>0.50686304738986898</v>
      </c>
      <c r="L300" s="9">
        <f t="shared" si="25"/>
        <v>413.73425230616044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 x14ac:dyDescent="0.25">
      <c r="A301" s="4"/>
      <c r="B301" s="2"/>
      <c r="C301" s="8">
        <v>2000.9535519999999</v>
      </c>
      <c r="D301" s="8">
        <v>367.64100000000002</v>
      </c>
      <c r="E301" s="3">
        <f t="shared" si="24"/>
        <v>2045</v>
      </c>
      <c r="F301" s="3">
        <f>F300*(1+exercises!B$3)</f>
        <v>3931.1122167139938</v>
      </c>
      <c r="G301" s="9">
        <f t="shared" si="28"/>
        <v>34.376711466838316</v>
      </c>
      <c r="H301" s="9">
        <f t="shared" si="28"/>
        <v>46.192966089764148</v>
      </c>
      <c r="I301" s="9">
        <f t="shared" si="28"/>
        <v>46.866739308460801</v>
      </c>
      <c r="J301" s="9">
        <f t="shared" si="28"/>
        <v>11.089194768455048</v>
      </c>
      <c r="K301" s="9">
        <f t="shared" si="28"/>
        <v>0.49602124754243698</v>
      </c>
      <c r="L301" s="9">
        <f t="shared" si="25"/>
        <v>414.02163288106078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 x14ac:dyDescent="0.25">
      <c r="A302" s="4"/>
      <c r="B302" s="2"/>
      <c r="C302" s="8">
        <v>2001.038356</v>
      </c>
      <c r="D302" s="8">
        <v>367.58699999999999</v>
      </c>
      <c r="E302" s="3">
        <f t="shared" si="24"/>
        <v>2046</v>
      </c>
      <c r="F302" s="3">
        <f>F301*(1+exercises!B$3)</f>
        <v>3847.0257263984813</v>
      </c>
      <c r="G302" s="9">
        <f t="shared" si="28"/>
        <v>34.616638503539171</v>
      </c>
      <c r="H302" s="9">
        <f t="shared" si="28"/>
        <v>46.435006376908184</v>
      </c>
      <c r="I302" s="9">
        <f t="shared" si="28"/>
        <v>46.828254697079274</v>
      </c>
      <c r="J302" s="9">
        <f t="shared" si="28"/>
        <v>10.917102081653885</v>
      </c>
      <c r="K302" s="9">
        <f t="shared" si="28"/>
        <v>0.48541135350405473</v>
      </c>
      <c r="L302" s="9">
        <f t="shared" si="25"/>
        <v>414.28241301268457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 x14ac:dyDescent="0.25">
      <c r="A303" s="4"/>
      <c r="B303" s="2"/>
      <c r="C303" s="8">
        <v>2001.123288</v>
      </c>
      <c r="D303" s="8">
        <v>367.53899999999999</v>
      </c>
      <c r="E303" s="3">
        <f t="shared" si="24"/>
        <v>2047</v>
      </c>
      <c r="F303" s="3">
        <f>F302*(1+exercises!B$3)</f>
        <v>3764.7378461108178</v>
      </c>
      <c r="G303" s="9">
        <f t="shared" si="28"/>
        <v>34.851433500924998</v>
      </c>
      <c r="H303" s="9">
        <f t="shared" si="28"/>
        <v>46.66848535888537</v>
      </c>
      <c r="I303" s="9">
        <f t="shared" si="28"/>
        <v>46.777653937694275</v>
      </c>
      <c r="J303" s="9">
        <f t="shared" si="28"/>
        <v>10.74497120264018</v>
      </c>
      <c r="K303" s="9">
        <f t="shared" si="28"/>
        <v>0.47502840492344955</v>
      </c>
      <c r="L303" s="9">
        <f t="shared" si="25"/>
        <v>414.51757240506828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 x14ac:dyDescent="0.25">
      <c r="A304" s="4"/>
      <c r="B304" s="2"/>
      <c r="C304" s="8">
        <v>2001.2</v>
      </c>
      <c r="D304" s="8">
        <v>367.53199999999998</v>
      </c>
      <c r="E304" s="3">
        <f t="shared" si="24"/>
        <v>2048</v>
      </c>
      <c r="F304" s="3">
        <f>F303*(1+exercises!B$3)</f>
        <v>3684.2101035825071</v>
      </c>
      <c r="G304" s="9">
        <f t="shared" si="28"/>
        <v>35.081206233316735</v>
      </c>
      <c r="H304" s="9">
        <f t="shared" si="28"/>
        <v>46.893595471672882</v>
      </c>
      <c r="I304" s="9">
        <f t="shared" si="28"/>
        <v>46.715369874419743</v>
      </c>
      <c r="J304" s="9">
        <f t="shared" si="28"/>
        <v>10.573015417678329</v>
      </c>
      <c r="K304" s="9">
        <f t="shared" si="28"/>
        <v>0.46486754750641368</v>
      </c>
      <c r="L304" s="9">
        <f t="shared" si="25"/>
        <v>414.7280545445941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 x14ac:dyDescent="0.25">
      <c r="A305" s="4"/>
      <c r="B305" s="2"/>
      <c r="C305" s="8">
        <v>2001.284932</v>
      </c>
      <c r="D305" s="8">
        <v>367.69200000000001</v>
      </c>
      <c r="E305" s="3">
        <f t="shared" si="24"/>
        <v>2049</v>
      </c>
      <c r="F305" s="3">
        <f>F304*(1+exercises!B$3)</f>
        <v>3605.4048494668773</v>
      </c>
      <c r="G305" s="9">
        <f t="shared" si="28"/>
        <v>35.306064126962617</v>
      </c>
      <c r="H305" s="9">
        <f t="shared" si="28"/>
        <v>47.1105250094312</v>
      </c>
      <c r="I305" s="9">
        <f t="shared" si="28"/>
        <v>46.641823761597983</v>
      </c>
      <c r="J305" s="9">
        <f t="shared" si="28"/>
        <v>10.401431313134509</v>
      </c>
      <c r="K305" s="9">
        <f t="shared" si="28"/>
        <v>0.45492403076489041</v>
      </c>
      <c r="L305" s="9">
        <f t="shared" si="25"/>
        <v>414.91476824189118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 x14ac:dyDescent="0.25">
      <c r="A306" s="4"/>
      <c r="B306" s="2"/>
      <c r="C306" s="8">
        <v>2001.367123</v>
      </c>
      <c r="D306" s="8">
        <v>367.93900000000002</v>
      </c>
      <c r="E306" s="3">
        <f t="shared" si="24"/>
        <v>2050</v>
      </c>
      <c r="F306" s="3">
        <f>F305*(1+exercises!B$3)</f>
        <v>3528.2852397367806</v>
      </c>
      <c r="G306" s="9">
        <f t="shared" si="28"/>
        <v>35.526112310263414</v>
      </c>
      <c r="H306" s="9">
        <f t="shared" si="28"/>
        <v>47.319458213168019</v>
      </c>
      <c r="I306" s="9">
        <f t="shared" si="28"/>
        <v>46.557425542996221</v>
      </c>
      <c r="J306" s="9">
        <f t="shared" si="28"/>
        <v>10.230399826076436</v>
      </c>
      <c r="K306" s="9">
        <f t="shared" si="28"/>
        <v>0.4451932058072634</v>
      </c>
      <c r="L306" s="9">
        <f t="shared" si="25"/>
        <v>415.07858909831134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 x14ac:dyDescent="0.25">
      <c r="A307" s="4"/>
      <c r="B307" s="2"/>
      <c r="C307" s="8">
        <v>2001.452055</v>
      </c>
      <c r="D307" s="8">
        <v>368.20100000000002</v>
      </c>
      <c r="E307" s="3">
        <f t="shared" si="24"/>
        <v>2051</v>
      </c>
      <c r="F307" s="3">
        <f>F306*(1+exercises!B$3)</f>
        <v>3452.8152184588107</v>
      </c>
      <c r="G307" s="9">
        <f t="shared" si="28"/>
        <v>35.741453662923405</v>
      </c>
      <c r="H307" s="9">
        <f t="shared" si="28"/>
        <v>47.520575357505436</v>
      </c>
      <c r="I307" s="9">
        <f t="shared" si="28"/>
        <v>46.462574124611038</v>
      </c>
      <c r="J307" s="9">
        <f t="shared" si="28"/>
        <v>10.060087232789654</v>
      </c>
      <c r="K307" s="9">
        <f t="shared" si="28"/>
        <v>0.43567052317170119</v>
      </c>
      <c r="L307" s="9">
        <f t="shared" si="25"/>
        <v>415.22036090100119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 x14ac:dyDescent="0.25">
      <c r="A308" s="4"/>
      <c r="B308" s="2"/>
      <c r="C308" s="8">
        <v>2001.5342470000001</v>
      </c>
      <c r="D308" s="8">
        <v>368.61700000000002</v>
      </c>
      <c r="E308" s="3">
        <f t="shared" si="24"/>
        <v>2052</v>
      </c>
      <c r="F308" s="3">
        <f>F307*(1+exercises!B$3)</f>
        <v>3378.9595009359768</v>
      </c>
      <c r="G308" s="9">
        <f t="shared" si="28"/>
        <v>35.952188864050001</v>
      </c>
      <c r="H308" s="9">
        <f t="shared" si="28"/>
        <v>47.714052835591033</v>
      </c>
      <c r="I308" s="9">
        <f t="shared" si="28"/>
        <v>46.357657641223199</v>
      </c>
      <c r="J308" s="9">
        <f t="shared" si="28"/>
        <v>9.8906460788011969</v>
      </c>
      <c r="K308" s="9">
        <f t="shared" si="28"/>
        <v>0.4263515307032909</v>
      </c>
      <c r="L308" s="9">
        <f t="shared" si="25"/>
        <v>415.34089695036874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 x14ac:dyDescent="0.25">
      <c r="A309" s="4"/>
      <c r="B309" s="2"/>
      <c r="C309" s="8">
        <v>2001.6191779999999</v>
      </c>
      <c r="D309" s="8">
        <v>369.166</v>
      </c>
      <c r="E309" s="3">
        <f t="shared" si="24"/>
        <v>2053</v>
      </c>
      <c r="F309" s="3">
        <f>F308*(1+exercises!B$3)</f>
        <v>3306.6835572109562</v>
      </c>
      <c r="G309" s="9">
        <f t="shared" si="28"/>
        <v>36.158416439224496</v>
      </c>
      <c r="H309" s="9">
        <f t="shared" si="28"/>
        <v>47.900063242192473</v>
      </c>
      <c r="I309" s="9">
        <f t="shared" si="28"/>
        <v>46.243053716842041</v>
      </c>
      <c r="J309" s="9">
        <f t="shared" si="28"/>
        <v>9.7222160537953606</v>
      </c>
      <c r="K309" s="9">
        <f t="shared" si="28"/>
        <v>0.41723187147503216</v>
      </c>
      <c r="L309" s="9">
        <f t="shared" si="25"/>
        <v>415.4409813235294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 x14ac:dyDescent="0.25">
      <c r="A310" s="4"/>
      <c r="B310" s="2"/>
      <c r="C310" s="8">
        <v>2001.7041099999999</v>
      </c>
      <c r="D310" s="8">
        <v>369.66</v>
      </c>
      <c r="E310" s="3">
        <f t="shared" si="24"/>
        <v>2054</v>
      </c>
      <c r="F310" s="3">
        <f>F309*(1+exercises!B$3)</f>
        <v>3235.9535959222139</v>
      </c>
      <c r="G310" s="9">
        <f t="shared" si="28"/>
        <v>36.36023280656601</v>
      </c>
      <c r="H310" s="9">
        <f t="shared" si="28"/>
        <v>48.078775455014544</v>
      </c>
      <c r="I310" s="9">
        <f t="shared" si="28"/>
        <v>46.119129719175668</v>
      </c>
      <c r="J310" s="9">
        <f t="shared" si="28"/>
        <v>9.5549248146120469</v>
      </c>
      <c r="K310" s="9">
        <f t="shared" si="28"/>
        <v>0.40830728175236003</v>
      </c>
      <c r="L310" s="9">
        <f t="shared" si="25"/>
        <v>415.52137007712065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 x14ac:dyDescent="0.25">
      <c r="A311" s="4"/>
      <c r="B311" s="2"/>
      <c r="C311" s="8">
        <v>2001.7863010000001</v>
      </c>
      <c r="D311" s="8">
        <v>369.74</v>
      </c>
      <c r="E311" s="3">
        <f t="shared" si="24"/>
        <v>2055</v>
      </c>
      <c r="F311" s="3">
        <f>F310*(1+exercises!B$3)</f>
        <v>3166.7365485054379</v>
      </c>
      <c r="G311" s="9">
        <f t="shared" si="28"/>
        <v>36.557732321810086</v>
      </c>
      <c r="H311" s="9">
        <f t="shared" si="28"/>
        <v>48.250354714276611</v>
      </c>
      <c r="I311" s="9">
        <f t="shared" si="28"/>
        <v>45.986243008260047</v>
      </c>
      <c r="J311" s="9">
        <f t="shared" si="28"/>
        <v>9.3888887593349857</v>
      </c>
      <c r="K311" s="9">
        <f t="shared" si="28"/>
        <v>0.39957358900063777</v>
      </c>
      <c r="L311" s="9">
        <f t="shared" si="25"/>
        <v>415.58279239268234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 x14ac:dyDescent="0.25">
      <c r="A312" s="4"/>
      <c r="B312" s="2"/>
      <c r="C312" s="8">
        <v>2001.8712330000001</v>
      </c>
      <c r="D312" s="8">
        <v>369.46</v>
      </c>
      <c r="E312" s="3">
        <f t="shared" si="24"/>
        <v>2056</v>
      </c>
      <c r="F312" s="3">
        <f>F311*(1+exercises!B$3)</f>
        <v>3099.0000537329065</v>
      </c>
      <c r="G312" s="9">
        <f t="shared" si="28"/>
        <v>36.751007322423092</v>
      </c>
      <c r="H312" s="9">
        <f t="shared" si="28"/>
        <v>48.414962700587758</v>
      </c>
      <c r="I312" s="9">
        <f t="shared" si="28"/>
        <v>45.844741179377436</v>
      </c>
      <c r="J312" s="9">
        <f t="shared" si="28"/>
        <v>9.2242137553044277</v>
      </c>
      <c r="K312" s="9">
        <f t="shared" si="28"/>
        <v>0.391026709934923</v>
      </c>
      <c r="L312" s="9">
        <f t="shared" si="25"/>
        <v>415.62595166762765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 x14ac:dyDescent="0.25">
      <c r="A313" s="4"/>
      <c r="B313" s="2"/>
      <c r="C313" s="8">
        <v>2001.9534249999999</v>
      </c>
      <c r="D313" s="8">
        <v>369.29599999999999</v>
      </c>
      <c r="E313" s="3">
        <f t="shared" si="24"/>
        <v>2057</v>
      </c>
      <c r="F313" s="3">
        <f>F312*(1+exercises!B$3)</f>
        <v>3032.7124425835596</v>
      </c>
      <c r="G313" s="9">
        <f t="shared" si="28"/>
        <v>36.940148170772986</v>
      </c>
      <c r="H313" s="9">
        <f t="shared" si="28"/>
        <v>48.572757611155929</v>
      </c>
      <c r="I313" s="9">
        <f t="shared" si="28"/>
        <v>45.694962300391445</v>
      </c>
      <c r="J313" s="9">
        <f t="shared" si="28"/>
        <v>9.0609958237261452</v>
      </c>
      <c r="K313" s="9">
        <f t="shared" si="28"/>
        <v>0.38266264861124</v>
      </c>
      <c r="L313" s="9">
        <f t="shared" si="25"/>
        <v>415.65152655465772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 x14ac:dyDescent="0.25">
      <c r="A314" s="4"/>
      <c r="B314" s="2"/>
      <c r="C314" s="8">
        <v>2002.038356</v>
      </c>
      <c r="D314" s="8">
        <v>369.37099999999998</v>
      </c>
      <c r="E314" s="3">
        <f t="shared" si="24"/>
        <v>2058</v>
      </c>
      <c r="F314" s="3">
        <f>F313*(1+exercises!B$3)</f>
        <v>2967.8427234366973</v>
      </c>
      <c r="G314" s="9">
        <f t="shared" si="28"/>
        <v>37.125243296376681</v>
      </c>
      <c r="H314" s="9">
        <f t="shared" si="28"/>
        <v>48.723894234366824</v>
      </c>
      <c r="I314" s="9">
        <f t="shared" si="28"/>
        <v>45.537235143623391</v>
      </c>
      <c r="J314" s="9">
        <f t="shared" si="28"/>
        <v>8.8993217833950453</v>
      </c>
      <c r="K314" s="9">
        <f t="shared" si="28"/>
        <v>0.37447749455855239</v>
      </c>
      <c r="L314" s="9">
        <f t="shared" si="25"/>
        <v>415.66017195232052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 x14ac:dyDescent="0.25">
      <c r="A315" s="4"/>
      <c r="B315" s="2"/>
      <c r="C315" s="8">
        <v>2002.123288</v>
      </c>
      <c r="D315" s="8">
        <v>369.43900000000002</v>
      </c>
      <c r="E315" s="3">
        <f t="shared" si="24"/>
        <v>2059</v>
      </c>
      <c r="F315" s="3">
        <f>F314*(1+exercises!B$3)</f>
        <v>2904.3605675823865</v>
      </c>
      <c r="G315" s="9">
        <f t="shared" ref="G315:K330" si="29">G314*(1-G$5)+G$4*$F314*$L$4/1000</f>
        <v>37.306379237243711</v>
      </c>
      <c r="H315" s="9">
        <f t="shared" si="29"/>
        <v>48.868524022767346</v>
      </c>
      <c r="I315" s="9">
        <f t="shared" si="29"/>
        <v>45.371879412391863</v>
      </c>
      <c r="J315" s="9">
        <f t="shared" si="29"/>
        <v>8.7392698559070681</v>
      </c>
      <c r="K315" s="9">
        <f t="shared" si="29"/>
        <v>0.36646742095061635</v>
      </c>
      <c r="L315" s="9">
        <f t="shared" si="25"/>
        <v>415.65251994926064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 x14ac:dyDescent="0.25">
      <c r="A316" s="4"/>
      <c r="B316" s="2"/>
      <c r="C316" s="8">
        <v>2002.2</v>
      </c>
      <c r="D316" s="8">
        <v>369.49400000000003</v>
      </c>
      <c r="E316" s="3">
        <f t="shared" si="24"/>
        <v>2060</v>
      </c>
      <c r="F316" s="3">
        <f>F315*(1+exercises!B$3)</f>
        <v>2842.2362950417992</v>
      </c>
      <c r="G316" s="9">
        <f t="shared" si="29"/>
        <v>37.48364068033559</v>
      </c>
      <c r="H316" s="9">
        <f t="shared" si="29"/>
        <v>49.00679516448772</v>
      </c>
      <c r="I316" s="9">
        <f t="shared" si="29"/>
        <v>45.199205962334716</v>
      </c>
      <c r="J316" s="9">
        <f t="shared" si="29"/>
        <v>8.5809102345965513</v>
      </c>
      <c r="K316" s="9">
        <f t="shared" si="29"/>
        <v>0.35862868281688987</v>
      </c>
      <c r="L316" s="9">
        <f t="shared" si="25"/>
        <v>415.62918072457148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 x14ac:dyDescent="0.25">
      <c r="A317" s="4"/>
      <c r="B317" s="2"/>
      <c r="C317" s="8">
        <v>2002.284932</v>
      </c>
      <c r="D317" s="8">
        <v>369.65</v>
      </c>
      <c r="E317" s="3">
        <f t="shared" si="24"/>
        <v>2061</v>
      </c>
      <c r="F317" s="3">
        <f>F316*(1+exercises!B$3)</f>
        <v>2781.4408606908551</v>
      </c>
      <c r="G317" s="9">
        <f t="shared" si="29"/>
        <v>37.657110501159735</v>
      </c>
      <c r="H317" s="9">
        <f t="shared" si="29"/>
        <v>49.1388526531357</v>
      </c>
      <c r="I317" s="9">
        <f t="shared" si="29"/>
        <v>45.019517017630008</v>
      </c>
      <c r="J317" s="9">
        <f t="shared" si="29"/>
        <v>8.424305619307729</v>
      </c>
      <c r="K317" s="9">
        <f t="shared" si="29"/>
        <v>0.35095761529168357</v>
      </c>
      <c r="L317" s="9">
        <f t="shared" si="25"/>
        <v>415.59074340652489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 x14ac:dyDescent="0.25">
      <c r="A318" s="4"/>
      <c r="B318" s="2"/>
      <c r="C318" s="8">
        <v>2002.367123</v>
      </c>
      <c r="D318" s="8">
        <v>369.90699999999998</v>
      </c>
      <c r="E318" s="3">
        <f t="shared" si="24"/>
        <v>2062</v>
      </c>
      <c r="F318" s="3">
        <f>F317*(1+exercises!B$3)</f>
        <v>2721.9458406806775</v>
      </c>
      <c r="G318" s="9">
        <f t="shared" si="29"/>
        <v>37.826869802516455</v>
      </c>
      <c r="H318" s="9">
        <f t="shared" si="29"/>
        <v>49.264838356195611</v>
      </c>
      <c r="I318" s="9">
        <f t="shared" si="29"/>
        <v>44.833106382230035</v>
      </c>
      <c r="J318" s="9">
        <f t="shared" si="29"/>
        <v>8.2695117189877347</v>
      </c>
      <c r="K318" s="9">
        <f t="shared" si="29"/>
        <v>0.34345063190074426</v>
      </c>
      <c r="L318" s="9">
        <f t="shared" si="25"/>
        <v>415.53777689183056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 x14ac:dyDescent="0.25">
      <c r="A319" s="4"/>
      <c r="B319" s="2"/>
      <c r="C319" s="8">
        <v>2002.452055</v>
      </c>
      <c r="D319" s="8">
        <v>370.37400000000002</v>
      </c>
      <c r="E319" s="3">
        <f t="shared" si="24"/>
        <v>2063</v>
      </c>
      <c r="F319" s="3">
        <f>F318*(1+exercises!B$3)</f>
        <v>2663.7234191485177</v>
      </c>
      <c r="G319" s="9">
        <f t="shared" si="29"/>
        <v>37.992997952417156</v>
      </c>
      <c r="H319" s="9">
        <f t="shared" si="29"/>
        <v>49.384891081964085</v>
      </c>
      <c r="I319" s="9">
        <f t="shared" si="29"/>
        <v>44.640259646219889</v>
      </c>
      <c r="J319" s="9">
        <f t="shared" si="29"/>
        <v>8.1165777239741939</v>
      </c>
      <c r="K319" s="9">
        <f t="shared" si="29"/>
        <v>0.33610422288447817</v>
      </c>
      <c r="L319" s="9">
        <f t="shared" si="25"/>
        <v>415.4708306274598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 x14ac:dyDescent="0.25">
      <c r="A320" s="4"/>
      <c r="B320" s="2"/>
      <c r="C320" s="8">
        <v>2002.5342470000001</v>
      </c>
      <c r="D320" s="8">
        <v>370.93799999999999</v>
      </c>
      <c r="E320" s="3">
        <f t="shared" si="24"/>
        <v>2064</v>
      </c>
      <c r="F320" s="3">
        <f>F319*(1+exercises!B$3)</f>
        <v>2606.7463752129306</v>
      </c>
      <c r="G320" s="9">
        <f t="shared" si="29"/>
        <v>38.155572621191482</v>
      </c>
      <c r="H320" s="9">
        <f t="shared" si="29"/>
        <v>49.499146645053877</v>
      </c>
      <c r="I320" s="9">
        <f t="shared" si="29"/>
        <v>44.441254387409693</v>
      </c>
      <c r="J320" s="9">
        <f t="shared" si="29"/>
        <v>7.9655467497427681</v>
      </c>
      <c r="K320" s="9">
        <f t="shared" si="29"/>
        <v>0.32891495355703426</v>
      </c>
      <c r="L320" s="9">
        <f t="shared" si="25"/>
        <v>415.39043535695487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 x14ac:dyDescent="0.25">
      <c r="A321" s="4"/>
      <c r="B321" s="2"/>
      <c r="C321" s="8">
        <v>2002.6191779999999</v>
      </c>
      <c r="D321" s="8">
        <v>371.43299999999999</v>
      </c>
      <c r="E321" s="3">
        <f t="shared" si="24"/>
        <v>2065</v>
      </c>
      <c r="F321" s="3">
        <f>F320*(1+exercises!B$3)</f>
        <v>2550.988070247126</v>
      </c>
      <c r="G321" s="9">
        <f t="shared" si="29"/>
        <v>38.31466981780072</v>
      </c>
      <c r="H321" s="9">
        <f t="shared" si="29"/>
        <v>49.607737930496384</v>
      </c>
      <c r="I321" s="9">
        <f t="shared" si="29"/>
        <v>44.236360368267135</v>
      </c>
      <c r="J321" s="9">
        <f t="shared" si="29"/>
        <v>7.8164562537784059</v>
      </c>
      <c r="K321" s="9">
        <f t="shared" si="29"/>
        <v>0.32187946270048268</v>
      </c>
      <c r="L321" s="9">
        <f t="shared" si="25"/>
        <v>415.29710383304314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 x14ac:dyDescent="0.25">
      <c r="A322" s="4"/>
      <c r="B322" s="2"/>
      <c r="C322" s="8">
        <v>2002.7041099999999</v>
      </c>
      <c r="D322" s="8">
        <v>371.77300000000002</v>
      </c>
      <c r="E322" s="3">
        <f t="shared" si="24"/>
        <v>2066</v>
      </c>
      <c r="F322" s="3">
        <f>F321*(1+exercises!B$3)</f>
        <v>2496.4224354245398</v>
      </c>
      <c r="G322" s="9">
        <f t="shared" si="29"/>
        <v>38.470363925374485</v>
      </c>
      <c r="H322" s="9">
        <f t="shared" si="29"/>
        <v>49.710794956472789</v>
      </c>
      <c r="I322" s="9">
        <f t="shared" si="29"/>
        <v>44.025839728294713</v>
      </c>
      <c r="J322" s="9">
        <f t="shared" si="29"/>
        <v>7.6693384271383138</v>
      </c>
      <c r="K322" s="9">
        <f t="shared" si="29"/>
        <v>0.31499446099333961</v>
      </c>
      <c r="L322" s="9">
        <f t="shared" si="25"/>
        <v>415.1913314982736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 x14ac:dyDescent="0.25">
      <c r="A323" s="4"/>
      <c r="B323" s="2"/>
      <c r="C323" s="8">
        <v>2002.7863010000001</v>
      </c>
      <c r="D323" s="8">
        <v>371.899</v>
      </c>
      <c r="E323" s="3">
        <f t="shared" si="24"/>
        <v>2067</v>
      </c>
      <c r="F323" s="3">
        <f>F322*(1+exercises!B$3)</f>
        <v>2443.023959530809</v>
      </c>
      <c r="G323" s="9">
        <f t="shared" si="29"/>
        <v>38.622727735987247</v>
      </c>
      <c r="H323" s="9">
        <f t="shared" si="29"/>
        <v>49.808444935703221</v>
      </c>
      <c r="I323" s="9">
        <f t="shared" si="29"/>
        <v>43.809947171953638</v>
      </c>
      <c r="J323" s="9">
        <f t="shared" si="29"/>
        <v>7.5242205621843752</v>
      </c>
      <c r="K323" s="9">
        <f t="shared" si="29"/>
        <v>0.30825672947270438</v>
      </c>
      <c r="L323" s="9">
        <f t="shared" si="25"/>
        <v>415.07359713530116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 x14ac:dyDescent="0.25">
      <c r="A324" s="4"/>
      <c r="B324" s="2"/>
      <c r="C324" s="8">
        <v>2002.8712330000001</v>
      </c>
      <c r="D324" s="8">
        <v>371.79</v>
      </c>
      <c r="E324" s="3">
        <f t="shared" si="24"/>
        <v>2068</v>
      </c>
      <c r="F324" s="3">
        <f>F323*(1+exercises!B$3)</f>
        <v>2390.7676770364451</v>
      </c>
      <c r="G324" s="9">
        <f t="shared" si="29"/>
        <v>38.771832484691004</v>
      </c>
      <c r="H324" s="9">
        <f t="shared" si="29"/>
        <v>49.900812335522645</v>
      </c>
      <c r="I324" s="9">
        <f t="shared" si="29"/>
        <v>43.588930152234262</v>
      </c>
      <c r="J324" s="9">
        <f t="shared" si="29"/>
        <v>7.3811253978776579</v>
      </c>
      <c r="K324" s="9">
        <f t="shared" si="29"/>
        <v>0.30166311802929069</v>
      </c>
      <c r="L324" s="9">
        <f t="shared" si="25"/>
        <v>414.94436348835484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 x14ac:dyDescent="0.25">
      <c r="A325" s="4"/>
      <c r="B325" s="2"/>
      <c r="C325" s="8">
        <v>2002.9534249999999</v>
      </c>
      <c r="D325" s="8">
        <v>371.601</v>
      </c>
      <c r="E325" s="3">
        <f t="shared" si="24"/>
        <v>2069</v>
      </c>
      <c r="F325" s="3">
        <f>F324*(1+exercises!B$3)</f>
        <v>2339.6291564246353</v>
      </c>
      <c r="G325" s="9">
        <f t="shared" si="29"/>
        <v>38.917747882819988</v>
      </c>
      <c r="H325" s="9">
        <f t="shared" si="29"/>
        <v>49.988018936671466</v>
      </c>
      <c r="I325" s="9">
        <f t="shared" si="29"/>
        <v>43.363029049970613</v>
      </c>
      <c r="J325" s="9">
        <f t="shared" si="29"/>
        <v>7.2400714439474045</v>
      </c>
      <c r="K325" s="9">
        <f t="shared" si="29"/>
        <v>0.29521054393464868</v>
      </c>
      <c r="L325" s="9">
        <f t="shared" si="25"/>
        <v>414.80407785734411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 x14ac:dyDescent="0.25">
      <c r="A326" s="4"/>
      <c r="B326" s="2"/>
      <c r="C326" s="8">
        <v>2003.038356</v>
      </c>
      <c r="D326" s="8">
        <v>371.56799999999998</v>
      </c>
      <c r="E326" s="3">
        <f t="shared" si="24"/>
        <v>2070</v>
      </c>
      <c r="F326" s="3">
        <f>F325*(1+exercises!B$3)</f>
        <v>2289.5844887687122</v>
      </c>
      <c r="G326" s="9">
        <f t="shared" si="29"/>
        <v>39.060542150582997</v>
      </c>
      <c r="H326" s="9">
        <f t="shared" si="29"/>
        <v>50.07018389082851</v>
      </c>
      <c r="I326" s="9">
        <f t="shared" si="29"/>
        <v>43.13247734899452</v>
      </c>
      <c r="J326" s="9">
        <f t="shared" si="29"/>
        <v>7.1010732851712968</v>
      </c>
      <c r="K326" s="9">
        <f t="shared" si="29"/>
        <v>0.28889599039988934</v>
      </c>
      <c r="L326" s="9">
        <f t="shared" si="25"/>
        <v>414.65317266597719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 x14ac:dyDescent="0.25">
      <c r="A327" s="4"/>
      <c r="B327" s="2"/>
      <c r="C327" s="8">
        <v>2003.123288</v>
      </c>
      <c r="D327" s="8">
        <v>371.654</v>
      </c>
      <c r="E327" s="3">
        <f t="shared" si="24"/>
        <v>2071</v>
      </c>
      <c r="F327" s="3">
        <f>F326*(1+exercises!B$3)</f>
        <v>2240.6102765539495</v>
      </c>
      <c r="G327" s="9">
        <f t="shared" si="29"/>
        <v>39.200282048958549</v>
      </c>
      <c r="H327" s="9">
        <f t="shared" si="29"/>
        <v>50.147423776913136</v>
      </c>
      <c r="I327" s="9">
        <f t="shared" si="29"/>
        <v>42.897501807222568</v>
      </c>
      <c r="J327" s="9">
        <f t="shared" si="29"/>
        <v>6.9641418669324704</v>
      </c>
      <c r="K327" s="9">
        <f t="shared" si="29"/>
        <v>0.28271650516523733</v>
      </c>
      <c r="L327" s="9">
        <f t="shared" si="25"/>
        <v>414.49206600519199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 x14ac:dyDescent="0.25">
      <c r="A328" s="4"/>
      <c r="B328" s="2"/>
      <c r="C328" s="8">
        <v>2003.2</v>
      </c>
      <c r="D328" s="8">
        <v>371.85500000000002</v>
      </c>
      <c r="E328" s="3">
        <f t="shared" si="24"/>
        <v>2072</v>
      </c>
      <c r="F328" s="3">
        <f>F327*(1+exercises!B$3)</f>
        <v>2192.6836227384606</v>
      </c>
      <c r="G328" s="9">
        <f t="shared" si="29"/>
        <v>39.337032910907851</v>
      </c>
      <c r="H328" s="9">
        <f t="shared" si="29"/>
        <v>50.219852656182866</v>
      </c>
      <c r="I328" s="9">
        <f t="shared" si="29"/>
        <v>42.658322623767361</v>
      </c>
      <c r="J328" s="9">
        <f t="shared" si="29"/>
        <v>6.8292847631515583</v>
      </c>
      <c r="K328" s="9">
        <f t="shared" si="29"/>
        <v>0.27666919911975391</v>
      </c>
      <c r="L328" s="9">
        <f t="shared" si="25"/>
        <v>414.32116215312942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 x14ac:dyDescent="0.25">
      <c r="A329" s="4"/>
      <c r="B329" s="2"/>
      <c r="C329" s="8">
        <v>2003.284932</v>
      </c>
      <c r="D329" s="8">
        <v>372.13099999999997</v>
      </c>
      <c r="E329" s="3">
        <f t="shared" si="24"/>
        <v>2073</v>
      </c>
      <c r="F329" s="3">
        <f>F328*(1+exercises!B$3)</f>
        <v>2145.7821200480848</v>
      </c>
      <c r="G329" s="9">
        <f t="shared" si="29"/>
        <v>39.470858671920055</v>
      </c>
      <c r="H329" s="9">
        <f t="shared" si="29"/>
        <v>50.287582126152294</v>
      </c>
      <c r="I329" s="9">
        <f t="shared" si="29"/>
        <v>42.415153602162206</v>
      </c>
      <c r="J329" s="9">
        <f t="shared" si="29"/>
        <v>6.6965064276286865</v>
      </c>
      <c r="K329" s="9">
        <f t="shared" si="29"/>
        <v>0.270751244950583</v>
      </c>
      <c r="L329" s="9">
        <f t="shared" si="25"/>
        <v>414.1408520728138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 x14ac:dyDescent="0.25">
      <c r="A330" s="4"/>
      <c r="B330" s="2"/>
      <c r="C330" s="8">
        <v>2003.367123</v>
      </c>
      <c r="D330" s="8">
        <v>372.42500000000001</v>
      </c>
      <c r="E330" s="3">
        <f t="shared" ref="E330:E356" si="30">1+E329</f>
        <v>2074</v>
      </c>
      <c r="F330" s="3">
        <f>F329*(1+exercises!B$3)</f>
        <v>2099.8838405002562</v>
      </c>
      <c r="G330" s="9">
        <f t="shared" si="29"/>
        <v>39.601821899904209</v>
      </c>
      <c r="H330" s="9">
        <f t="shared" si="29"/>
        <v>50.350721373358532</v>
      </c>
      <c r="I330" s="9">
        <f t="shared" si="29"/>
        <v>42.168202309786658</v>
      </c>
      <c r="J330" s="9">
        <f t="shared" si="29"/>
        <v>6.5658084297706285</v>
      </c>
      <c r="K330" s="9">
        <f t="shared" si="29"/>
        <v>0.26495987582109037</v>
      </c>
      <c r="L330" s="9">
        <f t="shared" ref="L330:L356" si="31">SUM(G330:K330,L$5)</f>
        <v>413.9515138886411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 x14ac:dyDescent="0.25">
      <c r="A331" s="4"/>
      <c r="B331" s="2"/>
      <c r="C331" s="8">
        <v>2003.452055</v>
      </c>
      <c r="D331" s="8">
        <v>372.77100000000002</v>
      </c>
      <c r="E331" s="3">
        <f t="shared" si="30"/>
        <v>2075</v>
      </c>
      <c r="F331" s="3">
        <f>F330*(1+exercises!B$3)</f>
        <v>2054.9673251519557</v>
      </c>
      <c r="G331" s="9">
        <f t="shared" ref="G331:K346" si="32">G330*(1-G$5)+G$4*$F330*$L$4/1000</f>
        <v>39.729983824441781</v>
      </c>
      <c r="H331" s="9">
        <f t="shared" si="32"/>
        <v>50.409377224997755</v>
      </c>
      <c r="I331" s="9">
        <f t="shared" si="32"/>
        <v>41.917670233578271</v>
      </c>
      <c r="J331" s="9">
        <f t="shared" si="32"/>
        <v>6.4371896756220082</v>
      </c>
      <c r="K331" s="9">
        <f t="shared" si="32"/>
        <v>0.2592923840772775</v>
      </c>
      <c r="L331" s="9">
        <f t="shared" si="31"/>
        <v>413.75351334271704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 x14ac:dyDescent="0.25">
      <c r="A332" s="4"/>
      <c r="B332" s="2"/>
      <c r="C332" s="8">
        <v>2003.5342470000001</v>
      </c>
      <c r="D332" s="8">
        <v>373.22399999999999</v>
      </c>
      <c r="E332" s="3">
        <f t="shared" si="30"/>
        <v>2076</v>
      </c>
      <c r="F332" s="3">
        <f>F331*(1+exercises!B$3)</f>
        <v>2011.0115740669553</v>
      </c>
      <c r="G332" s="9">
        <f t="shared" si="32"/>
        <v>39.855404365413499</v>
      </c>
      <c r="H332" s="9">
        <f t="shared" si="32"/>
        <v>50.463654199457096</v>
      </c>
      <c r="I332" s="9">
        <f t="shared" si="32"/>
        <v>41.663752932114051</v>
      </c>
      <c r="J332" s="9">
        <f t="shared" si="32"/>
        <v>6.3106466150663953</v>
      </c>
      <c r="K332" s="9">
        <f t="shared" si="32"/>
        <v>0.25374611998186464</v>
      </c>
      <c r="L332" s="9">
        <f t="shared" si="31"/>
        <v>413.54720423203287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 x14ac:dyDescent="0.25">
      <c r="A333" s="4"/>
      <c r="B333" s="2"/>
      <c r="C333" s="8">
        <v>2003.6191779999999</v>
      </c>
      <c r="D333" s="8">
        <v>373.76499999999999</v>
      </c>
      <c r="E333" s="3">
        <f t="shared" si="30"/>
        <v>2077</v>
      </c>
      <c r="F333" s="3">
        <f>F332*(1+exercises!B$3)</f>
        <v>1967.996036497663</v>
      </c>
      <c r="G333" s="9">
        <f t="shared" si="32"/>
        <v>39.978142161013828</v>
      </c>
      <c r="H333" s="9">
        <f t="shared" si="32"/>
        <v>50.513654555765491</v>
      </c>
      <c r="I333" s="9">
        <f t="shared" si="32"/>
        <v>41.406640184143363</v>
      </c>
      <c r="J333" s="9">
        <f t="shared" si="32"/>
        <v>6.1861734360131058</v>
      </c>
      <c r="K333" s="9">
        <f t="shared" si="32"/>
        <v>0.24831849047545262</v>
      </c>
      <c r="L333" s="9">
        <f t="shared" si="31"/>
        <v>413.33292882741125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 x14ac:dyDescent="0.25">
      <c r="A334" s="4"/>
      <c r="B334" s="2"/>
      <c r="C334" s="8">
        <v>2003.7041099999999</v>
      </c>
      <c r="D334" s="8">
        <v>374.06299999999999</v>
      </c>
      <c r="E334" s="3">
        <f t="shared" si="30"/>
        <v>2078</v>
      </c>
      <c r="F334" s="3">
        <f>F333*(1+exercises!B$3)</f>
        <v>1925.900601276978</v>
      </c>
      <c r="G334" s="9">
        <f t="shared" si="32"/>
        <v>40.098254595166267</v>
      </c>
      <c r="H334" s="9">
        <f t="shared" si="32"/>
        <v>50.559478341986555</v>
      </c>
      <c r="I334" s="9">
        <f t="shared" si="32"/>
        <v>41.146516133652035</v>
      </c>
      <c r="J334" s="9">
        <f t="shared" si="32"/>
        <v>6.063762246338344</v>
      </c>
      <c r="K334" s="9">
        <f t="shared" si="32"/>
        <v>0.24300695796418276</v>
      </c>
      <c r="L334" s="9">
        <f t="shared" si="31"/>
        <v>413.11101827510737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 x14ac:dyDescent="0.25">
      <c r="A335" s="4"/>
      <c r="B335" s="2"/>
      <c r="C335" s="8">
        <v>2003.7863010000001</v>
      </c>
      <c r="D335" s="8">
        <v>373.98099999999999</v>
      </c>
      <c r="E335" s="3">
        <f t="shared" si="30"/>
        <v>2079</v>
      </c>
      <c r="F335" s="3">
        <f>F334*(1+exercises!B$3)</f>
        <v>1884.7055874156633</v>
      </c>
      <c r="G335" s="9">
        <f t="shared" si="32"/>
        <v>40.215797824352187</v>
      </c>
      <c r="H335" s="9">
        <f t="shared" si="32"/>
        <v>50.601223442576206</v>
      </c>
      <c r="I335" s="9">
        <f t="shared" si="32"/>
        <v>40.883559431535922</v>
      </c>
      <c r="J335" s="9">
        <f t="shared" si="32"/>
        <v>5.9434032443049158</v>
      </c>
      <c r="K335" s="9">
        <f t="shared" si="32"/>
        <v>0.2378090391333289</v>
      </c>
      <c r="L335" s="9">
        <f t="shared" si="31"/>
        <v>412.88179298190255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 x14ac:dyDescent="0.25">
      <c r="A336" s="4"/>
      <c r="B336" s="2"/>
      <c r="C336" s="8">
        <v>2003.8712330000001</v>
      </c>
      <c r="D336" s="8">
        <v>373.76900000000001</v>
      </c>
      <c r="E336" s="3">
        <f t="shared" si="30"/>
        <v>2080</v>
      </c>
      <c r="F336" s="3">
        <f>F335*(1+exercises!B$3)</f>
        <v>1844.3917349008423</v>
      </c>
      <c r="G336" s="9">
        <f t="shared" si="32"/>
        <v>40.330826803865818</v>
      </c>
      <c r="H336" s="9">
        <f t="shared" si="32"/>
        <v>50.63898562472707</v>
      </c>
      <c r="I336" s="9">
        <f t="shared" si="32"/>
        <v>40.617943373960181</v>
      </c>
      <c r="J336" s="9">
        <f t="shared" si="32"/>
        <v>5.8250848781427926</v>
      </c>
      <c r="K336" s="9">
        <f t="shared" si="32"/>
        <v>0.23272230378626702</v>
      </c>
      <c r="L336" s="9">
        <f t="shared" si="31"/>
        <v>412.64556298448213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 x14ac:dyDescent="0.25">
      <c r="A337" s="4"/>
      <c r="B337" s="2"/>
      <c r="C337" s="8">
        <v>2003.9534249999999</v>
      </c>
      <c r="D337" s="8">
        <v>373.58800000000002</v>
      </c>
      <c r="E337" s="3">
        <f t="shared" si="30"/>
        <v>2081</v>
      </c>
      <c r="F337" s="3">
        <f>F336*(1+exercises!B$3)</f>
        <v>1804.9401956913132</v>
      </c>
      <c r="G337" s="9">
        <f t="shared" si="32"/>
        <v>40.443395313507651</v>
      </c>
      <c r="H337" s="9">
        <f t="shared" si="32"/>
        <v>50.672858583721471</v>
      </c>
      <c r="I337" s="9">
        <f t="shared" si="32"/>
        <v>40.349836037479044</v>
      </c>
      <c r="J337" s="9">
        <f t="shared" si="32"/>
        <v>5.7087939954333624</v>
      </c>
      <c r="K337" s="9">
        <f t="shared" si="32"/>
        <v>0.22774437370827877</v>
      </c>
      <c r="L337" s="9">
        <f t="shared" si="31"/>
        <v>412.40262830384978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 x14ac:dyDescent="0.25">
      <c r="A338" s="4"/>
      <c r="B338" s="2"/>
      <c r="C338" s="8">
        <v>2004.0382509999999</v>
      </c>
      <c r="D338" s="8">
        <v>373.553</v>
      </c>
      <c r="E338" s="3">
        <f t="shared" si="30"/>
        <v>2082</v>
      </c>
      <c r="F338" s="3">
        <f>F337*(1+exercises!B$3)</f>
        <v>1766.332524905476</v>
      </c>
      <c r="G338" s="9">
        <f t="shared" si="32"/>
        <v>40.553555982728248</v>
      </c>
      <c r="H338" s="9">
        <f t="shared" si="32"/>
        <v>50.702933987314061</v>
      </c>
      <c r="I338" s="9">
        <f t="shared" si="32"/>
        <v>40.079400410989109</v>
      </c>
      <c r="J338" s="9">
        <f t="shared" si="32"/>
        <v>5.5945159829029265</v>
      </c>
      <c r="K338" s="9">
        <f t="shared" si="32"/>
        <v>0.22287292155465868</v>
      </c>
      <c r="L338" s="9">
        <f t="shared" si="31"/>
        <v>412.15327928548902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 x14ac:dyDescent="0.25">
      <c r="A339" s="4"/>
      <c r="B339" s="2"/>
      <c r="C339" s="8">
        <v>2004.1229510000001</v>
      </c>
      <c r="D339" s="8">
        <v>373.69400000000002</v>
      </c>
      <c r="E339" s="3">
        <f t="shared" si="30"/>
        <v>2083</v>
      </c>
      <c r="F339" s="3">
        <f>F338*(1+exercises!B$3)</f>
        <v>1728.5506721977479</v>
      </c>
      <c r="G339" s="9">
        <f t="shared" si="32"/>
        <v>40.661360315234219</v>
      </c>
      <c r="H339" s="9">
        <f t="shared" si="32"/>
        <v>50.729301519165013</v>
      </c>
      <c r="I339" s="9">
        <f t="shared" si="32"/>
        <v>39.806794524587609</v>
      </c>
      <c r="J339" s="9">
        <f t="shared" si="32"/>
        <v>5.4822348971959665</v>
      </c>
      <c r="K339" s="9">
        <f t="shared" si="32"/>
        <v>0.21810566976260454</v>
      </c>
      <c r="L339" s="9">
        <f t="shared" si="31"/>
        <v>411.89779692594539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 x14ac:dyDescent="0.25">
      <c r="A340" s="4"/>
      <c r="B340" s="2"/>
      <c r="C340" s="8">
        <v>2004.202186</v>
      </c>
      <c r="D340" s="8">
        <v>373.77800000000002</v>
      </c>
      <c r="E340" s="3">
        <f t="shared" si="30"/>
        <v>2084</v>
      </c>
      <c r="F340" s="3">
        <f>F339*(1+exercises!B$3)</f>
        <v>1691.5769733194379</v>
      </c>
      <c r="G340" s="9">
        <f t="shared" si="32"/>
        <v>40.766858713067883</v>
      </c>
      <c r="H340" s="9">
        <f t="shared" si="32"/>
        <v>50.752048921343921</v>
      </c>
      <c r="I340" s="9">
        <f t="shared" si="32"/>
        <v>39.532171575405464</v>
      </c>
      <c r="J340" s="9">
        <f t="shared" si="32"/>
        <v>5.3719335871655787</v>
      </c>
      <c r="K340" s="9">
        <f t="shared" si="32"/>
        <v>0.21344038948638244</v>
      </c>
      <c r="L340" s="9">
        <f t="shared" si="31"/>
        <v>411.63645318646923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 x14ac:dyDescent="0.25">
      <c r="A341" s="4"/>
      <c r="B341" s="2"/>
      <c r="C341" s="8">
        <v>2004.286885</v>
      </c>
      <c r="D341" s="8">
        <v>373.904</v>
      </c>
      <c r="E341" s="3">
        <f t="shared" si="30"/>
        <v>2085</v>
      </c>
      <c r="F341" s="3">
        <f>F340*(1+exercises!B$3)</f>
        <v>1655.3941418601351</v>
      </c>
      <c r="G341" s="9">
        <f t="shared" si="32"/>
        <v>40.870100500171887</v>
      </c>
      <c r="H341" s="9">
        <f t="shared" si="32"/>
        <v>50.771262035924437</v>
      </c>
      <c r="I341" s="9">
        <f t="shared" si="32"/>
        <v>39.255680050483498</v>
      </c>
      <c r="J341" s="9">
        <f t="shared" si="32"/>
        <v>5.2635938081873341</v>
      </c>
      <c r="K341" s="9">
        <f t="shared" si="32"/>
        <v>0.20887489955526872</v>
      </c>
      <c r="L341" s="9">
        <f t="shared" si="31"/>
        <v>411.36951129432242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 x14ac:dyDescent="0.25">
      <c r="A342" s="4"/>
      <c r="B342" s="2"/>
      <c r="C342" s="8">
        <v>2004.3688520000001</v>
      </c>
      <c r="D342" s="8">
        <v>374.30099999999999</v>
      </c>
      <c r="E342" s="3">
        <f t="shared" si="30"/>
        <v>2086</v>
      </c>
      <c r="F342" s="3">
        <f>F341*(1+exercises!B$3)</f>
        <v>1619.9852611657468</v>
      </c>
      <c r="G342" s="9">
        <f t="shared" si="32"/>
        <v>40.971133945449736</v>
      </c>
      <c r="H342" s="9">
        <f t="shared" si="32"/>
        <v>50.787024845688968</v>
      </c>
      <c r="I342" s="9">
        <f t="shared" si="32"/>
        <v>38.977463846758631</v>
      </c>
      <c r="J342" s="9">
        <f t="shared" si="32"/>
        <v>5.1571963289734315</v>
      </c>
      <c r="K342" s="9">
        <f t="shared" si="32"/>
        <v>0.20440706545378151</v>
      </c>
      <c r="L342" s="9">
        <f t="shared" si="31"/>
        <v>411.09722603232456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 x14ac:dyDescent="0.25">
      <c r="A343" s="4"/>
      <c r="B343" s="2"/>
      <c r="C343" s="8">
        <v>2004.4535519999999</v>
      </c>
      <c r="D343" s="8">
        <v>374.786</v>
      </c>
      <c r="E343" s="3">
        <f t="shared" si="30"/>
        <v>2087</v>
      </c>
      <c r="F343" s="3">
        <f>F342*(1+exercises!B$3)</f>
        <v>1585.3337764294115</v>
      </c>
      <c r="G343" s="9">
        <f t="shared" si="32"/>
        <v>41.070006285333093</v>
      </c>
      <c r="H343" s="9">
        <f t="shared" si="32"/>
        <v>50.799419513962548</v>
      </c>
      <c r="I343" s="9">
        <f t="shared" si="32"/>
        <v>38.697662388225304</v>
      </c>
      <c r="J343" s="9">
        <f t="shared" si="32"/>
        <v>5.0527210313362989</v>
      </c>
      <c r="K343" s="9">
        <f t="shared" si="32"/>
        <v>0.20003479832372512</v>
      </c>
      <c r="L343" s="9">
        <f t="shared" si="31"/>
        <v>410.81984401718091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 x14ac:dyDescent="0.25">
      <c r="A344" s="4"/>
      <c r="B344" s="2"/>
      <c r="C344" s="8">
        <v>2004.535519</v>
      </c>
      <c r="D344" s="8">
        <v>375.18299999999999</v>
      </c>
      <c r="E344" s="3">
        <f t="shared" si="30"/>
        <v>2088</v>
      </c>
      <c r="F344" s="3">
        <f>F343*(1+exercises!B$3)</f>
        <v>1551.4234869515863</v>
      </c>
      <c r="G344" s="9">
        <f t="shared" si="32"/>
        <v>41.166763745866341</v>
      </c>
      <c r="H344" s="9">
        <f t="shared" si="32"/>
        <v>50.808526423594486</v>
      </c>
      <c r="I344" s="9">
        <f t="shared" si="32"/>
        <v>38.41641074033609</v>
      </c>
      <c r="J344" s="9">
        <f t="shared" si="32"/>
        <v>4.9501470033247221</v>
      </c>
      <c r="K344" s="9">
        <f t="shared" si="32"/>
        <v>0.19575605398758064</v>
      </c>
      <c r="L344" s="9">
        <f t="shared" si="31"/>
        <v>410.53760396710925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 x14ac:dyDescent="0.25">
      <c r="A345" s="4"/>
      <c r="B345" s="2"/>
      <c r="C345" s="8">
        <v>2004.6202189999999</v>
      </c>
      <c r="D345" s="8">
        <v>375.52800000000002</v>
      </c>
      <c r="E345" s="3">
        <f t="shared" si="30"/>
        <v>2089</v>
      </c>
      <c r="F345" s="3">
        <f>F344*(1+exercises!B$3)</f>
        <v>1518.2385385656919</v>
      </c>
      <c r="G345" s="9">
        <f t="shared" si="32"/>
        <v>41.261451564318783</v>
      </c>
      <c r="H345" s="9">
        <f t="shared" si="32"/>
        <v>50.814424215106037</v>
      </c>
      <c r="I345" s="9">
        <f t="shared" si="32"/>
        <v>38.133839721703978</v>
      </c>
      <c r="J345" s="9">
        <f t="shared" si="32"/>
        <v>4.8494526261309616</v>
      </c>
      <c r="K345" s="9">
        <f t="shared" si="32"/>
        <v>0.19156883199278626</v>
      </c>
      <c r="L345" s="9">
        <f t="shared" si="31"/>
        <v>410.25073695925255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 x14ac:dyDescent="0.25">
      <c r="A346" s="4"/>
      <c r="B346" s="2"/>
      <c r="C346" s="8">
        <v>2004.7049179999999</v>
      </c>
      <c r="D346" s="8">
        <v>375.68299999999999</v>
      </c>
      <c r="E346" s="3">
        <f t="shared" si="30"/>
        <v>2090</v>
      </c>
      <c r="F346" s="3">
        <f>F345*(1+exercises!B$3)</f>
        <v>1485.7634162257716</v>
      </c>
      <c r="G346" s="9">
        <f t="shared" si="32"/>
        <v>41.354114010334527</v>
      </c>
      <c r="H346" s="9">
        <f t="shared" si="32"/>
        <v>50.817189824021874</v>
      </c>
      <c r="I346" s="9">
        <f t="shared" si="32"/>
        <v>37.850076013167332</v>
      </c>
      <c r="J346" s="9">
        <f t="shared" si="32"/>
        <v>4.7506156551441228</v>
      </c>
      <c r="K346" s="9">
        <f t="shared" si="32"/>
        <v>0.18747117467646057</v>
      </c>
      <c r="L346" s="9">
        <f t="shared" si="31"/>
        <v>409.95946667734427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 x14ac:dyDescent="0.25">
      <c r="A347" s="4"/>
      <c r="B347" s="2"/>
      <c r="C347" s="8">
        <v>2004.786885</v>
      </c>
      <c r="D347" s="8">
        <v>375.697</v>
      </c>
      <c r="E347" s="3">
        <f t="shared" si="30"/>
        <v>2091</v>
      </c>
      <c r="F347" s="3">
        <f>F346*(1+exercises!B$3)</f>
        <v>1453.9829367527022</v>
      </c>
      <c r="G347" s="9">
        <f t="shared" ref="G347:K356" si="33">G346*(1-G$5)+G$4*$F346*$L$4/1000</f>
        <v>41.444794406629995</v>
      </c>
      <c r="H347" s="9">
        <f t="shared" si="33"/>
        <v>50.816898517402933</v>
      </c>
      <c r="I347" s="9">
        <f t="shared" si="33"/>
        <v>37.565242264277352</v>
      </c>
      <c r="J347" s="9">
        <f t="shared" si="33"/>
        <v>4.6536132955032139</v>
      </c>
      <c r="K347" s="9">
        <f t="shared" si="33"/>
        <v>0.18346116625013106</v>
      </c>
      <c r="L347" s="9">
        <f t="shared" si="31"/>
        <v>409.66400965006363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 x14ac:dyDescent="0.25">
      <c r="A348" s="4"/>
      <c r="B348" s="2"/>
      <c r="C348" s="8">
        <v>2004.8715850000001</v>
      </c>
      <c r="D348" s="8">
        <v>375.69900000000001</v>
      </c>
      <c r="E348" s="3">
        <f t="shared" si="30"/>
        <v>2092</v>
      </c>
      <c r="F348" s="3">
        <f>F347*(1+exercises!B$3)</f>
        <v>1422.8822417355618</v>
      </c>
      <c r="G348" s="9">
        <f t="shared" si="33"/>
        <v>41.533535149248706</v>
      </c>
      <c r="H348" s="9">
        <f t="shared" si="33"/>
        <v>50.813623929597583</v>
      </c>
      <c r="I348" s="9">
        <f t="shared" si="33"/>
        <v>37.279457197266431</v>
      </c>
      <c r="J348" s="9">
        <f t="shared" si="33"/>
        <v>4.5584222724827095</v>
      </c>
      <c r="K348" s="9">
        <f t="shared" si="33"/>
        <v>0.17953693190404074</v>
      </c>
      <c r="L348" s="9">
        <f t="shared" si="31"/>
        <v>409.36457548049947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 x14ac:dyDescent="0.25">
      <c r="A349" s="4"/>
      <c r="B349" s="2"/>
      <c r="C349" s="8">
        <v>2004.9535519999999</v>
      </c>
      <c r="D349" s="8">
        <v>375.53800000000001</v>
      </c>
      <c r="E349" s="3">
        <f t="shared" si="30"/>
        <v>2093</v>
      </c>
      <c r="F349" s="3">
        <f>F348*(1+exercises!B$3)</f>
        <v>1392.446790584838</v>
      </c>
      <c r="G349" s="9">
        <f t="shared" si="33"/>
        <v>41.620377727382802</v>
      </c>
      <c r="H349" s="9">
        <f t="shared" si="33"/>
        <v>50.807438097227937</v>
      </c>
      <c r="I349" s="9">
        <f t="shared" si="33"/>
        <v>36.992835708554509</v>
      </c>
      <c r="J349" s="9">
        <f t="shared" si="33"/>
        <v>4.4650188970240396</v>
      </c>
      <c r="K349" s="9">
        <f t="shared" si="33"/>
        <v>0.1756966369306133</v>
      </c>
      <c r="L349" s="9">
        <f t="shared" si="31"/>
        <v>409.06136706711993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 x14ac:dyDescent="0.25">
      <c r="A350" s="4"/>
      <c r="B350" s="2"/>
      <c r="C350" s="8">
        <v>2005.038356</v>
      </c>
      <c r="D350" s="8">
        <v>375.38099999999997</v>
      </c>
      <c r="E350" s="3">
        <f t="shared" si="30"/>
        <v>2094</v>
      </c>
      <c r="F350" s="3">
        <f>F349*(1+exercises!B$3)</f>
        <v>1362.6623537342284</v>
      </c>
      <c r="G350" s="9">
        <f t="shared" si="33"/>
        <v>41.70536274277061</v>
      </c>
      <c r="H350" s="9">
        <f t="shared" si="33"/>
        <v>50.79841149342765</v>
      </c>
      <c r="I350" s="9">
        <f t="shared" si="33"/>
        <v>36.705488967849305</v>
      </c>
      <c r="J350" s="9">
        <f t="shared" si="33"/>
        <v>4.3733791267081115</v>
      </c>
      <c r="K350" s="9">
        <f t="shared" si="33"/>
        <v>0.17193848586666749</v>
      </c>
      <c r="L350" s="9">
        <f t="shared" si="31"/>
        <v>408.75458081662237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 x14ac:dyDescent="0.25">
      <c r="A351" s="4"/>
      <c r="B351" s="2"/>
      <c r="C351" s="8">
        <v>2005.123288</v>
      </c>
      <c r="D351" s="8">
        <v>375.41300000000001</v>
      </c>
      <c r="E351" s="3">
        <f t="shared" si="30"/>
        <v>2095</v>
      </c>
      <c r="F351" s="3">
        <f>F350*(1+exercises!B$3)</f>
        <v>1333.5150059878533</v>
      </c>
      <c r="G351" s="9">
        <f t="shared" si="33"/>
        <v>41.788529928679274</v>
      </c>
      <c r="H351" s="9">
        <f t="shared" si="33"/>
        <v>50.786613061347161</v>
      </c>
      <c r="I351" s="9">
        <f t="shared" si="33"/>
        <v>36.417524514895028</v>
      </c>
      <c r="J351" s="9">
        <f t="shared" si="33"/>
        <v>4.2834786224467605</v>
      </c>
      <c r="K351" s="9">
        <f t="shared" si="33"/>
        <v>0.16826072165397948</v>
      </c>
      <c r="L351" s="9">
        <f t="shared" si="31"/>
        <v>408.44440684902219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 x14ac:dyDescent="0.25">
      <c r="A352" s="4"/>
      <c r="B352" s="2"/>
      <c r="C352" s="8">
        <v>2005.2</v>
      </c>
      <c r="D352" s="8">
        <v>375.43299999999999</v>
      </c>
      <c r="E352" s="3">
        <f t="shared" si="30"/>
        <v>2096</v>
      </c>
      <c r="F352" s="3">
        <f>F351*(1+exercises!B$3)</f>
        <v>1304.9911200097731</v>
      </c>
      <c r="G352" s="9">
        <f t="shared" si="33"/>
        <v>41.869918168481348</v>
      </c>
      <c r="H352" s="9">
        <f t="shared" si="33"/>
        <v>50.77211024694212</v>
      </c>
      <c r="I352" s="9">
        <f t="shared" si="33"/>
        <v>36.129046353923002</v>
      </c>
      <c r="J352" s="9">
        <f t="shared" si="33"/>
        <v>4.1952928011547481</v>
      </c>
      <c r="K352" s="9">
        <f t="shared" si="33"/>
        <v>0.16466162481780086</v>
      </c>
      <c r="L352" s="9">
        <f t="shared" si="31"/>
        <v>408.131029195319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 x14ac:dyDescent="0.25">
      <c r="A353" s="4"/>
      <c r="B353" s="2"/>
      <c r="C353" s="8">
        <v>2005.284932</v>
      </c>
      <c r="D353" s="8">
        <v>375.55900000000003</v>
      </c>
      <c r="E353" s="3">
        <f t="shared" si="30"/>
        <v>2097</v>
      </c>
      <c r="F353" s="3">
        <f>F352*(1+exercises!B$3)</f>
        <v>1277.077359952764</v>
      </c>
      <c r="G353" s="9">
        <f t="shared" si="33"/>
        <v>41.94956551383406</v>
      </c>
      <c r="H353" s="9">
        <f t="shared" si="33"/>
        <v>50.754969031060256</v>
      </c>
      <c r="I353" s="9">
        <f t="shared" si="33"/>
        <v>35.840155045856413</v>
      </c>
      <c r="J353" s="9">
        <f t="shared" si="33"/>
        <v>4.1087968846486351</v>
      </c>
      <c r="K353" s="9">
        <f t="shared" si="33"/>
        <v>0.16113951266294807</v>
      </c>
      <c r="L353" s="9">
        <f t="shared" si="31"/>
        <v>407.81462598806229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 x14ac:dyDescent="0.25">
      <c r="A354" s="4"/>
      <c r="B354" s="2"/>
      <c r="C354" s="8">
        <v>2005.367123</v>
      </c>
      <c r="D354" s="8">
        <v>376.17</v>
      </c>
      <c r="E354" s="3">
        <f t="shared" si="30"/>
        <v>2098</v>
      </c>
      <c r="F354" s="3">
        <f>F353*(1+exercises!B$3)</f>
        <v>1249.7606752233744</v>
      </c>
      <c r="G354" s="9">
        <f t="shared" si="33"/>
        <v>42.027509202469673</v>
      </c>
      <c r="H354" s="9">
        <f t="shared" si="33"/>
        <v>50.735253960841803</v>
      </c>
      <c r="I354" s="9">
        <f t="shared" si="33"/>
        <v>35.550947798320216</v>
      </c>
      <c r="J354" s="9">
        <f t="shared" si="33"/>
        <v>4.0239659450044183</v>
      </c>
      <c r="K354" s="9">
        <f t="shared" si="33"/>
        <v>0.15769273848708759</v>
      </c>
      <c r="L354" s="9">
        <f t="shared" si="31"/>
        <v>407.49536964512322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 x14ac:dyDescent="0.25">
      <c r="A355" s="4"/>
      <c r="B355" s="2"/>
      <c r="C355" s="8">
        <v>2005.452055</v>
      </c>
      <c r="D355" s="8">
        <v>376.93</v>
      </c>
      <c r="E355" s="3">
        <f t="shared" si="30"/>
        <v>2099</v>
      </c>
      <c r="F355" s="3">
        <f>F354*(1+exercises!B$3)</f>
        <v>1223.0282943803463</v>
      </c>
      <c r="G355" s="9">
        <f t="shared" si="33"/>
        <v>42.103785675605373</v>
      </c>
      <c r="H355" s="9">
        <f t="shared" si="33"/>
        <v>50.713028180448049</v>
      </c>
      <c r="I355" s="9">
        <f t="shared" si="33"/>
        <v>35.261518553506235</v>
      </c>
      <c r="J355" s="9">
        <f t="shared" si="33"/>
        <v>3.9407749465922279</v>
      </c>
      <c r="K355" s="9">
        <f t="shared" si="33"/>
        <v>0.15431969081084879</v>
      </c>
      <c r="L355" s="9">
        <f t="shared" si="31"/>
        <v>407.17342704696273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 x14ac:dyDescent="0.25">
      <c r="A356" s="2"/>
      <c r="B356" s="2"/>
      <c r="C356" s="8">
        <v>2005.5342470000001</v>
      </c>
      <c r="D356" s="8">
        <v>377.291</v>
      </c>
      <c r="E356" s="3">
        <f t="shared" si="30"/>
        <v>2100</v>
      </c>
      <c r="F356" s="3">
        <f>F355*(1+exercises!B$3)</f>
        <v>1196.8677191635506</v>
      </c>
      <c r="G356" s="9">
        <f t="shared" si="33"/>
        <v>42.178430594980696</v>
      </c>
      <c r="H356" s="9">
        <f t="shared" si="33"/>
        <v>50.688353461132429</v>
      </c>
      <c r="I356" s="9">
        <f t="shared" si="33"/>
        <v>34.971958073942147</v>
      </c>
      <c r="J356" s="9">
        <f t="shared" si="33"/>
        <v>3.8591987849935685</v>
      </c>
      <c r="K356" s="9">
        <f t="shared" si="33"/>
        <v>0.15101879262440474</v>
      </c>
      <c r="L356" s="9">
        <f t="shared" si="31"/>
        <v>406.8489597076732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 x14ac:dyDescent="0.25">
      <c r="A357" s="2"/>
      <c r="B357" s="2"/>
      <c r="C357" s="8">
        <v>2005.6191779999999</v>
      </c>
      <c r="D357" s="8">
        <v>377.58600000000001</v>
      </c>
      <c r="E357" s="3">
        <f t="shared" ref="E357:E420" si="34">1+E356</f>
        <v>2101</v>
      </c>
      <c r="F357" s="3">
        <f>F356*(1+exercises!B$3)</f>
        <v>1171.2667186506424</v>
      </c>
      <c r="G357" s="9">
        <f t="shared" ref="G357:K357" si="35">G356*(1-G$5)+G$4*$F356*$L$4/1000</f>
        <v>42.251478859530586</v>
      </c>
      <c r="H357" s="9">
        <f t="shared" si="35"/>
        <v>50.661290230668271</v>
      </c>
      <c r="I357" s="9">
        <f t="shared" si="35"/>
        <v>34.682354026212209</v>
      </c>
      <c r="J357" s="9">
        <f t="shared" si="35"/>
        <v>3.7792123229945074</v>
      </c>
      <c r="K357" s="9">
        <f t="shared" si="35"/>
        <v>0.14778850065016871</v>
      </c>
      <c r="L357" s="9">
        <f t="shared" ref="L357:L420" si="36">SUM(G357:K357,L$5)</f>
        <v>406.52212394005574</v>
      </c>
    </row>
    <row r="358" spans="1:37" x14ac:dyDescent="0.25">
      <c r="A358" s="2"/>
      <c r="B358" s="2"/>
      <c r="C358" s="8">
        <v>2005.7041099999999</v>
      </c>
      <c r="D358" s="8">
        <v>377.863</v>
      </c>
      <c r="E358" s="3">
        <f t="shared" si="34"/>
        <v>2102</v>
      </c>
      <c r="F358" s="3">
        <f>F357*(1+exercises!B$3)</f>
        <v>1146.213323538705</v>
      </c>
      <c r="G358" s="9">
        <f t="shared" ref="G358:K358" si="37">G357*(1-G$5)+G$4*$F357*$L$4/1000</f>
        <v>42.32296462170175</v>
      </c>
      <c r="H358" s="9">
        <f t="shared" si="37"/>
        <v>50.631897602146871</v>
      </c>
      <c r="I358" s="9">
        <f t="shared" si="37"/>
        <v>34.392791062676331</v>
      </c>
      <c r="J358" s="9">
        <f t="shared" si="37"/>
        <v>3.700790423836851</v>
      </c>
      <c r="K358" s="9">
        <f t="shared" si="37"/>
        <v>0.14462730462126161</v>
      </c>
      <c r="L358" s="9">
        <f t="shared" si="36"/>
        <v>406.19307101498305</v>
      </c>
    </row>
    <row r="359" spans="1:37" x14ac:dyDescent="0.25">
      <c r="A359" s="2"/>
      <c r="B359" s="2"/>
      <c r="C359" s="8">
        <v>2005.7863010000001</v>
      </c>
      <c r="D359" s="8">
        <v>377.92700000000002</v>
      </c>
      <c r="E359" s="3">
        <f t="shared" si="34"/>
        <v>2103</v>
      </c>
      <c r="F359" s="3">
        <f>F358*(1+exercises!B$3)</f>
        <v>1121.6958205482122</v>
      </c>
      <c r="G359" s="9">
        <f t="shared" ref="G359:K359" si="38">G358*(1-G$5)+G$4*$F358*$L$4/1000</f>
        <v>42.392921303420074</v>
      </c>
      <c r="H359" s="9">
        <f t="shared" si="38"/>
        <v>50.600233402159454</v>
      </c>
      <c r="I359" s="9">
        <f t="shared" si="38"/>
        <v>34.103350901233156</v>
      </c>
      <c r="J359" s="9">
        <f t="shared" si="38"/>
        <v>3.6239079818986144</v>
      </c>
      <c r="K359" s="9">
        <f t="shared" si="38"/>
        <v>0.1415337265754128</v>
      </c>
      <c r="L359" s="9">
        <f t="shared" si="36"/>
        <v>405.86194731528667</v>
      </c>
    </row>
    <row r="360" spans="1:37" x14ac:dyDescent="0.25">
      <c r="A360" s="2"/>
      <c r="B360" s="2"/>
      <c r="C360" s="8">
        <v>2005.8712330000001</v>
      </c>
      <c r="D360" s="8">
        <v>377.875</v>
      </c>
      <c r="E360" s="3">
        <f t="shared" si="34"/>
        <v>2104</v>
      </c>
      <c r="F360" s="3">
        <f>F359*(1+exercises!B$3)</f>
        <v>1097.7027469466859</v>
      </c>
      <c r="G360" s="9">
        <f t="shared" ref="G360:K360" si="39">G359*(1-G$5)+G$4*$F359*$L$4/1000</f>
        <v>42.461381611716448</v>
      </c>
      <c r="H360" s="9">
        <f t="shared" si="39"/>
        <v>50.566354198376089</v>
      </c>
      <c r="I360" s="9">
        <f t="shared" si="39"/>
        <v>33.814112403171862</v>
      </c>
      <c r="J360" s="9">
        <f t="shared" si="39"/>
        <v>3.5485399509650022</v>
      </c>
      <c r="K360" s="9">
        <f t="shared" si="39"/>
        <v>0.13850632016396475</v>
      </c>
      <c r="L360" s="9">
        <f t="shared" si="36"/>
        <v>405.52889448439339</v>
      </c>
    </row>
    <row r="361" spans="1:37" x14ac:dyDescent="0.25">
      <c r="A361" s="2"/>
      <c r="B361" s="2"/>
      <c r="C361" s="8">
        <v>2005.9534249999999</v>
      </c>
      <c r="D361" s="8">
        <v>377.76100000000002</v>
      </c>
      <c r="E361" s="3">
        <f t="shared" si="34"/>
        <v>2105</v>
      </c>
      <c r="F361" s="3">
        <f>F360*(1+exercises!B$3)</f>
        <v>1074.2228851894963</v>
      </c>
      <c r="G361" s="9">
        <f t="shared" ref="G361:K361" si="40">G360*(1-G$5)+G$4*$F360*$L$4/1000</f>
        <v>42.528377554018356</v>
      </c>
      <c r="H361" s="9">
        <f t="shared" si="40"/>
        <v>50.530315326534591</v>
      </c>
      <c r="I361" s="9">
        <f t="shared" si="40"/>
        <v>33.525151649156157</v>
      </c>
      <c r="J361" s="9">
        <f t="shared" si="40"/>
        <v>3.4746613702415927</v>
      </c>
      <c r="K361" s="9">
        <f t="shared" si="40"/>
        <v>0.13554366997565753</v>
      </c>
      <c r="L361" s="9">
        <f t="shared" si="36"/>
        <v>405.19404956992634</v>
      </c>
    </row>
    <row r="362" spans="1:37" x14ac:dyDescent="0.25">
      <c r="A362" s="2"/>
      <c r="B362" s="2"/>
      <c r="C362" s="8">
        <v>2006.038356</v>
      </c>
      <c r="D362" s="8">
        <v>377.84399999999999</v>
      </c>
      <c r="E362" s="3">
        <f t="shared" si="34"/>
        <v>2106</v>
      </c>
      <c r="F362" s="3">
        <f>F361*(1+exercises!B$3)</f>
        <v>1051.245257675293</v>
      </c>
      <c r="G362" s="9">
        <f t="shared" ref="G362:K362" si="41">G361*(1-G$5)+G$4*$F361*$L$4/1000</f>
        <v>42.593940453114428</v>
      </c>
      <c r="H362" s="9">
        <f t="shared" si="41"/>
        <v>50.49217091685194</v>
      </c>
      <c r="I362" s="9">
        <f t="shared" si="41"/>
        <v>33.236542013383321</v>
      </c>
      <c r="J362" s="9">
        <f t="shared" si="41"/>
        <v>3.402247388252456</v>
      </c>
      <c r="K362" s="9">
        <f t="shared" si="41"/>
        <v>0.13264439087487823</v>
      </c>
      <c r="L362" s="9">
        <f t="shared" si="36"/>
        <v>404.85754516247698</v>
      </c>
    </row>
    <row r="363" spans="1:37" x14ac:dyDescent="0.25">
      <c r="A363" s="2"/>
      <c r="B363" s="2"/>
      <c r="C363" s="8">
        <v>2006.123288</v>
      </c>
      <c r="D363" s="8">
        <v>377.983</v>
      </c>
      <c r="E363" s="3">
        <f t="shared" si="34"/>
        <v>2107</v>
      </c>
      <c r="F363" s="3">
        <f>F362*(1+exercises!B$3)</f>
        <v>1028.7591216136184</v>
      </c>
      <c r="G363" s="9">
        <f t="shared" ref="G363:K363" si="42">G362*(1-G$5)+G$4*$F362*$L$4/1000</f>
        <v>42.658100961798837</v>
      </c>
      <c r="H363" s="9">
        <f t="shared" si="42"/>
        <v>50.451973919870568</v>
      </c>
      <c r="I363" s="9">
        <f t="shared" si="42"/>
        <v>32.948354235959862</v>
      </c>
      <c r="J363" s="9">
        <f t="shared" si="42"/>
        <v>3.3312732847574913</v>
      </c>
      <c r="K363" s="9">
        <f t="shared" si="42"/>
        <v>0.12980712735406458</v>
      </c>
      <c r="L363" s="9">
        <f t="shared" si="36"/>
        <v>404.51950952974084</v>
      </c>
    </row>
    <row r="364" spans="1:37" x14ac:dyDescent="0.25">
      <c r="A364" s="2"/>
      <c r="B364" s="2"/>
      <c r="C364" s="8">
        <v>2006.2</v>
      </c>
      <c r="D364" s="8">
        <v>377.99900000000002</v>
      </c>
      <c r="E364" s="3">
        <f t="shared" si="34"/>
        <v>2108</v>
      </c>
      <c r="F364" s="3">
        <f>F363*(1+exercises!B$3)</f>
        <v>1006.7539640023031</v>
      </c>
      <c r="G364" s="9">
        <f t="shared" ref="G364:K364" si="43">G363*(1-G$5)+G$4*$F363*$L$4/1000</f>
        <v>42.720889077202486</v>
      </c>
      <c r="H364" s="9">
        <f t="shared" si="43"/>
        <v>50.40977613175167</v>
      </c>
      <c r="I364" s="9">
        <f t="shared" si="43"/>
        <v>32.660656493534646</v>
      </c>
      <c r="J364" s="9">
        <f t="shared" si="43"/>
        <v>3.2617144908152982</v>
      </c>
      <c r="K364" s="9">
        <f t="shared" si="43"/>
        <v>0.12703055289996112</v>
      </c>
      <c r="L364" s="9">
        <f t="shared" si="36"/>
        <v>404.18006674620403</v>
      </c>
    </row>
    <row r="365" spans="1:37" x14ac:dyDescent="0.25">
      <c r="A365" s="2"/>
      <c r="B365" s="2"/>
      <c r="C365" s="8">
        <v>2006.284932</v>
      </c>
      <c r="D365" s="8">
        <v>378.053</v>
      </c>
      <c r="E365" s="3">
        <f t="shared" si="34"/>
        <v>2109</v>
      </c>
      <c r="F365" s="3">
        <f>F364*(1+exercises!B$3)</f>
        <v>985.21949671229379</v>
      </c>
      <c r="G365" s="9">
        <f t="shared" ref="G365:K365" si="44">G364*(1-G$5)+G$4*$F364*$L$4/1000</f>
        <v>42.782334154817647</v>
      </c>
      <c r="H365" s="9">
        <f t="shared" si="44"/>
        <v>50.365628219027293</v>
      </c>
      <c r="I365" s="9">
        <f t="shared" si="44"/>
        <v>32.373514468229402</v>
      </c>
      <c r="J365" s="9">
        <f t="shared" si="44"/>
        <v>3.1935466071104153</v>
      </c>
      <c r="K365" s="9">
        <f t="shared" si="44"/>
        <v>0.12431336937343096</v>
      </c>
      <c r="L365" s="9">
        <f t="shared" si="36"/>
        <v>403.83933681855819</v>
      </c>
    </row>
    <row r="366" spans="1:37" x14ac:dyDescent="0.25">
      <c r="A366" s="2"/>
      <c r="B366" s="2"/>
      <c r="C366" s="8">
        <v>2006.367123</v>
      </c>
      <c r="D366" s="8">
        <v>378.185</v>
      </c>
      <c r="E366" s="3">
        <f t="shared" si="34"/>
        <v>2110</v>
      </c>
      <c r="F366" s="3">
        <f>F365*(1+exercises!B$3)</f>
        <v>964.14565167761782</v>
      </c>
      <c r="G366" s="9">
        <f t="shared" ref="G366:K366" si="45">G365*(1-G$5)+G$4*$F365*$L$4/1000</f>
        <v>42.842464922222625</v>
      </c>
      <c r="H366" s="9">
        <f t="shared" si="45"/>
        <v>50.319579742822839</v>
      </c>
      <c r="I366" s="9">
        <f t="shared" si="45"/>
        <v>32.086991414905569</v>
      </c>
      <c r="J366" s="9">
        <f t="shared" si="45"/>
        <v>3.1267454206566812</v>
      </c>
      <c r="K366" s="9">
        <f t="shared" si="45"/>
        <v>0.12165430640253327</v>
      </c>
      <c r="L366" s="9">
        <f t="shared" si="36"/>
        <v>403.49743580701028</v>
      </c>
    </row>
    <row r="367" spans="1:37" x14ac:dyDescent="0.25">
      <c r="A367" s="2"/>
      <c r="B367" s="2"/>
      <c r="C367" s="8">
        <v>2006.452055</v>
      </c>
      <c r="D367" s="8">
        <v>378.41800000000001</v>
      </c>
      <c r="E367" s="3">
        <f t="shared" si="34"/>
        <v>2111</v>
      </c>
      <c r="F367" s="3">
        <f>F366*(1+exercises!B$3)</f>
        <v>943.52257618823353</v>
      </c>
      <c r="G367" s="9">
        <f t="shared" ref="G367:K367" si="46">G366*(1-G$5)+G$4*$F366*$L$4/1000</f>
        <v>42.901309492512809</v>
      </c>
      <c r="H367" s="9">
        <f t="shared" si="46"/>
        <v>50.271679182561257</v>
      </c>
      <c r="I367" s="9">
        <f t="shared" si="46"/>
        <v>31.801148226805577</v>
      </c>
      <c r="J367" s="9">
        <f t="shared" si="46"/>
        <v>3.061286919981828</v>
      </c>
      <c r="K367" s="9">
        <f t="shared" si="46"/>
        <v>0.1190521207885831</v>
      </c>
      <c r="L367" s="9">
        <f t="shared" si="36"/>
        <v>403.15447594265004</v>
      </c>
    </row>
    <row r="368" spans="1:37" x14ac:dyDescent="0.25">
      <c r="A368" s="2"/>
      <c r="B368" s="2"/>
      <c r="C368" s="8">
        <v>2006.5342470000001</v>
      </c>
      <c r="D368" s="8">
        <v>378.8</v>
      </c>
      <c r="E368" s="3">
        <f t="shared" si="34"/>
        <v>2112</v>
      </c>
      <c r="F368" s="3">
        <f>F367*(1+exercises!B$3)</f>
        <v>923.34062828356718</v>
      </c>
      <c r="G368" s="9">
        <f t="shared" ref="G368:K368" si="47">G367*(1-G$5)+G$4*$F367*$L$4/1000</f>
        <v>42.958895377444485</v>
      </c>
      <c r="H368" s="9">
        <f t="shared" si="47"/>
        <v>50.221973959160067</v>
      </c>
      <c r="I368" s="9">
        <f t="shared" si="47"/>
        <v>31.5160434996059</v>
      </c>
      <c r="J368" s="9">
        <f t="shared" si="47"/>
        <v>2.997147308892143</v>
      </c>
      <c r="K368" s="9">
        <f t="shared" si="47"/>
        <v>0.1165055959249153</v>
      </c>
      <c r="L368" s="9">
        <f t="shared" si="36"/>
        <v>402.81056574102752</v>
      </c>
    </row>
    <row r="369" spans="1:12" x14ac:dyDescent="0.25">
      <c r="A369" s="2"/>
      <c r="B369" s="2"/>
      <c r="C369" s="8">
        <v>2006.6191779999999</v>
      </c>
      <c r="D369" s="8">
        <v>379.255</v>
      </c>
      <c r="E369" s="3">
        <f t="shared" si="34"/>
        <v>2113</v>
      </c>
      <c r="F369" s="3">
        <f>F368*(1+exercises!B$3)</f>
        <v>903.59037224458166</v>
      </c>
      <c r="G369" s="9">
        <f t="shared" ref="G369:K369" si="48">G368*(1-G$5)+G$4*$F368*$L$4/1000</f>
        <v>43.015249500297472</v>
      </c>
      <c r="H369" s="9">
        <f t="shared" si="48"/>
        <v>50.170510457732014</v>
      </c>
      <c r="I369" s="9">
        <f t="shared" si="48"/>
        <v>31.231733593918303</v>
      </c>
      <c r="J369" s="9">
        <f t="shared" si="48"/>
        <v>2.9343030189101351</v>
      </c>
      <c r="K369" s="9">
        <f t="shared" si="48"/>
        <v>0.11401354122808134</v>
      </c>
      <c r="L369" s="9">
        <f t="shared" si="36"/>
        <v>402.46581011208599</v>
      </c>
    </row>
    <row r="370" spans="1:12" x14ac:dyDescent="0.25">
      <c r="A370" s="2"/>
      <c r="B370" s="2"/>
      <c r="C370" s="8">
        <v>2006.7041099999999</v>
      </c>
      <c r="D370" s="8">
        <v>379.48</v>
      </c>
      <c r="E370" s="3">
        <f t="shared" si="34"/>
        <v>2114</v>
      </c>
      <c r="F370" s="3">
        <f>F369*(1+exercises!B$3)</f>
        <v>884.26257418226999</v>
      </c>
      <c r="G370" s="9">
        <f t="shared" ref="G370:K370" si="49">G369*(1-G$5)+G$4*$F369*$L$4/1000</f>
        <v>43.070398208462635</v>
      </c>
      <c r="H370" s="9">
        <f t="shared" si="49"/>
        <v>50.117334049800007</v>
      </c>
      <c r="I370" s="9">
        <f t="shared" si="49"/>
        <v>30.948272696274895</v>
      </c>
      <c r="J370" s="9">
        <f t="shared" si="49"/>
        <v>2.8727307204725774</v>
      </c>
      <c r="K370" s="9">
        <f t="shared" si="49"/>
        <v>0.11157479158121268</v>
      </c>
      <c r="L370" s="9">
        <f t="shared" si="36"/>
        <v>402.12031046659132</v>
      </c>
    </row>
    <row r="371" spans="1:12" x14ac:dyDescent="0.25">
      <c r="A371" s="2"/>
      <c r="B371" s="2"/>
      <c r="C371" s="8">
        <v>2006.7863010000001</v>
      </c>
      <c r="D371" s="8">
        <v>379.46300000000002</v>
      </c>
      <c r="E371" s="3">
        <f t="shared" si="34"/>
        <v>2115</v>
      </c>
      <c r="F371" s="3">
        <f>F370*(1+exercises!B$3)</f>
        <v>865.34819772051117</v>
      </c>
      <c r="G371" s="9">
        <f t="shared" ref="G371:K371" si="50">G370*(1-G$5)+G$4*$F370*$L$4/1000</f>
        <v>43.124367285760144</v>
      </c>
      <c r="H371" s="9">
        <f t="shared" si="50"/>
        <v>50.062489115036698</v>
      </c>
      <c r="I371" s="9">
        <f t="shared" si="50"/>
        <v>30.66571287863184</v>
      </c>
      <c r="J371" s="9">
        <f t="shared" si="50"/>
        <v>2.8124073329710542</v>
      </c>
      <c r="K371" s="9">
        <f t="shared" si="50"/>
        <v>0.10918820678929053</v>
      </c>
      <c r="L371" s="9">
        <f t="shared" si="36"/>
        <v>401.77416481918902</v>
      </c>
    </row>
    <row r="372" spans="1:12" x14ac:dyDescent="0.25">
      <c r="A372" s="2"/>
      <c r="B372" s="2"/>
      <c r="C372" s="8">
        <v>2006.8712330000001</v>
      </c>
      <c r="D372" s="8">
        <v>379.42399999999998</v>
      </c>
      <c r="E372" s="3">
        <f t="shared" si="34"/>
        <v>2116</v>
      </c>
      <c r="F372" s="3">
        <f>F371*(1+exercises!B$3)</f>
        <v>846.83839977126945</v>
      </c>
      <c r="G372" s="9">
        <f t="shared" ref="G372:K372" si="51">G371*(1-G$5)+G$4*$F371*$L$4/1000</f>
        <v>43.17718196449426</v>
      </c>
      <c r="H372" s="9">
        <f t="shared" si="51"/>
        <v>50.006019062538918</v>
      </c>
      <c r="I372" s="9">
        <f t="shared" si="51"/>
        <v>30.384104156425806</v>
      </c>
      <c r="J372" s="9">
        <f t="shared" si="51"/>
        <v>2.7533100337122214</v>
      </c>
      <c r="K372" s="9">
        <f t="shared" si="51"/>
        <v>0.1068526710460676</v>
      </c>
      <c r="L372" s="9">
        <f t="shared" si="36"/>
        <v>401.42746788821728</v>
      </c>
    </row>
    <row r="373" spans="1:12" x14ac:dyDescent="0.25">
      <c r="A373" s="2"/>
      <c r="B373" s="2"/>
      <c r="C373" s="8">
        <v>2006.9534249999999</v>
      </c>
      <c r="D373" s="8">
        <v>379.43799999999999</v>
      </c>
      <c r="E373" s="3">
        <f t="shared" si="34"/>
        <v>2117</v>
      </c>
      <c r="F373" s="3">
        <f>F372*(1+exercises!B$3)</f>
        <v>828.72452640016195</v>
      </c>
      <c r="G373" s="9">
        <f t="shared" ref="G373:K373" si="52">G372*(1-G$5)+G$4*$F372*$L$4/1000</f>
        <v>43.228866937250253</v>
      </c>
      <c r="H373" s="9">
        <f t="shared" si="52"/>
        <v>49.947966351646876</v>
      </c>
      <c r="I373" s="9">
        <f t="shared" si="52"/>
        <v>30.103494545216417</v>
      </c>
      <c r="J373" s="9">
        <f t="shared" si="52"/>
        <v>2.6954162658703233</v>
      </c>
      <c r="K373" s="9">
        <f t="shared" si="52"/>
        <v>0.10456709241239222</v>
      </c>
      <c r="L373" s="9">
        <f t="shared" si="36"/>
        <v>401.08031119239627</v>
      </c>
    </row>
    <row r="374" spans="1:12" x14ac:dyDescent="0.25">
      <c r="A374" s="2"/>
      <c r="B374" s="2"/>
      <c r="C374" s="8">
        <v>2007.038356</v>
      </c>
      <c r="D374" s="8">
        <v>379.36099999999999</v>
      </c>
      <c r="E374" s="3">
        <f t="shared" si="34"/>
        <v>2118</v>
      </c>
      <c r="F374" s="3">
        <f>F373*(1+exercises!B$3)</f>
        <v>810.99810878046242</v>
      </c>
      <c r="G374" s="9">
        <f t="shared" ref="G374:K374" si="53">G373*(1-G$5)+G$4*$F373*$L$4/1000</f>
        <v>43.279446368438997</v>
      </c>
      <c r="H374" s="9">
        <f t="shared" si="53"/>
        <v>49.888372512317851</v>
      </c>
      <c r="I374" s="9">
        <f t="shared" si="53"/>
        <v>29.823930115947288</v>
      </c>
      <c r="J374" s="9">
        <f t="shared" si="53"/>
        <v>2.638703745500147</v>
      </c>
      <c r="K374" s="9">
        <f t="shared" si="53"/>
        <v>0.10233040230569114</v>
      </c>
      <c r="L374" s="9">
        <f t="shared" si="36"/>
        <v>400.73278314450999</v>
      </c>
    </row>
    <row r="375" spans="1:12" x14ac:dyDescent="0.25">
      <c r="A375" s="2"/>
      <c r="B375" s="2"/>
      <c r="C375" s="8">
        <v>2007.123288</v>
      </c>
      <c r="D375" s="8">
        <v>379.34399999999999</v>
      </c>
      <c r="E375" s="3">
        <f t="shared" si="34"/>
        <v>2119</v>
      </c>
      <c r="F375" s="3">
        <f>F374*(1+exercises!B$3)</f>
        <v>793.65085923364836</v>
      </c>
      <c r="G375" s="9">
        <f t="shared" ref="G375:K375" si="54">G374*(1-G$5)+G$4*$F374*$L$4/1000</f>
        <v>43.328943905594613</v>
      </c>
      <c r="H375" s="9">
        <f t="shared" si="54"/>
        <v>49.827278165063994</v>
      </c>
      <c r="I375" s="9">
        <f t="shared" si="54"/>
        <v>29.545455048857455</v>
      </c>
      <c r="J375" s="9">
        <f t="shared" si="54"/>
        <v>2.5831504676744634</v>
      </c>
      <c r="K375" s="9">
        <f t="shared" si="54"/>
        <v>0.10014155500037239</v>
      </c>
      <c r="L375" s="9">
        <f t="shared" si="36"/>
        <v>400.38496914219093</v>
      </c>
    </row>
    <row r="376" spans="1:12" x14ac:dyDescent="0.25">
      <c r="A376" s="2"/>
      <c r="B376" s="2"/>
      <c r="C376" s="8">
        <v>2007.2</v>
      </c>
      <c r="D376" s="8">
        <v>379.44200000000001</v>
      </c>
      <c r="E376" s="3">
        <f t="shared" si="34"/>
        <v>2120</v>
      </c>
      <c r="F376" s="3">
        <f>F375*(1+exercises!B$3)</f>
        <v>776.67466735464063</v>
      </c>
      <c r="G376" s="9">
        <f t="shared" ref="G376:K376" si="55">G375*(1-G$5)+G$4*$F375*$L$4/1000</f>
        <v>43.377382690430473</v>
      </c>
      <c r="H376" s="9">
        <f t="shared" si="55"/>
        <v>49.764723040463409</v>
      </c>
      <c r="I376" s="9">
        <f t="shared" si="55"/>
        <v>29.268111686074334</v>
      </c>
      <c r="J376" s="9">
        <f t="shared" si="55"/>
        <v>2.5287347118061358</v>
      </c>
      <c r="K376" s="9">
        <f t="shared" si="55"/>
        <v>9.7999527138914438E-2</v>
      </c>
      <c r="L376" s="9">
        <f t="shared" si="36"/>
        <v>400.0369516559133</v>
      </c>
    </row>
    <row r="377" spans="1:12" x14ac:dyDescent="0.25">
      <c r="A377" s="2"/>
      <c r="B377" s="2"/>
      <c r="C377" s="8">
        <v>2007.284932</v>
      </c>
      <c r="D377" s="8">
        <v>379.625</v>
      </c>
      <c r="E377" s="3">
        <f t="shared" si="34"/>
        <v>2121</v>
      </c>
      <c r="F377" s="3">
        <f>F376*(1+exercises!B$3)</f>
        <v>760.06159621992481</v>
      </c>
      <c r="G377" s="9">
        <f t="shared" ref="G377:K377" si="56">G376*(1-G$5)+G$4*$F376*$L$4/1000</f>
        <v>43.424785369658693</v>
      </c>
      <c r="H377" s="9">
        <f t="shared" si="56"/>
        <v>49.700745998253829</v>
      </c>
      <c r="I377" s="9">
        <f t="shared" si="56"/>
        <v>28.991940582918613</v>
      </c>
      <c r="J377" s="9">
        <f t="shared" si="56"/>
        <v>2.4754350462114054</v>
      </c>
      <c r="K377" s="9">
        <f t="shared" si="56"/>
        <v>9.5903317253413056E-2</v>
      </c>
      <c r="L377" s="9">
        <f t="shared" si="36"/>
        <v>399.68881031429595</v>
      </c>
    </row>
    <row r="378" spans="1:12" x14ac:dyDescent="0.25">
      <c r="A378" s="2"/>
      <c r="B378" s="2"/>
      <c r="C378" s="8">
        <v>2007.367123</v>
      </c>
      <c r="D378" s="8">
        <v>380.01100000000002</v>
      </c>
      <c r="E378" s="3">
        <f t="shared" si="34"/>
        <v>2122</v>
      </c>
      <c r="F378" s="3">
        <f>F377*(1+exercises!B$3)</f>
        <v>743.80387867678064</v>
      </c>
      <c r="G378" s="9">
        <f t="shared" ref="G378:K378" si="57">G377*(1-G$5)+G$4*$F377*$L$4/1000</f>
        <v>43.471174105578221</v>
      </c>
      <c r="H378" s="9">
        <f t="shared" si="57"/>
        <v>49.635385046017646</v>
      </c>
      <c r="I378" s="9">
        <f t="shared" si="57"/>
        <v>28.716980557950833</v>
      </c>
      <c r="J378" s="9">
        <f t="shared" si="57"/>
        <v>2.4232303319674355</v>
      </c>
      <c r="K378" s="9">
        <f t="shared" si="57"/>
        <v>9.3851945297362543E-2</v>
      </c>
      <c r="L378" s="9">
        <f t="shared" si="36"/>
        <v>399.34062198681147</v>
      </c>
    </row>
    <row r="379" spans="1:12" x14ac:dyDescent="0.25">
      <c r="A379" s="2"/>
      <c r="B379" s="2"/>
      <c r="C379" s="8">
        <v>2007.452055</v>
      </c>
      <c r="D379" s="8">
        <v>380.40499999999997</v>
      </c>
      <c r="E379" s="3">
        <f t="shared" si="34"/>
        <v>2123</v>
      </c>
      <c r="F379" s="3">
        <f>F378*(1+exercises!B$3)</f>
        <v>727.89391371188424</v>
      </c>
      <c r="G379" s="9">
        <f t="shared" ref="G379:K379" si="58">G378*(1-G$5)+G$4*$F378*$L$4/1000</f>
        <v>43.51657058643643</v>
      </c>
      <c r="H379" s="9">
        <f t="shared" si="58"/>
        <v>49.568677357467138</v>
      </c>
      <c r="I379" s="9">
        <f t="shared" si="58"/>
        <v>28.443268741788728</v>
      </c>
      <c r="J379" s="9">
        <f t="shared" si="58"/>
        <v>2.3720997261139503</v>
      </c>
      <c r="K379" s="9">
        <f t="shared" si="58"/>
        <v>9.1844452187451964E-2</v>
      </c>
      <c r="L379" s="9">
        <f t="shared" si="36"/>
        <v>398.9924608639937</v>
      </c>
    </row>
    <row r="380" spans="1:12" x14ac:dyDescent="0.25">
      <c r="A380" s="2"/>
      <c r="B380" s="2"/>
      <c r="C380" s="8">
        <v>2007.5342470000001</v>
      </c>
      <c r="D380" s="8">
        <v>380.89800000000002</v>
      </c>
      <c r="E380" s="3">
        <f t="shared" si="34"/>
        <v>2124</v>
      </c>
      <c r="F380" s="3">
        <f>F379*(1+exercises!B$3)</f>
        <v>712.324262897587</v>
      </c>
      <c r="G380" s="9">
        <f t="shared" ref="G380:K380" si="59">G379*(1-G$5)+G$4*$F379*$L$4/1000</f>
        <v>43.56099603656908</v>
      </c>
      <c r="H380" s="9">
        <f t="shared" si="59"/>
        <v>49.500659290338419</v>
      </c>
      <c r="I380" s="9">
        <f t="shared" si="59"/>
        <v>28.170840624723734</v>
      </c>
      <c r="J380" s="9">
        <f t="shared" si="59"/>
        <v>2.3220226842457525</v>
      </c>
      <c r="K380" s="9">
        <f t="shared" si="59"/>
        <v>8.9879899355162357E-2</v>
      </c>
      <c r="L380" s="9">
        <f t="shared" si="36"/>
        <v>398.64439853523214</v>
      </c>
    </row>
    <row r="381" spans="1:12" x14ac:dyDescent="0.25">
      <c r="A381" s="2"/>
      <c r="B381" s="2"/>
      <c r="C381" s="8">
        <v>2007.6191779999999</v>
      </c>
      <c r="D381" s="8">
        <v>381.32</v>
      </c>
      <c r="E381" s="3">
        <f t="shared" si="34"/>
        <v>2125</v>
      </c>
      <c r="F381" s="3">
        <f>F380*(1+exercises!B$3)</f>
        <v>697.08764691420765</v>
      </c>
      <c r="G381" s="9">
        <f t="shared" ref="G381:K381" si="60">G380*(1-G$5)+G$4*$F380*$L$4/1000</f>
        <v>43.60447122632339</v>
      </c>
      <c r="H381" s="9">
        <f t="shared" si="60"/>
        <v>49.431366403902473</v>
      </c>
      <c r="I381" s="9">
        <f t="shared" si="60"/>
        <v>27.899730103164487</v>
      </c>
      <c r="J381" s="9">
        <f t="shared" si="60"/>
        <v>2.2729789625400376</v>
      </c>
      <c r="K381" s="9">
        <f t="shared" si="60"/>
        <v>8.7957368307955419E-2</v>
      </c>
      <c r="L381" s="9">
        <f t="shared" si="36"/>
        <v>398.29650406423832</v>
      </c>
    </row>
    <row r="382" spans="1:12" x14ac:dyDescent="0.25">
      <c r="A382" s="2"/>
      <c r="B382" s="2"/>
      <c r="C382" s="8">
        <v>2007.7041099999999</v>
      </c>
      <c r="D382" s="8">
        <v>381.53399999999999</v>
      </c>
      <c r="E382" s="3">
        <f t="shared" si="34"/>
        <v>2126</v>
      </c>
      <c r="F382" s="3">
        <f>F381*(1+exercises!B$3)</f>
        <v>682.17694214671269</v>
      </c>
      <c r="G382" s="9">
        <f t="shared" ref="G382:K382" si="61">G381*(1-G$5)+G$4*$F381*$L$4/1000</f>
        <v>43.647016481768858</v>
      </c>
      <c r="H382" s="9">
        <f t="shared" si="61"/>
        <v>49.360833476101483</v>
      </c>
      <c r="I382" s="9">
        <f t="shared" si="61"/>
        <v>27.62996952493442</v>
      </c>
      <c r="J382" s="9">
        <f t="shared" si="61"/>
        <v>2.2249486192597101</v>
      </c>
      <c r="K382" s="9">
        <f t="shared" si="61"/>
        <v>8.6075960199848256E-2</v>
      </c>
      <c r="L382" s="9">
        <f t="shared" si="36"/>
        <v>397.94884406226436</v>
      </c>
    </row>
    <row r="383" spans="1:12" x14ac:dyDescent="0.25">
      <c r="A383" s="2"/>
      <c r="B383" s="2"/>
      <c r="C383" s="8">
        <v>2007.7863010000001</v>
      </c>
      <c r="D383" s="8">
        <v>381.65300000000002</v>
      </c>
      <c r="E383" s="3">
        <f t="shared" si="34"/>
        <v>2127</v>
      </c>
      <c r="F383" s="3">
        <f>F382*(1+exercises!B$3)</f>
        <v>667.58517735419446</v>
      </c>
      <c r="G383" s="9">
        <f t="shared" ref="G383:K383" si="62">G382*(1-G$5)+G$4*$F382*$L$4/1000</f>
        <v>43.688651694200345</v>
      </c>
      <c r="H383" s="9">
        <f t="shared" si="62"/>
        <v>49.289094520318422</v>
      </c>
      <c r="I383" s="9">
        <f t="shared" si="62"/>
        <v>27.36158973345011</v>
      </c>
      <c r="J383" s="9">
        <f t="shared" si="62"/>
        <v>2.1779120157713692</v>
      </c>
      <c r="K383" s="9">
        <f t="shared" si="62"/>
        <v>8.4234795411173499E-2</v>
      </c>
      <c r="L383" s="9">
        <f t="shared" si="36"/>
        <v>397.60148275915139</v>
      </c>
    </row>
    <row r="384" spans="1:12" x14ac:dyDescent="0.25">
      <c r="A384" s="2"/>
      <c r="B384" s="2"/>
      <c r="C384" s="8">
        <v>2007.8712330000001</v>
      </c>
      <c r="D384" s="8">
        <v>381.63400000000001</v>
      </c>
      <c r="E384" s="3">
        <f t="shared" si="34"/>
        <v>2128</v>
      </c>
      <c r="F384" s="3">
        <f>F383*(1+exercises!B$3)</f>
        <v>653.30553041058818</v>
      </c>
      <c r="G384" s="9">
        <f t="shared" ref="G384:K384" si="63">G383*(1-G$5)+G$4*$F383*$L$4/1000</f>
        <v>43.729396329437925</v>
      </c>
      <c r="H384" s="9">
        <f t="shared" si="63"/>
        <v>49.216182801787809</v>
      </c>
      <c r="I384" s="9">
        <f t="shared" si="63"/>
        <v>27.094620110806215</v>
      </c>
      <c r="J384" s="9">
        <f t="shared" si="63"/>
        <v>2.1318498171142357</v>
      </c>
      <c r="K384" s="9">
        <f t="shared" si="63"/>
        <v>8.2433013137328495E-2</v>
      </c>
      <c r="L384" s="9">
        <f t="shared" si="36"/>
        <v>397.25448207228351</v>
      </c>
    </row>
    <row r="385" spans="1:12" x14ac:dyDescent="0.25">
      <c r="A385" s="2"/>
      <c r="B385" s="2"/>
      <c r="C385" s="8">
        <v>2007.9534249999999</v>
      </c>
      <c r="D385" s="8">
        <v>381.58699999999999</v>
      </c>
      <c r="E385" s="3">
        <f t="shared" si="34"/>
        <v>2129</v>
      </c>
      <c r="F385" s="3">
        <f>F384*(1+exercises!B$3)</f>
        <v>639.33132511510564</v>
      </c>
      <c r="G385" s="9">
        <f t="shared" ref="G385:K385" si="64">G384*(1-G$5)+G$4*$F384*$L$4/1000</f>
        <v>43.769269436927772</v>
      </c>
      <c r="H385" s="9">
        <f t="shared" si="64"/>
        <v>49.14213085365531</v>
      </c>
      <c r="I385" s="9">
        <f t="shared" si="64"/>
        <v>26.829088619792472</v>
      </c>
      <c r="J385" s="9">
        <f t="shared" si="64"/>
        <v>2.0867429921540324</v>
      </c>
      <c r="K385" s="9">
        <f t="shared" si="64"/>
        <v>8.0669770986321027E-2</v>
      </c>
      <c r="L385" s="9">
        <f t="shared" si="36"/>
        <v>396.90790167351588</v>
      </c>
    </row>
    <row r="386" spans="1:12" x14ac:dyDescent="0.25">
      <c r="A386" s="2"/>
      <c r="B386" s="2"/>
      <c r="C386" s="8">
        <v>2008.0382509999999</v>
      </c>
      <c r="D386" s="8">
        <v>381.64400000000001</v>
      </c>
      <c r="E386" s="3">
        <f t="shared" si="34"/>
        <v>2130</v>
      </c>
      <c r="F386" s="3">
        <f>F385*(1+exercises!B$3)</f>
        <v>625.65602807089351</v>
      </c>
      <c r="G386" s="9">
        <f t="shared" ref="G386:K386" si="65">G385*(1-G$5)+G$4*$F385*$L$4/1000</f>
        <v>43.808289658648413</v>
      </c>
      <c r="H386" s="9">
        <f t="shared" si="65"/>
        <v>49.066970492693606</v>
      </c>
      <c r="I386" s="9">
        <f t="shared" si="65"/>
        <v>26.565021844867537</v>
      </c>
      <c r="J386" s="9">
        <f t="shared" si="65"/>
        <v>2.0425728133537091</v>
      </c>
      <c r="K386" s="9">
        <f t="shared" si="65"/>
        <v>7.894424458492362E-2</v>
      </c>
      <c r="L386" s="9">
        <f t="shared" si="36"/>
        <v>396.5617990541482</v>
      </c>
    </row>
    <row r="387" spans="1:12" x14ac:dyDescent="0.25">
      <c r="A387" s="2"/>
      <c r="B387" s="2"/>
      <c r="C387" s="8">
        <v>2008.1229510000001</v>
      </c>
      <c r="D387" s="8">
        <v>381.733</v>
      </c>
      <c r="E387" s="3">
        <f t="shared" si="34"/>
        <v>2131</v>
      </c>
      <c r="F387" s="3">
        <f>F386*(1+exercises!B$3)</f>
        <v>612.27324563045704</v>
      </c>
      <c r="G387" s="9">
        <f t="shared" ref="G387:K387" si="66">G386*(1-G$5)+G$4*$F386*$L$4/1000</f>
        <v>43.846475237826446</v>
      </c>
      <c r="H387" s="9">
        <f t="shared" si="66"/>
        <v>48.990732834682007</v>
      </c>
      <c r="I387" s="9">
        <f t="shared" si="66"/>
        <v>26.302445032113894</v>
      </c>
      <c r="J387" s="9">
        <f t="shared" si="66"/>
        <v>1.9993208561909157</v>
      </c>
      <c r="K387" s="9">
        <f t="shared" si="66"/>
        <v>7.7255627193252102E-2</v>
      </c>
      <c r="L387" s="9">
        <f t="shared" si="36"/>
        <v>396.21622958800651</v>
      </c>
    </row>
    <row r="388" spans="1:12" x14ac:dyDescent="0.25">
      <c r="A388" s="2"/>
      <c r="B388" s="2"/>
      <c r="C388" s="8">
        <v>2008.202186</v>
      </c>
      <c r="D388" s="8">
        <v>381.73899999999998</v>
      </c>
      <c r="E388" s="3">
        <f t="shared" si="34"/>
        <v>2132</v>
      </c>
      <c r="F388" s="3">
        <f>F387*(1+exercises!B$3)</f>
        <v>599.17672090642156</v>
      </c>
      <c r="G388" s="9">
        <f t="shared" ref="G388:K388" si="67">G387*(1-G$5)+G$4*$F387*$L$4/1000</f>
        <v>43.883844027465862</v>
      </c>
      <c r="H388" s="9">
        <f t="shared" si="67"/>
        <v>48.913448309456875</v>
      </c>
      <c r="I388" s="9">
        <f t="shared" si="67"/>
        <v>26.041382128197576</v>
      </c>
      <c r="J388" s="9">
        <f t="shared" si="67"/>
        <v>1.956968998250229</v>
      </c>
      <c r="K388" s="9">
        <f t="shared" si="67"/>
        <v>7.5603129327588434E-2</v>
      </c>
      <c r="L388" s="9">
        <f t="shared" si="36"/>
        <v>395.87124659269813</v>
      </c>
    </row>
    <row r="389" spans="1:12" x14ac:dyDescent="0.25">
      <c r="A389" s="2"/>
      <c r="B389" s="2"/>
      <c r="C389" s="8">
        <v>2008.286885</v>
      </c>
      <c r="D389" s="8">
        <v>381.82499999999999</v>
      </c>
      <c r="E389" s="3">
        <f t="shared" si="34"/>
        <v>2133</v>
      </c>
      <c r="F389" s="3">
        <f>F388*(1+exercises!B$3)</f>
        <v>586.36033084623318</v>
      </c>
      <c r="G389" s="9">
        <f t="shared" ref="G389:K389" si="68">G388*(1-G$5)+G$4*$F388*$L$4/1000</f>
        <v>43.920413498694892</v>
      </c>
      <c r="H389" s="9">
        <f t="shared" si="68"/>
        <v>48.835146675640033</v>
      </c>
      <c r="I389" s="9">
        <f t="shared" si="68"/>
        <v>25.781855818355861</v>
      </c>
      <c r="J389" s="9">
        <f t="shared" si="68"/>
        <v>1.9154994180163927</v>
      </c>
      <c r="K389" s="9">
        <f t="shared" si="68"/>
        <v>7.3985978391271315E-2</v>
      </c>
      <c r="L389" s="9">
        <f t="shared" si="36"/>
        <v>395.5269013890985</v>
      </c>
    </row>
    <row r="390" spans="1:12" x14ac:dyDescent="0.25">
      <c r="A390" s="2"/>
      <c r="B390" s="2"/>
      <c r="C390" s="8">
        <v>2008.3688520000001</v>
      </c>
      <c r="D390" s="8">
        <v>382.10500000000002</v>
      </c>
      <c r="E390" s="3">
        <f t="shared" si="34"/>
        <v>2134</v>
      </c>
      <c r="F390" s="3">
        <f>F389*(1+exercises!B$3)</f>
        <v>573.8180833694322</v>
      </c>
      <c r="G390" s="9">
        <f t="shared" ref="G390:K390" si="69">G389*(1-G$5)+G$4*$F389*$L$4/1000</f>
        <v>43.956200748934336</v>
      </c>
      <c r="H390" s="9">
        <f t="shared" si="69"/>
        <v>48.755857035051946</v>
      </c>
      <c r="I390" s="9">
        <f t="shared" si="69"/>
        <v>25.523887563435586</v>
      </c>
      <c r="J390" s="9">
        <f t="shared" si="69"/>
        <v>1.8748945933931485</v>
      </c>
      <c r="K390" s="9">
        <f t="shared" si="69"/>
        <v>7.2403418313482015E-2</v>
      </c>
      <c r="L390" s="9">
        <f t="shared" si="36"/>
        <v>395.18324335912848</v>
      </c>
    </row>
    <row r="391" spans="1:12" x14ac:dyDescent="0.25">
      <c r="A391" s="2"/>
      <c r="B391" s="2"/>
      <c r="C391" s="8">
        <v>2008.4535519999999</v>
      </c>
      <c r="D391" s="8">
        <v>382.59699999999998</v>
      </c>
      <c r="E391" s="3">
        <f t="shared" si="34"/>
        <v>2135</v>
      </c>
      <c r="F391" s="3">
        <f>F390*(1+exercises!B$3)</f>
        <v>561.54411456616003</v>
      </c>
      <c r="G391" s="9">
        <f t="shared" ref="G391:K391" si="70">G390*(1-G$5)+G$4*$F390*$L$4/1000</f>
        <v>43.991222509891159</v>
      </c>
      <c r="H391" s="9">
        <f t="shared" si="70"/>
        <v>48.675607846816412</v>
      </c>
      <c r="I391" s="9">
        <f t="shared" si="70"/>
        <v>25.267497636004212</v>
      </c>
      <c r="J391" s="9">
        <f t="shared" si="70"/>
        <v>1.8351372999706819</v>
      </c>
      <c r="K391" s="9">
        <f t="shared" si="70"/>
        <v>7.0854709195756635E-2</v>
      </c>
      <c r="L391" s="9">
        <f t="shared" si="36"/>
        <v>394.84032000187824</v>
      </c>
    </row>
    <row r="392" spans="1:12" x14ac:dyDescent="0.25">
      <c r="A392" s="2"/>
      <c r="B392" s="2"/>
      <c r="C392" s="8">
        <v>2008.535519</v>
      </c>
      <c r="D392" s="8">
        <v>382.90899999999999</v>
      </c>
      <c r="E392" s="3">
        <f t="shared" si="34"/>
        <v>2136</v>
      </c>
      <c r="F392" s="3">
        <f>F391*(1+exercises!B$3)</f>
        <v>549.53268595558984</v>
      </c>
      <c r="G392" s="9">
        <f t="shared" ref="G392:K392" si="71">G391*(1-G$5)+G$4*$F391*$L$4/1000</f>
        <v>44.025495155381115</v>
      </c>
      <c r="H392" s="9">
        <f t="shared" si="71"/>
        <v>48.594426941163476</v>
      </c>
      <c r="I392" s="9">
        <f t="shared" si="71"/>
        <v>25.012705155555338</v>
      </c>
      <c r="J392" s="9">
        <f t="shared" si="71"/>
        <v>1.7962106090632293</v>
      </c>
      <c r="K392" s="9">
        <f t="shared" si="71"/>
        <v>6.93391269660594E-2</v>
      </c>
      <c r="L392" s="9">
        <f t="shared" si="36"/>
        <v>394.49817698812922</v>
      </c>
    </row>
    <row r="393" spans="1:12" x14ac:dyDescent="0.25">
      <c r="A393" s="2"/>
      <c r="B393" s="2"/>
      <c r="C393" s="8">
        <v>2008.6202189999999</v>
      </c>
      <c r="D393" s="8">
        <v>383.28500000000003</v>
      </c>
      <c r="E393" s="3">
        <f t="shared" si="34"/>
        <v>2137</v>
      </c>
      <c r="F393" s="3">
        <f>F392*(1+exercises!B$3)</f>
        <v>537.77818180299971</v>
      </c>
      <c r="G393" s="9">
        <f t="shared" ref="G393:K393" si="72">G392*(1-G$5)+G$4*$F392*$L$4/1000</f>
        <v>44.059034708984036</v>
      </c>
      <c r="H393" s="9">
        <f t="shared" si="72"/>
        <v>48.512341532936901</v>
      </c>
      <c r="I393" s="9">
        <f t="shared" si="72"/>
        <v>24.759528122829757</v>
      </c>
      <c r="J393" s="9">
        <f t="shared" si="72"/>
        <v>1.7580978855370102</v>
      </c>
      <c r="K393" s="9">
        <f t="shared" si="72"/>
        <v>6.7855963040255388E-2</v>
      </c>
      <c r="L393" s="9">
        <f t="shared" si="36"/>
        <v>394.15685821332795</v>
      </c>
    </row>
    <row r="394" spans="1:12" x14ac:dyDescent="0.25">
      <c r="A394" s="2"/>
      <c r="B394" s="2"/>
      <c r="C394" s="8">
        <v>2008.7049179999999</v>
      </c>
      <c r="D394" s="8">
        <v>383.70800000000003</v>
      </c>
      <c r="E394" s="3">
        <f t="shared" si="34"/>
        <v>2138</v>
      </c>
      <c r="F394" s="3">
        <f>F393*(1+exercises!B$3)</f>
        <v>526.27510649423357</v>
      </c>
      <c r="G394" s="9">
        <f t="shared" ref="G394:K394" si="73">G393*(1-G$5)+G$4*$F393*$L$4/1000</f>
        <v>44.09185685153539</v>
      </c>
      <c r="H394" s="9">
        <f t="shared" si="73"/>
        <v>48.429378234812567</v>
      </c>
      <c r="I394" s="9">
        <f t="shared" si="73"/>
        <v>24.507983453272779</v>
      </c>
      <c r="J394" s="9">
        <f t="shared" si="73"/>
        <v>1.7207827854473443</v>
      </c>
      <c r="K394" s="9">
        <f t="shared" si="73"/>
        <v>6.6404523990824318E-2</v>
      </c>
      <c r="L394" s="9">
        <f t="shared" si="36"/>
        <v>393.81640584905892</v>
      </c>
    </row>
    <row r="395" spans="1:12" x14ac:dyDescent="0.25">
      <c r="A395" s="2"/>
      <c r="B395" s="2"/>
      <c r="C395" s="8">
        <v>2008.786885</v>
      </c>
      <c r="D395" s="8">
        <v>383.66500000000002</v>
      </c>
      <c r="E395" s="3">
        <f t="shared" si="34"/>
        <v>2139</v>
      </c>
      <c r="F395" s="3">
        <f>F394*(1+exercises!B$3)</f>
        <v>515.01808196632192</v>
      </c>
      <c r="G395" s="9">
        <f t="shared" ref="G395:K395" si="74">G394*(1-G$5)+G$4*$F394*$L$4/1000</f>
        <v>44.123976928457573</v>
      </c>
      <c r="H395" s="9">
        <f t="shared" si="74"/>
        <v>48.345563070233972</v>
      </c>
      <c r="I395" s="9">
        <f t="shared" si="74"/>
        <v>24.258087009648008</v>
      </c>
      <c r="J395" s="9">
        <f t="shared" si="74"/>
        <v>1.6842492535025926</v>
      </c>
      <c r="K395" s="9">
        <f t="shared" si="74"/>
        <v>6.4984131222660585E-2</v>
      </c>
      <c r="L395" s="9">
        <f t="shared" si="36"/>
        <v>393.47686039306478</v>
      </c>
    </row>
    <row r="396" spans="1:12" x14ac:dyDescent="0.25">
      <c r="A396" s="2"/>
      <c r="B396" s="2"/>
      <c r="C396" s="8">
        <v>2008.8715850000001</v>
      </c>
      <c r="D396" s="8">
        <v>383.51100000000002</v>
      </c>
      <c r="E396" s="3">
        <f t="shared" si="34"/>
        <v>2140</v>
      </c>
      <c r="F396" s="3">
        <f>F395*(1+exercises!B$3)</f>
        <v>504.00184519306225</v>
      </c>
      <c r="G396" s="9">
        <f t="shared" ref="G396:K396" si="75">G395*(1-G$5)+G$4*$F395*$L$4/1000</f>
        <v>44.155409956934392</v>
      </c>
      <c r="H396" s="9">
        <f t="shared" si="75"/>
        <v>48.260921486070906</v>
      </c>
      <c r="I396" s="9">
        <f t="shared" si="75"/>
        <v>24.009853633827376</v>
      </c>
      <c r="J396" s="9">
        <f t="shared" si="75"/>
        <v>1.6484815203714038</v>
      </c>
      <c r="K396" s="9">
        <f t="shared" si="75"/>
        <v>6.3594120655807884E-2</v>
      </c>
      <c r="L396" s="9">
        <f t="shared" si="36"/>
        <v>393.13826071785991</v>
      </c>
    </row>
    <row r="397" spans="1:12" x14ac:dyDescent="0.25">
      <c r="A397" s="2"/>
      <c r="B397" s="2"/>
      <c r="C397" s="8">
        <v>2008.9535519999999</v>
      </c>
      <c r="D397" s="8">
        <v>383.55200000000002</v>
      </c>
      <c r="E397" s="3">
        <f t="shared" si="34"/>
        <v>2141</v>
      </c>
      <c r="F397" s="3">
        <f>F396*(1+exercises!B$3)</f>
        <v>493.22124572438264</v>
      </c>
      <c r="G397" s="9">
        <f t="shared" ref="G397:K397" si="76">G396*(1-G$5)+G$4*$F396*$L$4/1000</f>
        <v>44.18617063293209</v>
      </c>
      <c r="H397" s="9">
        <f t="shared" si="76"/>
        <v>48.175478365007194</v>
      </c>
      <c r="I397" s="9">
        <f t="shared" si="76"/>
        <v>23.763297177776671</v>
      </c>
      <c r="J397" s="9">
        <f t="shared" si="76"/>
        <v>1.61346409984867</v>
      </c>
      <c r="K397" s="9">
        <f t="shared" si="76"/>
        <v>6.2233842414980145E-2</v>
      </c>
      <c r="L397" s="9">
        <f t="shared" si="36"/>
        <v>392.80064411797963</v>
      </c>
    </row>
    <row r="398" spans="1:12" x14ac:dyDescent="0.25">
      <c r="A398" s="2"/>
      <c r="B398" s="2"/>
      <c r="C398" s="8">
        <v>2009.038356</v>
      </c>
      <c r="D398" s="8">
        <v>383.79500000000002</v>
      </c>
      <c r="E398" s="3">
        <f t="shared" si="34"/>
        <v>2142</v>
      </c>
      <c r="F398" s="3">
        <f>F397*(1+exercises!B$3)</f>
        <v>482.67124327833807</v>
      </c>
      <c r="G398" s="9">
        <f t="shared" ref="G398:K398" si="77">G397*(1-G$5)+G$4*$F397*$L$4/1000</f>
        <v>44.216273338070195</v>
      </c>
      <c r="H398" s="9">
        <f t="shared" si="77"/>
        <v>48.089258037663328</v>
      </c>
      <c r="I398" s="9">
        <f t="shared" si="77"/>
        <v>23.518430533755538</v>
      </c>
      <c r="J398" s="9">
        <f t="shared" si="77"/>
        <v>1.5791817858945756</v>
      </c>
      <c r="K398" s="9">
        <f t="shared" si="77"/>
        <v>6.0902660525723712E-2</v>
      </c>
      <c r="L398" s="9">
        <f t="shared" si="36"/>
        <v>392.46404635590937</v>
      </c>
    </row>
    <row r="399" spans="1:12" x14ac:dyDescent="0.25">
      <c r="A399" s="2"/>
      <c r="B399" s="2"/>
      <c r="C399" s="8">
        <v>2009.123288</v>
      </c>
      <c r="D399" s="8">
        <v>383.80099999999999</v>
      </c>
      <c r="E399" s="3">
        <f t="shared" si="34"/>
        <v>2143</v>
      </c>
      <c r="F399" s="3">
        <f>F398*(1+exercises!B$3)</f>
        <v>472.34690538461439</v>
      </c>
      <c r="G399" s="9">
        <f t="shared" ref="G399:K399" si="78">G398*(1-G$5)+G$4*$F398*$L$4/1000</f>
        <v>44.245732146345397</v>
      </c>
      <c r="H399" s="9">
        <f t="shared" si="78"/>
        <v>48.002284294459606</v>
      </c>
      <c r="I399" s="9">
        <f t="shared" si="78"/>
        <v>23.275265663750318</v>
      </c>
      <c r="J399" s="9">
        <f t="shared" si="78"/>
        <v>1.5456196495601664</v>
      </c>
      <c r="K399" s="9">
        <f t="shared" si="78"/>
        <v>5.9599952617078483E-2</v>
      </c>
      <c r="L399" s="9">
        <f t="shared" si="36"/>
        <v>392.12850170673255</v>
      </c>
    </row>
    <row r="400" spans="1:12" x14ac:dyDescent="0.25">
      <c r="A400" s="2"/>
      <c r="B400" s="2"/>
      <c r="C400" s="8">
        <v>2009.2</v>
      </c>
      <c r="D400" s="8">
        <v>383.471</v>
      </c>
      <c r="E400" s="3">
        <f t="shared" si="34"/>
        <v>2144</v>
      </c>
      <c r="F400" s="3">
        <f>F399*(1+exercises!B$3)</f>
        <v>462.24340507843749</v>
      </c>
      <c r="G400" s="9">
        <f t="shared" ref="G400:K400" si="79">G399*(1-G$5)+G$4*$F399*$L$4/1000</f>
        <v>44.274560830711593</v>
      </c>
      <c r="H400" s="9">
        <f t="shared" si="79"/>
        <v>47.914580397225436</v>
      </c>
      <c r="I400" s="9">
        <f t="shared" si="79"/>
        <v>23.033813628157795</v>
      </c>
      <c r="J400" s="9">
        <f t="shared" si="79"/>
        <v>1.5127630358119664</v>
      </c>
      <c r="K400" s="9">
        <f t="shared" si="79"/>
        <v>5.832510963059917E-2</v>
      </c>
      <c r="L400" s="9">
        <f t="shared" si="36"/>
        <v>391.79404300153737</v>
      </c>
    </row>
    <row r="401" spans="1:12" x14ac:dyDescent="0.25">
      <c r="A401" s="2"/>
      <c r="B401" s="2"/>
      <c r="C401" s="8">
        <v>2009.284932</v>
      </c>
      <c r="D401" s="8">
        <v>383.363</v>
      </c>
      <c r="E401" s="3">
        <f t="shared" si="34"/>
        <v>2145</v>
      </c>
      <c r="F401" s="3">
        <f>F400*(1+exercises!B$3)</f>
        <v>452.3560186438097</v>
      </c>
      <c r="G401" s="9">
        <f t="shared" ref="G401:K401" si="80">G400*(1-G$5)+G$4*$F400*$L$4/1000</f>
        <v>44.302772869519195</v>
      </c>
      <c r="H401" s="9">
        <f t="shared" si="80"/>
        <v>47.826169090560093</v>
      </c>
      <c r="I401" s="9">
        <f t="shared" si="80"/>
        <v>22.794084613737482</v>
      </c>
      <c r="J401" s="9">
        <f t="shared" si="80"/>
        <v>1.4805975602673278</v>
      </c>
      <c r="K401" s="9">
        <f t="shared" si="80"/>
        <v>5.7077535535600646E-2</v>
      </c>
      <c r="L401" s="9">
        <f t="shared" si="36"/>
        <v>391.46070166961971</v>
      </c>
    </row>
    <row r="402" spans="1:12" x14ac:dyDescent="0.25">
      <c r="A402" s="2"/>
      <c r="B402" s="2"/>
      <c r="C402" s="8">
        <v>2009.367123</v>
      </c>
      <c r="D402" s="8">
        <v>383.59899999999999</v>
      </c>
      <c r="E402" s="3">
        <f t="shared" si="34"/>
        <v>2146</v>
      </c>
      <c r="F402" s="3">
        <f>F401*(1+exercises!B$3)</f>
        <v>442.68012340501861</v>
      </c>
      <c r="G402" s="9">
        <f t="shared" ref="G402:K402" si="81">G401*(1-G$5)+G$4*$F401*$L$4/1000</f>
        <v>44.330381452816702</v>
      </c>
      <c r="H402" s="9">
        <f t="shared" si="81"/>
        <v>47.737072612950385</v>
      </c>
      <c r="I402" s="9">
        <f t="shared" si="81"/>
        <v>22.556087960849695</v>
      </c>
      <c r="J402" s="9">
        <f t="shared" si="81"/>
        <v>1.4491091058514005</v>
      </c>
      <c r="K402" s="9">
        <f t="shared" si="81"/>
        <v>5.5856647050494146E-2</v>
      </c>
      <c r="L402" s="9">
        <f t="shared" si="36"/>
        <v>391.12850777951871</v>
      </c>
    </row>
    <row r="403" spans="1:12" x14ac:dyDescent="0.25">
      <c r="A403" s="2"/>
      <c r="B403" s="2"/>
      <c r="C403" s="8">
        <v>2009.452055</v>
      </c>
      <c r="D403" s="8">
        <v>383.88799999999998</v>
      </c>
      <c r="E403" s="3">
        <f t="shared" si="34"/>
        <v>2147</v>
      </c>
      <c r="F403" s="3">
        <f>F402*(1+exercises!B$3)</f>
        <v>433.21119556538525</v>
      </c>
      <c r="G403" s="9">
        <f t="shared" ref="G403:K403" si="82">G402*(1-G$5)+G$4*$F402*$L$4/1000</f>
        <v>44.35739948851748</v>
      </c>
      <c r="H403" s="9">
        <f t="shared" si="82"/>
        <v>47.647312707650315</v>
      </c>
      <c r="I403" s="9">
        <f t="shared" si="82"/>
        <v>22.319832189996177</v>
      </c>
      <c r="J403" s="9">
        <f t="shared" si="82"/>
        <v>1.4182838193858671</v>
      </c>
      <c r="K403" s="9">
        <f t="shared" si="82"/>
        <v>5.4661873370084074E-2</v>
      </c>
      <c r="L403" s="9">
        <f t="shared" si="36"/>
        <v>390.79749007891991</v>
      </c>
    </row>
    <row r="404" spans="1:12" x14ac:dyDescent="0.25">
      <c r="A404" s="2"/>
      <c r="B404" s="2"/>
      <c r="C404" s="8">
        <v>2009.5342470000001</v>
      </c>
      <c r="D404" s="8">
        <v>384.27800000000002</v>
      </c>
      <c r="E404" s="3">
        <f t="shared" si="34"/>
        <v>2148</v>
      </c>
      <c r="F404" s="3">
        <f>F403*(1+exercises!B$3)</f>
        <v>423.94480809224166</v>
      </c>
      <c r="G404" s="9">
        <f t="shared" ref="G404:K404" si="83">G403*(1-G$5)+G$4*$F403*$L$4/1000</f>
        <v>44.383839608434613</v>
      </c>
      <c r="H404" s="9">
        <f t="shared" si="83"/>
        <v>47.556910633327895</v>
      </c>
      <c r="I404" s="9">
        <f t="shared" si="83"/>
        <v>22.085325027679829</v>
      </c>
      <c r="J404" s="9">
        <f t="shared" si="83"/>
        <v>1.3881081081188833</v>
      </c>
      <c r="K404" s="9">
        <f t="shared" si="83"/>
        <v>5.3492655898697977E-2</v>
      </c>
      <c r="L404" s="9">
        <f t="shared" si="36"/>
        <v>390.46767603345995</v>
      </c>
    </row>
    <row r="405" spans="1:12" x14ac:dyDescent="0.25">
      <c r="A405" s="2"/>
      <c r="B405" s="2"/>
      <c r="C405" s="8">
        <v>2009.6191779999999</v>
      </c>
      <c r="D405" s="8">
        <v>384.74900000000002</v>
      </c>
      <c r="E405" s="3">
        <f t="shared" si="34"/>
        <v>2149</v>
      </c>
      <c r="F405" s="3">
        <f>F404*(1+exercises!B$3)</f>
        <v>414.87662864714861</v>
      </c>
      <c r="G405" s="9">
        <f t="shared" ref="G405:K405" si="84">G404*(1-G$5)+G$4*$F404*$L$4/1000</f>
        <v>44.409714174186725</v>
      </c>
      <c r="H405" s="9">
        <f t="shared" si="84"/>
        <v>47.465887174484095</v>
      </c>
      <c r="I405" s="9">
        <f t="shared" si="84"/>
        <v>21.852573431599556</v>
      </c>
      <c r="J405" s="9">
        <f t="shared" si="84"/>
        <v>1.3585686362050107</v>
      </c>
      <c r="K405" s="9">
        <f t="shared" si="84"/>
        <v>5.2348447989024827E-2</v>
      </c>
      <c r="L405" s="9">
        <f t="shared" si="36"/>
        <v>390.13909186446438</v>
      </c>
    </row>
    <row r="406" spans="1:12" x14ac:dyDescent="0.25">
      <c r="A406" s="2"/>
      <c r="B406" s="2"/>
      <c r="C406" s="8">
        <v>2009.7041099999999</v>
      </c>
      <c r="D406" s="8">
        <v>384.98500000000001</v>
      </c>
      <c r="E406" s="3">
        <f t="shared" si="34"/>
        <v>2150</v>
      </c>
      <c r="F406" s="3">
        <f>F405*(1+exercises!B$3)</f>
        <v>406.00241756038611</v>
      </c>
      <c r="G406" s="9">
        <f t="shared" ref="G406:K406" si="85">G405*(1-G$5)+G$4*$F405*$L$4/1000</f>
        <v>44.435035282977395</v>
      </c>
      <c r="H406" s="9">
        <f t="shared" si="85"/>
        <v>47.374262651648756</v>
      </c>
      <c r="I406" s="9">
        <f t="shared" si="85"/>
        <v>21.621583615196002</v>
      </c>
      <c r="J406" s="9">
        <f t="shared" si="85"/>
        <v>1.329652321143308</v>
      </c>
      <c r="K406" s="9">
        <f t="shared" si="85"/>
        <v>5.1228714686539584E-2</v>
      </c>
      <c r="L406" s="9">
        <f t="shared" si="36"/>
        <v>389.81176258565199</v>
      </c>
    </row>
    <row r="407" spans="1:12" x14ac:dyDescent="0.25">
      <c r="A407" s="2"/>
      <c r="B407" s="2"/>
      <c r="C407" s="8">
        <v>2009.7863010000001</v>
      </c>
      <c r="D407" s="8">
        <v>385.11200000000002</v>
      </c>
      <c r="E407" s="3">
        <f t="shared" si="34"/>
        <v>2151</v>
      </c>
      <c r="F407" s="3">
        <f>F406*(1+exercises!B$3)</f>
        <v>397.31802584876942</v>
      </c>
      <c r="G407" s="9">
        <f t="shared" ref="G407:K407" si="86">G406*(1-G$5)+G$4*$F406*$L$4/1000</f>
        <v>44.459814773251033</v>
      </c>
      <c r="H407" s="9">
        <f t="shared" si="86"/>
        <v>47.282056931358291</v>
      </c>
      <c r="I407" s="9">
        <f t="shared" si="86"/>
        <v>21.392361071563492</v>
      </c>
      <c r="J407" s="9">
        <f t="shared" si="86"/>
        <v>1.3013463301811661</v>
      </c>
      <c r="K407" s="9">
        <f t="shared" si="86"/>
        <v>5.0132932479394501E-2</v>
      </c>
      <c r="L407" s="9">
        <f t="shared" si="36"/>
        <v>389.48571203883336</v>
      </c>
    </row>
    <row r="408" spans="1:12" x14ac:dyDescent="0.25">
      <c r="A408" s="2"/>
      <c r="B408" s="2"/>
      <c r="C408" s="8">
        <v>2009.8712330000001</v>
      </c>
      <c r="D408" s="8">
        <v>385.09300000000002</v>
      </c>
      <c r="E408" s="3">
        <f t="shared" si="34"/>
        <v>2152</v>
      </c>
      <c r="F408" s="3">
        <f>F407*(1+exercises!B$3)</f>
        <v>388.81939327586423</v>
      </c>
      <c r="G408" s="9">
        <f t="shared" ref="G408:K408" si="87">G407*(1-G$5)+G$4*$F407*$L$4/1000</f>
        <v>44.484064230227716</v>
      </c>
      <c r="H408" s="9">
        <f t="shared" si="87"/>
        <v>47.189289435919775</v>
      </c>
      <c r="I408" s="9">
        <f t="shared" si="87"/>
        <v>21.164910596743248</v>
      </c>
      <c r="J408" s="9">
        <f t="shared" si="87"/>
        <v>1.2736380766909308</v>
      </c>
      <c r="K408" s="9">
        <f t="shared" si="87"/>
        <v>4.9060589053660252E-2</v>
      </c>
      <c r="L408" s="9">
        <f t="shared" si="36"/>
        <v>389.16096292863534</v>
      </c>
    </row>
    <row r="409" spans="1:12" x14ac:dyDescent="0.25">
      <c r="A409" s="2"/>
      <c r="B409" s="2"/>
      <c r="C409" s="8">
        <v>2009.9534249999999</v>
      </c>
      <c r="D409" s="8">
        <v>385.00799999999998</v>
      </c>
      <c r="E409" s="3">
        <f t="shared" si="34"/>
        <v>2153</v>
      </c>
      <c r="F409" s="3">
        <f>F408*(1+exercises!B$3)</f>
        <v>380.50254645369347</v>
      </c>
      <c r="G409" s="9">
        <f t="shared" ref="G409:K409" si="88">G408*(1-G$5)+G$4*$F408*$L$4/1000</f>
        <v>44.50779499131967</v>
      </c>
      <c r="H409" s="9">
        <f t="shared" si="88"/>
        <v>47.095979152966095</v>
      </c>
      <c r="I409" s="9">
        <f t="shared" si="88"/>
        <v>20.939236312412486</v>
      </c>
      <c r="J409" s="9">
        <f t="shared" si="88"/>
        <v>1.2465152165258431</v>
      </c>
      <c r="K409" s="9">
        <f t="shared" si="88"/>
        <v>4.8011183053802461E-2</v>
      </c>
      <c r="L409" s="9">
        <f t="shared" si="36"/>
        <v>388.83753685627789</v>
      </c>
    </row>
    <row r="410" spans="1:12" x14ac:dyDescent="0.25">
      <c r="A410" s="2"/>
      <c r="B410" s="2"/>
      <c r="C410" s="8">
        <v>2010.038356</v>
      </c>
      <c r="D410" s="8">
        <v>384.97199999999998</v>
      </c>
      <c r="E410" s="3">
        <f t="shared" si="34"/>
        <v>2154</v>
      </c>
      <c r="F410" s="3">
        <f>F409*(1+exercises!B$3)</f>
        <v>372.36359698504896</v>
      </c>
      <c r="G410" s="9">
        <f t="shared" ref="G410:K410" si="89">G409*(1-G$5)+G$4*$F409*$L$4/1000</f>
        <v>44.531018151431866</v>
      </c>
      <c r="H410" s="9">
        <f t="shared" si="89"/>
        <v>47.002144644806506</v>
      </c>
      <c r="I410" s="9">
        <f t="shared" si="89"/>
        <v>20.715341687983827</v>
      </c>
      <c r="J410" s="9">
        <f t="shared" si="89"/>
        <v>1.2199656443613489</v>
      </c>
      <c r="K410" s="9">
        <f t="shared" si="89"/>
        <v>4.6984223848281624E-2</v>
      </c>
      <c r="L410" s="9">
        <f t="shared" si="36"/>
        <v>388.51545435243185</v>
      </c>
    </row>
    <row r="411" spans="1:12" x14ac:dyDescent="0.25">
      <c r="A411" s="2"/>
      <c r="B411" s="2"/>
      <c r="C411" s="8">
        <v>2010.123288</v>
      </c>
      <c r="D411" s="8">
        <v>384.72399999999999</v>
      </c>
      <c r="E411" s="3">
        <f t="shared" si="34"/>
        <v>2155</v>
      </c>
      <c r="F411" s="3">
        <f>F410*(1+exercises!B$3)</f>
        <v>364.39873964553874</v>
      </c>
      <c r="G411" s="9">
        <f t="shared" ref="G411:K411" si="90">G410*(1-G$5)+G$4*$F410*$L$4/1000</f>
        <v>44.553744568149263</v>
      </c>
      <c r="H411" s="9">
        <f t="shared" si="90"/>
        <v>46.907804057577081</v>
      </c>
      <c r="I411" s="9">
        <f t="shared" si="90"/>
        <v>20.493229562128949</v>
      </c>
      <c r="J411" s="9">
        <f t="shared" si="90"/>
        <v>1.1939774900273799</v>
      </c>
      <c r="K411" s="9">
        <f t="shared" si="90"/>
        <v>4.597923130016688E-2</v>
      </c>
      <c r="L411" s="9">
        <f t="shared" si="36"/>
        <v>388.19473490918284</v>
      </c>
    </row>
    <row r="412" spans="1:12" x14ac:dyDescent="0.25">
      <c r="A412" s="2"/>
      <c r="B412" s="2"/>
      <c r="C412" s="8">
        <v>2010.2</v>
      </c>
      <c r="D412" s="8">
        <v>384.62200000000001</v>
      </c>
      <c r="E412" s="3">
        <f t="shared" si="34"/>
        <v>2156</v>
      </c>
      <c r="F412" s="3">
        <f>F411*(1+exercises!B$3)</f>
        <v>356.60425060452064</v>
      </c>
      <c r="G412" s="9">
        <f t="shared" ref="G412:K412" si="91">G411*(1-G$5)+G$4*$F411*$L$4/1000</f>
        <v>44.575984866813073</v>
      </c>
      <c r="H412" s="9">
        <f t="shared" si="91"/>
        <v>46.812975130195262</v>
      </c>
      <c r="I412" s="9">
        <f t="shared" si="91"/>
        <v>20.27290216374022</v>
      </c>
      <c r="J412" s="9">
        <f t="shared" si="91"/>
        <v>1.1685391148367841</v>
      </c>
      <c r="K412" s="9">
        <f t="shared" si="91"/>
        <v>4.4995735542656304E-2</v>
      </c>
      <c r="L412" s="9">
        <f t="shared" si="36"/>
        <v>387.87539701112797</v>
      </c>
    </row>
    <row r="413" spans="1:12" x14ac:dyDescent="0.25">
      <c r="A413" s="2"/>
      <c r="B413" s="2"/>
      <c r="C413" s="8">
        <v>2010.284932</v>
      </c>
      <c r="D413" s="8">
        <v>384.90800000000002</v>
      </c>
      <c r="E413" s="3">
        <f t="shared" si="34"/>
        <v>2157</v>
      </c>
      <c r="F413" s="3">
        <f>F412*(1+exercises!B$3)</f>
        <v>348.97648568408994</v>
      </c>
      <c r="G413" s="9">
        <f t="shared" ref="G413:K413" si="92">G412*(1-G$5)+G$4*$F412*$L$4/1000</f>
        <v>44.597749445488468</v>
      </c>
      <c r="H413" s="9">
        <f t="shared" si="92"/>
        <v>46.717675203122745</v>
      </c>
      <c r="I413" s="9">
        <f t="shared" si="92"/>
        <v>20.054361132343708</v>
      </c>
      <c r="J413" s="9">
        <f t="shared" si="92"/>
        <v>1.1436391079146924</v>
      </c>
      <c r="K413" s="9">
        <f t="shared" si="92"/>
        <v>4.4033276759398887E-2</v>
      </c>
      <c r="L413" s="9">
        <f t="shared" si="36"/>
        <v>387.55745816562899</v>
      </c>
    </row>
    <row r="414" spans="1:12" x14ac:dyDescent="0.25">
      <c r="A414" s="2"/>
      <c r="B414" s="2"/>
      <c r="C414" s="8">
        <v>2010.367123</v>
      </c>
      <c r="D414" s="8">
        <v>385.30099999999999</v>
      </c>
      <c r="E414" s="3">
        <f t="shared" si="34"/>
        <v>2158</v>
      </c>
      <c r="F414" s="3">
        <f>F413*(1+exercises!B$3)</f>
        <v>341.51187865530727</v>
      </c>
      <c r="G414" s="9">
        <f t="shared" ref="G414:K414" si="93">G413*(1-G$5)+G$4*$F413*$L$4/1000</f>
        <v>44.619048479825992</v>
      </c>
      <c r="H414" s="9">
        <f t="shared" si="93"/>
        <v>46.621921226940763</v>
      </c>
      <c r="I414" s="9">
        <f t="shared" si="93"/>
        <v>19.837607537976627</v>
      </c>
      <c r="J414" s="9">
        <f t="shared" si="93"/>
        <v>1.1192662825332311</v>
      </c>
      <c r="K414" s="9">
        <f t="shared" si="93"/>
        <v>4.3091404969515343E-2</v>
      </c>
      <c r="L414" s="9">
        <f t="shared" si="36"/>
        <v>387.24093493224609</v>
      </c>
    </row>
    <row r="415" spans="1:12" x14ac:dyDescent="0.25">
      <c r="A415" s="2"/>
      <c r="B415" s="2"/>
      <c r="C415" s="8">
        <v>2010.452055</v>
      </c>
      <c r="D415" s="8">
        <v>385.803</v>
      </c>
      <c r="E415" s="3">
        <f t="shared" si="34"/>
        <v>2159</v>
      </c>
      <c r="F415" s="3">
        <f>F414*(1+exercises!B$3)</f>
        <v>334.20693957087025</v>
      </c>
      <c r="G415" s="9">
        <f t="shared" ref="G415:K415" si="94">G414*(1-G$5)+G$4*$F414*$L$4/1000</f>
        <v>44.639891927819036</v>
      </c>
      <c r="H415" s="9">
        <f t="shared" si="94"/>
        <v>46.525729770741819</v>
      </c>
      <c r="I415" s="9">
        <f t="shared" si="94"/>
        <v>19.622641900542007</v>
      </c>
      <c r="J415" s="9">
        <f t="shared" si="94"/>
        <v>1.095409672455649</v>
      </c>
      <c r="K415" s="9">
        <f t="shared" si="94"/>
        <v>4.2169679817217406E-2</v>
      </c>
      <c r="L415" s="9">
        <f t="shared" si="36"/>
        <v>386.92584295137573</v>
      </c>
    </row>
    <row r="416" spans="1:12" x14ac:dyDescent="0.25">
      <c r="A416" s="2"/>
      <c r="B416" s="2"/>
      <c r="C416" s="8">
        <v>2010.5342470000001</v>
      </c>
      <c r="D416" s="8">
        <v>386.45299999999997</v>
      </c>
      <c r="E416" s="3">
        <f t="shared" si="34"/>
        <v>2160</v>
      </c>
      <c r="F416" s="3">
        <f>F415*(1+exercises!B$3)</f>
        <v>327.05825313344934</v>
      </c>
      <c r="G416" s="9">
        <f t="shared" ref="G416:K416" si="95">G415*(1-G$5)+G$4*$F415*$L$4/1000</f>
        <v>44.660289534459515</v>
      </c>
      <c r="H416" s="9">
        <f t="shared" si="95"/>
        <v>46.429117030341757</v>
      </c>
      <c r="I416" s="9">
        <f t="shared" si="95"/>
        <v>19.409464208653095</v>
      </c>
      <c r="J416" s="9">
        <f t="shared" si="95"/>
        <v>1.0720585282935959</v>
      </c>
      <c r="K416" s="9">
        <f t="shared" si="95"/>
        <v>4.1267670365927128E-2</v>
      </c>
      <c r="L416" s="9">
        <f t="shared" si="36"/>
        <v>386.61219697211391</v>
      </c>
    </row>
    <row r="417" spans="1:12" x14ac:dyDescent="0.25">
      <c r="A417" s="2"/>
      <c r="B417" s="2"/>
      <c r="C417" s="8">
        <v>2010.6191779999999</v>
      </c>
      <c r="D417" s="8">
        <v>387.10199999999998</v>
      </c>
      <c r="E417" s="3">
        <f t="shared" si="34"/>
        <v>2161</v>
      </c>
      <c r="F417" s="3">
        <f>F416*(1+exercises!B$3)</f>
        <v>320.06247709892483</v>
      </c>
      <c r="G417" s="9">
        <f t="shared" ref="G417:K417" si="96">G416*(1-G$5)+G$4*$F416*$L$4/1000</f>
        <v>44.680250836293951</v>
      </c>
      <c r="H417" s="9">
        <f t="shared" si="96"/>
        <v>46.332098836316071</v>
      </c>
      <c r="I417" s="9">
        <f t="shared" si="96"/>
        <v>19.198073937979657</v>
      </c>
      <c r="J417" s="9">
        <f t="shared" si="96"/>
        <v>1.0492023138809901</v>
      </c>
      <c r="K417" s="9">
        <f t="shared" si="96"/>
        <v>4.0384954896799947E-2</v>
      </c>
      <c r="L417" s="9">
        <f t="shared" si="36"/>
        <v>386.30001087936745</v>
      </c>
    </row>
    <row r="418" spans="1:12" x14ac:dyDescent="0.25">
      <c r="A418" s="2"/>
      <c r="B418" s="2"/>
      <c r="C418" s="8">
        <v>2010.7041099999999</v>
      </c>
      <c r="D418" s="8">
        <v>387.44600000000003</v>
      </c>
      <c r="E418" s="3">
        <f t="shared" si="34"/>
        <v>2162</v>
      </c>
      <c r="F418" s="3">
        <f>F417*(1+exercises!B$3)</f>
        <v>313.21634071377883</v>
      </c>
      <c r="G418" s="9">
        <f t="shared" ref="G418:K418" si="97">G417*(1-G$5)+G$4*$F417*$L$4/1000</f>
        <v>44.699785165882147</v>
      </c>
      <c r="H418" s="9">
        <f t="shared" si="97"/>
        <v>46.234690661864107</v>
      </c>
      <c r="I418" s="9">
        <f t="shared" si="97"/>
        <v>18.988470069108164</v>
      </c>
      <c r="J418" s="9">
        <f t="shared" si="97"/>
        <v>1.0268307026676193</v>
      </c>
      <c r="K418" s="9">
        <f t="shared" si="97"/>
        <v>3.9521120711557396E-2</v>
      </c>
      <c r="L418" s="9">
        <f t="shared" si="36"/>
        <v>385.98929772023359</v>
      </c>
    </row>
    <row r="419" spans="1:12" x14ac:dyDescent="0.25">
      <c r="A419" s="2"/>
      <c r="B419" s="2"/>
      <c r="C419" s="8">
        <v>2010.7863010000001</v>
      </c>
      <c r="D419" s="8">
        <v>387.43099999999998</v>
      </c>
      <c r="E419" s="3">
        <f t="shared" si="34"/>
        <v>2163</v>
      </c>
      <c r="F419" s="3">
        <f>F418*(1+exercises!B$3)</f>
        <v>306.51664318591111</v>
      </c>
      <c r="G419" s="9">
        <f t="shared" ref="G419:K419" si="98">G418*(1-G$5)+G$4*$F418*$L$4/1000</f>
        <v>44.718901656160455</v>
      </c>
      <c r="H419" s="9">
        <f t="shared" si="98"/>
        <v>46.136907630504993</v>
      </c>
      <c r="I419" s="9">
        <f t="shared" si="98"/>
        <v>18.780651104927468</v>
      </c>
      <c r="J419" s="9">
        <f t="shared" si="98"/>
        <v>1.0049335741353627</v>
      </c>
      <c r="K419" s="9">
        <f t="shared" si="98"/>
        <v>3.8675763939537186E-2</v>
      </c>
      <c r="L419" s="9">
        <f t="shared" si="36"/>
        <v>385.68006972966782</v>
      </c>
    </row>
    <row r="420" spans="1:12" x14ac:dyDescent="0.25">
      <c r="A420" s="2"/>
      <c r="B420" s="2"/>
      <c r="C420" s="8">
        <v>2010.8712330000001</v>
      </c>
      <c r="D420" s="8">
        <v>387.28699999999998</v>
      </c>
      <c r="E420" s="3">
        <f t="shared" si="34"/>
        <v>2164</v>
      </c>
      <c r="F420" s="3">
        <f>F419*(1+exercises!B$3)</f>
        <v>299.96025218816447</v>
      </c>
      <c r="G420" s="9">
        <f t="shared" ref="G420:K420" si="99">G419*(1-G$5)+G$4*$F419*$L$4/1000</f>
        <v>44.737609244711706</v>
      </c>
      <c r="H420" s="9">
        <f t="shared" si="99"/>
        <v>46.03876452360872</v>
      </c>
      <c r="I420" s="9">
        <f t="shared" si="99"/>
        <v>18.5746150875514</v>
      </c>
      <c r="J420" s="9">
        <f t="shared" si="99"/>
        <v>0.98350101023965775</v>
      </c>
      <c r="K420" s="9">
        <f t="shared" si="99"/>
        <v>3.7848489348870487E-2</v>
      </c>
      <c r="L420" s="9">
        <f t="shared" si="36"/>
        <v>385.37233835546039</v>
      </c>
    </row>
    <row r="421" spans="1:12" x14ac:dyDescent="0.25">
      <c r="A421" s="2"/>
      <c r="B421" s="2"/>
      <c r="C421" s="8">
        <v>2010.9534249999999</v>
      </c>
      <c r="D421" s="8">
        <v>387.04399999999998</v>
      </c>
      <c r="E421" s="3">
        <f t="shared" ref="E421:E484" si="100">1+E420</f>
        <v>2165</v>
      </c>
      <c r="F421" s="3">
        <f>F420*(1+exercises!B$3)</f>
        <v>293.54410239385965</v>
      </c>
      <c r="G421" s="9">
        <f t="shared" ref="G421:K421" si="101">G420*(1-G$5)+G$4*$F420*$L$4/1000</f>
        <v>44.755916677943844</v>
      </c>
      <c r="H421" s="9">
        <f t="shared" si="101"/>
        <v>45.940275787766083</v>
      </c>
      <c r="I421" s="9">
        <f t="shared" si="101"/>
        <v>18.370359614789383</v>
      </c>
      <c r="J421" s="9">
        <f t="shared" si="101"/>
        <v>0.96252329187861463</v>
      </c>
      <c r="K421" s="9">
        <f t="shared" si="101"/>
        <v>3.7038910161698142E-2</v>
      </c>
      <c r="L421" s="9">
        <f t="shared" ref="L421:L484" si="102">SUM(G421:K421,L$5)</f>
        <v>385.06611428253962</v>
      </c>
    </row>
    <row r="422" spans="1:12" x14ac:dyDescent="0.25">
      <c r="A422" s="2"/>
      <c r="B422" s="2"/>
      <c r="C422" s="8">
        <v>2011.038356</v>
      </c>
      <c r="D422" s="8">
        <v>386.892</v>
      </c>
      <c r="E422" s="3">
        <f t="shared" si="100"/>
        <v>2166</v>
      </c>
      <c r="F422" s="3">
        <f>F421*(1+exercises!B$3)</f>
        <v>287.26519404365496</v>
      </c>
      <c r="G422" s="9">
        <f t="shared" ref="G422:K422" si="103">G421*(1-G$5)+G$4*$F421*$L$4/1000</f>
        <v>44.773832515179151</v>
      </c>
      <c r="H422" s="9">
        <f t="shared" si="103"/>
        <v>45.841455542000759</v>
      </c>
      <c r="I422" s="9">
        <f t="shared" si="103"/>
        <v>18.167881856175956</v>
      </c>
      <c r="J422" s="9">
        <f t="shared" si="103"/>
        <v>0.94199089539195202</v>
      </c>
      <c r="K422" s="9">
        <f t="shared" si="103"/>
        <v>3.6246647873339422E-2</v>
      </c>
      <c r="L422" s="9">
        <f t="shared" si="102"/>
        <v>384.76140745662116</v>
      </c>
    </row>
    <row r="423" spans="1:12" x14ac:dyDescent="0.25">
      <c r="A423" s="2"/>
      <c r="B423" s="2"/>
      <c r="C423" s="8">
        <v>2011.123288</v>
      </c>
      <c r="D423" s="8">
        <v>386.97300000000001</v>
      </c>
      <c r="E423" s="3">
        <f t="shared" si="100"/>
        <v>2167</v>
      </c>
      <c r="F423" s="3">
        <f>F422*(1+exercises!B$3)</f>
        <v>281.12059154306115</v>
      </c>
      <c r="G423" s="9">
        <f t="shared" ref="G423:K423" si="104">G422*(1-G$5)+G$4*$F422*$L$4/1000</f>
        <v>44.791365132655997</v>
      </c>
      <c r="H423" s="9">
        <f t="shared" si="104"/>
        <v>45.742317584827028</v>
      </c>
      <c r="I423" s="9">
        <f t="shared" si="104"/>
        <v>17.967178568569842</v>
      </c>
      <c r="J423" s="9">
        <f t="shared" si="104"/>
        <v>0.92189448909173</v>
      </c>
      <c r="K423" s="9">
        <f t="shared" si="104"/>
        <v>3.5471332075328689E-2</v>
      </c>
      <c r="L423" s="9">
        <f t="shared" si="102"/>
        <v>384.45822710721995</v>
      </c>
    </row>
    <row r="424" spans="1:12" x14ac:dyDescent="0.25">
      <c r="A424" s="2"/>
      <c r="B424" s="2"/>
      <c r="C424" s="8">
        <v>2011.2</v>
      </c>
      <c r="D424" s="8">
        <v>387.01499999999999</v>
      </c>
      <c r="E424" s="3">
        <f t="shared" si="100"/>
        <v>2168</v>
      </c>
      <c r="F424" s="3">
        <f>F423*(1+exercises!B$3)</f>
        <v>275.10742208995509</v>
      </c>
      <c r="G424" s="9">
        <f t="shared" ref="G424:K424" si="105">G423*(1-G$5)+G$4*$F423*$L$4/1000</f>
        <v>44.808522727445009</v>
      </c>
      <c r="H424" s="9">
        <f t="shared" si="105"/>
        <v>45.642875401156381</v>
      </c>
      <c r="I424" s="9">
        <f t="shared" si="105"/>
        <v>17.768246111332921</v>
      </c>
      <c r="J424" s="9">
        <f t="shared" si="105"/>
        <v>0.90222492982665925</v>
      </c>
      <c r="K424" s="9">
        <f t="shared" si="105"/>
        <v>3.471260028223741E-2</v>
      </c>
      <c r="L424" s="9">
        <f t="shared" si="102"/>
        <v>384.1565817700432</v>
      </c>
    </row>
    <row r="425" spans="1:12" x14ac:dyDescent="0.25">
      <c r="A425" s="2"/>
      <c r="B425" s="2"/>
      <c r="C425" s="8">
        <v>2011.284932</v>
      </c>
      <c r="D425" s="8">
        <v>387.01</v>
      </c>
      <c r="E425" s="3">
        <f t="shared" si="100"/>
        <v>2169</v>
      </c>
      <c r="F425" s="3">
        <f>F424*(1+exercises!B$3)</f>
        <v>269.22287433145095</v>
      </c>
      <c r="G425" s="9">
        <f t="shared" ref="G425:K425" si="106">G424*(1-G$5)+G$4*$F424*$L$4/1000</f>
        <v>44.825313321281484</v>
      </c>
      <c r="H425" s="9">
        <f t="shared" si="106"/>
        <v>45.543142169056225</v>
      </c>
      <c r="I425" s="9">
        <f t="shared" si="106"/>
        <v>17.571080461099278</v>
      </c>
      <c r="J425" s="9">
        <f t="shared" si="106"/>
        <v>0.88297325958159101</v>
      </c>
      <c r="K425" s="9">
        <f t="shared" si="106"/>
        <v>3.3970097762200349E-2</v>
      </c>
      <c r="L425" s="9">
        <f t="shared" si="102"/>
        <v>383.85647930878076</v>
      </c>
    </row>
    <row r="426" spans="1:12" x14ac:dyDescent="0.25">
      <c r="A426" s="2"/>
      <c r="B426" s="2"/>
      <c r="C426" s="8">
        <v>2011.367123</v>
      </c>
      <c r="D426" s="8">
        <v>387.279</v>
      </c>
      <c r="E426" s="3">
        <f t="shared" si="100"/>
        <v>2170</v>
      </c>
      <c r="F426" s="3">
        <f>F425*(1+exercises!B$3)</f>
        <v>263.46419704950119</v>
      </c>
      <c r="G426" s="9">
        <f t="shared" ref="G426:K426" si="107">G425*(1-G$5)+G$4*$F425*$L$4/1000</f>
        <v>44.841744764315798</v>
      </c>
      <c r="H426" s="9">
        <f t="shared" si="107"/>
        <v>45.443130766363907</v>
      </c>
      <c r="I426" s="9">
        <f t="shared" si="107"/>
        <v>17.375677226144212</v>
      </c>
      <c r="J426" s="9">
        <f t="shared" si="107"/>
        <v>0.86413070211362342</v>
      </c>
      <c r="K426" s="9">
        <f t="shared" si="107"/>
        <v>3.3243477371066886E-2</v>
      </c>
      <c r="L426" s="9">
        <f t="shared" si="102"/>
        <v>383.5579269363086</v>
      </c>
    </row>
    <row r="427" spans="1:12" x14ac:dyDescent="0.25">
      <c r="A427" s="2"/>
      <c r="B427" s="2"/>
      <c r="C427" s="8">
        <v>2011.452055</v>
      </c>
      <c r="D427" s="8">
        <v>387.709</v>
      </c>
      <c r="E427" s="3">
        <f t="shared" si="100"/>
        <v>2171</v>
      </c>
      <c r="F427" s="3">
        <f>F426*(1+exercises!B$3)</f>
        <v>257.82869787461237</v>
      </c>
      <c r="G427" s="9">
        <f t="shared" ref="G427:K427" si="108">G426*(1-G$5)+G$4*$F426*$L$4/1000</f>
        <v>44.857824738783606</v>
      </c>
      <c r="H427" s="9">
        <f t="shared" si="108"/>
        <v>45.342853777159135</v>
      </c>
      <c r="I427" s="9">
        <f t="shared" si="108"/>
        <v>17.182031660362931</v>
      </c>
      <c r="J427" s="9">
        <f t="shared" si="108"/>
        <v>0.84568865962610396</v>
      </c>
      <c r="K427" s="9">
        <f t="shared" si="108"/>
        <v>3.2532399390099762E-2</v>
      </c>
      <c r="L427" s="9">
        <f t="shared" si="102"/>
        <v>383.26093123532189</v>
      </c>
    </row>
    <row r="428" spans="1:12" x14ac:dyDescent="0.25">
      <c r="A428" s="2"/>
      <c r="B428" s="2"/>
      <c r="C428" s="8">
        <v>2011.5342470000001</v>
      </c>
      <c r="D428" s="8">
        <v>388.05500000000001</v>
      </c>
      <c r="E428" s="3">
        <f t="shared" si="100"/>
        <v>2172</v>
      </c>
      <c r="F428" s="3">
        <f>F427*(1+exercises!B$3)</f>
        <v>252.3137420270744</v>
      </c>
      <c r="G428" s="9">
        <f t="shared" ref="G428:K428" si="109">G427*(1-G$5)+G$4*$F427*$L$4/1000</f>
        <v>44.873560762597549</v>
      </c>
      <c r="H428" s="9">
        <f t="shared" si="109"/>
        <v>45.24232349809779</v>
      </c>
      <c r="I428" s="9">
        <f t="shared" si="109"/>
        <v>16.990138676868348</v>
      </c>
      <c r="J428" s="9">
        <f t="shared" si="109"/>
        <v>0.82763870948166351</v>
      </c>
      <c r="K428" s="9">
        <f t="shared" si="109"/>
        <v>3.1836531367145524E-2</v>
      </c>
      <c r="L428" s="9">
        <f t="shared" si="102"/>
        <v>382.96549817841253</v>
      </c>
    </row>
    <row r="429" spans="1:12" x14ac:dyDescent="0.25">
      <c r="A429" s="2"/>
      <c r="B429" s="2"/>
      <c r="C429" s="8">
        <v>2011.6191779999999</v>
      </c>
      <c r="D429" s="8">
        <v>388.49599999999998</v>
      </c>
      <c r="E429" s="3">
        <f t="shared" si="100"/>
        <v>2173</v>
      </c>
      <c r="F429" s="3">
        <f>F428*(1+exercises!B$3)</f>
        <v>246.91675108511527</v>
      </c>
      <c r="G429" s="9">
        <f t="shared" ref="G429:K429" si="110">G428*(1-G$5)+G$4*$F428*$L$4/1000</f>
        <v>44.888960192862115</v>
      </c>
      <c r="H429" s="9">
        <f t="shared" si="110"/>
        <v>45.141551944610136</v>
      </c>
      <c r="I429" s="9">
        <f t="shared" si="110"/>
        <v>16.799992861217252</v>
      </c>
      <c r="J429" s="9">
        <f t="shared" si="110"/>
        <v>0.80997260095528156</v>
      </c>
      <c r="K429" s="9">
        <f t="shared" si="110"/>
        <v>3.115554796120228E-2</v>
      </c>
      <c r="L429" s="9">
        <f t="shared" si="102"/>
        <v>382.67163314760597</v>
      </c>
    </row>
    <row r="430" spans="1:12" x14ac:dyDescent="0.25">
      <c r="A430" s="2"/>
      <c r="B430" s="2"/>
      <c r="C430" s="8">
        <v>2011.7041099999999</v>
      </c>
      <c r="D430" s="8">
        <v>388.99200000000002</v>
      </c>
      <c r="E430" s="3">
        <f t="shared" si="100"/>
        <v>2174</v>
      </c>
      <c r="F430" s="3">
        <f>F429*(1+exercises!B$3)</f>
        <v>241.63520177940464</v>
      </c>
      <c r="G430" s="9">
        <f t="shared" ref="G430:K430" si="111">G429*(1-G$5)+G$4*$F429*$L$4/1000</f>
        <v>44.904030229313321</v>
      </c>
      <c r="H430" s="9">
        <f t="shared" si="111"/>
        <v>45.040550856966277</v>
      </c>
      <c r="I430" s="9">
        <f t="shared" si="111"/>
        <v>16.611588484273899</v>
      </c>
      <c r="J430" s="9">
        <f t="shared" si="111"/>
        <v>0.79268225202825537</v>
      </c>
      <c r="K430" s="9">
        <f t="shared" si="111"/>
        <v>3.0489130790312163E-2</v>
      </c>
      <c r="L430" s="9">
        <f t="shared" si="102"/>
        <v>382.37934095337209</v>
      </c>
    </row>
    <row r="431" spans="1:12" x14ac:dyDescent="0.25">
      <c r="A431" s="2"/>
      <c r="B431" s="2"/>
      <c r="C431" s="8">
        <v>2011.7863010000001</v>
      </c>
      <c r="D431" s="8">
        <v>389.11599999999999</v>
      </c>
      <c r="E431" s="3">
        <f t="shared" si="100"/>
        <v>2175</v>
      </c>
      <c r="F431" s="3">
        <f>F430*(1+exercises!B$3)</f>
        <v>236.46662481334317</v>
      </c>
      <c r="G431" s="9">
        <f t="shared" ref="G431:K431" si="112">G430*(1-G$5)+G$4*$F430*$L$4/1000</f>
        <v>44.918777917684835</v>
      </c>
      <c r="H431" s="9">
        <f t="shared" si="112"/>
        <v>44.939331706211796</v>
      </c>
      <c r="I431" s="9">
        <f t="shared" si="112"/>
        <v>16.424919514719811</v>
      </c>
      <c r="J431" s="9">
        <f t="shared" si="112"/>
        <v>0.77575974622382993</v>
      </c>
      <c r="K431" s="9">
        <f t="shared" si="112"/>
        <v>2.9836968282707384E-2</v>
      </c>
      <c r="L431" s="9">
        <f t="shared" si="102"/>
        <v>382.08862585312301</v>
      </c>
    </row>
    <row r="432" spans="1:12" x14ac:dyDescent="0.25">
      <c r="A432" s="2"/>
      <c r="B432" s="2"/>
      <c r="C432" s="8">
        <v>2011.8712330000001</v>
      </c>
      <c r="D432" s="8">
        <v>388.92899999999997</v>
      </c>
      <c r="E432" s="3">
        <f t="shared" si="100"/>
        <v>2176</v>
      </c>
      <c r="F432" s="3">
        <f>F431*(1+exercises!B$3)</f>
        <v>231.40860370858576</v>
      </c>
      <c r="G432" s="9">
        <f t="shared" ref="G432:K432" si="113">G431*(1-G$5)+G$4*$F431*$L$4/1000</f>
        <v>44.933210153002079</v>
      </c>
      <c r="H432" s="9">
        <f t="shared" si="113"/>
        <v>44.837905699976261</v>
      </c>
      <c r="I432" s="9">
        <f t="shared" si="113"/>
        <v>16.239979631218453</v>
      </c>
      <c r="J432" s="9">
        <f t="shared" si="113"/>
        <v>0.75919732948513452</v>
      </c>
      <c r="K432" s="9">
        <f t="shared" si="113"/>
        <v>2.9198755531140274E-2</v>
      </c>
      <c r="L432" s="9">
        <f t="shared" si="102"/>
        <v>381.79949156921305</v>
      </c>
    </row>
    <row r="433" spans="1:12" x14ac:dyDescent="0.25">
      <c r="A433" s="2"/>
      <c r="B433" s="2"/>
      <c r="C433" s="8">
        <v>2011.9534249999999</v>
      </c>
      <c r="D433" s="8">
        <v>388.79700000000003</v>
      </c>
      <c r="E433" s="3">
        <f t="shared" si="100"/>
        <v>2177</v>
      </c>
      <c r="F433" s="3">
        <f>F432*(1+exercises!B$3)</f>
        <v>226.4587736752591</v>
      </c>
      <c r="G433" s="9">
        <f t="shared" ref="G433:K433" si="114">G432*(1-G$5)+G$4*$F432*$L$4/1000</f>
        <v>44.94733368280589</v>
      </c>
      <c r="H433" s="9">
        <f t="shared" si="114"/>
        <v>44.73628378815733</v>
      </c>
      <c r="I433" s="9">
        <f t="shared" si="114"/>
        <v>16.056762234243159</v>
      </c>
      <c r="J433" s="9">
        <f t="shared" si="114"/>
        <v>0.742987407095971</v>
      </c>
      <c r="K433" s="9">
        <f t="shared" si="114"/>
        <v>2.8574194150329184E-2</v>
      </c>
      <c r="L433" s="9">
        <f t="shared" si="102"/>
        <v>381.51194130645268</v>
      </c>
    </row>
    <row r="434" spans="1:12" x14ac:dyDescent="0.25">
      <c r="A434" s="2"/>
      <c r="B434" s="2"/>
      <c r="C434" s="8">
        <v>2012.0382509999999</v>
      </c>
      <c r="D434" s="8">
        <v>388.66699999999997</v>
      </c>
      <c r="E434" s="3">
        <f t="shared" si="100"/>
        <v>2178</v>
      </c>
      <c r="F434" s="3">
        <f>F433*(1+exercises!B$3)</f>
        <v>221.6148205063453</v>
      </c>
      <c r="G434" s="9">
        <f t="shared" ref="G434:K434" si="115">G433*(1-G$5)+G$4*$F433*$L$4/1000</f>
        <v>44.961155110307196</v>
      </c>
      <c r="H434" s="9">
        <f t="shared" si="115"/>
        <v>44.634476668483167</v>
      </c>
      <c r="I434" s="9">
        <f t="shared" si="115"/>
        <v>15.875260457576577</v>
      </c>
      <c r="J434" s="9">
        <f t="shared" si="115"/>
        <v>0.72712254064490411</v>
      </c>
      <c r="K434" s="9">
        <f t="shared" si="115"/>
        <v>2.7962992137453645E-2</v>
      </c>
      <c r="L434" s="9">
        <f t="shared" si="102"/>
        <v>381.22597776914927</v>
      </c>
    </row>
    <row r="435" spans="1:12" x14ac:dyDescent="0.25">
      <c r="A435" s="2"/>
      <c r="B435" s="2"/>
      <c r="C435" s="8">
        <v>2012.1229510000001</v>
      </c>
      <c r="D435" s="8">
        <v>388.64600000000002</v>
      </c>
      <c r="E435" s="3">
        <f t="shared" si="100"/>
        <v>2179</v>
      </c>
      <c r="F435" s="3">
        <f>F434*(1+exercises!B$3)</f>
        <v>216.87447949571455</v>
      </c>
      <c r="G435" s="9">
        <f t="shared" ref="G435:K435" si="116">G434*(1-G$5)+G$4*$F434*$L$4/1000</f>
        <v>44.974680897474251</v>
      </c>
      <c r="H435" s="9">
        <f t="shared" si="116"/>
        <v>44.532494791955742</v>
      </c>
      <c r="I435" s="9">
        <f t="shared" si="116"/>
        <v>15.695467179489658</v>
      </c>
      <c r="J435" s="9">
        <f t="shared" si="116"/>
        <v>0.71159544503301631</v>
      </c>
      <c r="K435" s="9">
        <f t="shared" si="116"/>
        <v>2.7364863735633509E-2</v>
      </c>
      <c r="L435" s="9">
        <f t="shared" si="102"/>
        <v>380.94160317768831</v>
      </c>
    </row>
    <row r="436" spans="1:12" x14ac:dyDescent="0.25">
      <c r="A436" s="2"/>
      <c r="B436" s="2"/>
      <c r="C436" s="8">
        <v>2012.202186</v>
      </c>
      <c r="D436" s="8">
        <v>388.67200000000003</v>
      </c>
      <c r="E436" s="3">
        <f t="shared" si="100"/>
        <v>2180</v>
      </c>
      <c r="F436" s="3">
        <f>F435*(1+exercises!B$3)</f>
        <v>212.23553437930121</v>
      </c>
      <c r="G436" s="9">
        <f t="shared" ref="G436:K436" si="117">G435*(1-G$5)+G$4*$F435*$L$4/1000</f>
        <v>44.9879173680538</v>
      </c>
      <c r="H436" s="9">
        <f t="shared" si="117"/>
        <v>44.430348368177533</v>
      </c>
      <c r="I436" s="9">
        <f t="shared" si="117"/>
        <v>15.517375033608051</v>
      </c>
      <c r="J436" s="9">
        <f t="shared" si="117"/>
        <v>0.69639898552560942</v>
      </c>
      <c r="K436" s="9">
        <f t="shared" si="117"/>
        <v>2.6779529300328307E-2</v>
      </c>
      <c r="L436" s="9">
        <f t="shared" si="102"/>
        <v>380.6588192846653</v>
      </c>
    </row>
    <row r="437" spans="1:12" x14ac:dyDescent="0.25">
      <c r="A437" s="2"/>
      <c r="B437" s="2"/>
      <c r="C437" s="8">
        <v>2012.286885</v>
      </c>
      <c r="D437" s="8">
        <v>388.83199999999999</v>
      </c>
      <c r="E437" s="3">
        <f t="shared" si="100"/>
        <v>2181</v>
      </c>
      <c r="F437" s="3">
        <f>F436*(1+exercises!B$3)</f>
        <v>207.69581629892795</v>
      </c>
      <c r="G437" s="9">
        <f t="shared" ref="G437:K437" si="118">G436*(1-G$5)+G$4*$F436*$L$4/1000</f>
        <v>45.000870710527657</v>
      </c>
      <c r="H437" s="9">
        <f t="shared" si="118"/>
        <v>44.328047370564192</v>
      </c>
      <c r="I437" s="9">
        <f t="shared" si="118"/>
        <v>15.340976419473556</v>
      </c>
      <c r="J437" s="9">
        <f t="shared" si="118"/>
        <v>0.68152617484805778</v>
      </c>
      <c r="K437" s="9">
        <f t="shared" si="118"/>
        <v>2.6206715168594283E-2</v>
      </c>
      <c r="L437" s="9">
        <f t="shared" si="102"/>
        <v>380.37762739058206</v>
      </c>
    </row>
    <row r="438" spans="1:12" x14ac:dyDescent="0.25">
      <c r="A438" s="2"/>
      <c r="B438" s="2"/>
      <c r="C438" s="8">
        <v>2012.3688520000001</v>
      </c>
      <c r="D438" s="8">
        <v>389.13200000000001</v>
      </c>
      <c r="E438" s="3">
        <f t="shared" si="100"/>
        <v>2182</v>
      </c>
      <c r="F438" s="3">
        <f>F437*(1+exercises!B$3)</f>
        <v>203.25320278829389</v>
      </c>
      <c r="G438" s="9">
        <f t="shared" ref="G438:K438" si="119">G437*(1-G$5)+G$4*$F437*$L$4/1000</f>
        <v>45.013546981005994</v>
      </c>
      <c r="H438" s="9">
        <f t="shared" si="119"/>
        <v>44.225601541445542</v>
      </c>
      <c r="I438" s="9">
        <f t="shared" si="119"/>
        <v>15.166263512808156</v>
      </c>
      <c r="J438" s="9">
        <f t="shared" si="119"/>
        <v>0.66697017032594919</v>
      </c>
      <c r="K438" s="9">
        <f t="shared" si="119"/>
        <v>2.5646153531138052E-2</v>
      </c>
      <c r="L438" s="9">
        <f t="shared" si="102"/>
        <v>380.09802835911677</v>
      </c>
    </row>
    <row r="439" spans="1:12" x14ac:dyDescent="0.25">
      <c r="A439" s="2"/>
      <c r="B439" s="2"/>
      <c r="C439" s="8">
        <v>2012.4535519999999</v>
      </c>
      <c r="D439" s="8">
        <v>389.55700000000002</v>
      </c>
      <c r="E439" s="3">
        <f t="shared" si="100"/>
        <v>2183</v>
      </c>
      <c r="F439" s="3">
        <f>F438*(1+exercises!B$3)</f>
        <v>198.90561678065228</v>
      </c>
      <c r="G439" s="9">
        <f t="shared" ref="G439:K439" si="120">G438*(1-G$5)+G$4*$F438*$L$4/1000</f>
        <v>45.025952106058803</v>
      </c>
      <c r="H439" s="9">
        <f t="shared" si="120"/>
        <v>44.123020397057353</v>
      </c>
      <c r="I439" s="9">
        <f t="shared" si="120"/>
        <v>14.993228275487935</v>
      </c>
      <c r="J439" s="9">
        <f t="shared" si="120"/>
        <v>0.65272427106958508</v>
      </c>
      <c r="K439" s="9">
        <f t="shared" si="120"/>
        <v>2.5097582307107007E-2</v>
      </c>
      <c r="L439" s="9">
        <f t="shared" si="102"/>
        <v>379.82002263198081</v>
      </c>
    </row>
    <row r="440" spans="1:12" x14ac:dyDescent="0.25">
      <c r="A440" s="2"/>
      <c r="B440" s="2"/>
      <c r="C440" s="8">
        <v>2012.535519</v>
      </c>
      <c r="D440" s="8">
        <v>390.20600000000002</v>
      </c>
      <c r="E440" s="3">
        <f t="shared" si="100"/>
        <v>2184</v>
      </c>
      <c r="F440" s="3">
        <f>F439*(1+exercises!B$3)</f>
        <v>194.65102563771413</v>
      </c>
      <c r="G440" s="9">
        <f t="shared" ref="G440:K440" si="121">G439*(1-G$5)+G$4*$F439*$L$4/1000</f>
        <v>45.038091885486729</v>
      </c>
      <c r="H440" s="9">
        <f t="shared" si="121"/>
        <v>44.020313232426226</v>
      </c>
      <c r="I440" s="9">
        <f t="shared" si="121"/>
        <v>14.821862465234041</v>
      </c>
      <c r="J440" s="9">
        <f t="shared" si="121"/>
        <v>0.63878191520285199</v>
      </c>
      <c r="K440" s="9">
        <f t="shared" si="121"/>
        <v>2.4560745021557986E-2</v>
      </c>
      <c r="L440" s="9">
        <f t="shared" si="102"/>
        <v>379.5436102433714</v>
      </c>
    </row>
    <row r="441" spans="1:12" x14ac:dyDescent="0.25">
      <c r="A441" s="2"/>
      <c r="B441" s="2"/>
      <c r="C441" s="8">
        <v>2012.6202189999999</v>
      </c>
      <c r="D441" s="8">
        <v>390.88200000000001</v>
      </c>
      <c r="E441" s="3">
        <f t="shared" si="100"/>
        <v>2185</v>
      </c>
      <c r="F441" s="3">
        <f>F440*(1+exercises!B$3)</f>
        <v>190.48744019932343</v>
      </c>
      <c r="G441" s="9">
        <f t="shared" ref="G441:K441" si="122">G440*(1-G$5)+G$4*$F440*$L$4/1000</f>
        <v>45.049971995032692</v>
      </c>
      <c r="H441" s="9">
        <f t="shared" si="122"/>
        <v>43.917489126149789</v>
      </c>
      <c r="I441" s="9">
        <f t="shared" si="122"/>
        <v>14.652157645027678</v>
      </c>
      <c r="J441" s="9">
        <f t="shared" si="122"/>
        <v>0.62513667713642007</v>
      </c>
      <c r="K441" s="9">
        <f t="shared" si="122"/>
        <v>2.4035390685546863E-2</v>
      </c>
      <c r="L441" s="9">
        <f t="shared" si="102"/>
        <v>379.26879083403213</v>
      </c>
    </row>
    <row r="442" spans="1:12" x14ac:dyDescent="0.25">
      <c r="A442" s="2"/>
      <c r="B442" s="2"/>
      <c r="C442" s="8">
        <v>2012.7049179999999</v>
      </c>
      <c r="D442" s="8">
        <v>391.31200000000001</v>
      </c>
      <c r="E442" s="3">
        <f t="shared" si="100"/>
        <v>2186</v>
      </c>
      <c r="F442" s="3">
        <f>F441*(1+exercises!B$3)</f>
        <v>186.41291385345991</v>
      </c>
      <c r="G442" s="9">
        <f t="shared" ref="G442:K442" si="123">G441*(1-G$5)+G$4*$F441*$L$4/1000</f>
        <v>45.061597989035469</v>
      </c>
      <c r="H442" s="9">
        <f t="shared" si="123"/>
        <v>43.814556945074578</v>
      </c>
      <c r="I442" s="9">
        <f t="shared" si="123"/>
        <v>14.484105192255949</v>
      </c>
      <c r="J442" s="9">
        <f t="shared" si="123"/>
        <v>0.61178226488517484</v>
      </c>
      <c r="K442" s="9">
        <f t="shared" si="123"/>
        <v>2.3521273678783015E-2</v>
      </c>
      <c r="L442" s="9">
        <f t="shared" si="102"/>
        <v>378.99556366492993</v>
      </c>
    </row>
    <row r="443" spans="1:12" x14ac:dyDescent="0.25">
      <c r="A443" s="2"/>
      <c r="B443" s="2"/>
      <c r="C443" s="8">
        <v>2012.786885</v>
      </c>
      <c r="D443" s="8">
        <v>391.32299999999998</v>
      </c>
      <c r="E443" s="3">
        <f t="shared" si="100"/>
        <v>2187</v>
      </c>
      <c r="F443" s="3">
        <f>F442*(1+exercises!B$3)</f>
        <v>182.42554162613439</v>
      </c>
      <c r="G443" s="9">
        <f t="shared" ref="G443:K443" si="124">G442*(1-G$5)+G$4*$F442*$L$4/1000</f>
        <v>45.072975303026524</v>
      </c>
      <c r="H443" s="9">
        <f t="shared" si="124"/>
        <v>43.711525348873707</v>
      </c>
      <c r="I443" s="9">
        <f t="shared" si="124"/>
        <v>14.317696307595225</v>
      </c>
      <c r="J443" s="9">
        <f t="shared" si="124"/>
        <v>0.59871251742974119</v>
      </c>
      <c r="K443" s="9">
        <f t="shared" si="124"/>
        <v>2.3018153634793849E-2</v>
      </c>
      <c r="L443" s="9">
        <f t="shared" si="102"/>
        <v>378.72392763056001</v>
      </c>
    </row>
    <row r="444" spans="1:12" x14ac:dyDescent="0.25">
      <c r="A444" s="2"/>
      <c r="B444" s="2"/>
      <c r="C444" s="8">
        <v>2012.8715850000001</v>
      </c>
      <c r="D444" s="8">
        <v>391.15600000000001</v>
      </c>
      <c r="E444" s="3">
        <f t="shared" si="100"/>
        <v>2188</v>
      </c>
      <c r="F444" s="3">
        <f>F443*(1+exercises!B$3)</f>
        <v>178.52345929075136</v>
      </c>
      <c r="G444" s="9">
        <f t="shared" ref="G444:K444" si="125">G443*(1-G$5)+G$4*$F443*$L$4/1000</f>
        <v>45.084109256271311</v>
      </c>
      <c r="H444" s="9">
        <f t="shared" si="125"/>
        <v>43.608402794526476</v>
      </c>
      <c r="I444" s="9">
        <f t="shared" si="125"/>
        <v>14.152922023638542</v>
      </c>
      <c r="J444" s="9">
        <f t="shared" si="125"/>
        <v>0.58592140212191512</v>
      </c>
      <c r="K444" s="9">
        <f t="shared" si="125"/>
        <v>2.2525795328545609E-2</v>
      </c>
      <c r="L444" s="9">
        <f t="shared" si="102"/>
        <v>378.45388127188676</v>
      </c>
    </row>
    <row r="445" spans="1:12" x14ac:dyDescent="0.25">
      <c r="E445" s="3">
        <f t="shared" si="100"/>
        <v>2189</v>
      </c>
      <c r="F445" s="3">
        <f>F444*(1+exercises!B$3)</f>
        <v>174.70484249652219</v>
      </c>
      <c r="G445" s="9">
        <f t="shared" ref="G445:K445" si="126">G444*(1-G$5)+G$4*$F444*$L$4/1000</f>
        <v>45.095005054256191</v>
      </c>
      <c r="H445" s="9">
        <f t="shared" si="126"/>
        <v>43.505197540702014</v>
      </c>
      <c r="I445" s="9">
        <f t="shared" si="126"/>
        <v>13.989773213273391</v>
      </c>
      <c r="J445" s="9">
        <f t="shared" si="126"/>
        <v>0.57340301213378031</v>
      </c>
      <c r="K445" s="9">
        <f t="shared" si="126"/>
        <v>2.2043968566468015E-2</v>
      </c>
      <c r="L445" s="9">
        <f t="shared" si="102"/>
        <v>378.18542278893187</v>
      </c>
    </row>
    <row r="446" spans="1:12" x14ac:dyDescent="0.25">
      <c r="E446" s="3">
        <f t="shared" si="100"/>
        <v>2190</v>
      </c>
      <c r="F446" s="3">
        <f>F445*(1+exercises!B$3)</f>
        <v>170.96790591552158</v>
      </c>
      <c r="G446" s="9">
        <f t="shared" ref="G446:K446" si="127">G445*(1-G$5)+G$4*$F445*$L$4/1000</f>
        <v>45.105667791122173</v>
      </c>
      <c r="H446" s="9">
        <f t="shared" si="127"/>
        <v>43.401917652049065</v>
      </c>
      <c r="I446" s="9">
        <f t="shared" si="127"/>
        <v>13.828240597816125</v>
      </c>
      <c r="J446" s="9">
        <f t="shared" si="127"/>
        <v>0.56115156395024968</v>
      </c>
      <c r="K446" s="9">
        <f t="shared" si="127"/>
        <v>2.1572448078831262E-2</v>
      </c>
      <c r="L446" s="9">
        <f t="shared" si="102"/>
        <v>377.91855005301642</v>
      </c>
    </row>
    <row r="447" spans="1:12" x14ac:dyDescent="0.25">
      <c r="E447" s="3">
        <f t="shared" si="100"/>
        <v>2191</v>
      </c>
      <c r="F447" s="3">
        <f>F446*(1+exercises!B$3)</f>
        <v>167.31090240798858</v>
      </c>
      <c r="G447" s="9">
        <f t="shared" ref="G447:K447" si="128">G446*(1-G$5)+G$4*$F446*$L$4/1000</f>
        <v>45.116102452046597</v>
      </c>
      <c r="H447" s="9">
        <f t="shared" si="128"/>
        <v>43.298571003393867</v>
      </c>
      <c r="I447" s="9">
        <f t="shared" si="128"/>
        <v>13.668314754909018</v>
      </c>
      <c r="J447" s="9">
        <f t="shared" si="128"/>
        <v>0.54916139490473936</v>
      </c>
      <c r="K447" s="9">
        <f t="shared" si="128"/>
        <v>2.1111013414425062E-2</v>
      </c>
      <c r="L447" s="9">
        <f t="shared" si="102"/>
        <v>377.65326061866864</v>
      </c>
    </row>
    <row r="448" spans="1:12" x14ac:dyDescent="0.25">
      <c r="E448" s="3">
        <f t="shared" si="100"/>
        <v>2192</v>
      </c>
      <c r="F448" s="3">
        <f>F447*(1+exercises!B$3)</f>
        <v>163.73212220548169</v>
      </c>
      <c r="G448" s="9">
        <f t="shared" ref="G448:K448" si="129">G447*(1-G$5)+G$4*$F447*$L$4/1000</f>
        <v>45.126313915573846</v>
      </c>
      <c r="H448" s="9">
        <f t="shared" si="129"/>
        <v>43.195165283848098</v>
      </c>
      <c r="I448" s="9">
        <f t="shared" si="129"/>
        <v>13.509986126185945</v>
      </c>
      <c r="J448" s="9">
        <f t="shared" si="129"/>
        <v>0.53742696075765262</v>
      </c>
      <c r="K448" s="9">
        <f t="shared" si="129"/>
        <v>2.0659448837490511E-2</v>
      </c>
      <c r="L448" s="9">
        <f t="shared" si="102"/>
        <v>377.38955173520304</v>
      </c>
    </row>
    <row r="449" spans="5:12" x14ac:dyDescent="0.25">
      <c r="E449" s="3">
        <f t="shared" si="100"/>
        <v>2193</v>
      </c>
      <c r="F449" s="3">
        <f>F448*(1+exercises!B$3)</f>
        <v>160.22989211150644</v>
      </c>
      <c r="G449" s="9">
        <f t="shared" ref="G449:K449" si="130">G448*(1-G$5)+G$4*$F448*$L$4/1000</f>
        <v>45.136306955896245</v>
      </c>
      <c r="H449" s="9">
        <f t="shared" si="130"/>
        <v>43.091708000828802</v>
      </c>
      <c r="I449" s="9">
        <f t="shared" si="130"/>
        <v>13.353245024712438</v>
      </c>
      <c r="J449" s="9">
        <f t="shared" si="130"/>
        <v>0.52594283331732361</v>
      </c>
      <c r="K449" s="9">
        <f t="shared" si="130"/>
        <v>2.0217543226856587E-2</v>
      </c>
      <c r="L449" s="9">
        <f t="shared" si="102"/>
        <v>377.12742035798169</v>
      </c>
    </row>
    <row r="450" spans="5:12" x14ac:dyDescent="0.25">
      <c r="E450" s="3">
        <f t="shared" si="100"/>
        <v>2194</v>
      </c>
      <c r="F450" s="3">
        <f>F449*(1+exercises!B$3)</f>
        <v>156.80257471924131</v>
      </c>
      <c r="G450" s="9">
        <f t="shared" ref="G450:K450" si="131">G449*(1-G$5)+G$4*$F449*$L$4/1000</f>
        <v>45.146086245086153</v>
      </c>
      <c r="H450" s="9">
        <f t="shared" si="131"/>
        <v>42.988206483992265</v>
      </c>
      <c r="I450" s="9">
        <f t="shared" si="131"/>
        <v>13.198081642205784</v>
      </c>
      <c r="J450" s="9">
        <f t="shared" si="131"/>
        <v>0.51470369810304573</v>
      </c>
      <c r="K450" s="9">
        <f t="shared" si="131"/>
        <v>1.9785089977234126E-2</v>
      </c>
      <c r="L450" s="9">
        <f t="shared" si="102"/>
        <v>376.86686315936447</v>
      </c>
    </row>
    <row r="451" spans="5:12" x14ac:dyDescent="0.25">
      <c r="E451" s="3">
        <f t="shared" si="100"/>
        <v>2195</v>
      </c>
      <c r="F451" s="3">
        <f>F450*(1+exercises!B$3)</f>
        <v>153.44856764599672</v>
      </c>
      <c r="G451" s="9">
        <f t="shared" ref="G451:K451" si="132">G450*(1-G$5)+G$4*$F450*$L$4/1000</f>
        <v>45.155656355280286</v>
      </c>
      <c r="H451" s="9">
        <f t="shared" si="132"/>
        <v>42.884667889083531</v>
      </c>
      <c r="I451" s="9">
        <f t="shared" si="132"/>
        <v>13.044486056040691</v>
      </c>
      <c r="J451" s="9">
        <f t="shared" si="132"/>
        <v>0.50370435204978781</v>
      </c>
      <c r="K451" s="9">
        <f t="shared" si="132"/>
        <v>1.9361886902621084E-2</v>
      </c>
      <c r="L451" s="9">
        <f t="shared" si="102"/>
        <v>376.60787653935694</v>
      </c>
    </row>
    <row r="452" spans="5:12" x14ac:dyDescent="0.25">
      <c r="E452" s="3">
        <f t="shared" si="100"/>
        <v>2196</v>
      </c>
      <c r="F452" s="3">
        <f>F451*(1+exercises!B$3)</f>
        <v>150.16630278404884</v>
      </c>
      <c r="G452" s="9">
        <f t="shared" ref="G452:K452" si="133">G451*(1-G$5)+G$4*$F451*$L$4/1000</f>
        <v>45.165021760817368</v>
      </c>
      <c r="H452" s="9">
        <f t="shared" si="133"/>
        <v>42.781099201703519</v>
      </c>
      <c r="I452" s="9">
        <f t="shared" si="133"/>
        <v>12.89244823604591</v>
      </c>
      <c r="J452" s="9">
        <f t="shared" si="133"/>
        <v>0.4929397012541808</v>
      </c>
      <c r="K452" s="9">
        <f t="shared" si="133"/>
        <v>1.8947736141774019E-2</v>
      </c>
      <c r="L452" s="9">
        <f t="shared" si="102"/>
        <v>376.35045663596276</v>
      </c>
    </row>
    <row r="453" spans="5:12" x14ac:dyDescent="0.25">
      <c r="E453" s="3">
        <f t="shared" si="100"/>
        <v>2197</v>
      </c>
      <c r="F453" s="3">
        <f>F452*(1+exercises!B$3)</f>
        <v>146.95424556749802</v>
      </c>
      <c r="G453" s="9">
        <f t="shared" ref="G453:K453" si="134">G452*(1-G$5)+G$4*$F452*$L$4/1000</f>
        <v>45.174186840330009</v>
      </c>
      <c r="H453" s="9">
        <f t="shared" si="134"/>
        <v>42.677507240995389</v>
      </c>
      <c r="I453" s="9">
        <f t="shared" si="134"/>
        <v>12.741958051097063</v>
      </c>
      <c r="J453" s="9">
        <f t="shared" si="134"/>
        <v>0.4824047587613382</v>
      </c>
      <c r="K453" s="9">
        <f t="shared" si="134"/>
        <v>1.854244406570147E-2</v>
      </c>
      <c r="L453" s="9">
        <f t="shared" si="102"/>
        <v>376.09459933524948</v>
      </c>
    </row>
    <row r="454" spans="5:12" x14ac:dyDescent="0.25">
      <c r="E454" s="3">
        <f t="shared" si="100"/>
        <v>2198</v>
      </c>
      <c r="F454" s="3">
        <f>F453*(1+exercises!B$3)</f>
        <v>143.81089425480923</v>
      </c>
      <c r="G454" s="9">
        <f t="shared" ref="G454:K454" si="135">G453*(1-G$5)+G$4*$F453*$L$4/1000</f>
        <v>45.183155878791872</v>
      </c>
      <c r="H454" s="9">
        <f t="shared" si="135"/>
        <v>42.573898663251931</v>
      </c>
      <c r="I454" s="9">
        <f t="shared" si="135"/>
        <v>12.593005275510853</v>
      </c>
      <c r="J454" s="9">
        <f t="shared" si="135"/>
        <v>0.47209464239205945</v>
      </c>
      <c r="K454" s="9">
        <f t="shared" si="135"/>
        <v>1.8145821187136115E-2</v>
      </c>
      <c r="L454" s="9">
        <f t="shared" si="102"/>
        <v>375.84030028113386</v>
      </c>
    </row>
    <row r="455" spans="5:12" x14ac:dyDescent="0.25">
      <c r="E455" s="3">
        <f t="shared" si="100"/>
        <v>2199</v>
      </c>
      <c r="F455" s="3">
        <f>F454*(1+exercises!B$3)</f>
        <v>140.73477922669886</v>
      </c>
      <c r="G455" s="9">
        <f t="shared" ref="G455:K455" si="136">G454*(1-G$5)+G$4*$F454*$L$4/1000</f>
        <v>45.191933069521042</v>
      </c>
      <c r="H455" s="9">
        <f t="shared" si="136"/>
        <v>42.470279965445684</v>
      </c>
      <c r="I455" s="9">
        <f t="shared" si="136"/>
        <v>12.445579595245654</v>
      </c>
      <c r="J455" s="9">
        <f t="shared" si="136"/>
        <v>0.46200457260994937</v>
      </c>
      <c r="K455" s="9">
        <f t="shared" si="136"/>
        <v>1.7757682071943271E-2</v>
      </c>
      <c r="L455" s="9">
        <f t="shared" si="102"/>
        <v>375.5875548848943</v>
      </c>
    </row>
    <row r="456" spans="5:12" x14ac:dyDescent="0.25">
      <c r="E456" s="3">
        <f t="shared" si="100"/>
        <v>2200</v>
      </c>
      <c r="F456" s="3">
        <f>F455*(1+exercises!B$3)</f>
        <v>137.72446229903977</v>
      </c>
      <c r="G456" s="9">
        <f t="shared" ref="G456:K456" si="137">G455*(1-G$5)+G$4*$F455*$L$4/1000</f>
        <v>45.200522516140509</v>
      </c>
      <c r="H456" s="9">
        <f t="shared" si="137"/>
        <v>42.366657488683401</v>
      </c>
      <c r="I456" s="9">
        <f t="shared" si="137"/>
        <v>12.29967061391338</v>
      </c>
      <c r="J456" s="9">
        <f t="shared" si="137"/>
        <v>0.45212987042797442</v>
      </c>
      <c r="K456" s="9">
        <f t="shared" si="137"/>
        <v>1.7377845252424404E-2</v>
      </c>
      <c r="L456" s="9">
        <f t="shared" si="102"/>
        <v>375.3363583344177</v>
      </c>
    </row>
    <row r="457" spans="5:12" x14ac:dyDescent="0.25">
      <c r="E457" s="3">
        <f t="shared" si="100"/>
        <v>2201</v>
      </c>
      <c r="F457" s="3">
        <f>F456*(1+exercises!B$3)</f>
        <v>134.77853605046332</v>
      </c>
      <c r="G457" s="9">
        <f t="shared" ref="G457:K457" si="138">G456*(1-G$5)+G$4*$F456*$L$4/1000</f>
        <v>45.208928234496788</v>
      </c>
      <c r="H457" s="9">
        <f t="shared" si="138"/>
        <v>42.263037421586503</v>
      </c>
      <c r="I457" s="9">
        <f t="shared" si="138"/>
        <v>12.155267858607454</v>
      </c>
      <c r="J457" s="9">
        <f t="shared" si="138"/>
        <v>0.44246595535396654</v>
      </c>
      <c r="K457" s="9">
        <f t="shared" si="138"/>
        <v>1.7006133142475045E-2</v>
      </c>
      <c r="L457" s="9">
        <f t="shared" si="102"/>
        <v>375.08670560318717</v>
      </c>
    </row>
    <row r="458" spans="5:12" x14ac:dyDescent="0.25">
      <c r="E458" s="3">
        <f t="shared" si="100"/>
        <v>2202</v>
      </c>
      <c r="F458" s="3">
        <f>F457*(1+exercises!B$3)</f>
        <v>131.8956231643439</v>
      </c>
      <c r="G458" s="9">
        <f t="shared" ref="G458:K458" si="139">G457*(1-G$5)+G$4*$F457*$L$4/1000</f>
        <v>45.217154154537425</v>
      </c>
      <c r="H458" s="9">
        <f t="shared" si="139"/>
        <v>42.159425803599078</v>
      </c>
      <c r="I458" s="9">
        <f t="shared" si="139"/>
        <v>12.012360785551509</v>
      </c>
      <c r="J458" s="9">
        <f t="shared" si="139"/>
        <v>0.43300834337457328</v>
      </c>
      <c r="K458" s="9">
        <f t="shared" si="139"/>
        <v>1.6642371954557506E-2</v>
      </c>
      <c r="L458" s="9">
        <f t="shared" si="102"/>
        <v>374.83859145901715</v>
      </c>
    </row>
    <row r="459" spans="5:12" x14ac:dyDescent="0.25">
      <c r="E459" s="3">
        <f t="shared" si="100"/>
        <v>2203</v>
      </c>
      <c r="F459" s="3">
        <f>F458*(1+exercises!B$3)</f>
        <v>129.07437578485857</v>
      </c>
      <c r="G459" s="9">
        <f t="shared" ref="G459:K459" si="140">G458*(1-G$5)+G$4*$F458*$L$4/1000</f>
        <v>45.225204122148398</v>
      </c>
      <c r="H459" s="9">
        <f t="shared" si="140"/>
        <v>42.055828528225021</v>
      </c>
      <c r="I459" s="9">
        <f t="shared" si="140"/>
        <v>11.870938785573436</v>
      </c>
      <c r="J459" s="9">
        <f t="shared" si="140"/>
        <v>0.42375264497714693</v>
      </c>
      <c r="K459" s="9">
        <f t="shared" si="140"/>
        <v>1.6286391618449522E-2</v>
      </c>
      <c r="L459" s="9">
        <f t="shared" si="102"/>
        <v>374.59201047254243</v>
      </c>
    </row>
    <row r="460" spans="5:12" x14ac:dyDescent="0.25">
      <c r="E460" s="3">
        <f t="shared" si="100"/>
        <v>2204</v>
      </c>
      <c r="F460" s="3">
        <f>F459*(1+exercises!B$3)</f>
        <v>126.31347488682044</v>
      </c>
      <c r="G460" s="9">
        <f t="shared" ref="G460:K460" si="141">G459*(1-G$5)+G$4*$F459*$L$4/1000</f>
        <v>45.233081900952172</v>
      </c>
      <c r="H460" s="9">
        <f t="shared" si="141"/>
        <v>41.952251346195787</v>
      </c>
      <c r="I460" s="9">
        <f t="shared" si="141"/>
        <v>11.730991189409194</v>
      </c>
      <c r="J460" s="9">
        <f t="shared" si="141"/>
        <v>0.41469456320905723</v>
      </c>
      <c r="K460" s="9">
        <f t="shared" si="141"/>
        <v>1.5938025701730883E-2</v>
      </c>
      <c r="L460" s="9">
        <f t="shared" si="102"/>
        <v>374.34695702546793</v>
      </c>
    </row>
    <row r="461" spans="5:12" x14ac:dyDescent="0.25">
      <c r="E461" s="3">
        <f t="shared" si="100"/>
        <v>2205</v>
      </c>
      <c r="F461" s="3">
        <f>F460*(1+exercises!B$3)</f>
        <v>123.61162965899135</v>
      </c>
      <c r="G461" s="9">
        <f t="shared" ref="G461:K461" si="142">G460*(1-G$5)+G$4*$F460*$L$4/1000</f>
        <v>45.240791174067333</v>
      </c>
      <c r="H461" s="9">
        <f t="shared" si="142"/>
        <v>41.848699868570279</v>
      </c>
      <c r="I461" s="9">
        <f t="shared" si="142"/>
        <v>11.592507272840768</v>
      </c>
      <c r="J461" s="9">
        <f t="shared" si="142"/>
        <v>0.40582989177390577</v>
      </c>
      <c r="K461" s="9">
        <f t="shared" si="142"/>
        <v>1.5597111331970859E-2</v>
      </c>
      <c r="L461" s="9">
        <f t="shared" si="102"/>
        <v>374.10342531858424</v>
      </c>
    </row>
    <row r="462" spans="5:12" x14ac:dyDescent="0.25">
      <c r="E462" s="3">
        <f t="shared" si="100"/>
        <v>2206</v>
      </c>
      <c r="F462" s="3">
        <f>F461*(1+exercises!B$3)</f>
        <v>120.96757690058551</v>
      </c>
      <c r="G462" s="9">
        <f t="shared" ref="G462:K462" si="143">G461*(1-G$5)+G$4*$F461*$L$4/1000</f>
        <v>45.248335545830557</v>
      </c>
      <c r="H462" s="9">
        <f t="shared" si="143"/>
        <v>41.745179569768261</v>
      </c>
      <c r="I462" s="9">
        <f t="shared" si="143"/>
        <v>11.455476261672509</v>
      </c>
      <c r="J462" s="9">
        <f t="shared" si="143"/>
        <v>0.39715451316411704</v>
      </c>
      <c r="K462" s="9">
        <f t="shared" si="143"/>
        <v>1.5263489120580002E-2</v>
      </c>
      <c r="L462" s="9">
        <f t="shared" si="102"/>
        <v>373.86140937955605</v>
      </c>
    </row>
    <row r="463" spans="5:12" x14ac:dyDescent="0.25">
      <c r="E463" s="3">
        <f t="shared" si="100"/>
        <v>2207</v>
      </c>
      <c r="F463" s="3">
        <f>F462*(1+exercises!B$3)</f>
        <v>118.38008043068199</v>
      </c>
      <c r="G463" s="9">
        <f t="shared" ref="G463:K463" si="144">G462*(1-G$5)+G$4*$F462*$L$4/1000</f>
        <v>45.25571854348177</v>
      </c>
      <c r="H463" s="9">
        <f t="shared" si="144"/>
        <v>41.641695790538805</v>
      </c>
      <c r="I463" s="9">
        <f t="shared" si="144"/>
        <v>11.319887336550011</v>
      </c>
      <c r="J463" s="9">
        <f t="shared" si="144"/>
        <v>0.38866439682937537</v>
      </c>
      <c r="K463" s="9">
        <f t="shared" si="144"/>
        <v>1.4937003088290796E-2</v>
      </c>
      <c r="L463" s="9">
        <f t="shared" si="102"/>
        <v>373.62090307048823</v>
      </c>
    </row>
    <row r="464" spans="5:12" x14ac:dyDescent="0.25">
      <c r="E464" s="3">
        <f t="shared" si="100"/>
        <v>2208</v>
      </c>
      <c r="F464" s="3">
        <f>F463*(1+exercises!B$3)</f>
        <v>115.84793051026969</v>
      </c>
      <c r="G464" s="9">
        <f t="shared" ref="G464:K464" si="145">G463*(1-G$5)+G$4*$F463*$L$4/1000</f>
        <v>45.262943618813217</v>
      </c>
      <c r="H464" s="9">
        <f t="shared" si="145"/>
        <v>41.538253740865102</v>
      </c>
      <c r="I464" s="9">
        <f t="shared" si="145"/>
        <v>11.185729637625588</v>
      </c>
      <c r="J464" s="9">
        <f t="shared" si="145"/>
        <v>0.38035559738037583</v>
      </c>
      <c r="K464" s="9">
        <f t="shared" si="145"/>
        <v>1.4617500592232255E-2</v>
      </c>
      <c r="L464" s="9">
        <f t="shared" si="102"/>
        <v>373.38190009527654</v>
      </c>
    </row>
    <row r="465" spans="5:12" x14ac:dyDescent="0.25">
      <c r="E465" s="3">
        <f t="shared" si="100"/>
        <v>2209</v>
      </c>
      <c r="F465" s="3">
        <f>F464*(1+exercises!B$3)</f>
        <v>113.36994327665502</v>
      </c>
      <c r="G465" s="9">
        <f t="shared" ref="G465:K465" si="146">G464*(1-G$5)+G$4*$F464*$L$4/1000</f>
        <v>45.270014149783329</v>
      </c>
      <c r="H465" s="9">
        <f t="shared" si="146"/>
        <v>41.43485850280701</v>
      </c>
      <c r="I465" s="9">
        <f t="shared" si="146"/>
        <v>11.052992269074293</v>
      </c>
      <c r="J465" s="9">
        <f t="shared" si="146"/>
        <v>0.37222425282735394</v>
      </c>
      <c r="K465" s="9">
        <f t="shared" si="146"/>
        <v>1.4304832254564408E-2</v>
      </c>
      <c r="L465" s="9">
        <f t="shared" si="102"/>
        <v>373.14439400674655</v>
      </c>
    </row>
    <row r="466" spans="5:12" x14ac:dyDescent="0.25">
      <c r="E466" s="3">
        <f t="shared" si="100"/>
        <v>2210</v>
      </c>
      <c r="F466" s="3">
        <f>F465*(1+exercises!B$3)</f>
        <v>110.94496018996738</v>
      </c>
      <c r="G466" s="9">
        <f t="shared" ref="G466:K466" si="147">G465*(1-G$5)+G$4*$F465*$L$4/1000</f>
        <v>45.276933442095988</v>
      </c>
      <c r="H466" s="9">
        <f t="shared" si="147"/>
        <v>41.331515033282656</v>
      </c>
      <c r="I466" s="9">
        <f t="shared" si="147"/>
        <v>10.921664303464341</v>
      </c>
      <c r="J466" s="9">
        <f t="shared" si="147"/>
        <v>0.36426658285285846</v>
      </c>
      <c r="K466" s="9">
        <f t="shared" si="147"/>
        <v>1.3998851892639275E-2</v>
      </c>
      <c r="L466" s="9">
        <f t="shared" si="102"/>
        <v>372.90837821358849</v>
      </c>
    </row>
    <row r="467" spans="5:12" x14ac:dyDescent="0.25">
      <c r="E467" s="3">
        <f t="shared" si="100"/>
        <v>2211</v>
      </c>
      <c r="F467" s="3">
        <f>F466*(1+exercises!B$3)</f>
        <v>108.57184749150397</v>
      </c>
      <c r="G467" s="9">
        <f t="shared" ref="G467:K467" si="148">G466*(1-G$5)+G$4*$F466*$L$4/1000</f>
        <v>45.283704730746081</v>
      </c>
      <c r="H467" s="9">
        <f t="shared" si="148"/>
        <v>41.228228166790466</v>
      </c>
      <c r="I467" s="9">
        <f t="shared" si="148"/>
        <v>10.791734785985732</v>
      </c>
      <c r="J467" s="9">
        <f t="shared" si="148"/>
        <v>0.35647888711823139</v>
      </c>
      <c r="K467" s="9">
        <f t="shared" si="148"/>
        <v>1.369941645065572E-2</v>
      </c>
      <c r="L467" s="9">
        <f t="shared" si="102"/>
        <v>372.67384598709117</v>
      </c>
    </row>
    <row r="468" spans="5:12" x14ac:dyDescent="0.25">
      <c r="E468" s="3">
        <f t="shared" si="100"/>
        <v>2212</v>
      </c>
      <c r="F468" s="3">
        <f>F467*(1+exercises!B$3)</f>
        <v>106.2494956736607</v>
      </c>
      <c r="G468" s="9">
        <f t="shared" ref="G468:K468" si="149">G467*(1-G$5)+G$4*$F467*$L$4/1000</f>
        <v>45.290331181531947</v>
      </c>
      <c r="H468" s="9">
        <f t="shared" si="149"/>
        <v>41.125002618072791</v>
      </c>
      <c r="I468" s="9">
        <f t="shared" si="149"/>
        <v>10.663192738540722</v>
      </c>
      <c r="J468" s="9">
        <f t="shared" si="149"/>
        <v>0.3488575436032586</v>
      </c>
      <c r="K468" s="9">
        <f t="shared" si="149"/>
        <v>1.3406385932776193E-2</v>
      </c>
      <c r="L468" s="9">
        <f t="shared" si="102"/>
        <v>372.4407904676815</v>
      </c>
    </row>
    <row r="469" spans="5:12" x14ac:dyDescent="0.25">
      <c r="E469" s="3">
        <f t="shared" si="100"/>
        <v>2213</v>
      </c>
      <c r="F469" s="3">
        <f>F468*(1+exercises!B$3)</f>
        <v>103.9768189612011</v>
      </c>
      <c r="G469" s="9">
        <f t="shared" ref="G469:K469" si="150">G468*(1-G$5)+G$4*$F468*$L$4/1000</f>
        <v>45.296815892535506</v>
      </c>
      <c r="H469" s="9">
        <f t="shared" si="150"/>
        <v>41.021842984722475</v>
      </c>
      <c r="I469" s="9">
        <f t="shared" si="150"/>
        <v>10.536027163699774</v>
      </c>
      <c r="J469" s="9">
        <f t="shared" si="150"/>
        <v>0.34139900697845654</v>
      </c>
      <c r="K469" s="9">
        <f t="shared" si="150"/>
        <v>1.3119623337674111E-2</v>
      </c>
      <c r="L469" s="9">
        <f t="shared" si="102"/>
        <v>372.20920467127388</v>
      </c>
    </row>
    <row r="470" spans="5:12" x14ac:dyDescent="0.25">
      <c r="E470" s="3">
        <f t="shared" si="100"/>
        <v>2214</v>
      </c>
      <c r="F470" s="3">
        <f>F469*(1+exercises!B$3)</f>
        <v>101.75275480362102</v>
      </c>
      <c r="G470" s="9">
        <f t="shared" ref="G470:K470" si="151">G469*(1-G$5)+G$4*$F469*$L$4/1000</f>
        <v>45.303161895570696</v>
      </c>
      <c r="H470" s="9">
        <f t="shared" si="151"/>
        <v>40.918753749733511</v>
      </c>
      <c r="I470" s="9">
        <f t="shared" si="151"/>
        <v>10.410227048526457</v>
      </c>
      <c r="J470" s="9">
        <f t="shared" si="151"/>
        <v>0.33409980700946101</v>
      </c>
      <c r="K470" s="9">
        <f t="shared" si="151"/>
        <v>1.2838994594481262E-2</v>
      </c>
      <c r="L470" s="9">
        <f t="shared" si="102"/>
        <v>371.97908149543457</v>
      </c>
    </row>
    <row r="471" spans="5:12" x14ac:dyDescent="0.25">
      <c r="E471" s="3">
        <f t="shared" si="100"/>
        <v>2215</v>
      </c>
      <c r="F471" s="3">
        <f>F470*(1+exercises!B$3)</f>
        <v>99.576263378371564</v>
      </c>
      <c r="G471" s="9">
        <f t="shared" ref="G471:K471" si="152">G470*(1-G$5)+G$4*$F470*$L$4/1000</f>
        <v>45.309372157600961</v>
      </c>
      <c r="H471" s="9">
        <f t="shared" si="152"/>
        <v>40.815739283997047</v>
      </c>
      <c r="I471" s="9">
        <f t="shared" si="152"/>
        <v>10.285781368274755</v>
      </c>
      <c r="J471" s="9">
        <f t="shared" si="152"/>
        <v>0.32695654699298665</v>
      </c>
      <c r="K471" s="9">
        <f t="shared" si="152"/>
        <v>1.2564368500105309E-2</v>
      </c>
      <c r="L471" s="9">
        <f t="shared" si="102"/>
        <v>371.75041372536589</v>
      </c>
    </row>
    <row r="472" spans="5:12" x14ac:dyDescent="0.25">
      <c r="E472" s="3">
        <f t="shared" si="100"/>
        <v>2216</v>
      </c>
      <c r="F472" s="3">
        <f>F471*(1+exercises!B$3)</f>
        <v>97.446327104708189</v>
      </c>
      <c r="G472" s="9">
        <f t="shared" ref="G472:K472" si="153">G471*(1-G$5)+G$4*$F471*$L$4/1000</f>
        <v>45.315449582126405</v>
      </c>
      <c r="H472" s="9">
        <f t="shared" si="153"/>
        <v>40.71280384874386</v>
      </c>
      <c r="I472" s="9">
        <f t="shared" si="153"/>
        <v>10.162679089962117</v>
      </c>
      <c r="J472" s="9">
        <f t="shared" si="153"/>
        <v>0.31996590222382787</v>
      </c>
      <c r="K472" s="9">
        <f t="shared" si="153"/>
        <v>1.2295616657888055E-2</v>
      </c>
      <c r="L472" s="9">
        <f t="shared" si="102"/>
        <v>371.5231940397141</v>
      </c>
    </row>
    <row r="473" spans="5:12" x14ac:dyDescent="0.25">
      <c r="E473" s="3">
        <f t="shared" si="100"/>
        <v>2217</v>
      </c>
      <c r="F473" s="3">
        <f>F472*(1+exercises!B$3)</f>
        <v>95.361950167938474</v>
      </c>
      <c r="G473" s="9">
        <f t="shared" ref="G473:K473" si="154">G472*(1-G$5)+G$4*$F472*$L$4/1000</f>
        <v>45.321397010541247</v>
      </c>
      <c r="H473" s="9">
        <f t="shared" si="154"/>
        <v>40.609951597934462</v>
      </c>
      <c r="I473" s="9">
        <f t="shared" si="154"/>
        <v>10.04090917582149</v>
      </c>
      <c r="J473" s="9">
        <f t="shared" si="154"/>
        <v>0.31312461849237549</v>
      </c>
      <c r="K473" s="9">
        <f t="shared" si="154"/>
        <v>1.2032613417575829E-2</v>
      </c>
      <c r="L473" s="9">
        <f t="shared" si="102"/>
        <v>371.29741501620714</v>
      </c>
    </row>
    <row r="474" spans="5:12" x14ac:dyDescent="0.25">
      <c r="E474" s="3">
        <f t="shared" si="100"/>
        <v>2218</v>
      </c>
      <c r="F474" s="3">
        <f>F473*(1+exercises!B$3)</f>
        <v>93.322158053846266</v>
      </c>
      <c r="G474" s="9">
        <f t="shared" ref="G474:K474" si="155">G473*(1-G$5)+G$4*$F473*$L$4/1000</f>
        <v>45.327217223462299</v>
      </c>
      <c r="H474" s="9">
        <f t="shared" si="155"/>
        <v>40.507186580597967</v>
      </c>
      <c r="I474" s="9">
        <f t="shared" si="155"/>
        <v>9.9204605866355706</v>
      </c>
      <c r="J474" s="9">
        <f t="shared" si="155"/>
        <v>0.30642951061212576</v>
      </c>
      <c r="K474" s="9">
        <f t="shared" si="155"/>
        <v>1.1775235816573882E-2</v>
      </c>
      <c r="L474" s="9">
        <f t="shared" si="102"/>
        <v>371.07306913712455</v>
      </c>
    </row>
    <row r="475" spans="5:12" x14ac:dyDescent="0.25">
      <c r="E475" s="3">
        <f t="shared" si="100"/>
        <v>2219</v>
      </c>
      <c r="F475" s="3">
        <f>F474*(1+exercises!B$3)</f>
        <v>91.325997093074491</v>
      </c>
      <c r="G475" s="9">
        <f t="shared" ref="G475:K475" si="156">G474*(1-G$5)+G$4*$F474*$L$4/1000</f>
        <v>45.332912942028962</v>
      </c>
      <c r="H475" s="9">
        <f t="shared" si="156"/>
        <v>40.404512743120812</v>
      </c>
      <c r="I475" s="9">
        <f t="shared" si="156"/>
        <v>9.8013222849563348</v>
      </c>
      <c r="J475" s="9">
        <f t="shared" si="156"/>
        <v>0.29987746097666323</v>
      </c>
      <c r="K475" s="9">
        <f t="shared" si="156"/>
        <v>1.1523363522457366E-2</v>
      </c>
      <c r="L475" s="9">
        <f t="shared" si="102"/>
        <v>370.85014879460522</v>
      </c>
    </row>
    <row r="476" spans="5:12" x14ac:dyDescent="0.25">
      <c r="E476" s="3">
        <f t="shared" si="100"/>
        <v>2220</v>
      </c>
      <c r="F476" s="3">
        <f>F475*(1+exercises!B$3)</f>
        <v>89.372534015253621</v>
      </c>
      <c r="G476" s="9">
        <f t="shared" ref="G476:K476" si="157">G475*(1-G$5)+G$4*$F475*$L$4/1000</f>
        <v>45.338486829175487</v>
      </c>
      <c r="H476" s="9">
        <f t="shared" si="157"/>
        <v>40.301933931486388</v>
      </c>
      <c r="I476" s="9">
        <f t="shared" si="157"/>
        <v>9.6834832382129168</v>
      </c>
      <c r="J476" s="9">
        <f t="shared" si="157"/>
        <v>0.29346541814560267</v>
      </c>
      <c r="K476" s="9">
        <f t="shared" si="157"/>
        <v>1.1276878776712001E-2</v>
      </c>
      <c r="L476" s="9">
        <f t="shared" si="102"/>
        <v>370.62864629579713</v>
      </c>
    </row>
    <row r="477" spans="5:12" x14ac:dyDescent="0.25">
      <c r="E477" s="3">
        <f t="shared" si="100"/>
        <v>2221</v>
      </c>
      <c r="F477" s="3">
        <f>F476*(1+exercises!B$3)</f>
        <v>87.460855512667351</v>
      </c>
      <c r="G477" s="9">
        <f t="shared" ref="G477:K477" si="158">G476*(1-G$5)+G$4*$F476*$L$4/1000</f>
        <v>45.343941490875949</v>
      </c>
      <c r="H477" s="9">
        <f t="shared" si="158"/>
        <v>40.199453893466647</v>
      </c>
      <c r="I477" s="9">
        <f t="shared" si="158"/>
        <v>9.5669324217107778</v>
      </c>
      <c r="J477" s="9">
        <f t="shared" si="158"/>
        <v>0.28719039545897884</v>
      </c>
      <c r="K477" s="9">
        <f t="shared" si="158"/>
        <v>1.1035666339678132E-2</v>
      </c>
      <c r="L477" s="9">
        <f t="shared" si="102"/>
        <v>370.40855386785205</v>
      </c>
    </row>
    <row r="478" spans="5:12" x14ac:dyDescent="0.25">
      <c r="E478" s="3">
        <f t="shared" si="100"/>
        <v>2222</v>
      </c>
      <c r="F478" s="3">
        <f>F477*(1+exercises!B$3)</f>
        <v>85.590067813251395</v>
      </c>
      <c r="G478" s="9">
        <f t="shared" ref="G478:K478" si="159">G477*(1-G$5)+G$4*$F477*$L$4/1000</f>
        <v>45.349279477362636</v>
      </c>
      <c r="H478" s="9">
        <f t="shared" si="159"/>
        <v>40.097076280766707</v>
      </c>
      <c r="I478" s="9">
        <f t="shared" si="159"/>
        <v>9.4516588215250721</v>
      </c>
      <c r="J478" s="9">
        <f t="shared" si="159"/>
        <v>0.28104946967957956</v>
      </c>
      <c r="K478" s="9">
        <f t="shared" si="159"/>
        <v>1.0799613436672417E-2</v>
      </c>
      <c r="L478" s="9">
        <f t="shared" si="102"/>
        <v>370.18986366277068</v>
      </c>
    </row>
    <row r="479" spans="5:12" x14ac:dyDescent="0.25">
      <c r="E479" s="3">
        <f t="shared" si="100"/>
        <v>2223</v>
      </c>
      <c r="F479" s="3">
        <f>F478*(1+exercises!B$3)</f>
        <v>83.75929626272594</v>
      </c>
      <c r="G479" s="9">
        <f t="shared" ref="G479:K479" si="160">G478*(1-G$5)+G$4*$F478*$L$4/1000</f>
        <v>45.354503284318376</v>
      </c>
      <c r="H479" s="9">
        <f t="shared" si="160"/>
        <v>39.994804651123495</v>
      </c>
      <c r="I479" s="9">
        <f t="shared" si="160"/>
        <v>9.3376514372910169</v>
      </c>
      <c r="J479" s="9">
        <f t="shared" si="160"/>
        <v>0.2750397796627197</v>
      </c>
      <c r="K479" s="9">
        <f t="shared" si="160"/>
        <v>1.0568609705261994E-2</v>
      </c>
      <c r="L479" s="9">
        <f t="shared" si="102"/>
        <v>369.97256776210088</v>
      </c>
    </row>
    <row r="480" spans="5:12" x14ac:dyDescent="0.25">
      <c r="E480" s="3">
        <f t="shared" si="100"/>
        <v>2224</v>
      </c>
      <c r="F480" s="3">
        <f>F479*(1+exercises!B$3)</f>
        <v>81.967684915666226</v>
      </c>
      <c r="G480" s="9">
        <f t="shared" ref="G480:K480" si="161">G479*(1-G$5)+G$4*$F479*$L$4/1000</f>
        <v>45.359615354043328</v>
      </c>
      <c r="H480" s="9">
        <f t="shared" si="161"/>
        <v>39.89264247035932</v>
      </c>
      <c r="I480" s="9">
        <f t="shared" si="161"/>
        <v>9.2248992848940468</v>
      </c>
      <c r="J480" s="9">
        <f t="shared" si="161"/>
        <v>0.26915852505296201</v>
      </c>
      <c r="K480" s="9">
        <f t="shared" si="161"/>
        <v>1.034254714366644E-2</v>
      </c>
      <c r="L480" s="9">
        <f t="shared" si="102"/>
        <v>369.75665818149332</v>
      </c>
    </row>
    <row r="481" spans="5:12" x14ac:dyDescent="0.25">
      <c r="E481" s="3">
        <f t="shared" si="100"/>
        <v>2225</v>
      </c>
      <c r="F481" s="3">
        <f>F480*(1+exercises!B$3)</f>
        <v>80.214396135320129</v>
      </c>
      <c r="G481" s="9">
        <f t="shared" ref="G481:K481" si="162">G480*(1-G$5)+G$4*$F480*$L$4/1000</f>
        <v>45.364618076596869</v>
      </c>
      <c r="H481" s="9">
        <f t="shared" si="162"/>
        <v>39.790593114391456</v>
      </c>
      <c r="I481" s="9">
        <f t="shared" si="162"/>
        <v>9.1133913990624009</v>
      </c>
      <c r="J481" s="9">
        <f t="shared" si="162"/>
        <v>0.26340296500729343</v>
      </c>
      <c r="K481" s="9">
        <f t="shared" si="162"/>
        <v>1.0121320060263415E-2</v>
      </c>
      <c r="L481" s="9">
        <f t="shared" si="102"/>
        <v>369.5421268751183</v>
      </c>
    </row>
    <row r="482" spans="5:12" x14ac:dyDescent="0.25">
      <c r="E482" s="3">
        <f t="shared" si="100"/>
        <v>2226</v>
      </c>
      <c r="F482" s="3">
        <f>F481*(1+exercises!B$3)</f>
        <v>78.498610201985628</v>
      </c>
      <c r="G482" s="9">
        <f t="shared" ref="G482:K482" si="163">G481*(1-G$5)+G$4*$F481*$L$4/1000</f>
        <v>45.369513790914986</v>
      </c>
      <c r="H482" s="9">
        <f t="shared" si="163"/>
        <v>39.688659871198588</v>
      </c>
      <c r="I482" s="9">
        <f t="shared" si="163"/>
        <v>9.0031168358648124</v>
      </c>
      <c r="J482" s="9">
        <f t="shared" si="163"/>
        <v>0.25777041694427261</v>
      </c>
      <c r="K482" s="9">
        <f t="shared" si="163"/>
        <v>9.9048250241743803E-3</v>
      </c>
      <c r="L482" s="9">
        <f t="shared" si="102"/>
        <v>369.32896573994685</v>
      </c>
    </row>
    <row r="483" spans="5:12" x14ac:dyDescent="0.25">
      <c r="E483" s="3">
        <f t="shared" si="100"/>
        <v>2227</v>
      </c>
      <c r="F483" s="3">
        <f>F482*(1+exercises!B$3)</f>
        <v>76.819524929765151</v>
      </c>
      <c r="G483" s="9">
        <f t="shared" ref="G483:K483" si="164">G482*(1-G$5)+G$4*$F482*$L$4/1000</f>
        <v>45.374304785903838</v>
      </c>
      <c r="H483" s="9">
        <f t="shared" si="164"/>
        <v>39.586845942745086</v>
      </c>
      <c r="I483" s="9">
        <f t="shared" si="164"/>
        <v>8.894064675115823</v>
      </c>
      <c r="J483" s="9">
        <f t="shared" si="164"/>
        <v>0.25225825531866974</v>
      </c>
      <c r="K483" s="9">
        <f t="shared" si="164"/>
        <v>9.6929608169072905E-3</v>
      </c>
      <c r="L483" s="9">
        <f t="shared" si="102"/>
        <v>369.11716661990033</v>
      </c>
    </row>
    <row r="484" spans="5:12" x14ac:dyDescent="0.25">
      <c r="E484" s="3">
        <f t="shared" si="100"/>
        <v>2228</v>
      </c>
      <c r="F484" s="3">
        <f>F483*(1+exercises!B$3)</f>
        <v>75.176355291517467</v>
      </c>
      <c r="G484" s="9">
        <f t="shared" ref="G484:K484" si="165">G483*(1-G$5)+G$4*$F483*$L$4/1000</f>
        <v>45.37899330150988</v>
      </c>
      <c r="H484" s="9">
        <f t="shared" si="165"/>
        <v>39.485154446864001</v>
      </c>
      <c r="I484" s="9">
        <f t="shared" si="165"/>
        <v>8.7862240226912345</v>
      </c>
      <c r="J484" s="9">
        <f t="shared" si="165"/>
        <v>0.24686391042112527</v>
      </c>
      <c r="K484" s="9">
        <f t="shared" si="165"/>
        <v>9.4856283850336433E-3</v>
      </c>
      <c r="L484" s="9">
        <f t="shared" si="102"/>
        <v>368.90672130987127</v>
      </c>
    </row>
    <row r="485" spans="5:12" x14ac:dyDescent="0.25">
      <c r="E485" s="3">
        <f t="shared" ref="E485:E548" si="166">1+E484</f>
        <v>2229</v>
      </c>
      <c r="F485" s="3">
        <f>F484*(1+exercises!B$3)</f>
        <v>73.568333051831914</v>
      </c>
      <c r="G485" s="9">
        <f t="shared" ref="G485:K485" si="167">G484*(1-G$5)+G$4*$F484*$L$4/1000</f>
        <v>45.383581529767106</v>
      </c>
      <c r="H485" s="9">
        <f t="shared" si="167"/>
        <v>39.383588419099659</v>
      </c>
      <c r="I485" s="9">
        <f t="shared" si="167"/>
        <v>8.6795840127561465</v>
      </c>
      <c r="J485" s="9">
        <f t="shared" si="167"/>
        <v>0.24158486720236069</v>
      </c>
      <c r="K485" s="9">
        <f t="shared" si="167"/>
        <v>9.282730793877772E-3</v>
      </c>
      <c r="L485" s="9">
        <f t="shared" ref="L485:L548" si="168">SUM(G485:K485,L$5)</f>
        <v>368.69762155961917</v>
      </c>
    </row>
    <row r="486" spans="5:12" x14ac:dyDescent="0.25">
      <c r="E486" s="3">
        <f t="shared" si="166"/>
        <v>2230</v>
      </c>
      <c r="F486" s="3">
        <f>F485*(1+exercises!B$3)</f>
        <v>71.994706407853229</v>
      </c>
      <c r="G486" s="9">
        <f t="shared" ref="G486:K486" si="169">G485*(1-G$5)+G$4*$F485*$L$4/1000</f>
        <v>45.388071615821914</v>
      </c>
      <c r="H486" s="9">
        <f t="shared" si="169"/>
        <v>39.282150814510736</v>
      </c>
      <c r="I486" s="9">
        <f t="shared" si="169"/>
        <v>8.5741338099079378</v>
      </c>
      <c r="J486" s="9">
        <f t="shared" si="169"/>
        <v>0.23641866412148047</v>
      </c>
      <c r="K486" s="9">
        <f t="shared" si="169"/>
        <v>9.0841731821967257E-3</v>
      </c>
      <c r="L486" s="9">
        <f t="shared" si="168"/>
        <v>368.48985907754428</v>
      </c>
    </row>
    <row r="487" spans="5:12" x14ac:dyDescent="0.25">
      <c r="E487" s="3">
        <f t="shared" si="166"/>
        <v>2231</v>
      </c>
      <c r="F487" s="3">
        <f>F486*(1+exercises!B$3)</f>
        <v>70.454739637789245</v>
      </c>
      <c r="G487" s="9">
        <f t="shared" ref="G487:K487" si="170">G486*(1-G$5)+G$4*$F486*$L$4/1000</f>
        <v>45.392465658936011</v>
      </c>
      <c r="H487" s="9">
        <f t="shared" si="170"/>
        <v>39.180844509434642</v>
      </c>
      <c r="I487" s="9">
        <f t="shared" si="170"/>
        <v>8.4698626112365272</v>
      </c>
      <c r="J487" s="9">
        <f t="shared" si="170"/>
        <v>0.23136289201790988</v>
      </c>
      <c r="K487" s="9">
        <f t="shared" si="170"/>
        <v>8.8898627178295372E-3</v>
      </c>
      <c r="L487" s="9">
        <f t="shared" si="168"/>
        <v>368.28342553434288</v>
      </c>
    </row>
    <row r="488" spans="5:12" x14ac:dyDescent="0.25">
      <c r="E488" s="3">
        <f t="shared" si="166"/>
        <v>2232</v>
      </c>
      <c r="F488" s="3">
        <f>F487*(1+exercises!B$3)</f>
        <v>68.947712756936937</v>
      </c>
      <c r="G488" s="9">
        <f t="shared" ref="G488:K488" si="171">G487*(1-G$5)+G$4*$F487*$L$4/1000</f>
        <v>45.396765713467893</v>
      </c>
      <c r="H488" s="9">
        <f t="shared" si="171"/>
        <v>39.079672303214025</v>
      </c>
      <c r="I488" s="9">
        <f t="shared" si="171"/>
        <v>8.3667596483041713</v>
      </c>
      <c r="J488" s="9">
        <f t="shared" si="171"/>
        <v>0.22641519300652083</v>
      </c>
      <c r="K488" s="9">
        <f t="shared" si="171"/>
        <v>8.6997085542951623E-3</v>
      </c>
      <c r="L488" s="9">
        <f t="shared" si="168"/>
        <v>368.07831256654691</v>
      </c>
    </row>
    <row r="489" spans="5:12" x14ac:dyDescent="0.25">
      <c r="E489" s="3">
        <f t="shared" si="166"/>
        <v>2233</v>
      </c>
      <c r="F489" s="3">
        <f>F488*(1+exercises!B$3)</f>
        <v>67.472921181066056</v>
      </c>
      <c r="G489" s="9">
        <f t="shared" ref="G489:K489" si="172">G488*(1-G$5)+G$4*$F488*$L$4/1000</f>
        <v>45.400973789833337</v>
      </c>
      <c r="H489" s="9">
        <f t="shared" si="172"/>
        <v>38.978636919886277</v>
      </c>
      <c r="I489" s="9">
        <f t="shared" si="172"/>
        <v>8.2648141890470157</v>
      </c>
      <c r="J489" s="9">
        <f t="shared" si="172"/>
        <v>0.22157325939550285</v>
      </c>
      <c r="K489" s="9">
        <f t="shared" si="172"/>
        <v>8.5136217883187894E-3</v>
      </c>
      <c r="L489" s="9">
        <f t="shared" si="168"/>
        <v>367.87451177995047</v>
      </c>
    </row>
    <row r="490" spans="5:12" x14ac:dyDescent="0.25">
      <c r="E490" s="3">
        <f t="shared" si="166"/>
        <v>2234</v>
      </c>
      <c r="F490" s="3">
        <f>F489*(1+exercises!B$3)</f>
        <v>66.029675397003047</v>
      </c>
      <c r="G490" s="9">
        <f t="shared" ref="G490:K490" si="173">G489*(1-G$5)+G$4*$F489*$L$4/1000</f>
        <v>45.405091855445328</v>
      </c>
      <c r="H490" s="9">
        <f t="shared" si="173"/>
        <v>38.877741009836726</v>
      </c>
      <c r="I490" s="9">
        <f t="shared" si="173"/>
        <v>8.1640155396005465</v>
      </c>
      <c r="J490" s="9">
        <f t="shared" si="173"/>
        <v>0.21683483262654402</v>
      </c>
      <c r="K490" s="9">
        <f t="shared" si="173"/>
        <v>8.3315154182666516E-3</v>
      </c>
      <c r="L490" s="9">
        <f t="shared" si="168"/>
        <v>367.6720147529274</v>
      </c>
    </row>
    <row r="491" spans="5:12" x14ac:dyDescent="0.25">
      <c r="E491" s="3">
        <f t="shared" si="166"/>
        <v>2235</v>
      </c>
      <c r="F491" s="3">
        <f>F490*(1+exercises!B$3)</f>
        <v>64.617300640261149</v>
      </c>
      <c r="G491" s="9">
        <f t="shared" ref="G491:K491" si="174">G490*(1-G$5)+G$4*$F490*$L$4/1000</f>
        <v>45.409121835633876</v>
      </c>
      <c r="H491" s="9">
        <f t="shared" si="174"/>
        <v>38.776987151416385</v>
      </c>
      <c r="I491" s="9">
        <f t="shared" si="174"/>
        <v>8.0643530460510533</v>
      </c>
      <c r="J491" s="9">
        <f t="shared" si="174"/>
        <v>0.21219770223689188</v>
      </c>
      <c r="K491" s="9">
        <f t="shared" si="174"/>
        <v>8.1533043034699281E-3</v>
      </c>
      <c r="L491" s="9">
        <f t="shared" si="168"/>
        <v>367.47081303964171</v>
      </c>
    </row>
    <row r="492" spans="5:12" x14ac:dyDescent="0.25">
      <c r="E492" s="3">
        <f t="shared" si="166"/>
        <v>2236</v>
      </c>
      <c r="F492" s="3">
        <f>F491*(1+exercises!B$3)</f>
        <v>63.23513657956596</v>
      </c>
      <c r="G492" s="9">
        <f t="shared" ref="G492:K492" si="175">G491*(1-G$5)+G$4*$F491*$L$4/1000</f>
        <v>45.413065614546191</v>
      </c>
      <c r="H492" s="9">
        <f t="shared" si="175"/>
        <v>38.676377852524993</v>
      </c>
      <c r="I492" s="9">
        <f t="shared" si="175"/>
        <v>7.9658160961151445</v>
      </c>
      <c r="J492" s="9">
        <f t="shared" si="175"/>
        <v>0.20765970484287199</v>
      </c>
      <c r="K492" s="9">
        <f t="shared" si="175"/>
        <v>7.9789051244187059E-3</v>
      </c>
      <c r="L492" s="9">
        <f t="shared" si="168"/>
        <v>367.27089817315363</v>
      </c>
    </row>
    <row r="493" spans="5:12" x14ac:dyDescent="0.25">
      <c r="E493" s="3">
        <f t="shared" si="166"/>
        <v>2237</v>
      </c>
      <c r="F493" s="3">
        <f>F492*(1+exercises!B$3)</f>
        <v>61.882537008129042</v>
      </c>
      <c r="G493" s="9">
        <f t="shared" ref="G493:K493" si="176">G492*(1-G$5)+G$4*$F492*$L$4/1000</f>
        <v>45.416925036027571</v>
      </c>
      <c r="H493" s="9">
        <f t="shared" si="176"/>
        <v>38.575915552160041</v>
      </c>
      <c r="I493" s="9">
        <f t="shared" si="176"/>
        <v>7.8683941207493389</v>
      </c>
      <c r="J493" s="9">
        <f t="shared" si="176"/>
        <v>0.20321872314444711</v>
      </c>
      <c r="K493" s="9">
        <f t="shared" si="176"/>
        <v>7.8082363438073893E-3</v>
      </c>
      <c r="L493" s="9">
        <f t="shared" si="168"/>
        <v>367.0722616684252</v>
      </c>
    </row>
    <row r="494" spans="5:12" x14ac:dyDescent="0.25">
      <c r="E494" s="3">
        <f t="shared" si="166"/>
        <v>2238</v>
      </c>
      <c r="F494" s="3">
        <f>F493*(1+exercises!B$3)</f>
        <v>60.558869541525162</v>
      </c>
      <c r="G494" s="9">
        <f t="shared" ref="G494:K494" si="177">G493*(1-G$5)+G$4*$F493*$L$4/1000</f>
        <v>45.420701904483465</v>
      </c>
      <c r="H494" s="9">
        <f t="shared" si="177"/>
        <v>38.475602621932566</v>
      </c>
      <c r="I494" s="9">
        <f t="shared" si="177"/>
        <v>7.7720765956916535</v>
      </c>
      <c r="J494" s="9">
        <f t="shared" si="177"/>
        <v>0.19887268495040752</v>
      </c>
      <c r="K494" s="9">
        <f t="shared" si="177"/>
        <v>7.6412181684133492E-3</v>
      </c>
      <c r="L494" s="9">
        <f t="shared" si="168"/>
        <v>366.87489502522652</v>
      </c>
    </row>
    <row r="495" spans="5:12" x14ac:dyDescent="0.25">
      <c r="E495" s="3">
        <f t="shared" si="166"/>
        <v>2239</v>
      </c>
      <c r="F495" s="3">
        <f>F494*(1+exercises!B$3)</f>
        <v>59.263515322031935</v>
      </c>
      <c r="G495" s="9">
        <f t="shared" ref="G495:K495" si="178">G494*(1-G$5)+G$4*$F494*$L$4/1000</f>
        <v>45.42439798572309</v>
      </c>
      <c r="H495" s="9">
        <f t="shared" si="178"/>
        <v>38.375441367550415</v>
      </c>
      <c r="I495" s="9">
        <f t="shared" si="178"/>
        <v>7.6768530429371227</v>
      </c>
      <c r="J495" s="9">
        <f t="shared" si="178"/>
        <v>0.19461956222378851</v>
      </c>
      <c r="K495" s="9">
        <f t="shared" si="178"/>
        <v>7.4777725117909869E-3</v>
      </c>
      <c r="L495" s="9">
        <f t="shared" si="168"/>
        <v>366.67878973094622</v>
      </c>
    </row>
    <row r="496" spans="5:12" x14ac:dyDescent="0.25">
      <c r="E496" s="3">
        <f t="shared" si="166"/>
        <v>2240</v>
      </c>
      <c r="F496" s="3">
        <f>F495*(1+exercises!B$3)</f>
        <v>57.995868729293669</v>
      </c>
      <c r="G496" s="9">
        <f t="shared" ref="G496:K496" si="179">G495*(1-G$5)+G$4*$F495*$L$4/1000</f>
        <v>45.428015007785</v>
      </c>
      <c r="H496" s="9">
        <f t="shared" si="179"/>
        <v>38.275434030269658</v>
      </c>
      <c r="I496" s="9">
        <f t="shared" si="179"/>
        <v>7.5827130321490852</v>
      </c>
      <c r="J496" s="9">
        <f t="shared" si="179"/>
        <v>0.19045737014711842</v>
      </c>
      <c r="K496" s="9">
        <f t="shared" si="179"/>
        <v>7.3178229577637779E-3</v>
      </c>
      <c r="L496" s="9">
        <f t="shared" si="168"/>
        <v>366.48393726330863</v>
      </c>
    </row>
    <row r="497" spans="5:12" x14ac:dyDescent="0.25">
      <c r="E497" s="3">
        <f t="shared" si="166"/>
        <v>2241</v>
      </c>
      <c r="F497" s="3">
        <f>F496*(1+exercises!B$3)</f>
        <v>56.755337097174078</v>
      </c>
      <c r="G497" s="9">
        <f t="shared" ref="G497:K497" si="180">G496*(1-G$5)+G$4*$F496*$L$4/1000</f>
        <v>45.431554661745004</v>
      </c>
      <c r="H497" s="9">
        <f t="shared" si="180"/>
        <v>38.175582788314841</v>
      </c>
      <c r="I497" s="9">
        <f t="shared" si="180"/>
        <v>7.4896461820080642</v>
      </c>
      <c r="J497" s="9">
        <f t="shared" si="180"/>
        <v>0.18638416620710638</v>
      </c>
      <c r="K497" s="9">
        <f t="shared" si="180"/>
        <v>7.1612947246972106E-3</v>
      </c>
      <c r="L497" s="9">
        <f t="shared" si="168"/>
        <v>366.29032909299968</v>
      </c>
    </row>
    <row r="498" spans="5:12" x14ac:dyDescent="0.25">
      <c r="E498" s="3">
        <f t="shared" si="166"/>
        <v>2242</v>
      </c>
      <c r="F498" s="3">
        <f>F497*(1+exercises!B$3)</f>
        <v>55.541340436665521</v>
      </c>
      <c r="G498" s="9">
        <f t="shared" ref="G498:K498" si="181">G497*(1-G$5)+G$4*$F497*$L$4/1000</f>
        <v>45.435018602506801</v>
      </c>
      <c r="H498" s="9">
        <f t="shared" si="181"/>
        <v>38.075889758268751</v>
      </c>
      <c r="I498" s="9">
        <f t="shared" si="181"/>
        <v>7.3976421615000056</v>
      </c>
      <c r="J498" s="9">
        <f t="shared" si="181"/>
        <v>0.18239804929838577</v>
      </c>
      <c r="K498" s="9">
        <f t="shared" si="181"/>
        <v>7.008114630535937E-3</v>
      </c>
      <c r="L498" s="9">
        <f t="shared" si="168"/>
        <v>366.0979566862045</v>
      </c>
    </row>
    <row r="499" spans="5:12" x14ac:dyDescent="0.25">
      <c r="E499" s="3">
        <f t="shared" si="166"/>
        <v>2243</v>
      </c>
      <c r="F499" s="3">
        <f>F498*(1+exercises!B$3)</f>
        <v>54.353311164725248</v>
      </c>
      <c r="G499" s="9">
        <f t="shared" ref="G499:K499" si="182">G498*(1-G$5)+G$4*$F498*$L$4/1000</f>
        <v>45.438408449575704</v>
      </c>
      <c r="H499" s="9">
        <f t="shared" si="182"/>
        <v>37.976356996432322</v>
      </c>
      <c r="I499" s="9">
        <f t="shared" si="182"/>
        <v>7.3066906911455876</v>
      </c>
      <c r="J499" s="9">
        <f t="shared" si="182"/>
        <v>0.17849715884593562</v>
      </c>
      <c r="K499" s="9">
        <f t="shared" si="182"/>
        <v>6.8582110585887731E-3</v>
      </c>
      <c r="L499" s="9">
        <f t="shared" si="168"/>
        <v>365.90681150705814</v>
      </c>
    </row>
    <row r="500" spans="5:12" x14ac:dyDescent="0.25">
      <c r="E500" s="3">
        <f t="shared" si="166"/>
        <v>2244</v>
      </c>
      <c r="F500" s="3">
        <f>F499*(1+exercises!B$3)</f>
        <v>53.190693838911777</v>
      </c>
      <c r="G500" s="9">
        <f t="shared" ref="G500:K500" si="183">G499*(1-G$5)+G$4*$F499*$L$4/1000</f>
        <v>45.441725787815805</v>
      </c>
      <c r="H500" s="9">
        <f t="shared" si="183"/>
        <v>37.876986500155368</v>
      </c>
      <c r="I500" s="9">
        <f t="shared" si="183"/>
        <v>7.2167815441722984</v>
      </c>
      <c r="J500" s="9">
        <f t="shared" si="183"/>
        <v>0.17467967394580838</v>
      </c>
      <c r="K500" s="9">
        <f t="shared" si="183"/>
        <v>6.7115139240455594E-3</v>
      </c>
      <c r="L500" s="9">
        <f t="shared" si="168"/>
        <v>365.71688502001331</v>
      </c>
    </row>
    <row r="501" spans="5:12" x14ac:dyDescent="0.25">
      <c r="E501" s="3">
        <f t="shared" si="166"/>
        <v>2245</v>
      </c>
      <c r="F501" s="3">
        <f>F500*(1+exercises!B$3)</f>
        <v>52.052944897697451</v>
      </c>
      <c r="G501" s="9">
        <f t="shared" ref="G501:K501" si="184">G500*(1-G$5)+G$4*$F500*$L$4/1000</f>
        <v>45.444972168190951</v>
      </c>
      <c r="H501" s="9">
        <f t="shared" si="184"/>
        <v>37.777780209138704</v>
      </c>
      <c r="I501" s="9">
        <f t="shared" si="184"/>
        <v>7.1279045476309157</v>
      </c>
      <c r="J501" s="9">
        <f t="shared" si="184"/>
        <v>0.1709438125237997</v>
      </c>
      <c r="K501" s="9">
        <f t="shared" si="184"/>
        <v>6.5679546412102247E-3</v>
      </c>
      <c r="L501" s="9">
        <f t="shared" si="168"/>
        <v>365.52816869212558</v>
      </c>
    </row>
    <row r="502" spans="5:12" x14ac:dyDescent="0.25">
      <c r="E502" s="3">
        <f t="shared" si="166"/>
        <v>2246</v>
      </c>
      <c r="F502" s="3">
        <f>F501*(1+exercises!B$3)</f>
        <v>50.939532406335701</v>
      </c>
      <c r="G502" s="9">
        <f t="shared" ref="G502:K502" si="185">G501*(1-G$5)+G$4*$F501*$L$4/1000</f>
        <v>45.448149108489872</v>
      </c>
      <c r="H502" s="9">
        <f t="shared" si="185"/>
        <v>37.678740006708352</v>
      </c>
      <c r="I502" s="9">
        <f t="shared" si="185"/>
        <v>7.0400495834579804</v>
      </c>
      <c r="J502" s="9">
        <f t="shared" si="185"/>
        <v>0.16728783051170051</v>
      </c>
      <c r="K502" s="9">
        <f t="shared" si="185"/>
        <v>6.427466091434738E-3</v>
      </c>
      <c r="L502" s="9">
        <f t="shared" si="168"/>
        <v>365.34065399525934</v>
      </c>
    </row>
    <row r="503" spans="5:12" x14ac:dyDescent="0.25">
      <c r="E503" s="3">
        <f t="shared" si="166"/>
        <v>2247</v>
      </c>
      <c r="F503" s="3">
        <f>F502*(1+exercises!B$3)</f>
        <v>49.849935808164176</v>
      </c>
      <c r="G503" s="9">
        <f t="shared" ref="G503:K503" si="186">G502*(1-G$5)+G$4*$F502*$L$4/1000</f>
        <v>45.451258094035801</v>
      </c>
      <c r="H503" s="9">
        <f t="shared" si="186"/>
        <v>37.579867721062293</v>
      </c>
      <c r="I503" s="9">
        <f t="shared" si="186"/>
        <v>6.953206589485835</v>
      </c>
      <c r="J503" s="9">
        <f t="shared" si="186"/>
        <v>0.1637100210407797</v>
      </c>
      <c r="K503" s="9">
        <f t="shared" si="186"/>
        <v>6.289982591738949E-3</v>
      </c>
      <c r="L503" s="9">
        <f t="shared" si="168"/>
        <v>365.15433240821642</v>
      </c>
    </row>
    <row r="504" spans="5:12" x14ac:dyDescent="0.25">
      <c r="E504" s="3">
        <f t="shared" si="166"/>
        <v>2248</v>
      </c>
      <c r="F504" s="3">
        <f>F503*(1+exercises!B$3)</f>
        <v>48.78364568122754</v>
      </c>
      <c r="G504" s="9">
        <f t="shared" ref="G504:K504" si="187">G503*(1-G$5)+G$4*$F503*$L$4/1000</f>
        <v>45.454300578380902</v>
      </c>
      <c r="H504" s="9">
        <f t="shared" si="187"/>
        <v>37.481165126490538</v>
      </c>
      <c r="I504" s="9">
        <f t="shared" si="187"/>
        <v>6.8673655604017352</v>
      </c>
      <c r="J504" s="9">
        <f t="shared" si="187"/>
        <v>0.16020871365215081</v>
      </c>
      <c r="K504" s="9">
        <f t="shared" si="187"/>
        <v>6.1554398641016517E-3</v>
      </c>
      <c r="L504" s="9">
        <f t="shared" si="168"/>
        <v>364.96919541878941</v>
      </c>
    </row>
    <row r="505" spans="5:12" x14ac:dyDescent="0.25">
      <c r="E505" s="3">
        <f t="shared" si="166"/>
        <v>2249</v>
      </c>
      <c r="F505" s="3">
        <f>F504*(1+exercises!B$3)</f>
        <v>47.740163500106085</v>
      </c>
      <c r="G505" s="9">
        <f t="shared" ref="G505:K505" si="188">G504*(1-G$5)+G$4*$F504*$L$4/1000</f>
        <v>45.457277983985861</v>
      </c>
      <c r="H505" s="9">
        <f t="shared" si="188"/>
        <v>37.382633944568923</v>
      </c>
      <c r="I505" s="9">
        <f t="shared" si="188"/>
        <v>6.782516548657533</v>
      </c>
      <c r="J505" s="9">
        <f t="shared" si="188"/>
        <v>0.1567822735236826</v>
      </c>
      <c r="K505" s="9">
        <f t="shared" si="188"/>
        <v>6.0237750054085177E-3</v>
      </c>
      <c r="L505" s="9">
        <f t="shared" si="168"/>
        <v>364.78523452574143</v>
      </c>
    </row>
    <row r="506" spans="5:12" x14ac:dyDescent="0.25">
      <c r="E506" s="3">
        <f t="shared" si="166"/>
        <v>2250</v>
      </c>
      <c r="F506" s="3">
        <f>F505*(1+exercises!B$3)</f>
        <v>46.719001402838813</v>
      </c>
      <c r="G506" s="9">
        <f t="shared" ref="G506:K506" si="189">G505*(1-G$5)+G$4*$F505*$L$4/1000</f>
        <v>45.460191702884927</v>
      </c>
      <c r="H506" s="9">
        <f t="shared" si="189"/>
        <v>37.284275845327279</v>
      </c>
      <c r="I506" s="9">
        <f t="shared" si="189"/>
        <v>6.6986496653313594</v>
      </c>
      <c r="J506" s="9">
        <f t="shared" si="189"/>
        <v>0.15342910071311938</v>
      </c>
      <c r="K506" s="9">
        <f t="shared" si="189"/>
        <v>5.8949264580428293E-3</v>
      </c>
      <c r="L506" s="9">
        <f t="shared" si="168"/>
        <v>364.60244124071471</v>
      </c>
    </row>
    <row r="507" spans="5:12" x14ac:dyDescent="0.25">
      <c r="E507" s="3">
        <f t="shared" si="166"/>
        <v>2251</v>
      </c>
      <c r="F507" s="3">
        <f>F506*(1+exercises!B$3)</f>
        <v>45.719681962832091</v>
      </c>
      <c r="G507" s="9">
        <f t="shared" ref="G507:K507" si="190">G506*(1-G$5)+G$4*$F506*$L$4/1000</f>
        <v>45.463043097336744</v>
      </c>
      <c r="H507" s="9">
        <f t="shared" si="190"/>
        <v>37.1860924483925</v>
      </c>
      <c r="I507" s="9">
        <f t="shared" si="190"/>
        <v>6.6157550809427299</v>
      </c>
      <c r="J507" s="9">
        <f t="shared" si="190"/>
        <v>0.15014762941708293</v>
      </c>
      <c r="K507" s="9">
        <f t="shared" si="190"/>
        <v>5.7688339811052935E-3</v>
      </c>
      <c r="L507" s="9">
        <f t="shared" si="168"/>
        <v>364.42080709007018</v>
      </c>
    </row>
    <row r="508" spans="5:12" x14ac:dyDescent="0.25">
      <c r="E508" s="3">
        <f t="shared" si="166"/>
        <v>2252</v>
      </c>
      <c r="F508" s="3">
        <f>F507*(1+exercises!B$3)</f>
        <v>44.741737965647111</v>
      </c>
      <c r="G508" s="9">
        <f t="shared" ref="G508:K508" si="191">G507*(1-G$5)+G$4*$F507*$L$4/1000</f>
        <v>45.465833500461237</v>
      </c>
      <c r="H508" s="9">
        <f t="shared" si="191"/>
        <v>37.088085324107048</v>
      </c>
      <c r="I508" s="9">
        <f t="shared" si="191"/>
        <v>6.533823026222441</v>
      </c>
      <c r="J508" s="9">
        <f t="shared" si="191"/>
        <v>0.14693632724563419</v>
      </c>
      <c r="K508" s="9">
        <f t="shared" si="191"/>
        <v>5.6454386222494508E-3</v>
      </c>
      <c r="L508" s="9">
        <f t="shared" si="168"/>
        <v>364.2403236166586</v>
      </c>
    </row>
    <row r="509" spans="5:12" x14ac:dyDescent="0.25">
      <c r="E509" s="3">
        <f t="shared" si="166"/>
        <v>2253</v>
      </c>
      <c r="F509" s="3">
        <f>F508*(1+exercises!B$3)</f>
        <v>43.784712190561919</v>
      </c>
      <c r="G509" s="9">
        <f t="shared" ref="G509:K509" si="192">G508*(1-G$5)+G$4*$F508*$L$4/1000</f>
        <v>45.468564216862895</v>
      </c>
      <c r="H509" s="9">
        <f t="shared" si="192"/>
        <v>36.990255994623432</v>
      </c>
      <c r="I509" s="9">
        <f t="shared" si="192"/>
        <v>6.4528437928385953</v>
      </c>
      <c r="J509" s="9">
        <f t="shared" si="192"/>
        <v>0.14379369451207832</v>
      </c>
      <c r="K509" s="9">
        <f t="shared" si="192"/>
        <v>5.5246826901195348E-3</v>
      </c>
      <c r="L509" s="9">
        <f t="shared" si="168"/>
        <v>364.06098238152714</v>
      </c>
    </row>
    <row r="510" spans="5:12" x14ac:dyDescent="0.25">
      <c r="E510" s="3">
        <f t="shared" si="166"/>
        <v>2254</v>
      </c>
      <c r="F510" s="3">
        <f>F509*(1+exercises!B$3)</f>
        <v>42.848157196805801</v>
      </c>
      <c r="G510" s="9">
        <f t="shared" ref="G510:K510" si="193">G509*(1-G$5)+G$4*$F509*$L$4/1000</f>
        <v>45.471236523240719</v>
      </c>
      <c r="H510" s="9">
        <f t="shared" si="193"/>
        <v>36.892605934975144</v>
      </c>
      <c r="I510" s="9">
        <f t="shared" si="193"/>
        <v>6.3728077340800686</v>
      </c>
      <c r="J510" s="9">
        <f t="shared" si="193"/>
        <v>0.14071826353770253</v>
      </c>
      <c r="K510" s="9">
        <f t="shared" si="193"/>
        <v>5.4065097273778779E-3</v>
      </c>
      <c r="L510" s="9">
        <f t="shared" si="168"/>
        <v>363.882774965561</v>
      </c>
    </row>
    <row r="511" spans="5:12" x14ac:dyDescent="0.25">
      <c r="E511" s="3">
        <f t="shared" si="166"/>
        <v>2255</v>
      </c>
      <c r="F511" s="3">
        <f>F510*(1+exercises!B$3)</f>
        <v>41.931635114366124</v>
      </c>
      <c r="G511" s="9">
        <f t="shared" ref="G511:K511" si="194">G510*(1-G$5)+G$4*$F510*$L$4/1000</f>
        <v>45.473851668985127</v>
      </c>
      <c r="H511" s="9">
        <f t="shared" si="194"/>
        <v>36.795136574124598</v>
      </c>
      <c r="I511" s="9">
        <f t="shared" si="194"/>
        <v>6.2937052654986871</v>
      </c>
      <c r="J511" s="9">
        <f t="shared" si="194"/>
        <v>0.1377085979711424</v>
      </c>
      <c r="K511" s="9">
        <f t="shared" si="194"/>
        <v>5.2908644843092639E-3</v>
      </c>
      <c r="L511" s="9">
        <f t="shared" si="168"/>
        <v>363.70569297106385</v>
      </c>
    </row>
    <row r="512" spans="5:12" x14ac:dyDescent="0.25">
      <c r="E512" s="3">
        <f t="shared" si="166"/>
        <v>2256</v>
      </c>
      <c r="F512" s="3">
        <f>F511*(1+exercises!B$3)</f>
        <v>41.034717439269834</v>
      </c>
      <c r="G512" s="9">
        <f t="shared" ref="G512:K512" si="195">G511*(1-G$5)+G$4*$F511*$L$4/1000</f>
        <v>45.47641087676206</v>
      </c>
      <c r="H512" s="9">
        <f t="shared" si="195"/>
        <v>36.697849295988533</v>
      </c>
      <c r="I512" s="9">
        <f t="shared" si="195"/>
        <v>6.2155268655113538</v>
      </c>
      <c r="J512" s="9">
        <f t="shared" si="195"/>
        <v>0.13476329212207722</v>
      </c>
      <c r="K512" s="9">
        <f t="shared" si="195"/>
        <v>5.1776928929898889E-3</v>
      </c>
      <c r="L512" s="9">
        <f t="shared" si="168"/>
        <v>363.52972802327702</v>
      </c>
    </row>
    <row r="513" spans="5:12" x14ac:dyDescent="0.25">
      <c r="E513" s="3">
        <f t="shared" si="166"/>
        <v>2257</v>
      </c>
      <c r="F513" s="3">
        <f>F512*(1+exercises!B$3)</f>
        <v>40.156984833243854</v>
      </c>
      <c r="G513" s="9">
        <f t="shared" ref="G513:K513" si="196">G512*(1-G$5)+G$4*$F512*$L$4/1000</f>
        <v>45.478915343084644</v>
      </c>
      <c r="H513" s="9">
        <f t="shared" si="196"/>
        <v>36.600745440441379</v>
      </c>
      <c r="I513" s="9">
        <f t="shared" si="196"/>
        <v>6.1382630759633425</v>
      </c>
      <c r="J513" s="9">
        <f t="shared" si="196"/>
        <v>0.13188097030896154</v>
      </c>
      <c r="K513" s="9">
        <f t="shared" si="196"/>
        <v>5.0669420420088353E-3</v>
      </c>
      <c r="L513" s="9">
        <f t="shared" si="168"/>
        <v>363.35487177184029</v>
      </c>
    </row>
    <row r="514" spans="5:12" x14ac:dyDescent="0.25">
      <c r="E514" s="3">
        <f t="shared" si="166"/>
        <v>2258</v>
      </c>
      <c r="F514" s="3">
        <f>F513*(1+exercises!B$3)</f>
        <v>39.298026927660764</v>
      </c>
      <c r="G514" s="9">
        <f t="shared" ref="G514:K514" si="197">G513*(1-G$5)+G$4*$F513*$L$4/1000</f>
        <v>45.481366238872589</v>
      </c>
      <c r="H514" s="9">
        <f t="shared" si="197"/>
        <v>36.503826304297057</v>
      </c>
      <c r="I514" s="9">
        <f t="shared" si="197"/>
        <v>6.0619045026539258</v>
      </c>
      <c r="J514" s="9">
        <f t="shared" si="197"/>
        <v>0.12906028622050442</v>
      </c>
      <c r="K514" s="9">
        <f t="shared" si="197"/>
        <v>4.9585601517302662E-3</v>
      </c>
      <c r="L514" s="9">
        <f t="shared" si="168"/>
        <v>363.18111589219581</v>
      </c>
    </row>
    <row r="515" spans="5:12" x14ac:dyDescent="0.25">
      <c r="E515" s="3">
        <f t="shared" si="166"/>
        <v>2259</v>
      </c>
      <c r="F515" s="3">
        <f>F514*(1+exercises!B$3)</f>
        <v>38.4574421316781</v>
      </c>
      <c r="G515" s="9">
        <f t="shared" ref="G515:K515" si="198">G514*(1-G$5)+G$4*$F514*$L$4/1000</f>
        <v>45.483764709999626</v>
      </c>
      <c r="H515" s="9">
        <f t="shared" si="198"/>
        <v>36.40709314226963</v>
      </c>
      <c r="I515" s="9">
        <f t="shared" si="198"/>
        <v>5.9864418158255006</v>
      </c>
      <c r="J515" s="9">
        <f t="shared" si="198"/>
        <v>0.12629992229061454</v>
      </c>
      <c r="K515" s="9">
        <f t="shared" si="198"/>
        <v>4.8524965500847559E-3</v>
      </c>
      <c r="L515" s="9">
        <f t="shared" si="168"/>
        <v>363.00845208693545</v>
      </c>
    </row>
    <row r="516" spans="5:12" x14ac:dyDescent="0.25">
      <c r="E516" s="3">
        <f t="shared" si="166"/>
        <v>2260</v>
      </c>
      <c r="F516" s="3">
        <f>F515*(1+exercises!B$3)</f>
        <v>37.634837444481505</v>
      </c>
      <c r="G516" s="9">
        <f t="shared" ref="G516:K516" si="199">G515*(1-G$5)+G$4*$F515*$L$4/1000</f>
        <v>45.486111877829259</v>
      </c>
      <c r="H516" s="9">
        <f t="shared" si="199"/>
        <v>36.310547167913349</v>
      </c>
      <c r="I516" s="9">
        <f t="shared" si="199"/>
        <v>5.91186575061732</v>
      </c>
      <c r="J516" s="9">
        <f t="shared" si="199"/>
        <v>0.12359858908653377</v>
      </c>
      <c r="K516" s="9">
        <f t="shared" si="199"/>
        <v>4.7487016488784433E-3</v>
      </c>
      <c r="L516" s="9">
        <f t="shared" si="168"/>
        <v>362.83687208709534</v>
      </c>
    </row>
    <row r="517" spans="5:12" x14ac:dyDescent="0.25">
      <c r="E517" s="3">
        <f t="shared" si="166"/>
        <v>2261</v>
      </c>
      <c r="F517" s="3">
        <f>F516*(1+exercises!B$3)</f>
        <v>36.829828271544045</v>
      </c>
      <c r="G517" s="9">
        <f t="shared" ref="G517:K517" si="200">G516*(1-G$5)+G$4*$F516*$L$4/1000</f>
        <v>45.488408839739016</v>
      </c>
      <c r="H517" s="9">
        <f t="shared" si="200"/>
        <v>36.214189554542457</v>
      </c>
      <c r="I517" s="9">
        <f t="shared" si="200"/>
        <v>5.8381671074849288</v>
      </c>
      <c r="J517" s="9">
        <f t="shared" si="200"/>
        <v>0.12095502470988749</v>
      </c>
      <c r="K517" s="9">
        <f t="shared" si="200"/>
        <v>4.6471269206089334E-3</v>
      </c>
      <c r="L517" s="9">
        <f t="shared" si="168"/>
        <v>362.66636765339689</v>
      </c>
    </row>
    <row r="518" spans="5:12" x14ac:dyDescent="0.25">
      <c r="E518" s="3">
        <f t="shared" si="166"/>
        <v>2262</v>
      </c>
      <c r="F518" s="3">
        <f>F517*(1+exercises!B$3)</f>
        <v>36.042038244815714</v>
      </c>
      <c r="G518" s="9">
        <f t="shared" ref="G518:K518" si="201">G517*(1-G$5)+G$4*$F517*$L$4/1000</f>
        <v>45.490656669633523</v>
      </c>
      <c r="H518" s="9">
        <f t="shared" si="201"/>
        <v>36.118021436131222</v>
      </c>
      <c r="I518" s="9">
        <f t="shared" si="201"/>
        <v>5.7653367525863635</v>
      </c>
      <c r="J518" s="9">
        <f t="shared" si="201"/>
        <v>0.1183679942103853</v>
      </c>
      <c r="K518" s="9">
        <f t="shared" si="201"/>
        <v>4.5477248757771083E-3</v>
      </c>
      <c r="L518" s="9">
        <f t="shared" si="168"/>
        <v>362.4969305774373</v>
      </c>
    </row>
    <row r="519" spans="5:12" x14ac:dyDescent="0.25">
      <c r="E519" s="3">
        <f t="shared" si="166"/>
        <v>2263</v>
      </c>
      <c r="F519" s="3">
        <f>F518*(1+exercises!B$3)</f>
        <v>35.271099046759105</v>
      </c>
      <c r="G519" s="9">
        <f t="shared" ref="G519:K519" si="202">G518*(1-G$5)+G$4*$F518*$L$4/1000</f>
        <v>45.492856418446586</v>
      </c>
      <c r="H519" s="9">
        <f t="shared" si="202"/>
        <v>36.022043908194583</v>
      </c>
      <c r="I519" s="9">
        <f t="shared" si="202"/>
        <v>5.6933656181361556</v>
      </c>
      <c r="J519" s="9">
        <f t="shared" si="202"/>
        <v>0.11583628901191061</v>
      </c>
      <c r="K519" s="9">
        <f t="shared" si="202"/>
        <v>4.4504490406842359E-3</v>
      </c>
      <c r="L519" s="9">
        <f t="shared" si="168"/>
        <v>362.32855268282992</v>
      </c>
    </row>
    <row r="520" spans="5:12" x14ac:dyDescent="0.25">
      <c r="E520" s="3">
        <f t="shared" si="166"/>
        <v>2264</v>
      </c>
      <c r="F520" s="3">
        <f>F519*(1+exercises!B$3)</f>
        <v>34.516650238148927</v>
      </c>
      <c r="G520" s="9">
        <f t="shared" ref="G520:K520" si="203">G519*(1-G$5)+G$4*$F519*$L$4/1000</f>
        <v>45.495009114632538</v>
      </c>
      <c r="H520" s="9">
        <f t="shared" si="203"/>
        <v>35.926258028649876</v>
      </c>
      <c r="I520" s="9">
        <f t="shared" si="203"/>
        <v>5.6222447027281479</v>
      </c>
      <c r="J520" s="9">
        <f t="shared" si="203"/>
        <v>0.1133587263507429</v>
      </c>
      <c r="K520" s="9">
        <f t="shared" si="203"/>
        <v>4.3552539357039994E-3</v>
      </c>
      <c r="L520" s="9">
        <f t="shared" si="168"/>
        <v>362.16122582629703</v>
      </c>
    </row>
    <row r="521" spans="5:12" x14ac:dyDescent="0.25">
      <c r="E521" s="3">
        <f t="shared" si="166"/>
        <v>2265</v>
      </c>
      <c r="F521" s="3">
        <f>F520*(1+exercises!B$3)</f>
        <v>33.778339089554919</v>
      </c>
      <c r="G521" s="9">
        <f t="shared" ref="G521:K521" si="204">G520*(1-G$5)+G$4*$F520*$L$4/1000</f>
        <v>45.49711576464707</v>
      </c>
      <c r="H521" s="9">
        <f t="shared" si="204"/>
        <v>35.830664818660026</v>
      </c>
      <c r="I521" s="9">
        <f t="shared" si="204"/>
        <v>5.5519650716281088</v>
      </c>
      <c r="J521" s="9">
        <f t="shared" si="204"/>
        <v>0.11093414872566118</v>
      </c>
      <c r="K521" s="9">
        <f t="shared" si="204"/>
        <v>4.2620950540192912E-3</v>
      </c>
      <c r="L521" s="9">
        <f t="shared" si="168"/>
        <v>361.99494189871484</v>
      </c>
    </row>
    <row r="522" spans="5:12" x14ac:dyDescent="0.25">
      <c r="E522" s="3">
        <f t="shared" si="166"/>
        <v>2266</v>
      </c>
      <c r="F522" s="3">
        <f>F521*(1+exercises!B$3)</f>
        <v>33.055820416429341</v>
      </c>
      <c r="G522" s="9">
        <f t="shared" ref="G522:K522" si="205">G521*(1-G$5)+G$4*$F521*$L$4/1000</f>
        <v>45.499177353417792</v>
      </c>
      <c r="H522" s="9">
        <f t="shared" si="205"/>
        <v>35.735265263458565</v>
      </c>
      <c r="I522" s="9">
        <f t="shared" si="205"/>
        <v>5.4825178570370952</v>
      </c>
      <c r="J522" s="9">
        <f t="shared" si="205"/>
        <v>0.10856142335968229</v>
      </c>
      <c r="K522" s="9">
        <f t="shared" si="205"/>
        <v>4.1709288408138187E-3</v>
      </c>
      <c r="L522" s="9">
        <f t="shared" si="168"/>
        <v>361.82969282611396</v>
      </c>
    </row>
    <row r="523" spans="5:12" x14ac:dyDescent="0.25">
      <c r="E523" s="3">
        <f t="shared" si="166"/>
        <v>2267</v>
      </c>
      <c r="F523" s="3">
        <f>F522*(1+exercises!B$3)</f>
        <v>32.348756417721916</v>
      </c>
      <c r="G523" s="9">
        <f t="shared" ref="G523:K523" si="206">G522*(1-G$5)+G$4*$F522*$L$4/1000</f>
        <v>45.501194844804708</v>
      </c>
      <c r="H523" s="9">
        <f t="shared" si="206"/>
        <v>35.640060313156923</v>
      </c>
      <c r="I523" s="9">
        <f t="shared" si="206"/>
        <v>5.4138942583265113</v>
      </c>
      <c r="J523" s="9">
        <f t="shared" si="206"/>
        <v>0.10623944167319259</v>
      </c>
      <c r="K523" s="9">
        <f t="shared" si="206"/>
        <v>4.0817126729088106E-3</v>
      </c>
      <c r="L523" s="9">
        <f t="shared" si="168"/>
        <v>361.66547057063428</v>
      </c>
    </row>
    <row r="524" spans="5:12" x14ac:dyDescent="0.25">
      <c r="E524" s="3">
        <f t="shared" si="166"/>
        <v>2268</v>
      </c>
      <c r="F524" s="3">
        <f>F523*(1+exercises!B$3)</f>
        <v>31.656816517946844</v>
      </c>
      <c r="G524" s="9">
        <f t="shared" ref="G524:K524" si="207">G523*(1-G$5)+G$4*$F523*$L$4/1000</f>
        <v>45.503169182050861</v>
      </c>
      <c r="H524" s="9">
        <f t="shared" si="207"/>
        <v>35.545050883534344</v>
      </c>
      <c r="I524" s="9">
        <f t="shared" si="207"/>
        <v>5.3460855422457678</v>
      </c>
      <c r="J524" s="9">
        <f t="shared" si="207"/>
        <v>0.10396711876823596</v>
      </c>
      <c r="K524" s="9">
        <f t="shared" si="207"/>
        <v>3.9944048388352912E-3</v>
      </c>
      <c r="L524" s="9">
        <f t="shared" si="168"/>
        <v>361.50226713143809</v>
      </c>
    </row>
    <row r="525" spans="5:12" x14ac:dyDescent="0.25">
      <c r="E525" s="3">
        <f t="shared" si="166"/>
        <v>2269</v>
      </c>
      <c r="F525" s="3">
        <f>F524*(1+exercises!B$3)</f>
        <v>30.979677212627958</v>
      </c>
      <c r="G525" s="9">
        <f t="shared" ref="G525:K525" si="208">G524*(1-G$5)+G$4*$F524*$L$4/1000</f>
        <v>45.505101288223315</v>
      </c>
      <c r="H525" s="9">
        <f t="shared" si="208"/>
        <v>35.450237856810773</v>
      </c>
      <c r="I525" s="9">
        <f t="shared" si="208"/>
        <v>5.2790830431034186</v>
      </c>
      <c r="J525" s="9">
        <f t="shared" si="208"/>
        <v>0.10174339292372606</v>
      </c>
      <c r="K525" s="9">
        <f t="shared" si="208"/>
        <v>3.9089645193326038E-3</v>
      </c>
      <c r="L525" s="9">
        <f t="shared" si="168"/>
        <v>361.34007454558053</v>
      </c>
    </row>
    <row r="526" spans="5:12" x14ac:dyDescent="0.25">
      <c r="E526" s="3">
        <f t="shared" si="166"/>
        <v>2270</v>
      </c>
      <c r="F526" s="3">
        <f>F525*(1+exercises!B$3)</f>
        <v>30.317021917049846</v>
      </c>
      <c r="G526" s="9">
        <f t="shared" ref="G526:K526" si="209">G525*(1-G$5)+G$4*$F525*$L$4/1000</f>
        <v>45.506992066644742</v>
      </c>
      <c r="H526" s="9">
        <f t="shared" si="209"/>
        <v>35.355622082403151</v>
      </c>
      <c r="I526" s="9">
        <f t="shared" si="209"/>
        <v>5.2128781629226548</v>
      </c>
      <c r="J526" s="9">
        <f t="shared" si="209"/>
        <v>9.9567225101355419E-2</v>
      </c>
      <c r="K526" s="9">
        <f t="shared" si="209"/>
        <v>3.8253517682640794E-3</v>
      </c>
      <c r="L526" s="9">
        <f t="shared" si="168"/>
        <v>361.17888488884017</v>
      </c>
    </row>
    <row r="527" spans="5:12" x14ac:dyDescent="0.25">
      <c r="E527" s="3">
        <f t="shared" si="166"/>
        <v>2271</v>
      </c>
      <c r="F527" s="3">
        <f>F526*(1+exercises!B$3)</f>
        <v>29.66854081824415</v>
      </c>
      <c r="G527" s="9">
        <f t="shared" ref="G527:K527" si="210">G526*(1-G$5)+G$4*$F526*$L$4/1000</f>
        <v>45.508842401315732</v>
      </c>
      <c r="H527" s="9">
        <f t="shared" si="210"/>
        <v>35.261204377665372</v>
      </c>
      <c r="I527" s="9">
        <f t="shared" si="210"/>
        <v>5.1474623715719838</v>
      </c>
      <c r="J527" s="9">
        <f t="shared" si="210"/>
        <v>9.7437598461978026E-2</v>
      </c>
      <c r="K527" s="9">
        <f t="shared" si="210"/>
        <v>3.7435274939409107E-3</v>
      </c>
      <c r="L527" s="9">
        <f t="shared" si="168"/>
        <v>361.01869027650901</v>
      </c>
    </row>
    <row r="528" spans="5:12" x14ac:dyDescent="0.25">
      <c r="E528" s="3">
        <f t="shared" si="166"/>
        <v>2272</v>
      </c>
      <c r="F528" s="3">
        <f>F527*(1+exercises!B$3)</f>
        <v>29.033930730141908</v>
      </c>
      <c r="G528" s="9">
        <f t="shared" ref="G528:K528" si="211">G527*(1-G$5)+G$4*$F527*$L$4/1000</f>
        <v>45.510653157328115</v>
      </c>
      <c r="H528" s="9">
        <f t="shared" si="211"/>
        <v>35.166985528612344</v>
      </c>
      <c r="I528" s="9">
        <f t="shared" si="211"/>
        <v>5.0828272068719222</v>
      </c>
      <c r="J528" s="9">
        <f t="shared" si="211"/>
        <v>9.5353517892247039E-2</v>
      </c>
      <c r="K528" s="9">
        <f t="shared" si="211"/>
        <v>3.6634534408455143E-3</v>
      </c>
      <c r="L528" s="9">
        <f t="shared" si="168"/>
        <v>360.85948286414549</v>
      </c>
    </row>
    <row r="529" spans="5:12" x14ac:dyDescent="0.25">
      <c r="E529" s="3">
        <f t="shared" si="166"/>
        <v>2273</v>
      </c>
      <c r="F529" s="3">
        <f>F528*(1+exercises!B$3)</f>
        <v>28.412894951824171</v>
      </c>
      <c r="G529" s="9">
        <f t="shared" ref="G529:K529" si="212">G528*(1-G$5)+G$4*$F528*$L$4/1000</f>
        <v>45.512425181269393</v>
      </c>
      <c r="H529" s="9">
        <f t="shared" si="212"/>
        <v>35.07296629062845</v>
      </c>
      <c r="I529" s="9">
        <f t="shared" si="212"/>
        <v>5.0189642746784893</v>
      </c>
      <c r="J529" s="9">
        <f t="shared" si="212"/>
        <v>9.3314009541293236E-2</v>
      </c>
      <c r="K529" s="9">
        <f t="shared" si="212"/>
        <v>3.5850921717458287E-3</v>
      </c>
      <c r="L529" s="9">
        <f t="shared" si="168"/>
        <v>360.70125484828941</v>
      </c>
    </row>
    <row r="530" spans="5:12" x14ac:dyDescent="0.25">
      <c r="E530" s="3">
        <f t="shared" si="166"/>
        <v>2274</v>
      </c>
      <c r="F530" s="3">
        <f>F529*(1+exercises!B$3)</f>
        <v>27.805143128804652</v>
      </c>
      <c r="G530" s="9">
        <f t="shared" ref="G530:K530" si="213">G529*(1-G$5)+G$4*$F529*$L$4/1000</f>
        <v>45.514159301618562</v>
      </c>
      <c r="H530" s="9">
        <f t="shared" si="213"/>
        <v>34.979147389160758</v>
      </c>
      <c r="I530" s="9">
        <f t="shared" si="213"/>
        <v>4.9558652489442885</v>
      </c>
      <c r="J530" s="9">
        <f t="shared" si="213"/>
        <v>9.1318120367234426E-2</v>
      </c>
      <c r="K530" s="9">
        <f t="shared" si="213"/>
        <v>3.5084070501921858E-3</v>
      </c>
      <c r="L530" s="9">
        <f t="shared" si="168"/>
        <v>360.54399846714102</v>
      </c>
    </row>
    <row r="531" spans="5:12" x14ac:dyDescent="0.25">
      <c r="E531" s="3">
        <f t="shared" si="166"/>
        <v>2275</v>
      </c>
      <c r="F531" s="3">
        <f>F530*(1+exercises!B$3)</f>
        <v>27.210391117279521</v>
      </c>
      <c r="G531" s="9">
        <f t="shared" ref="G531:K531" si="214">G530*(1-G$5)+G$4*$F530*$L$4/1000</f>
        <v>45.515856329133463</v>
      </c>
      <c r="H531" s="9">
        <f t="shared" si="214"/>
        <v>34.885529520397256</v>
      </c>
      <c r="I531" s="9">
        <f t="shared" si="214"/>
        <v>4.8935218717579287</v>
      </c>
      <c r="J531" s="9">
        <f t="shared" si="214"/>
        <v>8.9364917693309842E-2</v>
      </c>
      <c r="K531" s="9">
        <f t="shared" si="214"/>
        <v>3.4333622233885747E-3</v>
      </c>
      <c r="L531" s="9">
        <f t="shared" si="168"/>
        <v>360.38770600120534</v>
      </c>
    </row>
    <row r="532" spans="5:12" x14ac:dyDescent="0.25">
      <c r="E532" s="3">
        <f t="shared" si="166"/>
        <v>2276</v>
      </c>
      <c r="F532" s="3">
        <f>F531*(1+exercises!B$3)</f>
        <v>26.62836085128091</v>
      </c>
      <c r="G532" s="9">
        <f t="shared" ref="G532:K532" si="215">G531*(1-G$5)+G$4*$F531*$L$4/1000</f>
        <v>45.517517057229824</v>
      </c>
      <c r="H532" s="9">
        <f t="shared" si="215"/>
        <v>34.792113351930546</v>
      </c>
      <c r="I532" s="9">
        <f t="shared" si="215"/>
        <v>4.8319259533625214</v>
      </c>
      <c r="J532" s="9">
        <f t="shared" si="215"/>
        <v>8.7453488773438157E-2</v>
      </c>
      <c r="K532" s="9">
        <f t="shared" si="215"/>
        <v>3.3599226054302931E-3</v>
      </c>
      <c r="L532" s="9">
        <f t="shared" si="168"/>
        <v>360.23236977390172</v>
      </c>
    </row>
    <row r="533" spans="5:12" x14ac:dyDescent="0.25">
      <c r="E533" s="3">
        <f t="shared" si="166"/>
        <v>2277</v>
      </c>
      <c r="F533" s="3">
        <f>F532*(1+exercises!B$3)</f>
        <v>26.058780212672012</v>
      </c>
      <c r="G533" s="9">
        <f t="shared" ref="G533:K533" si="216">G532*(1-G$5)+G$4*$F532*$L$4/1000</f>
        <v>45.519142262352204</v>
      </c>
      <c r="H533" s="9">
        <f t="shared" si="216"/>
        <v>34.698899523407178</v>
      </c>
      <c r="I533" s="9">
        <f t="shared" si="216"/>
        <v>4.7710693721539688</v>
      </c>
      <c r="J533" s="9">
        <f t="shared" si="216"/>
        <v>8.5582940367001425E-2</v>
      </c>
      <c r="K533" s="9">
        <f t="shared" si="216"/>
        <v>3.2880538609001394E-3</v>
      </c>
      <c r="L533" s="9">
        <f t="shared" si="168"/>
        <v>360.07798215214126</v>
      </c>
    </row>
    <row r="534" spans="5:12" x14ac:dyDescent="0.25">
      <c r="E534" s="3">
        <f t="shared" si="166"/>
        <v>2278</v>
      </c>
      <c r="F534" s="3">
        <f>F533*(1+exercises!B$3)</f>
        <v>25.501382903922956</v>
      </c>
      <c r="G534" s="9">
        <f t="shared" ref="G534:K534" si="217">G533*(1-G$5)+G$4*$F533*$L$4/1000</f>
        <v>45.520732704337014</v>
      </c>
      <c r="H534" s="9">
        <f t="shared" si="217"/>
        <v>34.60588864716302</v>
      </c>
      <c r="I534" s="9">
        <f t="shared" si="217"/>
        <v>4.7109440746597482</v>
      </c>
      <c r="J534" s="9">
        <f t="shared" si="217"/>
        <v>8.3752398322661542E-2</v>
      </c>
      <c r="K534" s="9">
        <f t="shared" si="217"/>
        <v>3.2177223888154851E-3</v>
      </c>
      <c r="L534" s="9">
        <f t="shared" si="168"/>
        <v>359.92453554687125</v>
      </c>
    </row>
    <row r="535" spans="5:12" x14ac:dyDescent="0.25">
      <c r="E535" s="3">
        <f t="shared" si="166"/>
        <v>2279</v>
      </c>
      <c r="F535" s="3">
        <f>F534*(1+exercises!B$3)</f>
        <v>24.955908323608043</v>
      </c>
      <c r="G535" s="9">
        <f t="shared" ref="G535:K535" si="218">G534*(1-G$5)+G$4*$F534*$L$4/1000</f>
        <v>45.522289126767767</v>
      </c>
      <c r="H535" s="9">
        <f t="shared" si="218"/>
        <v>34.51308130884491</v>
      </c>
      <c r="I535" s="9">
        <f t="shared" si="218"/>
        <v>4.6515420754988641</v>
      </c>
      <c r="J535" s="9">
        <f t="shared" si="218"/>
        <v>8.1961007171019534E-2</v>
      </c>
      <c r="K535" s="9">
        <f t="shared" si="218"/>
        <v>3.1488953069187219E-3</v>
      </c>
      <c r="L535" s="9">
        <f t="shared" si="168"/>
        <v>359.77202241358947</v>
      </c>
    </row>
    <row r="536" spans="5:12" x14ac:dyDescent="0.25">
      <c r="E536" s="3">
        <f t="shared" si="166"/>
        <v>2280</v>
      </c>
      <c r="F536" s="3">
        <f>F535*(1+exercises!B$3)</f>
        <v>24.422101444566067</v>
      </c>
      <c r="G536" s="9">
        <f t="shared" ref="G536:K536" si="219">G535*(1-G$5)+G$4*$F535*$L$4/1000</f>
        <v>45.523812257322732</v>
      </c>
      <c r="H536" s="9">
        <f t="shared" si="219"/>
        <v>34.420478068018951</v>
      </c>
      <c r="I536" s="9">
        <f t="shared" si="219"/>
        <v>4.5928554573236351</v>
      </c>
      <c r="J536" s="9">
        <f t="shared" si="219"/>
        <v>8.0207929725931895E-2</v>
      </c>
      <c r="K536" s="9">
        <f t="shared" si="219"/>
        <v>3.0815404363037299E-3</v>
      </c>
      <c r="L536" s="9">
        <f t="shared" si="168"/>
        <v>359.62043525282752</v>
      </c>
    </row>
    <row r="537" spans="5:12" x14ac:dyDescent="0.25">
      <c r="E537" s="3">
        <f t="shared" si="166"/>
        <v>2281</v>
      </c>
      <c r="F537" s="3">
        <f>F536*(1+exercises!B$3)</f>
        <v>23.8997126946668</v>
      </c>
      <c r="G537" s="9">
        <f t="shared" ref="G537:K537" si="220">G536*(1-G$5)+G$4*$F536*$L$4/1000</f>
        <v>45.525302808115121</v>
      </c>
      <c r="H537" s="9">
        <f t="shared" si="220"/>
        <v>34.328079458765643</v>
      </c>
      <c r="I537" s="9">
        <f t="shared" si="220"/>
        <v>4.5348763707439579</v>
      </c>
      <c r="J537" s="9">
        <f t="shared" si="220"/>
        <v>7.849234669430212E-2</v>
      </c>
      <c r="K537" s="9">
        <f t="shared" si="220"/>
        <v>3.0156262863711932E-3</v>
      </c>
      <c r="L537" s="9">
        <f t="shared" si="168"/>
        <v>359.4697666106054</v>
      </c>
    </row>
    <row r="538" spans="5:12" x14ac:dyDescent="0.25">
      <c r="E538" s="3">
        <f t="shared" si="166"/>
        <v>2282</v>
      </c>
      <c r="F538" s="3">
        <f>F537*(1+exercises!B$3)</f>
        <v>23.388497840127876</v>
      </c>
      <c r="G538" s="9">
        <f t="shared" ref="G538:K538" si="221">G537*(1-G$5)+G$4*$F537*$L$4/1000</f>
        <v>45.526761476026067</v>
      </c>
      <c r="H538" s="9">
        <f t="shared" si="221"/>
        <v>34.235885990262211</v>
      </c>
      <c r="I538" s="9">
        <f t="shared" si="221"/>
        <v>4.4775970342346714</v>
      </c>
      <c r="J538" s="9">
        <f t="shared" si="221"/>
        <v>7.6813456294169025E-2</v>
      </c>
      <c r="K538" s="9">
        <f t="shared" si="221"/>
        <v>2.9511220401057135E-3</v>
      </c>
      <c r="L538" s="9">
        <f t="shared" si="168"/>
        <v>359.32000907885725</v>
      </c>
    </row>
    <row r="539" spans="5:12" x14ac:dyDescent="0.25">
      <c r="E539" s="3">
        <f t="shared" si="166"/>
        <v>2283</v>
      </c>
      <c r="F539" s="3">
        <f>F538*(1+exercises!B$3)</f>
        <v>22.888217871327541</v>
      </c>
      <c r="G539" s="9">
        <f t="shared" ref="G539:K539" si="222">G538*(1-G$5)+G$4*$F538*$L$4/1000</f>
        <v>45.528188943030393</v>
      </c>
      <c r="H539" s="9">
        <f t="shared" si="222"/>
        <v>34.143898147352374</v>
      </c>
      <c r="I539" s="9">
        <f t="shared" si="222"/>
        <v>4.4210097340266401</v>
      </c>
      <c r="J539" s="9">
        <f t="shared" si="222"/>
        <v>7.5170473880917285E-2</v>
      </c>
      <c r="K539" s="9">
        <f t="shared" si="222"/>
        <v>2.8879975396678519E-3</v>
      </c>
      <c r="L539" s="9">
        <f t="shared" si="168"/>
        <v>359.17115529582998</v>
      </c>
    </row>
    <row r="540" spans="5:12" x14ac:dyDescent="0.25">
      <c r="E540" s="3">
        <f t="shared" si="166"/>
        <v>2284</v>
      </c>
      <c r="F540" s="3">
        <f>F539*(1+exercises!B$3)</f>
        <v>22.398638891059843</v>
      </c>
      <c r="G540" s="9">
        <f t="shared" ref="G540:K540" si="223">G539*(1-G$5)+G$4*$F539*$L$4/1000</f>
        <v>45.529585876515497</v>
      </c>
      <c r="H540" s="9">
        <f t="shared" si="223"/>
        <v>34.052116391103816</v>
      </c>
      <c r="I540" s="9">
        <f t="shared" si="223"/>
        <v>4.3651068239821402</v>
      </c>
      <c r="J540" s="9">
        <f t="shared" si="223"/>
        <v>7.3562631581439122E-2</v>
      </c>
      <c r="K540" s="9">
        <f t="shared" si="223"/>
        <v>2.8262232722943564E-3</v>
      </c>
      <c r="L540" s="9">
        <f t="shared" si="168"/>
        <v>359.02319794645518</v>
      </c>
    </row>
    <row r="541" spans="5:12" x14ac:dyDescent="0.25">
      <c r="E541" s="3">
        <f t="shared" si="166"/>
        <v>2285</v>
      </c>
      <c r="F541" s="3">
        <f>F540*(1+exercises!B$3)</f>
        <v>21.919532005180073</v>
      </c>
      <c r="G541" s="9">
        <f t="shared" ref="G541:K541" si="224">G540*(1-G$5)+G$4*$F540*$L$4/1000</f>
        <v>45.530952929593354</v>
      </c>
      <c r="H541" s="9">
        <f t="shared" si="224"/>
        <v>33.960541159353618</v>
      </c>
      <c r="I541" s="9">
        <f t="shared" si="224"/>
        <v>4.3098807254551295</v>
      </c>
      <c r="J541" s="9">
        <f t="shared" si="224"/>
        <v>7.1989177936079632E-2</v>
      </c>
      <c r="K541" s="9">
        <f t="shared" si="224"/>
        <v>2.7657703564999804E-3</v>
      </c>
      <c r="L541" s="9">
        <f t="shared" si="168"/>
        <v>358.87612976269469</v>
      </c>
    </row>
    <row r="542" spans="5:12" x14ac:dyDescent="0.25">
      <c r="E542" s="3">
        <f t="shared" si="166"/>
        <v>2286</v>
      </c>
      <c r="F542" s="3">
        <f>F541*(1+exercises!B$3)</f>
        <v>21.450673215589273</v>
      </c>
      <c r="G542" s="9">
        <f t="shared" ref="G542:K542" si="225">G541*(1-G$5)+G$4*$F541*$L$4/1000</f>
        <v>45.53229074140588</v>
      </c>
      <c r="H542" s="9">
        <f t="shared" si="225"/>
        <v>33.869172867241964</v>
      </c>
      <c r="I542" s="9">
        <f t="shared" si="225"/>
        <v>4.2553239271369696</v>
      </c>
      <c r="J542" s="9">
        <f t="shared" si="225"/>
        <v>7.0449377548201575E-2</v>
      </c>
      <c r="K542" s="9">
        <f t="shared" si="225"/>
        <v>2.7066105285744459E-3</v>
      </c>
      <c r="L542" s="9">
        <f t="shared" si="168"/>
        <v>358.72994352386161</v>
      </c>
    </row>
    <row r="543" spans="5:12" x14ac:dyDescent="0.25">
      <c r="E543" s="3">
        <f t="shared" si="166"/>
        <v>2287</v>
      </c>
      <c r="F543" s="3">
        <f>F542*(1+exercises!B$3)</f>
        <v>20.991843315507818</v>
      </c>
      <c r="G543" s="9">
        <f t="shared" ref="G543:K543" si="226">G542*(1-G$5)+G$4*$F542*$L$4/1000</f>
        <v>45.53359993742373</v>
      </c>
      <c r="H543" s="9">
        <f t="shared" si="226"/>
        <v>33.778011907734275</v>
      </c>
      <c r="I543" s="9">
        <f t="shared" si="226"/>
        <v>4.2014289848881345</v>
      </c>
      <c r="J543" s="9">
        <f t="shared" si="226"/>
        <v>6.8942510741208912E-2</v>
      </c>
      <c r="K543" s="9">
        <f t="shared" si="226"/>
        <v>2.6487161293682385E-3</v>
      </c>
      <c r="L543" s="9">
        <f t="shared" si="168"/>
        <v>358.58463205691675</v>
      </c>
    </row>
    <row r="544" spans="5:12" x14ac:dyDescent="0.25">
      <c r="E544" s="3">
        <f t="shared" si="166"/>
        <v>2288</v>
      </c>
      <c r="F544" s="3">
        <f>F543*(1+exercises!B$3)</f>
        <v>20.542827786989104</v>
      </c>
      <c r="G544" s="9">
        <f t="shared" ref="G544:K544" si="227">G543*(1-G$5)+G$4*$F543*$L$4/1000</f>
        <v>45.534881129738764</v>
      </c>
      <c r="H544" s="9">
        <f t="shared" si="227"/>
        <v>33.68705865213213</v>
      </c>
      <c r="I544" s="9">
        <f t="shared" si="227"/>
        <v>4.1481885215564516</v>
      </c>
      <c r="J544" s="9">
        <f t="shared" si="227"/>
        <v>6.7467873222871746E-2</v>
      </c>
      <c r="K544" s="9">
        <f t="shared" si="227"/>
        <v>2.5920600913610517E-3</v>
      </c>
      <c r="L544" s="9">
        <f t="shared" si="168"/>
        <v>358.44018823674156</v>
      </c>
    </row>
    <row r="545" spans="5:12" x14ac:dyDescent="0.25">
      <c r="E545" s="3">
        <f t="shared" si="166"/>
        <v>2289</v>
      </c>
      <c r="F545" s="3">
        <f>F544*(1+exercises!B$3)</f>
        <v>20.103416700625406</v>
      </c>
      <c r="G545" s="9">
        <f t="shared" ref="G545:K545" si="228">G544*(1-G$5)+G$4*$F544*$L$4/1000</f>
        <v>45.536134917350175</v>
      </c>
      <c r="H545" s="9">
        <f t="shared" si="228"/>
        <v>33.596313450573106</v>
      </c>
      <c r="I545" s="9">
        <f t="shared" si="228"/>
        <v>4.095595226782379</v>
      </c>
      <c r="J545" s="9">
        <f t="shared" si="228"/>
        <v>6.6024775756798298E-2</v>
      </c>
      <c r="K545" s="9">
        <f t="shared" si="228"/>
        <v>2.5366159260068388E-3</v>
      </c>
      <c r="L545" s="9">
        <f t="shared" si="168"/>
        <v>358.29660498638845</v>
      </c>
    </row>
    <row r="546" spans="5:12" x14ac:dyDescent="0.25">
      <c r="E546" s="3">
        <f t="shared" si="166"/>
        <v>2290</v>
      </c>
      <c r="F546" s="3">
        <f>F545*(1+exercises!B$3)</f>
        <v>19.673404617399029</v>
      </c>
      <c r="G546" s="9">
        <f t="shared" ref="G546:K546" si="229">G545*(1-G$5)+G$4*$F545*$L$4/1000</f>
        <v>45.537361886444579</v>
      </c>
      <c r="H546" s="9">
        <f t="shared" si="229"/>
        <v>33.505776632519868</v>
      </c>
      <c r="I546" s="9">
        <f t="shared" si="229"/>
        <v>4.0436418567918331</v>
      </c>
      <c r="J546" s="9">
        <f t="shared" si="229"/>
        <v>6.4612543840903175E-2</v>
      </c>
      <c r="K546" s="9">
        <f t="shared" si="229"/>
        <v>2.4823577113495523E-3</v>
      </c>
      <c r="L546" s="9">
        <f t="shared" si="168"/>
        <v>358.15387527730854</v>
      </c>
    </row>
    <row r="547" spans="5:12" x14ac:dyDescent="0.25">
      <c r="E547" s="3">
        <f t="shared" si="166"/>
        <v>2291</v>
      </c>
      <c r="F547" s="3">
        <f>F546*(1+exercises!B$3)</f>
        <v>19.252590492632862</v>
      </c>
      <c r="G547" s="9">
        <f t="shared" ref="G547:K547" si="230">G546*(1-G$5)+G$4*$F546*$L$4/1000</f>
        <v>45.538562610670056</v>
      </c>
      <c r="H547" s="9">
        <f t="shared" si="230"/>
        <v>33.415448507238665</v>
      </c>
      <c r="I547" s="9">
        <f t="shared" si="230"/>
        <v>3.9923212341770502</v>
      </c>
      <c r="J547" s="9">
        <f t="shared" si="230"/>
        <v>6.3230517392723812E-2</v>
      </c>
      <c r="K547" s="9">
        <f t="shared" si="230"/>
        <v>2.4292600799037853E-3</v>
      </c>
      <c r="L547" s="9">
        <f t="shared" si="168"/>
        <v>358.01199212955839</v>
      </c>
    </row>
    <row r="548" spans="5:12" x14ac:dyDescent="0.25">
      <c r="E548" s="3">
        <f t="shared" si="166"/>
        <v>2292</v>
      </c>
      <c r="F548" s="3">
        <f>F547*(1+exercises!B$3)</f>
        <v>18.840777581995447</v>
      </c>
      <c r="G548" s="9">
        <f t="shared" ref="G548:K548" si="231">G547*(1-G$5)+G$4*$F547*$L$4/1000</f>
        <v>45.539737651404344</v>
      </c>
      <c r="H548" s="9">
        <f t="shared" si="231"/>
        <v>33.325329364267517</v>
      </c>
      <c r="I548" s="9">
        <f t="shared" si="231"/>
        <v>3.9416262476659583</v>
      </c>
      <c r="J548" s="9">
        <f t="shared" si="231"/>
        <v>6.1878050441440437E-2</v>
      </c>
      <c r="K548" s="9">
        <f t="shared" si="231"/>
        <v>2.3772982067946434E-3</v>
      </c>
      <c r="L548" s="9">
        <f t="shared" si="168"/>
        <v>357.87094861198602</v>
      </c>
    </row>
    <row r="549" spans="5:12" x14ac:dyDescent="0.25">
      <c r="E549" s="3">
        <f t="shared" ref="E549:E556" si="232">1+E548</f>
        <v>2293</v>
      </c>
      <c r="F549" s="3">
        <f>F548*(1+exercises!B$3)</f>
        <v>18.437773349516565</v>
      </c>
      <c r="G549" s="9">
        <f t="shared" ref="G549:K549" si="233">G548*(1-G$5)+G$4*$F548*$L$4/1000</f>
        <v>45.540887558017332</v>
      </c>
      <c r="H549" s="9">
        <f t="shared" si="233"/>
        <v>33.235419473874259</v>
      </c>
      <c r="I549" s="9">
        <f t="shared" si="233"/>
        <v>3.8915498518805247</v>
      </c>
      <c r="J549" s="9">
        <f t="shared" si="233"/>
        <v>6.05545108264577E-2</v>
      </c>
      <c r="K549" s="9">
        <f t="shared" si="233"/>
        <v>2.326447798151306E-3</v>
      </c>
      <c r="L549" s="9">
        <f t="shared" ref="L549:L556" si="234">SUM(G549:K549,L$5)</f>
        <v>357.73073784239671</v>
      </c>
    </row>
    <row r="550" spans="5:12" x14ac:dyDescent="0.25">
      <c r="E550" s="3">
        <f t="shared" si="232"/>
        <v>2294</v>
      </c>
      <c r="F550" s="3">
        <f>F549*(1+exercises!B$3)</f>
        <v>18.043389377570406</v>
      </c>
      <c r="G550" s="9">
        <f t="shared" ref="G550:K550" si="235">G549*(1-G$5)+G$4*$F549*$L$4/1000</f>
        <v>45.542012868127863</v>
      </c>
      <c r="H550" s="9">
        <f t="shared" si="235"/>
        <v>33.14571908750473</v>
      </c>
      <c r="I550" s="9">
        <f t="shared" si="235"/>
        <v>3.842085067084529</v>
      </c>
      <c r="J550" s="9">
        <f t="shared" si="235"/>
        <v>5.9259279902409069E-2</v>
      </c>
      <c r="K550" s="9">
        <f t="shared" si="235"/>
        <v>2.2766850797488495E-3</v>
      </c>
      <c r="L550" s="9">
        <f t="shared" si="234"/>
        <v>357.59135298769928</v>
      </c>
    </row>
    <row r="551" spans="5:12" x14ac:dyDescent="0.25">
      <c r="E551" s="3">
        <f t="shared" si="232"/>
        <v>2295</v>
      </c>
      <c r="F551" s="3">
        <f>F550*(1+exercises!B$3)</f>
        <v>17.657441278784177</v>
      </c>
      <c r="G551" s="9">
        <f t="shared" ref="G551:K551" si="236">G550*(1-G$5)+G$4*$F550*$L$4/1000</f>
        <v>45.543114107855132</v>
      </c>
      <c r="H551" s="9">
        <f t="shared" si="236"/>
        <v>33.056228438221225</v>
      </c>
      <c r="I551" s="9">
        <f t="shared" si="236"/>
        <v>3.7932249789211956</v>
      </c>
      <c r="J551" s="9">
        <f t="shared" si="236"/>
        <v>5.7991752250448052E-2</v>
      </c>
      <c r="K551" s="9">
        <f t="shared" si="236"/>
        <v>2.2279867858930216E-3</v>
      </c>
      <c r="L551" s="9">
        <f t="shared" si="234"/>
        <v>357.45278726403387</v>
      </c>
    </row>
    <row r="552" spans="5:12" x14ac:dyDescent="0.25">
      <c r="E552" s="3">
        <f t="shared" si="232"/>
        <v>2296</v>
      </c>
      <c r="F552" s="3">
        <f>F551*(1+exercises!B$3)</f>
        <v>17.279748609830982</v>
      </c>
      <c r="G552" s="9">
        <f t="shared" ref="G552:K552" si="237">G551*(1-G$5)+G$4*$F551*$L$4/1000</f>
        <v>45.544191792064638</v>
      </c>
      <c r="H552" s="9">
        <f t="shared" si="237"/>
        <v>32.96694774113152</v>
      </c>
      <c r="I552" s="9">
        <f t="shared" si="237"/>
        <v>3.744962738141115</v>
      </c>
      <c r="J552" s="9">
        <f t="shared" si="237"/>
        <v>5.6751335395693089E-2</v>
      </c>
      <c r="K552" s="9">
        <f t="shared" si="237"/>
        <v>2.1803301485427704E-3</v>
      </c>
      <c r="L552" s="9">
        <f t="shared" si="234"/>
        <v>357.31503393688149</v>
      </c>
    </row>
    <row r="553" spans="5:12" x14ac:dyDescent="0.25">
      <c r="E553" s="3">
        <f t="shared" si="232"/>
        <v>2297</v>
      </c>
      <c r="F553" s="3">
        <f>F552*(1+exercises!B$3)</f>
        <v>16.910134787066696</v>
      </c>
      <c r="G553" s="9">
        <f t="shared" ref="G553:K553" si="238">G552*(1-G$5)+G$4*$F552*$L$4/1000</f>
        <v>45.545246424608898</v>
      </c>
      <c r="H553" s="9">
        <f t="shared" si="238"/>
        <v>32.87787719380858</v>
      </c>
      <c r="I553" s="9">
        <f t="shared" si="238"/>
        <v>3.6972915603208638</v>
      </c>
      <c r="J553" s="9">
        <f t="shared" si="238"/>
        <v>5.5537449530695712E-2</v>
      </c>
      <c r="K553" s="9">
        <f t="shared" si="238"/>
        <v>2.1336928866654403E-3</v>
      </c>
      <c r="L553" s="9">
        <f t="shared" si="234"/>
        <v>357.17808632115566</v>
      </c>
    </row>
    <row r="554" spans="5:12" x14ac:dyDescent="0.25">
      <c r="E554" s="3">
        <f t="shared" si="232"/>
        <v>2298</v>
      </c>
      <c r="F554" s="3">
        <f>F553*(1+exercises!B$3)</f>
        <v>16.548427003971337</v>
      </c>
      <c r="G554" s="9">
        <f t="shared" ref="G554:K554" si="239">G553*(1-G$5)+G$4*$F553*$L$4/1000</f>
        <v>45.546278498563041</v>
      </c>
      <c r="H554" s="9">
        <f t="shared" si="239"/>
        <v>32.78901697670122</v>
      </c>
      <c r="I554" s="9">
        <f t="shared" si="239"/>
        <v>3.6502047255727321</v>
      </c>
      <c r="J554" s="9">
        <f t="shared" si="239"/>
        <v>5.4349527244804324E-2</v>
      </c>
      <c r="K554" s="9">
        <f t="shared" si="239"/>
        <v>2.0880531958196663E-3</v>
      </c>
      <c r="L554" s="9">
        <f t="shared" si="234"/>
        <v>357.04193778127762</v>
      </c>
    </row>
    <row r="555" spans="5:12" x14ac:dyDescent="0.25">
      <c r="E555" s="3">
        <f t="shared" si="232"/>
        <v>2299</v>
      </c>
      <c r="F555" s="3">
        <f>F554*(1+exercises!B$3)</f>
        <v>16.194456150356391</v>
      </c>
      <c r="G555" s="9">
        <f t="shared" ref="G555:K555" si="240">G554*(1-G$5)+G$4*$F554*$L$4/1000</f>
        <v>45.547288496455302</v>
      </c>
      <c r="H555" s="9">
        <f t="shared" si="240"/>
        <v>32.700367253535873</v>
      </c>
      <c r="I555" s="9">
        <f t="shared" si="240"/>
        <v>3.6036955782459374</v>
      </c>
      <c r="J555" s="9">
        <f t="shared" si="240"/>
        <v>5.3187013259298602E-2</v>
      </c>
      <c r="K555" s="9">
        <f t="shared" si="240"/>
        <v>2.0433897379610834E-3</v>
      </c>
      <c r="L555" s="9">
        <f t="shared" si="234"/>
        <v>356.90658173123438</v>
      </c>
    </row>
    <row r="556" spans="5:12" x14ac:dyDescent="0.25">
      <c r="E556" s="3">
        <f t="shared" si="232"/>
        <v>2300</v>
      </c>
      <c r="F556" s="3">
        <f>F555*(1+exercises!B$3)</f>
        <v>15.848056733300268</v>
      </c>
      <c r="G556" s="9">
        <f t="shared" ref="G556:K556" si="241">G555*(1-G$5)+G$4*$F555*$L$4/1000</f>
        <v>45.548276890492644</v>
      </c>
      <c r="H556" s="9">
        <f t="shared" si="241"/>
        <v>32.611928171709664</v>
      </c>
      <c r="I556" s="9">
        <f t="shared" si="241"/>
        <v>3.5577575266197154</v>
      </c>
      <c r="J556" s="9">
        <f t="shared" si="241"/>
        <v>5.204936416817213E-2</v>
      </c>
      <c r="K556" s="9">
        <f t="shared" si="241"/>
        <v>1.9996816314660957E-3</v>
      </c>
      <c r="L556" s="9">
        <f t="shared" si="234"/>
        <v>356.77201163462166</v>
      </c>
    </row>
    <row r="557" spans="5:12" x14ac:dyDescent="0.25">
      <c r="E557" s="3"/>
      <c r="F557" s="3"/>
      <c r="G557" s="9"/>
      <c r="H557" s="9"/>
      <c r="I557" s="9"/>
      <c r="J557" s="9"/>
      <c r="K557" s="9"/>
      <c r="L557" s="9"/>
    </row>
    <row r="558" spans="5:12" x14ac:dyDescent="0.25">
      <c r="E558" s="3"/>
      <c r="F558" s="3"/>
      <c r="G558" s="9"/>
      <c r="H558" s="9"/>
      <c r="I558" s="9"/>
      <c r="J558" s="9"/>
      <c r="K558" s="9"/>
      <c r="L558" s="9"/>
    </row>
    <row r="559" spans="5:12" x14ac:dyDescent="0.25">
      <c r="E559" s="3"/>
      <c r="F559" s="3"/>
      <c r="G559" s="9"/>
      <c r="H559" s="9"/>
      <c r="I559" s="9"/>
      <c r="J559" s="9"/>
      <c r="K559" s="9"/>
      <c r="L559" s="9"/>
    </row>
    <row r="560" spans="5:12" x14ac:dyDescent="0.25">
      <c r="E560" s="3"/>
      <c r="F560" s="3"/>
      <c r="G560" s="9"/>
      <c r="H560" s="9"/>
      <c r="I560" s="9"/>
      <c r="J560" s="9"/>
      <c r="K560" s="9"/>
      <c r="L560" s="9"/>
    </row>
    <row r="561" spans="5:12" x14ac:dyDescent="0.25">
      <c r="E561" s="3"/>
      <c r="F561" s="3"/>
      <c r="G561" s="9"/>
      <c r="H561" s="9"/>
      <c r="I561" s="9"/>
      <c r="J561" s="9"/>
      <c r="K561" s="9"/>
      <c r="L561" s="9"/>
    </row>
    <row r="562" spans="5:12" x14ac:dyDescent="0.25">
      <c r="E562" s="3"/>
      <c r="F562" s="3"/>
      <c r="G562" s="9"/>
      <c r="H562" s="9"/>
      <c r="I562" s="9"/>
      <c r="J562" s="9"/>
      <c r="K562" s="9"/>
      <c r="L562" s="9"/>
    </row>
    <row r="563" spans="5:12" x14ac:dyDescent="0.25">
      <c r="E563" s="3"/>
      <c r="F563" s="3"/>
      <c r="G563" s="9"/>
      <c r="H563" s="9"/>
      <c r="I563" s="9"/>
      <c r="J563" s="9"/>
      <c r="K563" s="9"/>
      <c r="L563" s="9"/>
    </row>
    <row r="564" spans="5:12" x14ac:dyDescent="0.25">
      <c r="E564" s="3"/>
      <c r="F564" s="3"/>
      <c r="G564" s="9"/>
      <c r="H564" s="9"/>
      <c r="I564" s="9"/>
      <c r="J564" s="9"/>
      <c r="K564" s="9"/>
      <c r="L564" s="9"/>
    </row>
    <row r="565" spans="5:12" x14ac:dyDescent="0.25">
      <c r="E565" s="3"/>
      <c r="F565" s="3"/>
      <c r="G565" s="9"/>
      <c r="H565" s="9"/>
      <c r="I565" s="9"/>
      <c r="J565" s="9"/>
      <c r="K565" s="9"/>
      <c r="L565" s="9"/>
    </row>
    <row r="566" spans="5:12" x14ac:dyDescent="0.25">
      <c r="E566" s="3"/>
      <c r="F566" s="3"/>
      <c r="G566" s="9"/>
      <c r="H566" s="9"/>
      <c r="I566" s="9"/>
      <c r="J566" s="9"/>
      <c r="K566" s="9"/>
      <c r="L566" s="9"/>
    </row>
    <row r="567" spans="5:12" x14ac:dyDescent="0.25">
      <c r="E567" s="3"/>
      <c r="F567" s="3"/>
      <c r="G567" s="9"/>
      <c r="H567" s="9"/>
      <c r="I567" s="9"/>
      <c r="J567" s="9"/>
      <c r="K567" s="9"/>
      <c r="L567" s="9"/>
    </row>
    <row r="568" spans="5:12" x14ac:dyDescent="0.25">
      <c r="E568" s="3"/>
      <c r="F568" s="3"/>
      <c r="G568" s="9"/>
      <c r="H568" s="9"/>
      <c r="I568" s="9"/>
      <c r="J568" s="9"/>
      <c r="K568" s="9"/>
      <c r="L568" s="9"/>
    </row>
    <row r="569" spans="5:12" x14ac:dyDescent="0.25">
      <c r="E569" s="3"/>
      <c r="F569" s="3"/>
      <c r="G569" s="9"/>
      <c r="H569" s="9"/>
      <c r="I569" s="9"/>
      <c r="J569" s="9"/>
      <c r="K569" s="9"/>
      <c r="L569" s="9"/>
    </row>
    <row r="570" spans="5:12" x14ac:dyDescent="0.25">
      <c r="E570" s="3"/>
      <c r="F570" s="3"/>
      <c r="G570" s="9"/>
      <c r="H570" s="9"/>
      <c r="I570" s="9"/>
      <c r="J570" s="9"/>
      <c r="K570" s="9"/>
      <c r="L570" s="9"/>
    </row>
    <row r="571" spans="5:12" x14ac:dyDescent="0.25">
      <c r="E571" s="3"/>
      <c r="F571" s="3"/>
      <c r="G571" s="9"/>
      <c r="H571" s="9"/>
      <c r="I571" s="9"/>
      <c r="J571" s="9"/>
      <c r="K571" s="9"/>
      <c r="L571" s="9"/>
    </row>
    <row r="572" spans="5:12" x14ac:dyDescent="0.25">
      <c r="E572" s="3"/>
      <c r="F572" s="3"/>
      <c r="G572" s="9"/>
      <c r="H572" s="9"/>
      <c r="I572" s="9"/>
      <c r="J572" s="9"/>
      <c r="K572" s="9"/>
      <c r="L572" s="9"/>
    </row>
    <row r="573" spans="5:12" x14ac:dyDescent="0.25">
      <c r="E573" s="3"/>
      <c r="F573" s="3"/>
      <c r="G573" s="9"/>
      <c r="H573" s="9"/>
      <c r="I573" s="9"/>
      <c r="J573" s="9"/>
      <c r="K573" s="9"/>
      <c r="L573" s="9"/>
    </row>
    <row r="574" spans="5:12" x14ac:dyDescent="0.25">
      <c r="E574" s="3"/>
      <c r="F574" s="3"/>
      <c r="G574" s="9"/>
      <c r="H574" s="9"/>
      <c r="I574" s="9"/>
      <c r="J574" s="9"/>
      <c r="K574" s="9"/>
      <c r="L574" s="9"/>
    </row>
    <row r="575" spans="5:12" x14ac:dyDescent="0.25">
      <c r="E575" s="3"/>
      <c r="F575" s="3"/>
      <c r="G575" s="9"/>
      <c r="H575" s="9"/>
      <c r="I575" s="9"/>
      <c r="J575" s="9"/>
      <c r="K575" s="9"/>
      <c r="L575" s="9"/>
    </row>
    <row r="576" spans="5:12" x14ac:dyDescent="0.25">
      <c r="E576" s="3"/>
      <c r="F576" s="3"/>
      <c r="G576" s="9"/>
      <c r="H576" s="9"/>
      <c r="I576" s="9"/>
      <c r="J576" s="9"/>
      <c r="K576" s="9"/>
      <c r="L576" s="9"/>
    </row>
    <row r="577" spans="5:12" x14ac:dyDescent="0.25">
      <c r="E577" s="3"/>
      <c r="F577" s="3"/>
      <c r="G577" s="9"/>
      <c r="H577" s="9"/>
      <c r="I577" s="9"/>
      <c r="J577" s="9"/>
      <c r="K577" s="9"/>
      <c r="L577" s="9"/>
    </row>
    <row r="578" spans="5:12" x14ac:dyDescent="0.25">
      <c r="E578" s="3"/>
      <c r="F578" s="3"/>
      <c r="G578" s="9"/>
      <c r="H578" s="9"/>
      <c r="I578" s="9"/>
      <c r="J578" s="9"/>
      <c r="K578" s="9"/>
      <c r="L578" s="9"/>
    </row>
    <row r="579" spans="5:12" x14ac:dyDescent="0.25">
      <c r="E579" s="3"/>
      <c r="F579" s="3"/>
      <c r="G579" s="9"/>
      <c r="H579" s="9"/>
      <c r="I579" s="9"/>
      <c r="J579" s="9"/>
      <c r="K579" s="9"/>
      <c r="L579" s="9"/>
    </row>
    <row r="580" spans="5:12" x14ac:dyDescent="0.25">
      <c r="E580" s="3"/>
      <c r="F580" s="3"/>
      <c r="G580" s="9"/>
      <c r="H580" s="9"/>
      <c r="I580" s="9"/>
      <c r="J580" s="9"/>
      <c r="K580" s="9"/>
      <c r="L580" s="9"/>
    </row>
    <row r="581" spans="5:12" x14ac:dyDescent="0.25">
      <c r="E581" s="3"/>
      <c r="F581" s="3"/>
      <c r="G581" s="9"/>
      <c r="H581" s="9"/>
      <c r="I581" s="9"/>
      <c r="J581" s="9"/>
      <c r="K581" s="9"/>
      <c r="L581" s="9"/>
    </row>
    <row r="582" spans="5:12" x14ac:dyDescent="0.25">
      <c r="E582" s="3"/>
      <c r="F582" s="3"/>
      <c r="G582" s="9"/>
      <c r="H582" s="9"/>
      <c r="I582" s="9"/>
      <c r="J582" s="9"/>
      <c r="K582" s="9"/>
      <c r="L582" s="9"/>
    </row>
    <row r="583" spans="5:12" x14ac:dyDescent="0.25">
      <c r="E583" s="3"/>
      <c r="F583" s="3"/>
      <c r="G583" s="9"/>
      <c r="H583" s="9"/>
      <c r="I583" s="9"/>
      <c r="J583" s="9"/>
      <c r="K583" s="9"/>
      <c r="L583" s="9"/>
    </row>
    <row r="584" spans="5:12" x14ac:dyDescent="0.25">
      <c r="E584" s="3"/>
      <c r="F584" s="3"/>
      <c r="G584" s="9"/>
      <c r="H584" s="9"/>
      <c r="I584" s="9"/>
      <c r="J584" s="9"/>
      <c r="K584" s="9"/>
      <c r="L584" s="9"/>
    </row>
    <row r="585" spans="5:12" x14ac:dyDescent="0.25">
      <c r="E585" s="3"/>
      <c r="F585" s="3"/>
      <c r="G585" s="9"/>
      <c r="H585" s="9"/>
      <c r="I585" s="9"/>
      <c r="J585" s="9"/>
      <c r="K585" s="9"/>
      <c r="L585" s="9"/>
    </row>
    <row r="586" spans="5:12" x14ac:dyDescent="0.25">
      <c r="E586" s="3"/>
      <c r="F586" s="3"/>
      <c r="G586" s="9"/>
      <c r="H586" s="9"/>
      <c r="I586" s="9"/>
      <c r="J586" s="9"/>
      <c r="K586" s="9"/>
      <c r="L586" s="9"/>
    </row>
    <row r="587" spans="5:12" x14ac:dyDescent="0.25">
      <c r="E587" s="3"/>
      <c r="F587" s="3"/>
      <c r="G587" s="9"/>
      <c r="H587" s="9"/>
      <c r="I587" s="9"/>
      <c r="J587" s="9"/>
      <c r="K587" s="9"/>
      <c r="L587" s="9"/>
    </row>
    <row r="588" spans="5:12" x14ac:dyDescent="0.25">
      <c r="E588" s="3"/>
      <c r="F588" s="3"/>
      <c r="G588" s="9"/>
      <c r="H588" s="9"/>
      <c r="I588" s="9"/>
      <c r="J588" s="9"/>
      <c r="K588" s="9"/>
      <c r="L588" s="9"/>
    </row>
    <row r="589" spans="5:12" x14ac:dyDescent="0.25">
      <c r="E589" s="3"/>
      <c r="F589" s="3"/>
      <c r="G589" s="9"/>
      <c r="H589" s="9"/>
      <c r="I589" s="9"/>
      <c r="J589" s="9"/>
      <c r="K589" s="9"/>
      <c r="L589" s="9"/>
    </row>
    <row r="590" spans="5:12" x14ac:dyDescent="0.25">
      <c r="E590" s="3"/>
      <c r="F590" s="3"/>
      <c r="G590" s="9"/>
      <c r="H590" s="9"/>
      <c r="I590" s="9"/>
      <c r="J590" s="9"/>
      <c r="K590" s="9"/>
      <c r="L590" s="9"/>
    </row>
    <row r="591" spans="5:12" x14ac:dyDescent="0.25">
      <c r="E591" s="3"/>
      <c r="F591" s="3"/>
      <c r="G591" s="9"/>
      <c r="H591" s="9"/>
      <c r="I591" s="9"/>
      <c r="J591" s="9"/>
      <c r="K591" s="9"/>
      <c r="L591" s="9"/>
    </row>
    <row r="592" spans="5:12" x14ac:dyDescent="0.25">
      <c r="E592" s="3"/>
      <c r="F592" s="3"/>
      <c r="G592" s="9"/>
      <c r="H592" s="9"/>
      <c r="I592" s="9"/>
      <c r="J592" s="9"/>
      <c r="K592" s="9"/>
      <c r="L592" s="9"/>
    </row>
    <row r="593" spans="5:12" x14ac:dyDescent="0.25">
      <c r="E593" s="3"/>
      <c r="F593" s="3"/>
      <c r="G593" s="9"/>
      <c r="H593" s="9"/>
      <c r="I593" s="9"/>
      <c r="J593" s="9"/>
      <c r="K593" s="9"/>
      <c r="L593" s="9"/>
    </row>
    <row r="594" spans="5:12" x14ac:dyDescent="0.25">
      <c r="E594" s="3"/>
      <c r="F594" s="3"/>
      <c r="G594" s="9"/>
      <c r="H594" s="9"/>
      <c r="I594" s="9"/>
      <c r="J594" s="9"/>
      <c r="K594" s="9"/>
      <c r="L594" s="9"/>
    </row>
    <row r="595" spans="5:12" x14ac:dyDescent="0.25">
      <c r="E595" s="3"/>
      <c r="F595" s="3"/>
      <c r="G595" s="9"/>
      <c r="H595" s="9"/>
      <c r="I595" s="9"/>
      <c r="J595" s="9"/>
      <c r="K595" s="9"/>
      <c r="L595" s="9"/>
    </row>
    <row r="596" spans="5:12" x14ac:dyDescent="0.25">
      <c r="E596" s="3"/>
      <c r="F596" s="3"/>
      <c r="G596" s="9"/>
      <c r="H596" s="9"/>
      <c r="I596" s="9"/>
      <c r="J596" s="9"/>
      <c r="K596" s="9"/>
      <c r="L596" s="9"/>
    </row>
    <row r="597" spans="5:12" x14ac:dyDescent="0.25">
      <c r="E597" s="3"/>
      <c r="F597" s="3"/>
      <c r="G597" s="9"/>
      <c r="H597" s="9"/>
      <c r="I597" s="9"/>
      <c r="J597" s="9"/>
      <c r="K597" s="9"/>
      <c r="L597" s="9"/>
    </row>
    <row r="598" spans="5:12" x14ac:dyDescent="0.25">
      <c r="E598" s="3"/>
      <c r="F598" s="3"/>
      <c r="G598" s="9"/>
      <c r="H598" s="9"/>
      <c r="I598" s="9"/>
      <c r="J598" s="9"/>
      <c r="K598" s="9"/>
      <c r="L598" s="9"/>
    </row>
    <row r="599" spans="5:12" x14ac:dyDescent="0.25">
      <c r="E599" s="3"/>
      <c r="F599" s="3"/>
      <c r="G599" s="9"/>
      <c r="H599" s="9"/>
      <c r="I599" s="9"/>
      <c r="J599" s="9"/>
      <c r="K599" s="9"/>
      <c r="L599" s="9"/>
    </row>
    <row r="600" spans="5:12" x14ac:dyDescent="0.25">
      <c r="E600" s="3"/>
      <c r="F600" s="3"/>
      <c r="G600" s="9"/>
      <c r="H600" s="9"/>
      <c r="I600" s="9"/>
      <c r="J600" s="9"/>
      <c r="K600" s="9"/>
      <c r="L600" s="9"/>
    </row>
    <row r="601" spans="5:12" x14ac:dyDescent="0.25">
      <c r="E601" s="3"/>
      <c r="F601" s="3"/>
      <c r="G601" s="9"/>
      <c r="H601" s="9"/>
      <c r="I601" s="9"/>
      <c r="J601" s="9"/>
      <c r="K601" s="9"/>
      <c r="L601" s="9"/>
    </row>
    <row r="602" spans="5:12" x14ac:dyDescent="0.25">
      <c r="E602" s="3"/>
      <c r="F602" s="3"/>
      <c r="G602" s="9"/>
      <c r="H602" s="9"/>
      <c r="I602" s="9"/>
      <c r="J602" s="9"/>
      <c r="K602" s="9"/>
      <c r="L602" s="9"/>
    </row>
    <row r="603" spans="5:12" x14ac:dyDescent="0.25">
      <c r="E603" s="3"/>
      <c r="F603" s="3"/>
      <c r="G603" s="9"/>
      <c r="H603" s="9"/>
      <c r="I603" s="9"/>
      <c r="J603" s="9"/>
      <c r="K603" s="9"/>
      <c r="L603" s="9"/>
    </row>
    <row r="604" spans="5:12" x14ac:dyDescent="0.25">
      <c r="E604" s="3"/>
      <c r="F604" s="3"/>
      <c r="G604" s="9"/>
      <c r="H604" s="9"/>
      <c r="I604" s="9"/>
      <c r="J604" s="9"/>
      <c r="K604" s="9"/>
      <c r="L604" s="9"/>
    </row>
    <row r="605" spans="5:12" x14ac:dyDescent="0.25">
      <c r="E605" s="3"/>
      <c r="F605" s="3"/>
      <c r="G605" s="9"/>
      <c r="H605" s="9"/>
      <c r="I605" s="9"/>
      <c r="J605" s="9"/>
      <c r="K605" s="9"/>
      <c r="L605" s="9"/>
    </row>
    <row r="606" spans="5:12" x14ac:dyDescent="0.25">
      <c r="E606" s="3"/>
      <c r="F606" s="3"/>
      <c r="G606" s="9"/>
      <c r="H606" s="9"/>
      <c r="I606" s="9"/>
      <c r="J606" s="9"/>
      <c r="K606" s="9"/>
      <c r="L606" s="9"/>
    </row>
    <row r="607" spans="5:12" x14ac:dyDescent="0.25">
      <c r="E607" s="3"/>
      <c r="F607" s="3"/>
      <c r="G607" s="9"/>
      <c r="H607" s="9"/>
      <c r="I607" s="9"/>
      <c r="J607" s="9"/>
      <c r="K607" s="9"/>
      <c r="L607" s="9"/>
    </row>
    <row r="608" spans="5:12" x14ac:dyDescent="0.25">
      <c r="E608" s="3"/>
      <c r="F608" s="3"/>
      <c r="G608" s="9"/>
      <c r="H608" s="9"/>
      <c r="I608" s="9"/>
      <c r="J608" s="9"/>
      <c r="K608" s="9"/>
      <c r="L608" s="9"/>
    </row>
    <row r="609" spans="5:12" x14ac:dyDescent="0.25">
      <c r="E609" s="3"/>
      <c r="F609" s="3"/>
      <c r="G609" s="9"/>
      <c r="H609" s="9"/>
      <c r="I609" s="9"/>
      <c r="J609" s="9"/>
      <c r="K609" s="9"/>
      <c r="L609" s="9"/>
    </row>
    <row r="610" spans="5:12" x14ac:dyDescent="0.25">
      <c r="E610" s="3"/>
      <c r="F610" s="3"/>
      <c r="G610" s="9"/>
      <c r="H610" s="9"/>
      <c r="I610" s="9"/>
      <c r="J610" s="9"/>
      <c r="K610" s="9"/>
      <c r="L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 x14ac:dyDescent="0.25"/>
  <cols>
    <col min="3" max="3" width="9.140625" style="1"/>
    <col min="7" max="7" width="9.140625" style="1"/>
  </cols>
  <sheetData>
    <row r="1" spans="1:22" x14ac:dyDescent="0.25">
      <c r="B1" s="1" t="s">
        <v>10</v>
      </c>
      <c r="G1" s="1" t="s">
        <v>11</v>
      </c>
      <c r="L1" s="1"/>
      <c r="O1" s="1"/>
      <c r="P1" s="1"/>
      <c r="Q1" s="1"/>
    </row>
    <row r="2" spans="1:22" x14ac:dyDescent="0.25">
      <c r="A2" s="1" t="s">
        <v>9</v>
      </c>
      <c r="B2" s="1" t="s">
        <v>13</v>
      </c>
      <c r="D2" s="1" t="s">
        <v>14</v>
      </c>
      <c r="G2" s="1" t="s">
        <v>21</v>
      </c>
      <c r="H2" s="1" t="s">
        <v>18</v>
      </c>
      <c r="I2" s="1" t="s">
        <v>19</v>
      </c>
      <c r="J2" s="1" t="s">
        <v>20</v>
      </c>
      <c r="L2" s="1"/>
      <c r="O2" s="1"/>
      <c r="P2" s="1"/>
      <c r="Q2" s="1"/>
      <c r="S2" s="1"/>
      <c r="T2" s="1"/>
      <c r="U2" s="1"/>
      <c r="V2" s="1"/>
    </row>
    <row r="3" spans="1:22" x14ac:dyDescent="0.25">
      <c r="B3" s="1" t="s">
        <v>12</v>
      </c>
      <c r="G3" s="1">
        <f>carbondioxide!L5</f>
        <v>275</v>
      </c>
      <c r="H3">
        <v>5.35</v>
      </c>
      <c r="I3" s="1">
        <v>2.5600000000000001E-2</v>
      </c>
      <c r="J3" s="1">
        <v>5.6800000000000002E-3</v>
      </c>
      <c r="L3" s="1"/>
      <c r="O3" s="1"/>
      <c r="P3" s="1"/>
      <c r="Q3" s="1"/>
      <c r="T3" s="1"/>
      <c r="U3" s="1"/>
      <c r="V3" s="1"/>
    </row>
    <row r="4" spans="1:22" x14ac:dyDescent="0.25">
      <c r="C4" s="1">
        <f>AVERAGE(B6:B35)</f>
        <v>-0.29739999999999989</v>
      </c>
      <c r="D4" s="1" t="s">
        <v>15</v>
      </c>
      <c r="E4" s="1" t="s">
        <v>16</v>
      </c>
      <c r="F4" s="1" t="s">
        <v>17</v>
      </c>
      <c r="I4" s="1">
        <v>1.148910335009431</v>
      </c>
      <c r="J4" s="1"/>
      <c r="L4" s="1"/>
      <c r="O4" s="1"/>
      <c r="P4" s="1"/>
      <c r="Q4" s="1"/>
    </row>
    <row r="5" spans="1:22" x14ac:dyDescent="0.25">
      <c r="I5" s="1">
        <v>7.3800000000000003E-3</v>
      </c>
      <c r="O5" s="1"/>
      <c r="P5" s="1"/>
      <c r="Q5" s="1"/>
    </row>
    <row r="6" spans="1:22" x14ac:dyDescent="0.25">
      <c r="A6" s="7">
        <v>1850</v>
      </c>
      <c r="B6" s="7">
        <v>-0.42299999999999999</v>
      </c>
      <c r="C6" s="7">
        <f>B6-C$4</f>
        <v>-0.1256000000000001</v>
      </c>
      <c r="G6" s="1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22" x14ac:dyDescent="0.25">
      <c r="A7" s="7">
        <v>1851</v>
      </c>
      <c r="B7" s="7">
        <v>-0.03</v>
      </c>
      <c r="C7" s="7">
        <f t="shared" ref="C7:C70" si="0">B7-C$4</f>
        <v>0.26739999999999986</v>
      </c>
      <c r="G7" s="1">
        <f>carbondioxide!L107</f>
        <v>275.40887009348887</v>
      </c>
      <c r="H7" s="1">
        <f t="shared" ref="H7:H70" si="1">H$3*LN(G7/G$3)</f>
        <v>7.9484743847123129E-3</v>
      </c>
      <c r="I7">
        <f>I6+I$3*(I$4*H7-I6)+I$5*(J6-I6)</f>
        <v>2.3378135982473483E-4</v>
      </c>
      <c r="J7">
        <f t="shared" ref="J7:J16" si="2">J6+J$3*(I6-J6)</f>
        <v>0</v>
      </c>
      <c r="M7" s="1"/>
    </row>
    <row r="8" spans="1:22" x14ac:dyDescent="0.25">
      <c r="A8" s="7">
        <v>1852</v>
      </c>
      <c r="B8" s="7">
        <v>-0.20799999999999999</v>
      </c>
      <c r="C8" s="7">
        <f t="shared" si="0"/>
        <v>8.9399999999999896E-2</v>
      </c>
      <c r="G8" s="1">
        <f>carbondioxide!L108</f>
        <v>275.42605175662203</v>
      </c>
      <c r="H8" s="1">
        <f t="shared" si="1"/>
        <v>8.2822291781934915E-3</v>
      </c>
      <c r="I8" s="1">
        <f t="shared" ref="I8:I71" si="3">I7+I$3*(I$4*H8-I7)+I$5*(J7-I7)</f>
        <v>4.6966904129114019E-4</v>
      </c>
      <c r="J8" s="1">
        <f t="shared" si="2"/>
        <v>1.3278781238044939E-6</v>
      </c>
      <c r="M8" s="1"/>
    </row>
    <row r="9" spans="1:22" x14ac:dyDescent="0.25">
      <c r="A9" s="7">
        <v>1853</v>
      </c>
      <c r="B9" s="7">
        <v>-0.372</v>
      </c>
      <c r="C9" s="7">
        <f t="shared" si="0"/>
        <v>-7.4600000000000111E-2</v>
      </c>
      <c r="G9" s="1">
        <f>carbondioxide!L109</f>
        <v>275.44430539223896</v>
      </c>
      <c r="H9" s="1">
        <f t="shared" si="1"/>
        <v>8.6367842901863973E-3</v>
      </c>
      <c r="I9" s="1">
        <f t="shared" si="3"/>
        <v>7.0821515879531359E-4</v>
      </c>
      <c r="J9" s="1">
        <f t="shared" si="2"/>
        <v>3.988055930594961E-6</v>
      </c>
      <c r="M9" s="1"/>
    </row>
    <row r="10" spans="1:22" x14ac:dyDescent="0.25">
      <c r="A10" s="7">
        <v>1854</v>
      </c>
      <c r="B10" s="7">
        <v>0.10299999999999999</v>
      </c>
      <c r="C10" s="7">
        <f t="shared" si="0"/>
        <v>0.40039999999999987</v>
      </c>
      <c r="G10" s="1">
        <f>carbondioxide!L110</f>
        <v>275.4631218982143</v>
      </c>
      <c r="H10" s="1">
        <f t="shared" si="1"/>
        <v>9.0022478944896678E-3</v>
      </c>
      <c r="I10" s="1">
        <f t="shared" si="3"/>
        <v>9.4966271120499126E-4</v>
      </c>
      <c r="J10" s="1">
        <f t="shared" si="2"/>
        <v>7.9880658748665633E-6</v>
      </c>
      <c r="M10" s="1"/>
    </row>
    <row r="11" spans="1:22" x14ac:dyDescent="0.25">
      <c r="A11" s="7">
        <v>1855</v>
      </c>
      <c r="B11" s="7">
        <v>-0.13100000000000001</v>
      </c>
      <c r="C11" s="7">
        <f t="shared" si="0"/>
        <v>0.16639999999999988</v>
      </c>
      <c r="G11" s="1">
        <f>carbondioxide!L111</f>
        <v>275.48625466998362</v>
      </c>
      <c r="H11" s="1">
        <f t="shared" si="1"/>
        <v>9.4515099657508806E-3</v>
      </c>
      <c r="I11" s="1">
        <f t="shared" si="3"/>
        <v>1.19639058643166E-3</v>
      </c>
      <c r="J11" s="1">
        <f t="shared" si="2"/>
        <v>1.3336777860341672E-5</v>
      </c>
      <c r="M11" s="1"/>
    </row>
    <row r="12" spans="1:22" x14ac:dyDescent="0.25">
      <c r="A12" s="7">
        <v>1856</v>
      </c>
      <c r="B12" s="7">
        <v>-0.35799999999999998</v>
      </c>
      <c r="C12" s="7">
        <f t="shared" si="0"/>
        <v>-6.0600000000000098E-2</v>
      </c>
      <c r="G12" s="1">
        <f>carbondioxide!L112</f>
        <v>275.50972418366501</v>
      </c>
      <c r="H12" s="1">
        <f t="shared" si="1"/>
        <v>9.9072733581900621E-3</v>
      </c>
      <c r="I12" s="1">
        <f t="shared" si="3"/>
        <v>1.4484258103882499E-3</v>
      </c>
      <c r="J12" s="1">
        <f t="shared" si="2"/>
        <v>2.0056523493026762E-5</v>
      </c>
      <c r="M12" s="1"/>
    </row>
    <row r="13" spans="1:22" x14ac:dyDescent="0.25">
      <c r="A13" s="7">
        <v>1857</v>
      </c>
      <c r="B13" s="7">
        <v>-0.251</v>
      </c>
      <c r="C13" s="7">
        <f t="shared" si="0"/>
        <v>4.6399999999999886E-2</v>
      </c>
      <c r="G13" s="1">
        <f>carbondioxide!L113</f>
        <v>275.53499543000555</v>
      </c>
      <c r="H13" s="1">
        <f t="shared" si="1"/>
        <v>1.0397981873141331E-2</v>
      </c>
      <c r="I13" s="1">
        <f t="shared" si="3"/>
        <v>1.7066312745397196E-3</v>
      </c>
      <c r="J13" s="1">
        <f t="shared" si="2"/>
        <v>2.8169661042591631E-5</v>
      </c>
      <c r="M13" s="1"/>
    </row>
    <row r="14" spans="1:22" x14ac:dyDescent="0.25">
      <c r="A14" s="7">
        <v>1858</v>
      </c>
      <c r="B14" s="7">
        <v>-0.39300000000000002</v>
      </c>
      <c r="C14" s="7">
        <f t="shared" si="0"/>
        <v>-9.5600000000000129E-2</v>
      </c>
      <c r="G14" s="1">
        <f>carbondioxide!L114</f>
        <v>275.56014116094445</v>
      </c>
      <c r="H14" s="1">
        <f t="shared" si="1"/>
        <v>1.0886208502934199E-2</v>
      </c>
      <c r="I14" s="1">
        <f t="shared" si="3"/>
        <v>1.9707407701309632E-3</v>
      </c>
      <c r="J14" s="1">
        <f t="shared" si="2"/>
        <v>3.7703323007255317E-5</v>
      </c>
      <c r="M14" s="1"/>
    </row>
    <row r="15" spans="1:22" x14ac:dyDescent="0.25">
      <c r="A15" s="7">
        <v>1859</v>
      </c>
      <c r="B15" s="7">
        <v>-0.26700000000000002</v>
      </c>
      <c r="C15" s="7">
        <f t="shared" si="0"/>
        <v>3.0399999999999872E-2</v>
      </c>
      <c r="G15" s="1">
        <f>carbondioxide!L115</f>
        <v>275.58523067875387</v>
      </c>
      <c r="H15" s="1">
        <f t="shared" si="1"/>
        <v>1.1373299304132212E-2</v>
      </c>
      <c r="I15" s="1">
        <f t="shared" si="3"/>
        <v>2.2405366585658681E-3</v>
      </c>
      <c r="J15" s="1">
        <f t="shared" si="2"/>
        <v>4.8682975706917976E-5</v>
      </c>
      <c r="M15" s="1"/>
    </row>
    <row r="16" spans="1:22" x14ac:dyDescent="0.25">
      <c r="A16" s="7">
        <v>1860</v>
      </c>
      <c r="B16" s="7">
        <v>-0.35499999999999998</v>
      </c>
      <c r="C16" s="7">
        <f t="shared" si="0"/>
        <v>-5.7600000000000096E-2</v>
      </c>
      <c r="G16" s="1">
        <f>carbondioxide!L116</f>
        <v>275.61218628021436</v>
      </c>
      <c r="H16" s="1">
        <f t="shared" si="1"/>
        <v>1.189656905646303E-2</v>
      </c>
      <c r="I16" s="1">
        <f t="shared" si="3"/>
        <v>2.5169061731142514E-3</v>
      </c>
      <c r="J16" s="1">
        <f t="shared" si="2"/>
        <v>6.1132704625556806E-5</v>
      </c>
      <c r="M16" s="1"/>
    </row>
    <row r="17" spans="1:13" x14ac:dyDescent="0.25">
      <c r="A17" s="7">
        <v>1861</v>
      </c>
      <c r="B17" s="7">
        <v>-0.313</v>
      </c>
      <c r="C17" s="7">
        <f t="shared" si="0"/>
        <v>-1.5600000000000114E-2</v>
      </c>
      <c r="G17" s="1">
        <f>carbondioxide!L117</f>
        <v>275.6423356972532</v>
      </c>
      <c r="H17" s="1">
        <f t="shared" si="1"/>
        <v>1.2481777430771621E-2</v>
      </c>
      <c r="I17" s="1">
        <f t="shared" si="3"/>
        <v>2.8014651099763054E-3</v>
      </c>
      <c r="J17" s="1">
        <f t="shared" ref="J17:J80" si="4">J16+J$3*(I16-J16)</f>
        <v>7.5081497926572595E-5</v>
      </c>
      <c r="M17" s="1"/>
    </row>
    <row r="18" spans="1:13" x14ac:dyDescent="0.25">
      <c r="A18" s="7">
        <v>1862</v>
      </c>
      <c r="B18" s="7">
        <v>-0.58699999999999997</v>
      </c>
      <c r="C18" s="7">
        <f t="shared" si="0"/>
        <v>-0.28960000000000008</v>
      </c>
      <c r="G18" s="1">
        <f>carbondioxide!L118</f>
        <v>275.67365923810985</v>
      </c>
      <c r="H18" s="1">
        <f t="shared" si="1"/>
        <v>1.3089708074188499E-2</v>
      </c>
      <c r="I18" s="1">
        <f t="shared" si="3"/>
        <v>3.0946227548544888E-3</v>
      </c>
      <c r="J18" s="1">
        <f t="shared" si="4"/>
        <v>9.0567356843015073E-5</v>
      </c>
      <c r="M18" s="1"/>
    </row>
    <row r="19" spans="1:13" x14ac:dyDescent="0.25">
      <c r="A19" s="7">
        <v>1863</v>
      </c>
      <c r="B19" s="7">
        <v>-0.33100000000000002</v>
      </c>
      <c r="C19" s="7">
        <f t="shared" si="0"/>
        <v>-3.360000000000013E-2</v>
      </c>
      <c r="G19" s="1">
        <f>carbondioxide!L119</f>
        <v>275.7052223869153</v>
      </c>
      <c r="H19" s="1">
        <f t="shared" si="1"/>
        <v>1.3702219187403443E-2</v>
      </c>
      <c r="I19" s="1">
        <f t="shared" si="3"/>
        <v>3.3962415871593814E-3</v>
      </c>
      <c r="J19" s="1">
        <f t="shared" si="4"/>
        <v>1.0763039150372024E-4</v>
      </c>
      <c r="M19" s="1"/>
    </row>
    <row r="20" spans="1:13" x14ac:dyDescent="0.25">
      <c r="A20" s="7">
        <v>1864</v>
      </c>
      <c r="B20" s="7">
        <v>-0.61799999999999999</v>
      </c>
      <c r="C20" s="7">
        <f t="shared" si="0"/>
        <v>-0.32060000000000011</v>
      </c>
      <c r="G20" s="1">
        <f>carbondioxide!L120</f>
        <v>275.73942410291102</v>
      </c>
      <c r="H20" s="1">
        <f t="shared" si="1"/>
        <v>1.4365854901255661E-2</v>
      </c>
      <c r="I20" s="1">
        <f t="shared" si="3"/>
        <v>3.7075578785870046E-3</v>
      </c>
      <c r="J20" s="1">
        <f t="shared" si="4"/>
        <v>1.2630970309504438E-4</v>
      </c>
      <c r="M20" s="1"/>
    </row>
    <row r="21" spans="1:13" x14ac:dyDescent="0.25">
      <c r="A21" s="7">
        <v>1865</v>
      </c>
      <c r="B21" s="7">
        <v>-0.30599999999999999</v>
      </c>
      <c r="C21" s="7">
        <f t="shared" si="0"/>
        <v>-8.6000000000001076E-3</v>
      </c>
      <c r="G21" s="1">
        <f>carbondioxide!L121</f>
        <v>275.77662827319648</v>
      </c>
      <c r="H21" s="1">
        <f t="shared" si="1"/>
        <v>1.5087655510582082E-2</v>
      </c>
      <c r="I21" s="1">
        <f t="shared" si="3"/>
        <v>4.0299744870475928E-3</v>
      </c>
      <c r="J21" s="1">
        <f t="shared" si="4"/>
        <v>1.4665119273183871E-4</v>
      </c>
      <c r="M21" s="1"/>
    </row>
    <row r="22" spans="1:13" x14ac:dyDescent="0.25">
      <c r="A22" s="7">
        <v>1866</v>
      </c>
      <c r="B22" s="7">
        <v>-0.36199999999999999</v>
      </c>
      <c r="C22" s="7">
        <f t="shared" si="0"/>
        <v>-6.4600000000000102E-2</v>
      </c>
      <c r="G22" s="1">
        <f>carbondioxide!L122</f>
        <v>275.81625864057219</v>
      </c>
      <c r="H22" s="1">
        <f t="shared" si="1"/>
        <v>1.5856419832439451E-2</v>
      </c>
      <c r="I22" s="1">
        <f t="shared" si="3"/>
        <v>4.364518892583622E-3</v>
      </c>
      <c r="J22" s="1">
        <f t="shared" si="4"/>
        <v>1.6870846904355221E-4</v>
      </c>
      <c r="M22" s="1"/>
    </row>
    <row r="23" spans="1:13" x14ac:dyDescent="0.25">
      <c r="A23" s="7">
        <v>1867</v>
      </c>
      <c r="B23" s="7">
        <v>-0.38400000000000001</v>
      </c>
      <c r="C23" s="7">
        <f t="shared" si="0"/>
        <v>-8.6600000000000121E-2</v>
      </c>
      <c r="G23" s="1">
        <f>carbondioxide!L123</f>
        <v>275.85638220089248</v>
      </c>
      <c r="H23" s="1">
        <f t="shared" si="1"/>
        <v>1.6634638769541674E-2</v>
      </c>
      <c r="I23" s="1">
        <f t="shared" si="3"/>
        <v>4.711081863085516E-3</v>
      </c>
      <c r="J23" s="1">
        <f t="shared" si="4"/>
        <v>1.9254067224925981E-4</v>
      </c>
      <c r="M23" s="1"/>
    </row>
    <row r="24" spans="1:13" x14ac:dyDescent="0.25">
      <c r="A24" s="7">
        <v>1868</v>
      </c>
      <c r="B24" s="7">
        <v>-0.32</v>
      </c>
      <c r="C24" s="7">
        <f t="shared" si="0"/>
        <v>-2.260000000000012E-2</v>
      </c>
      <c r="G24" s="1">
        <f>carbondioxide!L124</f>
        <v>275.89940888331068</v>
      </c>
      <c r="H24" s="1">
        <f t="shared" si="1"/>
        <v>1.7469039622685659E-2</v>
      </c>
      <c r="I24" s="1">
        <f t="shared" si="3"/>
        <v>5.0709325536310908E-3</v>
      </c>
      <c r="J24" s="1">
        <f t="shared" si="4"/>
        <v>2.1820598621320975E-4</v>
      </c>
      <c r="M24" s="1"/>
    </row>
    <row r="25" spans="1:13" x14ac:dyDescent="0.25">
      <c r="A25" s="7">
        <v>1869</v>
      </c>
      <c r="B25" s="7">
        <v>-0.28199999999999997</v>
      </c>
      <c r="C25" s="7">
        <f t="shared" si="0"/>
        <v>1.5399999999999914E-2</v>
      </c>
      <c r="G25" s="1">
        <f>carbondioxide!L125</f>
        <v>275.94383004378636</v>
      </c>
      <c r="H25" s="1">
        <f t="shared" si="1"/>
        <v>1.8330346574711675E-2</v>
      </c>
      <c r="I25" s="1">
        <f t="shared" si="3"/>
        <v>5.44443762856476E-3</v>
      </c>
      <c r="J25" s="1">
        <f t="shared" si="4"/>
        <v>2.4576947311614333E-4</v>
      </c>
      <c r="M25" s="1"/>
    </row>
    <row r="26" spans="1:13" x14ac:dyDescent="0.25">
      <c r="A26" s="7">
        <v>1870</v>
      </c>
      <c r="B26" s="7">
        <v>-0.28599999999999998</v>
      </c>
      <c r="C26" s="7">
        <f t="shared" si="0"/>
        <v>1.139999999999991E-2</v>
      </c>
      <c r="G26" s="1">
        <f>carbondioxide!L126</f>
        <v>275.99058975469183</v>
      </c>
      <c r="H26" s="1">
        <f t="shared" si="1"/>
        <v>1.9236847220328326E-2</v>
      </c>
      <c r="I26" s="1">
        <f t="shared" si="3"/>
        <v>5.8324900164477668E-3</v>
      </c>
      <c r="J26" s="1">
        <f t="shared" si="4"/>
        <v>2.752979082390915E-4</v>
      </c>
      <c r="M26" s="1"/>
    </row>
    <row r="27" spans="1:13" x14ac:dyDescent="0.25">
      <c r="A27" s="7">
        <v>1871</v>
      </c>
      <c r="B27" s="7">
        <v>-0.41099999999999998</v>
      </c>
      <c r="C27" s="7">
        <f t="shared" si="0"/>
        <v>-0.11360000000000009</v>
      </c>
      <c r="G27" s="1">
        <f>carbondioxide!L127</f>
        <v>276.0386907999096</v>
      </c>
      <c r="H27" s="1">
        <f t="shared" si="1"/>
        <v>2.0169191215950691E-2</v>
      </c>
      <c r="I27" s="1">
        <f t="shared" si="3"/>
        <v>6.2353845555298756E-3</v>
      </c>
      <c r="J27" s="1">
        <f t="shared" si="4"/>
        <v>3.0686275941371678E-4</v>
      </c>
      <c r="M27" s="1"/>
    </row>
    <row r="28" spans="1:13" x14ac:dyDescent="0.25">
      <c r="A28" s="7">
        <v>1872</v>
      </c>
      <c r="B28" s="7">
        <v>-0.185</v>
      </c>
      <c r="C28" s="7">
        <f t="shared" si="0"/>
        <v>0.11239999999999989</v>
      </c>
      <c r="G28" s="1">
        <f>carbondioxide!L128</f>
        <v>276.09001822498345</v>
      </c>
      <c r="H28" s="1">
        <f t="shared" si="1"/>
        <v>2.1163893068789845E-2</v>
      </c>
      <c r="I28" s="1">
        <f t="shared" si="3"/>
        <v>6.6544808562326117E-3</v>
      </c>
      <c r="J28" s="1">
        <f t="shared" si="4"/>
        <v>3.4053676321565659E-4</v>
      </c>
      <c r="M28" s="1"/>
    </row>
    <row r="29" spans="1:13" x14ac:dyDescent="0.25">
      <c r="A29" s="7">
        <v>1873</v>
      </c>
      <c r="B29" s="7">
        <v>-0.251</v>
      </c>
      <c r="C29" s="7">
        <f t="shared" si="0"/>
        <v>4.6399999999999886E-2</v>
      </c>
      <c r="G29" s="1">
        <f>carbondioxide!L129</f>
        <v>276.14821667084846</v>
      </c>
      <c r="H29" s="1">
        <f t="shared" si="1"/>
        <v>2.229152845096952E-2</v>
      </c>
      <c r="I29" s="1">
        <f t="shared" si="3"/>
        <v>7.0931700048707681E-3</v>
      </c>
      <c r="J29" s="1">
        <f t="shared" si="4"/>
        <v>3.7639996566399291E-4</v>
      </c>
      <c r="M29" s="1"/>
    </row>
    <row r="30" spans="1:13" x14ac:dyDescent="0.25">
      <c r="A30" s="7">
        <v>1874</v>
      </c>
      <c r="B30" s="7">
        <v>-0.374</v>
      </c>
      <c r="C30" s="7">
        <f t="shared" si="0"/>
        <v>-7.6600000000000112E-2</v>
      </c>
      <c r="G30" s="1">
        <f>carbondioxide!L130</f>
        <v>276.21016411661674</v>
      </c>
      <c r="H30" s="1">
        <f t="shared" si="1"/>
        <v>2.3491542238312429E-2</v>
      </c>
      <c r="I30" s="1">
        <f t="shared" si="3"/>
        <v>7.5529507868271686E-3</v>
      </c>
      <c r="J30" s="1">
        <f t="shared" si="4"/>
        <v>4.1455121948668738E-4</v>
      </c>
      <c r="M30" s="1"/>
    </row>
    <row r="31" spans="1:13" x14ac:dyDescent="0.25">
      <c r="A31" s="7">
        <v>1875</v>
      </c>
      <c r="B31" s="7">
        <v>-0.57599999999999996</v>
      </c>
      <c r="C31" s="7">
        <f t="shared" si="0"/>
        <v>-0.27860000000000007</v>
      </c>
      <c r="G31" s="1">
        <f>carbondioxide!L131</f>
        <v>276.26593877674793</v>
      </c>
      <c r="H31" s="1">
        <f t="shared" si="1"/>
        <v>2.4571749802595744E-2</v>
      </c>
      <c r="I31" s="1">
        <f t="shared" si="3"/>
        <v>8.0296207326926057E-3</v>
      </c>
      <c r="J31" s="1">
        <f t="shared" si="4"/>
        <v>4.550973290291813E-4</v>
      </c>
      <c r="M31" s="1"/>
    </row>
    <row r="32" spans="1:13" x14ac:dyDescent="0.25">
      <c r="A32" s="7">
        <v>1876</v>
      </c>
      <c r="B32" s="7">
        <v>-0.25700000000000001</v>
      </c>
      <c r="C32" s="7">
        <f t="shared" si="0"/>
        <v>4.039999999999988E-2</v>
      </c>
      <c r="G32" s="1">
        <f>carbondioxide!L132</f>
        <v>276.32732503773082</v>
      </c>
      <c r="H32" s="1">
        <f t="shared" si="1"/>
        <v>2.5760387157102847E-2</v>
      </c>
      <c r="I32" s="1">
        <f t="shared" si="3"/>
        <v>8.525829660205814E-3</v>
      </c>
      <c r="J32" s="1">
        <f t="shared" si="4"/>
        <v>4.9812062196198951E-4</v>
      </c>
      <c r="M32" s="1"/>
    </row>
    <row r="33" spans="1:13" x14ac:dyDescent="0.25">
      <c r="A33" s="7">
        <v>1877</v>
      </c>
      <c r="B33" s="7">
        <v>-8.6999999999999994E-2</v>
      </c>
      <c r="C33" s="7">
        <f t="shared" si="0"/>
        <v>0.21039999999999989</v>
      </c>
      <c r="G33" s="1">
        <f>carbondioxide!L133</f>
        <v>276.38885787380968</v>
      </c>
      <c r="H33" s="1">
        <f t="shared" si="1"/>
        <v>2.6951597708050813E-2</v>
      </c>
      <c r="I33" s="1">
        <f t="shared" si="3"/>
        <v>9.0410271384882852E-3</v>
      </c>
      <c r="J33" s="1">
        <f t="shared" si="4"/>
        <v>5.4371800929921439E-4</v>
      </c>
      <c r="M33" s="1"/>
    </row>
    <row r="34" spans="1:13" x14ac:dyDescent="0.25">
      <c r="A34" s="7">
        <v>1878</v>
      </c>
      <c r="B34" s="7">
        <v>7.5999999999999998E-2</v>
      </c>
      <c r="C34" s="7">
        <f t="shared" si="0"/>
        <v>0.3733999999999999</v>
      </c>
      <c r="G34" s="1">
        <f>carbondioxide!L134</f>
        <v>276.45062455370487</v>
      </c>
      <c r="H34" s="1">
        <f t="shared" si="1"/>
        <v>2.8147068542959609E-2</v>
      </c>
      <c r="I34" s="1">
        <f t="shared" si="3"/>
        <v>9.5747312258697339E-3</v>
      </c>
      <c r="J34" s="1">
        <f t="shared" si="4"/>
        <v>5.9198272515300829E-4</v>
      </c>
      <c r="M34" s="1"/>
    </row>
    <row r="35" spans="1:13" x14ac:dyDescent="0.25">
      <c r="A35" s="7">
        <v>1879</v>
      </c>
      <c r="B35" s="7">
        <v>-0.38300000000000001</v>
      </c>
      <c r="C35" s="7">
        <f t="shared" si="0"/>
        <v>-8.560000000000012E-2</v>
      </c>
      <c r="G35" s="1">
        <f>carbondioxide!L135</f>
        <v>276.51221191406171</v>
      </c>
      <c r="H35" s="1">
        <f t="shared" si="1"/>
        <v>2.9338802806247569E-2</v>
      </c>
      <c r="I35" s="1">
        <f t="shared" si="3"/>
        <v>1.0126241358831257E-2</v>
      </c>
      <c r="J35" s="1">
        <f t="shared" si="4"/>
        <v>6.4300473663707932E-4</v>
      </c>
      <c r="M35" s="1"/>
    </row>
    <row r="36" spans="1:13" x14ac:dyDescent="0.25">
      <c r="A36" s="7">
        <v>1880</v>
      </c>
      <c r="B36" s="7">
        <v>-0.17100000000000001</v>
      </c>
      <c r="C36" s="7">
        <f t="shared" si="0"/>
        <v>0.12639999999999987</v>
      </c>
      <c r="G36" s="1">
        <f>carbondioxide!L136</f>
        <v>276.57931851777255</v>
      </c>
      <c r="H36" s="1">
        <f t="shared" si="1"/>
        <v>3.0637033973642633E-2</v>
      </c>
      <c r="I36" s="1">
        <f t="shared" si="3"/>
        <v>1.0698122940912023E-2</v>
      </c>
      <c r="J36" s="1">
        <f t="shared" si="4"/>
        <v>6.9686952065114223E-4</v>
      </c>
      <c r="M36" s="1"/>
    </row>
    <row r="37" spans="1:13" x14ac:dyDescent="0.25">
      <c r="A37" s="7">
        <v>1881</v>
      </c>
      <c r="B37" s="7">
        <v>-0.315</v>
      </c>
      <c r="C37" s="7">
        <f t="shared" si="0"/>
        <v>-1.7600000000000116E-2</v>
      </c>
      <c r="G37" s="1">
        <f>carbondioxide!L137</f>
        <v>276.65729405788596</v>
      </c>
      <c r="H37" s="1">
        <f t="shared" si="1"/>
        <v>3.2145137858622434E-2</v>
      </c>
      <c r="I37" s="1">
        <f t="shared" si="3"/>
        <v>1.1295897899698652E-2</v>
      </c>
      <c r="J37" s="1">
        <f t="shared" si="4"/>
        <v>7.5367664007822404E-4</v>
      </c>
      <c r="M37" s="1"/>
    </row>
    <row r="38" spans="1:13" x14ac:dyDescent="0.25">
      <c r="A38" s="7">
        <v>1882</v>
      </c>
      <c r="B38" s="7">
        <v>-0.15</v>
      </c>
      <c r="C38" s="7">
        <f t="shared" si="0"/>
        <v>0.14739999999999989</v>
      </c>
      <c r="G38" s="1">
        <f>carbondioxide!L138</f>
        <v>276.73668481347516</v>
      </c>
      <c r="H38" s="1">
        <f t="shared" si="1"/>
        <v>3.3680176408129578E-2</v>
      </c>
      <c r="I38" s="1">
        <f t="shared" si="3"/>
        <v>1.1919526191232535E-2</v>
      </c>
      <c r="J38" s="1">
        <f t="shared" si="4"/>
        <v>8.1355645683286809E-4</v>
      </c>
      <c r="M38" s="1"/>
    </row>
    <row r="39" spans="1:13" x14ac:dyDescent="0.25">
      <c r="A39" s="7">
        <v>1883</v>
      </c>
      <c r="B39" s="7">
        <v>-0.41699999999999998</v>
      </c>
      <c r="C39" s="7">
        <f t="shared" si="0"/>
        <v>-0.1196000000000001</v>
      </c>
      <c r="G39" s="1">
        <f>carbondioxide!L139</f>
        <v>276.82043777111102</v>
      </c>
      <c r="H39" s="1">
        <f t="shared" si="1"/>
        <v>3.5299081877826287E-2</v>
      </c>
      <c r="I39" s="1">
        <f t="shared" si="3"/>
        <v>1.2570644551733049E-2</v>
      </c>
      <c r="J39" s="1">
        <f t="shared" si="4"/>
        <v>8.7663836492425824E-4</v>
      </c>
      <c r="M39" s="1"/>
    </row>
    <row r="40" spans="1:13" x14ac:dyDescent="0.25">
      <c r="A40" s="7">
        <v>1884</v>
      </c>
      <c r="B40" s="7">
        <v>-0.52400000000000002</v>
      </c>
      <c r="C40" s="7">
        <f t="shared" si="0"/>
        <v>-0.22660000000000013</v>
      </c>
      <c r="G40" s="1">
        <f>carbondioxide!L140</f>
        <v>276.90986992486557</v>
      </c>
      <c r="H40" s="1">
        <f t="shared" si="1"/>
        <v>3.7027222888340809E-2</v>
      </c>
      <c r="I40" s="1">
        <f t="shared" si="3"/>
        <v>1.3251582837309714E-2</v>
      </c>
      <c r="J40" s="1">
        <f t="shared" si="4"/>
        <v>9.4306032006533222E-4</v>
      </c>
      <c r="M40" s="1"/>
    </row>
    <row r="41" spans="1:13" x14ac:dyDescent="0.25">
      <c r="A41" s="7">
        <v>1885</v>
      </c>
      <c r="B41" s="7">
        <v>-0.505</v>
      </c>
      <c r="C41" s="7">
        <f t="shared" si="0"/>
        <v>-0.20760000000000012</v>
      </c>
      <c r="G41" s="1">
        <f>carbondioxide!L141</f>
        <v>276.9987159188538</v>
      </c>
      <c r="H41" s="1">
        <f t="shared" si="1"/>
        <v>3.8743484683377155E-2</v>
      </c>
      <c r="I41" s="1">
        <f t="shared" si="3"/>
        <v>1.3961032843652819E-2</v>
      </c>
      <c r="J41" s="1">
        <f t="shared" si="4"/>
        <v>1.0129727279632804E-3</v>
      </c>
      <c r="M41" s="1"/>
    </row>
    <row r="42" spans="1:13" x14ac:dyDescent="0.25">
      <c r="A42" s="7">
        <v>1886</v>
      </c>
      <c r="B42" s="7">
        <v>-0.42399999999999999</v>
      </c>
      <c r="C42" s="7">
        <f t="shared" si="0"/>
        <v>-0.1266000000000001</v>
      </c>
      <c r="G42" s="1">
        <f>carbondioxide!L142</f>
        <v>277.08673221249552</v>
      </c>
      <c r="H42" s="1">
        <f t="shared" si="1"/>
        <v>4.0443176225655304E-2</v>
      </c>
      <c r="I42" s="1">
        <f t="shared" si="3"/>
        <v>1.4697592647745854E-2</v>
      </c>
      <c r="J42" s="1">
        <f t="shared" si="4"/>
        <v>1.0865177094203969E-3</v>
      </c>
      <c r="M42" s="1"/>
    </row>
    <row r="43" spans="1:13" x14ac:dyDescent="0.25">
      <c r="A43" s="7">
        <v>1887</v>
      </c>
      <c r="B43" s="7">
        <v>-0.51100000000000001</v>
      </c>
      <c r="C43" s="7">
        <f t="shared" si="0"/>
        <v>-0.21360000000000012</v>
      </c>
      <c r="G43" s="1">
        <f>carbondioxide!L143</f>
        <v>277.17503155299886</v>
      </c>
      <c r="H43" s="1">
        <f t="shared" si="1"/>
        <v>4.2147791288688688E-2</v>
      </c>
      <c r="I43" s="1">
        <f t="shared" si="3"/>
        <v>1.5460539787959228E-2</v>
      </c>
      <c r="J43" s="1">
        <f t="shared" si="4"/>
        <v>1.1638286150700856E-3</v>
      </c>
      <c r="M43" s="1"/>
    </row>
    <row r="44" spans="1:13" x14ac:dyDescent="0.25">
      <c r="A44" s="7">
        <v>1888</v>
      </c>
      <c r="B44" s="7">
        <v>-0.48699999999999999</v>
      </c>
      <c r="C44" s="7">
        <f t="shared" si="0"/>
        <v>-0.1896000000000001</v>
      </c>
      <c r="G44" s="1">
        <f>carbondioxide!L144</f>
        <v>277.26837113483089</v>
      </c>
      <c r="H44" s="1">
        <f t="shared" si="1"/>
        <v>4.394911768232275E-2</v>
      </c>
      <c r="I44" s="1">
        <f t="shared" si="3"/>
        <v>1.625187628623757E-2</v>
      </c>
      <c r="J44" s="1">
        <f t="shared" si="4"/>
        <v>1.2450339345320958E-3</v>
      </c>
      <c r="M44" s="1"/>
    </row>
    <row r="45" spans="1:13" x14ac:dyDescent="0.25">
      <c r="A45" s="7">
        <v>1889</v>
      </c>
      <c r="B45" s="7">
        <v>-0.26100000000000001</v>
      </c>
      <c r="C45" s="7">
        <f t="shared" si="0"/>
        <v>3.6399999999999877E-2</v>
      </c>
      <c r="G45" s="1">
        <f>carbondioxide!L145</f>
        <v>277.37496991906568</v>
      </c>
      <c r="H45" s="1">
        <f t="shared" si="1"/>
        <v>4.600558698598263E-2</v>
      </c>
      <c r="I45" s="1">
        <f t="shared" si="3"/>
        <v>1.7078198892277394E-2</v>
      </c>
      <c r="J45" s="1">
        <f t="shared" si="4"/>
        <v>1.3302727990897828E-3</v>
      </c>
      <c r="M45" s="1"/>
    </row>
    <row r="46" spans="1:13" x14ac:dyDescent="0.25">
      <c r="A46" s="7">
        <v>1890</v>
      </c>
      <c r="B46" s="7">
        <v>-0.47299999999999998</v>
      </c>
      <c r="C46" s="7">
        <f t="shared" si="0"/>
        <v>-0.17560000000000009</v>
      </c>
      <c r="G46" s="1">
        <f>carbondioxide!L146</f>
        <v>277.47914312093167</v>
      </c>
      <c r="H46" s="1">
        <f t="shared" si="1"/>
        <v>4.8014499323237536E-2</v>
      </c>
      <c r="I46" s="1">
        <f t="shared" si="3"/>
        <v>1.7936984781338306E-2</v>
      </c>
      <c r="J46" s="1">
        <f t="shared" si="4"/>
        <v>1.4197210192990885E-3</v>
      </c>
      <c r="M46" s="1"/>
    </row>
    <row r="47" spans="1:13" x14ac:dyDescent="0.25">
      <c r="A47" s="7">
        <v>1891</v>
      </c>
      <c r="B47" s="7">
        <v>-0.57799999999999996</v>
      </c>
      <c r="C47" s="7">
        <f t="shared" si="0"/>
        <v>-0.28060000000000007</v>
      </c>
      <c r="G47" s="1">
        <f>carbondioxide!L147</f>
        <v>277.59490140810476</v>
      </c>
      <c r="H47" s="1">
        <f t="shared" si="1"/>
        <v>5.0245937998702382E-2</v>
      </c>
      <c r="I47" s="1">
        <f t="shared" si="3"/>
        <v>1.8833739347321375E-2</v>
      </c>
      <c r="J47" s="1">
        <f t="shared" si="4"/>
        <v>1.5135390774674712E-3</v>
      </c>
      <c r="M47" s="1"/>
    </row>
    <row r="48" spans="1:13" x14ac:dyDescent="0.25">
      <c r="A48" s="7">
        <v>1892</v>
      </c>
      <c r="B48" s="7">
        <v>-0.6</v>
      </c>
      <c r="C48" s="7">
        <f t="shared" si="0"/>
        <v>-0.30260000000000009</v>
      </c>
      <c r="G48" s="1">
        <f>carbondioxide!L148</f>
        <v>277.7156070508355</v>
      </c>
      <c r="H48" s="1">
        <f t="shared" si="1"/>
        <v>5.2571754596598019E-2</v>
      </c>
      <c r="I48" s="1">
        <f t="shared" si="3"/>
        <v>1.9770018485990068E-2</v>
      </c>
      <c r="J48" s="1">
        <f t="shared" si="4"/>
        <v>1.6119178150002414E-3</v>
      </c>
      <c r="M48" s="1"/>
    </row>
    <row r="49" spans="1:13" x14ac:dyDescent="0.25">
      <c r="A49" s="7">
        <v>1893</v>
      </c>
      <c r="B49" s="7">
        <v>-0.68500000000000005</v>
      </c>
      <c r="C49" s="7">
        <f t="shared" si="0"/>
        <v>-0.38760000000000017</v>
      </c>
      <c r="G49" s="1">
        <f>carbondioxide!L149</f>
        <v>277.83465004564499</v>
      </c>
      <c r="H49" s="1">
        <f t="shared" si="1"/>
        <v>5.4864544578577715E-2</v>
      </c>
      <c r="I49" s="1">
        <f t="shared" si="3"/>
        <v>2.0743580952469805E-2</v>
      </c>
      <c r="J49" s="1">
        <f t="shared" si="4"/>
        <v>1.7150558268114635E-3</v>
      </c>
      <c r="M49" s="1"/>
    </row>
    <row r="50" spans="1:13" x14ac:dyDescent="0.25">
      <c r="A50" s="7">
        <v>1894</v>
      </c>
      <c r="B50" s="7">
        <v>-0.54100000000000004</v>
      </c>
      <c r="C50" s="7">
        <f t="shared" si="0"/>
        <v>-0.24360000000000015</v>
      </c>
      <c r="G50" s="1">
        <f>carbondioxide!L150</f>
        <v>277.94954885923289</v>
      </c>
      <c r="H50" s="1">
        <f t="shared" si="1"/>
        <v>5.7076585376656032E-2</v>
      </c>
      <c r="I50" s="1">
        <f t="shared" si="3"/>
        <v>2.1750857262612201E-2</v>
      </c>
      <c r="J50" s="1">
        <f t="shared" si="4"/>
        <v>1.8231378495252029E-3</v>
      </c>
      <c r="M50" s="1"/>
    </row>
    <row r="51" spans="1:13" x14ac:dyDescent="0.25">
      <c r="A51" s="7">
        <v>1895</v>
      </c>
      <c r="B51" s="7">
        <v>-0.55900000000000005</v>
      </c>
      <c r="C51" s="7">
        <f t="shared" si="0"/>
        <v>-0.26160000000000017</v>
      </c>
      <c r="G51" s="1">
        <f>carbondioxide!L151</f>
        <v>278.06867118152894</v>
      </c>
      <c r="H51" s="1">
        <f t="shared" si="1"/>
        <v>5.9368972248395324E-2</v>
      </c>
      <c r="I51" s="1">
        <f t="shared" si="3"/>
        <v>2.2793135167774526E-2</v>
      </c>
      <c r="J51" s="1">
        <f t="shared" si="4"/>
        <v>1.9363272957915369E-3</v>
      </c>
      <c r="M51" s="1"/>
    </row>
    <row r="52" spans="1:13" x14ac:dyDescent="0.25">
      <c r="A52" s="7">
        <v>1896</v>
      </c>
      <c r="B52" s="7">
        <v>-0.38900000000000001</v>
      </c>
      <c r="C52" s="7">
        <f t="shared" si="0"/>
        <v>-9.1600000000000126E-2</v>
      </c>
      <c r="G52" s="1">
        <f>carbondioxide!L152</f>
        <v>278.19651564576901</v>
      </c>
      <c r="H52" s="1">
        <f t="shared" si="1"/>
        <v>6.182811552007051E-2</v>
      </c>
      <c r="I52" s="1">
        <f t="shared" si="3"/>
        <v>2.3874202664812515E-2</v>
      </c>
      <c r="J52" s="1">
        <f t="shared" si="4"/>
        <v>2.0547939645044005E-3</v>
      </c>
      <c r="M52" s="1"/>
    </row>
    <row r="53" spans="1:13" x14ac:dyDescent="0.25">
      <c r="A53" s="7">
        <v>1897</v>
      </c>
      <c r="B53" s="7">
        <v>-0.31</v>
      </c>
      <c r="C53" s="7">
        <f t="shared" si="0"/>
        <v>-1.2600000000000111E-2</v>
      </c>
      <c r="G53" s="1">
        <f>carbondioxide!L153</f>
        <v>278.3279751201917</v>
      </c>
      <c r="H53" s="1">
        <f t="shared" si="1"/>
        <v>6.435561687144549E-2</v>
      </c>
      <c r="I53" s="1">
        <f t="shared" si="3"/>
        <v>2.4994829973876524E-2</v>
      </c>
      <c r="J53" s="1">
        <f t="shared" si="4"/>
        <v>2.1787282059221504E-3</v>
      </c>
      <c r="M53" s="1"/>
    </row>
    <row r="54" spans="1:13" x14ac:dyDescent="0.25">
      <c r="A54" s="7">
        <v>1898</v>
      </c>
      <c r="B54" s="7">
        <v>-0.38700000000000001</v>
      </c>
      <c r="C54" s="7">
        <f t="shared" si="0"/>
        <v>-8.9600000000000124E-2</v>
      </c>
      <c r="G54" s="1">
        <f>carbondioxide!L154</f>
        <v>278.46678063337981</v>
      </c>
      <c r="H54" s="1">
        <f t="shared" si="1"/>
        <v>6.7023061215223945E-2</v>
      </c>
      <c r="I54" s="1">
        <f t="shared" si="3"/>
        <v>2.6157868780979782E-2</v>
      </c>
      <c r="J54" s="1">
        <f t="shared" si="4"/>
        <v>2.3083236639641312E-3</v>
      </c>
      <c r="M54" s="1"/>
    </row>
    <row r="55" spans="1:13" x14ac:dyDescent="0.25">
      <c r="A55" s="7">
        <v>1899</v>
      </c>
      <c r="B55" s="7">
        <v>-0.32800000000000001</v>
      </c>
      <c r="C55" s="7">
        <f t="shared" si="0"/>
        <v>-3.0600000000000127E-2</v>
      </c>
      <c r="G55" s="1">
        <f>carbondioxide!L155</f>
        <v>278.61455941588378</v>
      </c>
      <c r="H55" s="1">
        <f t="shared" si="1"/>
        <v>6.986148515120312E-2</v>
      </c>
      <c r="I55" s="1">
        <f t="shared" si="3"/>
        <v>2.7366991004341847E-2</v>
      </c>
      <c r="J55" s="1">
        <f t="shared" si="4"/>
        <v>2.4437890802287802E-3</v>
      </c>
      <c r="M55" s="1"/>
    </row>
    <row r="56" spans="1:13" x14ac:dyDescent="0.25">
      <c r="A56" s="7">
        <v>1900</v>
      </c>
      <c r="B56" s="7">
        <v>-0.182</v>
      </c>
      <c r="C56" s="7">
        <f t="shared" si="0"/>
        <v>0.11539999999999989</v>
      </c>
      <c r="G56" s="1">
        <f>carbondioxide!L156</f>
        <v>278.77899037401664</v>
      </c>
      <c r="H56" s="1">
        <f t="shared" si="1"/>
        <v>7.3017982573396104E-2</v>
      </c>
      <c r="I56" s="1">
        <f t="shared" si="3"/>
        <v>2.8630075343825643E-2</v>
      </c>
      <c r="J56" s="1">
        <f t="shared" si="4"/>
        <v>2.5853528671577423E-3</v>
      </c>
      <c r="M56" s="1"/>
    </row>
    <row r="57" spans="1:13" x14ac:dyDescent="0.25">
      <c r="A57" s="7">
        <v>1901</v>
      </c>
      <c r="B57" s="7">
        <v>-0.19500000000000001</v>
      </c>
      <c r="C57" s="7">
        <f t="shared" si="0"/>
        <v>0.10239999999999988</v>
      </c>
      <c r="G57" s="1">
        <f>carbondioxide!L157</f>
        <v>278.95232990231432</v>
      </c>
      <c r="H57" s="1">
        <f t="shared" si="1"/>
        <v>7.634347810336678E-2</v>
      </c>
      <c r="I57" s="1">
        <f t="shared" si="3"/>
        <v>2.9950357724836119E-2</v>
      </c>
      <c r="J57" s="1">
        <f t="shared" si="4"/>
        <v>2.7332868908252158E-3</v>
      </c>
      <c r="M57" s="1"/>
    </row>
    <row r="58" spans="1:13" x14ac:dyDescent="0.25">
      <c r="A58" s="7">
        <v>1902</v>
      </c>
      <c r="B58" s="7">
        <v>-0.35599999999999998</v>
      </c>
      <c r="C58" s="7">
        <f t="shared" si="0"/>
        <v>-5.8600000000000096E-2</v>
      </c>
      <c r="G58" s="1">
        <f>carbondioxide!L158</f>
        <v>279.13023678143645</v>
      </c>
      <c r="H58" s="1">
        <f t="shared" si="1"/>
        <v>7.975444949851522E-2</v>
      </c>
      <c r="I58" s="1">
        <f t="shared" si="3"/>
        <v>3.1328512793396213E-2</v>
      </c>
      <c r="J58" s="1">
        <f t="shared" si="4"/>
        <v>2.8878798531623978E-3</v>
      </c>
      <c r="M58" s="1"/>
    </row>
    <row r="59" spans="1:13" x14ac:dyDescent="0.25">
      <c r="A59" s="7">
        <v>1903</v>
      </c>
      <c r="B59" s="7">
        <v>-0.42199999999999999</v>
      </c>
      <c r="C59" s="7">
        <f t="shared" si="0"/>
        <v>-0.1246000000000001</v>
      </c>
      <c r="G59" s="1">
        <f>carbondioxide!L159</f>
        <v>279.31095881633962</v>
      </c>
      <c r="H59" s="1">
        <f t="shared" si="1"/>
        <v>8.3217170114782857E-2</v>
      </c>
      <c r="I59" s="1">
        <f t="shared" si="3"/>
        <v>3.2764203104741207E-2</v>
      </c>
      <c r="J59" s="1">
        <f t="shared" si="4"/>
        <v>3.049422648262926E-3</v>
      </c>
      <c r="M59" s="1"/>
    </row>
    <row r="60" spans="1:13" x14ac:dyDescent="0.25">
      <c r="A60" s="7">
        <v>1904</v>
      </c>
      <c r="B60" s="7">
        <v>-0.55400000000000005</v>
      </c>
      <c r="C60" s="7">
        <f t="shared" si="0"/>
        <v>-0.25660000000000016</v>
      </c>
      <c r="G60" s="1">
        <f>carbondioxide!L160</f>
        <v>279.51203206643555</v>
      </c>
      <c r="H60" s="1">
        <f t="shared" si="1"/>
        <v>8.7067197590347326E-2</v>
      </c>
      <c r="I60" s="1">
        <f t="shared" si="3"/>
        <v>3.4266973946178593E-2</v>
      </c>
      <c r="J60" s="1">
        <f t="shared" si="4"/>
        <v>3.2182026012557226E-3</v>
      </c>
      <c r="M60" s="1"/>
    </row>
    <row r="61" spans="1:13" x14ac:dyDescent="0.25">
      <c r="A61" s="7">
        <v>1905</v>
      </c>
      <c r="B61" s="7">
        <v>-0.44500000000000001</v>
      </c>
      <c r="C61" s="7">
        <f t="shared" si="0"/>
        <v>-0.14760000000000012</v>
      </c>
      <c r="G61" s="1">
        <f>carbondioxide!L161</f>
        <v>279.71187595463942</v>
      </c>
      <c r="H61" s="1">
        <f t="shared" si="1"/>
        <v>9.0890942720225007E-2</v>
      </c>
      <c r="I61" s="1">
        <f t="shared" si="3"/>
        <v>3.5833893392951316E-2</v>
      </c>
      <c r="J61" s="1">
        <f t="shared" si="4"/>
        <v>3.3945596224948843E-3</v>
      </c>
      <c r="M61" s="1"/>
    </row>
    <row r="62" spans="1:13" x14ac:dyDescent="0.25">
      <c r="A62" s="7">
        <v>1906</v>
      </c>
      <c r="B62" s="7">
        <v>-0.246</v>
      </c>
      <c r="C62" s="7">
        <f t="shared" si="0"/>
        <v>5.139999999999989E-2</v>
      </c>
      <c r="G62" s="1">
        <f>carbondioxide!L162</f>
        <v>279.92603869132455</v>
      </c>
      <c r="H62" s="1">
        <f t="shared" si="1"/>
        <v>9.4985628470460007E-2</v>
      </c>
      <c r="I62" s="1">
        <f t="shared" si="3"/>
        <v>3.747087067667898E-2</v>
      </c>
      <c r="J62" s="1">
        <f t="shared" si="4"/>
        <v>3.5788150383110769E-3</v>
      </c>
      <c r="M62" s="1"/>
    </row>
    <row r="63" spans="1:13" x14ac:dyDescent="0.25">
      <c r="A63" s="7">
        <v>1907</v>
      </c>
      <c r="B63" s="7">
        <v>-0.6</v>
      </c>
      <c r="C63" s="7">
        <f t="shared" si="0"/>
        <v>-0.30260000000000009</v>
      </c>
      <c r="G63" s="1">
        <f>carbondioxide!L163</f>
        <v>280.1563269502202</v>
      </c>
      <c r="H63" s="1">
        <f t="shared" si="1"/>
        <v>9.9385132293830836E-2</v>
      </c>
      <c r="I63" s="1">
        <f t="shared" si="3"/>
        <v>3.918461892109458E-2</v>
      </c>
      <c r="J63" s="1">
        <f t="shared" si="4"/>
        <v>3.7713219143370065E-3</v>
      </c>
      <c r="M63" s="1"/>
    </row>
    <row r="64" spans="1:13" x14ac:dyDescent="0.25">
      <c r="A64" s="7">
        <v>1908</v>
      </c>
      <c r="B64" s="7">
        <v>-0.48599999999999999</v>
      </c>
      <c r="C64" s="7">
        <f t="shared" si="0"/>
        <v>-0.1886000000000001</v>
      </c>
      <c r="G64" s="1">
        <f>carbondioxide!L164</f>
        <v>280.41768683821363</v>
      </c>
      <c r="H64" s="1">
        <f t="shared" si="1"/>
        <v>0.10437385980416397</v>
      </c>
      <c r="I64" s="1">
        <f t="shared" si="3"/>
        <v>4.0989997424390717E-2</v>
      </c>
      <c r="J64" s="1">
        <f t="shared" si="4"/>
        <v>3.9724694413353894E-3</v>
      </c>
      <c r="M64" s="1"/>
    </row>
    <row r="65" spans="1:13" x14ac:dyDescent="0.25">
      <c r="A65" s="7">
        <v>1909</v>
      </c>
      <c r="B65" s="7">
        <v>-0.46600000000000003</v>
      </c>
      <c r="C65" s="7">
        <f t="shared" si="0"/>
        <v>-0.16860000000000014</v>
      </c>
      <c r="G65" s="1">
        <f>carbondioxide!L165</f>
        <v>280.65667420452883</v>
      </c>
      <c r="H65" s="1">
        <f t="shared" si="1"/>
        <v>0.10893148202284685</v>
      </c>
      <c r="I65" s="1">
        <f t="shared" si="3"/>
        <v>4.2871368274712301E-2</v>
      </c>
      <c r="J65" s="1">
        <f t="shared" si="4"/>
        <v>4.1827290002791435E-3</v>
      </c>
      <c r="M65" s="1"/>
    </row>
    <row r="66" spans="1:13" x14ac:dyDescent="0.25">
      <c r="A66" s="7">
        <v>1910</v>
      </c>
      <c r="B66" s="7">
        <v>-0.34499999999999997</v>
      </c>
      <c r="C66" s="7">
        <f t="shared" si="0"/>
        <v>-4.7600000000000087E-2</v>
      </c>
      <c r="G66" s="1">
        <f>carbondioxide!L166</f>
        <v>280.90773006382392</v>
      </c>
      <c r="H66" s="1">
        <f t="shared" si="1"/>
        <v>0.11371507915437259</v>
      </c>
      <c r="I66" s="1">
        <f t="shared" si="3"/>
        <v>4.4832938889018327E-2</v>
      </c>
      <c r="J66" s="1">
        <f t="shared" si="4"/>
        <v>4.4024804713579235E-3</v>
      </c>
      <c r="M66" s="1"/>
    </row>
    <row r="67" spans="1:13" x14ac:dyDescent="0.25">
      <c r="A67" s="7">
        <v>1911</v>
      </c>
      <c r="B67" s="7">
        <v>-0.45400000000000001</v>
      </c>
      <c r="C67" s="7">
        <f t="shared" si="0"/>
        <v>-0.15660000000000013</v>
      </c>
      <c r="G67" s="1">
        <f>carbondioxide!L167</f>
        <v>281.16989392203794</v>
      </c>
      <c r="H67" s="1">
        <f t="shared" si="1"/>
        <v>0.11870576614599419</v>
      </c>
      <c r="I67" s="1">
        <f t="shared" si="3"/>
        <v>4.6878225278025966E-2</v>
      </c>
      <c r="J67" s="1">
        <f t="shared" si="4"/>
        <v>4.6321254751702347E-3</v>
      </c>
      <c r="M67" s="1"/>
    </row>
    <row r="68" spans="1:13" x14ac:dyDescent="0.25">
      <c r="A68" s="7">
        <v>1912</v>
      </c>
      <c r="B68" s="7">
        <v>-0.38600000000000001</v>
      </c>
      <c r="C68" s="7">
        <f t="shared" si="0"/>
        <v>-8.8600000000000123E-2</v>
      </c>
      <c r="G68" s="1">
        <f>carbondioxide!L168</f>
        <v>281.43485297940884</v>
      </c>
      <c r="H68" s="1">
        <f t="shared" si="1"/>
        <v>0.12374493820965522</v>
      </c>
      <c r="I68" s="1">
        <f t="shared" si="3"/>
        <v>4.9005965557766346E-2</v>
      </c>
      <c r="J68" s="1">
        <f t="shared" si="4"/>
        <v>4.872083322050455E-3</v>
      </c>
      <c r="M68" s="1"/>
    </row>
    <row r="69" spans="1:13" x14ac:dyDescent="0.25">
      <c r="A69" s="7">
        <v>1913</v>
      </c>
      <c r="B69" s="7">
        <v>-0.32600000000000001</v>
      </c>
      <c r="C69" s="7">
        <f t="shared" si="0"/>
        <v>-2.8600000000000125E-2</v>
      </c>
      <c r="G69" s="1">
        <f>carbondioxide!L169</f>
        <v>281.71502369663347</v>
      </c>
      <c r="H69" s="1">
        <f t="shared" si="1"/>
        <v>0.12906825806782743</v>
      </c>
      <c r="I69" s="1">
        <f t="shared" si="3"/>
        <v>5.12218738923522E-2</v>
      </c>
      <c r="J69" s="1">
        <f t="shared" si="4"/>
        <v>5.1227637731493213E-3</v>
      </c>
      <c r="M69" s="1"/>
    </row>
    <row r="70" spans="1:13" x14ac:dyDescent="0.25">
      <c r="A70" s="7">
        <v>1914</v>
      </c>
      <c r="B70" s="7">
        <v>-8.1000000000000003E-2</v>
      </c>
      <c r="C70" s="7">
        <f t="shared" si="0"/>
        <v>0.21639999999999987</v>
      </c>
      <c r="G70" s="1">
        <f>carbondioxide!L170</f>
        <v>282.01967829108679</v>
      </c>
      <c r="H70" s="1">
        <f t="shared" si="1"/>
        <v>0.13485077325893641</v>
      </c>
      <c r="I70" s="1">
        <f t="shared" si="3"/>
        <v>5.3536627533307124E-2</v>
      </c>
      <c r="J70" s="1">
        <f t="shared" si="4"/>
        <v>5.3846067186263937E-3</v>
      </c>
      <c r="M70" s="1"/>
    </row>
    <row r="71" spans="1:13" x14ac:dyDescent="0.25">
      <c r="A71" s="7">
        <v>1915</v>
      </c>
      <c r="B71" s="7">
        <v>-9.6000000000000002E-2</v>
      </c>
      <c r="C71" s="7">
        <f t="shared" ref="C71:C134" si="5">B71-C$4</f>
        <v>0.20139999999999988</v>
      </c>
      <c r="G71" s="1">
        <f>carbondioxide!L171</f>
        <v>282.27409334305258</v>
      </c>
      <c r="H71" s="1">
        <f t="shared" ref="H71:H134" si="6">H$3*LN(G71/G$3)</f>
        <v>0.1396749293586953</v>
      </c>
      <c r="I71" s="1">
        <f t="shared" si="3"/>
        <v>5.5918861583819202E-2</v>
      </c>
      <c r="J71" s="1">
        <f t="shared" si="4"/>
        <v>5.6581101968537807E-3</v>
      </c>
      <c r="M71" s="1"/>
    </row>
    <row r="72" spans="1:13" x14ac:dyDescent="0.25">
      <c r="A72" s="7">
        <v>1916</v>
      </c>
      <c r="B72" s="7">
        <v>-0.35699999999999998</v>
      </c>
      <c r="C72" s="7">
        <f t="shared" si="5"/>
        <v>-5.9600000000000097E-2</v>
      </c>
      <c r="G72" s="1">
        <f>carbondioxide!L172</f>
        <v>282.51984749413043</v>
      </c>
      <c r="H72" s="1">
        <f t="shared" si="6"/>
        <v>0.1443307328161258</v>
      </c>
      <c r="I72" s="1">
        <f t="shared" ref="I72:I135" si="7">I71+I$3*(I$4*H72-I71)+I$5*(J71-I71)</f>
        <v>5.8361484989191074E-2</v>
      </c>
      <c r="J72" s="1">
        <f t="shared" si="4"/>
        <v>5.9435912647317441E-3</v>
      </c>
      <c r="M72" s="1"/>
    </row>
    <row r="73" spans="1:13" x14ac:dyDescent="0.25">
      <c r="A73" s="7">
        <v>1917</v>
      </c>
      <c r="B73" s="7">
        <v>-0.66800000000000004</v>
      </c>
      <c r="C73" s="7">
        <f t="shared" si="5"/>
        <v>-0.37060000000000015</v>
      </c>
      <c r="G73" s="1">
        <f>carbondioxide!L173</f>
        <v>282.79243384820057</v>
      </c>
      <c r="H73" s="1">
        <f t="shared" si="6"/>
        <v>0.14949013640748537</v>
      </c>
      <c r="I73" s="1">
        <f t="shared" si="7"/>
        <v>6.0877406442914832E-2</v>
      </c>
      <c r="J73" s="1">
        <f t="shared" si="4"/>
        <v>6.2413249010866735E-3</v>
      </c>
      <c r="M73" s="1"/>
    </row>
    <row r="74" spans="1:13" x14ac:dyDescent="0.25">
      <c r="A74" s="7">
        <v>1918</v>
      </c>
      <c r="B74" s="7">
        <v>-0.46400000000000002</v>
      </c>
      <c r="C74" s="7">
        <f t="shared" si="5"/>
        <v>-0.16660000000000014</v>
      </c>
      <c r="G74" s="1">
        <f>carbondioxide!L174</f>
        <v>283.08582201038428</v>
      </c>
      <c r="H74" s="1">
        <f t="shared" si="6"/>
        <v>0.15503771414907191</v>
      </c>
      <c r="I74" s="1">
        <f t="shared" si="7"/>
        <v>6.3475716018011441E-2</v>
      </c>
      <c r="J74" s="1">
        <f t="shared" si="4"/>
        <v>6.5516578442442576E-3</v>
      </c>
      <c r="M74" s="1"/>
    </row>
    <row r="75" spans="1:13" x14ac:dyDescent="0.25">
      <c r="A75" s="7">
        <v>1919</v>
      </c>
      <c r="B75" s="7">
        <v>-0.26700000000000002</v>
      </c>
      <c r="C75" s="7">
        <f t="shared" si="5"/>
        <v>3.0399999999999872E-2</v>
      </c>
      <c r="G75" s="1">
        <f>carbondioxide!L175</f>
        <v>283.36473673587744</v>
      </c>
      <c r="H75" s="1">
        <f t="shared" si="6"/>
        <v>0.16030629012253247</v>
      </c>
      <c r="I75" s="1">
        <f t="shared" si="7"/>
        <v>6.6145583507941169E-2</v>
      </c>
      <c r="J75" s="1">
        <f t="shared" si="4"/>
        <v>6.8749864946712549E-3</v>
      </c>
      <c r="M75" s="1"/>
    </row>
    <row r="76" spans="1:13" x14ac:dyDescent="0.25">
      <c r="A76" s="7">
        <v>1920</v>
      </c>
      <c r="B76" s="7">
        <v>-0.307</v>
      </c>
      <c r="C76" s="7">
        <f t="shared" si="5"/>
        <v>-9.6000000000001084E-3</v>
      </c>
      <c r="G76" s="1">
        <f>carbondioxide!L176</f>
        <v>283.57834066581739</v>
      </c>
      <c r="H76" s="1">
        <f t="shared" si="6"/>
        <v>0.16433766866758526</v>
      </c>
      <c r="I76" s="1">
        <f t="shared" si="7"/>
        <v>6.8848356260846663E-2</v>
      </c>
      <c r="J76" s="1">
        <f t="shared" si="4"/>
        <v>7.2116434857066279E-3</v>
      </c>
      <c r="M76" s="1"/>
    </row>
    <row r="77" spans="1:13" x14ac:dyDescent="0.25">
      <c r="A77" s="7">
        <v>1921</v>
      </c>
      <c r="B77" s="7">
        <v>-0.16</v>
      </c>
      <c r="C77" s="7">
        <f t="shared" si="5"/>
        <v>0.13739999999999988</v>
      </c>
      <c r="G77" s="1">
        <f>carbondioxide!L177</f>
        <v>283.85075497057267</v>
      </c>
      <c r="H77" s="1">
        <f t="shared" si="6"/>
        <v>0.16947458058704029</v>
      </c>
      <c r="I77" s="1">
        <f t="shared" si="7"/>
        <v>7.1615563487529135E-2</v>
      </c>
      <c r="J77" s="1">
        <f t="shared" si="4"/>
        <v>7.5617400142694233E-3</v>
      </c>
      <c r="M77" s="1"/>
    </row>
    <row r="78" spans="1:13" x14ac:dyDescent="0.25">
      <c r="A78" s="7">
        <v>1922</v>
      </c>
      <c r="B78" s="7">
        <v>-0.26500000000000001</v>
      </c>
      <c r="C78" s="7">
        <f t="shared" si="5"/>
        <v>3.2399999999999873E-2</v>
      </c>
      <c r="G78" s="1">
        <f>carbondioxide!L178</f>
        <v>284.05807303274543</v>
      </c>
      <c r="H78" s="1">
        <f t="shared" si="6"/>
        <v>0.17338067123822554</v>
      </c>
      <c r="I78" s="1">
        <f t="shared" si="7"/>
        <v>7.4408978278973359E-2</v>
      </c>
      <c r="J78" s="1">
        <f t="shared" si="4"/>
        <v>7.9255657315975385E-3</v>
      </c>
      <c r="M78" s="1"/>
    </row>
    <row r="79" spans="1:13" x14ac:dyDescent="0.25">
      <c r="A79" s="7">
        <v>1923</v>
      </c>
      <c r="B79" s="7">
        <v>-0.28799999999999998</v>
      </c>
      <c r="C79" s="7">
        <f t="shared" si="5"/>
        <v>9.3999999999999084E-3</v>
      </c>
      <c r="G79" s="1">
        <f>carbondioxide!L179</f>
        <v>284.28467057452542</v>
      </c>
      <c r="H79" s="1">
        <f t="shared" si="6"/>
        <v>0.17764674809552605</v>
      </c>
      <c r="I79" s="1">
        <f t="shared" si="7"/>
        <v>7.7238425583046846E-2</v>
      </c>
      <c r="J79" s="1">
        <f t="shared" si="4"/>
        <v>8.3031915148666334E-3</v>
      </c>
      <c r="M79" s="1"/>
    </row>
    <row r="80" spans="1:13" x14ac:dyDescent="0.25">
      <c r="A80" s="7">
        <v>1924</v>
      </c>
      <c r="B80" s="7">
        <v>-0.37</v>
      </c>
      <c r="C80" s="7">
        <f t="shared" si="5"/>
        <v>-7.2600000000000109E-2</v>
      </c>
      <c r="G80" s="1">
        <f>carbondioxide!L180</f>
        <v>284.56774992684393</v>
      </c>
      <c r="H80" s="1">
        <f t="shared" si="6"/>
        <v>0.18297141440733752</v>
      </c>
      <c r="I80" s="1">
        <f t="shared" si="7"/>
        <v>8.0133954235709098E-2</v>
      </c>
      <c r="J80" s="1">
        <f t="shared" si="4"/>
        <v>8.6947436443738976E-3</v>
      </c>
      <c r="M80" s="1"/>
    </row>
    <row r="81" spans="1:13" x14ac:dyDescent="0.25">
      <c r="A81" s="7">
        <v>1925</v>
      </c>
      <c r="B81" s="7">
        <v>-0.28000000000000003</v>
      </c>
      <c r="C81" s="7">
        <f t="shared" si="5"/>
        <v>1.739999999999986E-2</v>
      </c>
      <c r="G81" s="1">
        <f>carbondioxide!L181</f>
        <v>284.84188260624722</v>
      </c>
      <c r="H81" s="1">
        <f t="shared" si="6"/>
        <v>0.18812274963007458</v>
      </c>
      <c r="I81" s="1">
        <f t="shared" si="7"/>
        <v>8.3088389618400732E-2</v>
      </c>
      <c r="J81" s="1">
        <f t="shared" ref="J81:J144" si="8">J80+J$3*(I80-J80)</f>
        <v>9.100518360532682E-3</v>
      </c>
      <c r="M81" s="1"/>
    </row>
    <row r="82" spans="1:13" x14ac:dyDescent="0.25">
      <c r="A82" s="7">
        <v>1926</v>
      </c>
      <c r="B82" s="7">
        <v>-6.7000000000000004E-2</v>
      </c>
      <c r="C82" s="7">
        <f t="shared" si="5"/>
        <v>0.23039999999999988</v>
      </c>
      <c r="G82" s="1">
        <f>carbondioxide!L182</f>
        <v>285.11715389581775</v>
      </c>
      <c r="H82" s="1">
        <f t="shared" si="6"/>
        <v>0.19329049474644777</v>
      </c>
      <c r="I82" s="1">
        <f t="shared" si="7"/>
        <v>8.610037659936258E-2</v>
      </c>
      <c r="J82" s="1">
        <f t="shared" si="8"/>
        <v>9.5207694692773723E-3</v>
      </c>
      <c r="M82" s="1"/>
    </row>
    <row r="83" spans="1:13" x14ac:dyDescent="0.25">
      <c r="A83" s="7">
        <v>1927</v>
      </c>
      <c r="B83" s="7">
        <v>-0.23899999999999999</v>
      </c>
      <c r="C83" s="7">
        <f t="shared" si="5"/>
        <v>5.8399999999999896E-2</v>
      </c>
      <c r="G83" s="1">
        <f>carbondioxide!L183</f>
        <v>285.39193708333994</v>
      </c>
      <c r="H83" s="1">
        <f t="shared" si="6"/>
        <v>0.1984441029541594</v>
      </c>
      <c r="I83" s="1">
        <f t="shared" si="7"/>
        <v>8.9167708166425025E-2</v>
      </c>
      <c r="J83" s="1">
        <f t="shared" si="8"/>
        <v>9.955741637776256E-3</v>
      </c>
      <c r="M83" s="1"/>
    </row>
    <row r="84" spans="1:13" x14ac:dyDescent="0.25">
      <c r="A84" s="7">
        <v>1928</v>
      </c>
      <c r="B84" s="7">
        <v>-0.161</v>
      </c>
      <c r="C84" s="7">
        <f t="shared" si="5"/>
        <v>0.13639999999999988</v>
      </c>
      <c r="G84" s="1">
        <f>carbondioxide!L184</f>
        <v>285.69983132344504</v>
      </c>
      <c r="H84" s="1">
        <f t="shared" si="6"/>
        <v>0.20421282327297943</v>
      </c>
      <c r="I84" s="1">
        <f t="shared" si="7"/>
        <v>9.2306759438297498E-2</v>
      </c>
      <c r="J84" s="1">
        <f t="shared" si="8"/>
        <v>1.0405665607658982E-2</v>
      </c>
      <c r="M84" s="1"/>
    </row>
    <row r="85" spans="1:13" x14ac:dyDescent="0.25">
      <c r="A85" s="7">
        <v>1929</v>
      </c>
      <c r="B85" s="7">
        <v>-0.42699999999999999</v>
      </c>
      <c r="C85" s="7">
        <f t="shared" si="5"/>
        <v>-0.1296000000000001</v>
      </c>
      <c r="G85" s="1">
        <f>carbondioxide!L185</f>
        <v>286.00338371617079</v>
      </c>
      <c r="H85" s="1">
        <f t="shared" si="6"/>
        <v>0.20989411178412948</v>
      </c>
      <c r="I85" s="1">
        <f t="shared" si="7"/>
        <v>9.5512703889939085E-2</v>
      </c>
      <c r="J85" s="1">
        <f t="shared" si="8"/>
        <v>1.0870863820617008E-2</v>
      </c>
      <c r="M85" s="1"/>
    </row>
    <row r="86" spans="1:13" x14ac:dyDescent="0.25">
      <c r="A86" s="7">
        <v>1930</v>
      </c>
      <c r="B86" s="7">
        <v>-0.14099999999999999</v>
      </c>
      <c r="C86" s="7">
        <f t="shared" si="5"/>
        <v>0.1563999999999999</v>
      </c>
      <c r="G86" s="1">
        <f>carbondioxide!L186</f>
        <v>286.3395491918323</v>
      </c>
      <c r="H86" s="1">
        <f t="shared" si="6"/>
        <v>0.21617875477767559</v>
      </c>
      <c r="I86" s="1">
        <f t="shared" si="7"/>
        <v>9.8801194033327683E-2</v>
      </c>
      <c r="J86" s="1">
        <f t="shared" si="8"/>
        <v>1.1351629472210757E-2</v>
      </c>
      <c r="M86" s="1"/>
    </row>
    <row r="87" spans="1:13" x14ac:dyDescent="0.25">
      <c r="A87" s="7">
        <v>1931</v>
      </c>
      <c r="B87" s="7">
        <v>-0.13500000000000001</v>
      </c>
      <c r="C87" s="7">
        <f t="shared" si="5"/>
        <v>0.16239999999999988</v>
      </c>
      <c r="G87" s="1">
        <f>carbondioxide!L187</f>
        <v>286.62599031076252</v>
      </c>
      <c r="H87" s="1">
        <f t="shared" si="6"/>
        <v>0.22152797740378574</v>
      </c>
      <c r="I87" s="1">
        <f t="shared" si="7"/>
        <v>0.10214210971757685</v>
      </c>
      <c r="J87" s="1">
        <f t="shared" si="8"/>
        <v>1.1848342998917901E-2</v>
      </c>
      <c r="M87" s="1"/>
    </row>
    <row r="88" spans="1:13" x14ac:dyDescent="0.25">
      <c r="A88" s="7">
        <v>1932</v>
      </c>
      <c r="B88" s="7">
        <v>-0.08</v>
      </c>
      <c r="C88" s="7">
        <f t="shared" si="5"/>
        <v>0.21739999999999987</v>
      </c>
      <c r="G88" s="1">
        <f>carbondioxide!L188</f>
        <v>286.85640469937374</v>
      </c>
      <c r="H88" s="1">
        <f t="shared" si="6"/>
        <v>0.22582703542588944</v>
      </c>
      <c r="I88" s="1">
        <f t="shared" si="7"/>
        <v>0.10550295209251202</v>
      </c>
      <c r="J88" s="1">
        <f t="shared" si="8"/>
        <v>1.2361211593879883E-2</v>
      </c>
      <c r="M88" s="1"/>
    </row>
    <row r="89" spans="1:13" x14ac:dyDescent="0.25">
      <c r="A89" s="7">
        <v>1933</v>
      </c>
      <c r="B89" s="7">
        <v>-0.28100000000000003</v>
      </c>
      <c r="C89" s="7">
        <f t="shared" si="5"/>
        <v>1.6399999999999859E-2</v>
      </c>
      <c r="G89" s="1">
        <f>carbondioxide!L189</f>
        <v>287.04325876279489</v>
      </c>
      <c r="H89" s="1">
        <f t="shared" si="6"/>
        <v>0.22931081260253522</v>
      </c>
      <c r="I89" s="1">
        <f t="shared" si="7"/>
        <v>0.10885920407479248</v>
      </c>
      <c r="J89" s="1">
        <f t="shared" si="8"/>
        <v>1.2890256679912114E-2</v>
      </c>
      <c r="M89" s="1"/>
    </row>
    <row r="90" spans="1:13" x14ac:dyDescent="0.25">
      <c r="A90" s="7">
        <v>1934</v>
      </c>
      <c r="B90" s="7">
        <v>-7.0000000000000007E-2</v>
      </c>
      <c r="C90" s="7">
        <f t="shared" si="5"/>
        <v>0.22739999999999988</v>
      </c>
      <c r="G90" s="1">
        <f>carbondioxide!L190</f>
        <v>287.25352066893055</v>
      </c>
      <c r="H90" s="1">
        <f t="shared" si="6"/>
        <v>0.23322830365725103</v>
      </c>
      <c r="I90" s="1">
        <f t="shared" si="7"/>
        <v>0.11222389287601003</v>
      </c>
      <c r="J90" s="1">
        <f t="shared" si="8"/>
        <v>1.3435360301115034E-2</v>
      </c>
      <c r="M90" s="1"/>
    </row>
    <row r="91" spans="1:13" x14ac:dyDescent="0.25">
      <c r="A91" s="7">
        <v>1935</v>
      </c>
      <c r="B91" s="7">
        <v>-0.16800000000000001</v>
      </c>
      <c r="C91" s="7">
        <f t="shared" si="5"/>
        <v>0.12939999999999988</v>
      </c>
      <c r="G91" s="1">
        <f>carbondioxide!L191</f>
        <v>287.50068678885862</v>
      </c>
      <c r="H91" s="1">
        <f t="shared" si="6"/>
        <v>0.23782970998354333</v>
      </c>
      <c r="I91" s="1">
        <f t="shared" si="7"/>
        <v>0.1156169741493546</v>
      </c>
      <c r="J91" s="1">
        <f t="shared" si="8"/>
        <v>1.3996479166140437E-2</v>
      </c>
      <c r="M91" s="1"/>
    </row>
    <row r="92" spans="1:13" x14ac:dyDescent="0.25">
      <c r="A92" s="7">
        <v>1936</v>
      </c>
      <c r="B92" s="7">
        <v>-0.115</v>
      </c>
      <c r="C92" s="7">
        <f t="shared" si="5"/>
        <v>0.1823999999999999</v>
      </c>
      <c r="G92" s="1">
        <f>carbondioxide!L192</f>
        <v>287.76998612133667</v>
      </c>
      <c r="H92" s="1">
        <f t="shared" si="6"/>
        <v>0.24283866177561847</v>
      </c>
      <c r="I92" s="1">
        <f t="shared" si="7"/>
        <v>0.11904961647345401</v>
      </c>
      <c r="J92" s="1">
        <f t="shared" si="8"/>
        <v>1.4573683577645094E-2</v>
      </c>
      <c r="M92" s="1"/>
    </row>
    <row r="93" spans="1:13" x14ac:dyDescent="0.25">
      <c r="A93" s="7">
        <v>1937</v>
      </c>
      <c r="B93" s="7">
        <v>-7.1999999999999995E-2</v>
      </c>
      <c r="C93" s="7">
        <f t="shared" si="5"/>
        <v>0.22539999999999988</v>
      </c>
      <c r="G93" s="1">
        <f>carbondioxide!L193</f>
        <v>288.08334642406845</v>
      </c>
      <c r="H93" s="1">
        <f t="shared" si="6"/>
        <v>0.24866124780697024</v>
      </c>
      <c r="I93" s="1">
        <f t="shared" si="7"/>
        <v>0.12254456453151981</v>
      </c>
      <c r="J93" s="1">
        <f t="shared" si="8"/>
        <v>1.5167106876493289E-2</v>
      </c>
      <c r="M93" s="1"/>
    </row>
    <row r="94" spans="1:13" x14ac:dyDescent="0.25">
      <c r="A94" s="7">
        <v>1938</v>
      </c>
      <c r="B94" s="7">
        <v>0.10199999999999999</v>
      </c>
      <c r="C94" s="7">
        <f t="shared" si="5"/>
        <v>0.39939999999999987</v>
      </c>
      <c r="G94" s="1">
        <f>carbondioxide!L194</f>
        <v>288.42735816366667</v>
      </c>
      <c r="H94" s="1">
        <f t="shared" si="6"/>
        <v>0.25504608337254531</v>
      </c>
      <c r="I94" s="1">
        <f t="shared" si="7"/>
        <v>0.12611642011793292</v>
      </c>
      <c r="J94" s="1">
        <f t="shared" si="8"/>
        <v>1.577701083597384E-2</v>
      </c>
      <c r="M94" s="1"/>
    </row>
    <row r="95" spans="1:13" x14ac:dyDescent="0.25">
      <c r="A95" s="7">
        <v>1939</v>
      </c>
      <c r="B95" s="7">
        <v>-5.2999999999999999E-2</v>
      </c>
      <c r="C95" s="7">
        <f t="shared" si="5"/>
        <v>0.2443999999999999</v>
      </c>
      <c r="G95" s="1">
        <f>carbondioxide!L195</f>
        <v>288.73254627004951</v>
      </c>
      <c r="H95" s="1">
        <f t="shared" si="6"/>
        <v>0.26070398340607281</v>
      </c>
      <c r="I95" s="1">
        <f t="shared" si="7"/>
        <v>0.12974138774579511</v>
      </c>
      <c r="J95" s="1">
        <f t="shared" si="8"/>
        <v>1.6403738680695369E-2</v>
      </c>
      <c r="M95" s="1"/>
    </row>
    <row r="96" spans="1:13" x14ac:dyDescent="0.25">
      <c r="A96" s="7">
        <v>1940</v>
      </c>
      <c r="B96" s="7">
        <v>-3.6999999999999998E-2</v>
      </c>
      <c r="C96" s="7">
        <f t="shared" si="5"/>
        <v>0.26039999999999991</v>
      </c>
      <c r="G96" s="1">
        <f>carbondioxide!L196</f>
        <v>289.05708165529205</v>
      </c>
      <c r="H96" s="1">
        <f t="shared" si="6"/>
        <v>0.26671400646541016</v>
      </c>
      <c r="I96" s="1">
        <f t="shared" si="7"/>
        <v>0.1334281966195113</v>
      </c>
      <c r="J96" s="1">
        <f t="shared" si="8"/>
        <v>1.7047496527385134E-2</v>
      </c>
      <c r="M96" s="1"/>
    </row>
    <row r="97" spans="1:14" x14ac:dyDescent="0.25">
      <c r="A97" s="7">
        <v>1941</v>
      </c>
      <c r="B97" s="7">
        <v>-1.7999999999999999E-2</v>
      </c>
      <c r="C97" s="7">
        <f t="shared" si="5"/>
        <v>0.27939999999999987</v>
      </c>
      <c r="G97" s="1">
        <f>carbondioxide!L197</f>
        <v>289.42674120904542</v>
      </c>
      <c r="H97" s="1">
        <f t="shared" si="6"/>
        <v>0.27355146260022906</v>
      </c>
      <c r="I97" s="1">
        <f t="shared" si="7"/>
        <v>0.13719926944435365</v>
      </c>
      <c r="J97" s="1">
        <f t="shared" si="8"/>
        <v>1.7708538903908409E-2</v>
      </c>
      <c r="M97" s="1"/>
    </row>
    <row r="98" spans="1:14" x14ac:dyDescent="0.25">
      <c r="A98" s="7">
        <v>1942</v>
      </c>
      <c r="B98" s="7">
        <v>-3.2000000000000001E-2</v>
      </c>
      <c r="C98" s="7">
        <f t="shared" si="5"/>
        <v>0.26539999999999986</v>
      </c>
      <c r="G98" s="1">
        <f>carbondioxide!L198</f>
        <v>289.80544566670903</v>
      </c>
      <c r="H98" s="1">
        <f t="shared" si="6"/>
        <v>0.28054716892696563</v>
      </c>
      <c r="I98" s="1">
        <f t="shared" si="7"/>
        <v>0.14105660922623808</v>
      </c>
      <c r="J98" s="1">
        <f t="shared" si="8"/>
        <v>1.8387246253378137E-2</v>
      </c>
      <c r="M98" s="1"/>
    </row>
    <row r="99" spans="1:14" x14ac:dyDescent="0.25">
      <c r="A99" s="7">
        <v>1943</v>
      </c>
      <c r="B99" s="7">
        <v>-6.8000000000000005E-2</v>
      </c>
      <c r="C99" s="7">
        <f t="shared" si="5"/>
        <v>0.22939999999999988</v>
      </c>
      <c r="G99" s="1">
        <f>carbondioxide!L199</f>
        <v>290.18082678020602</v>
      </c>
      <c r="H99" s="1">
        <f t="shared" si="6"/>
        <v>0.28747246813847915</v>
      </c>
      <c r="I99" s="1">
        <f t="shared" si="7"/>
        <v>0.14499543042698584</v>
      </c>
      <c r="J99" s="1">
        <f t="shared" si="8"/>
        <v>1.9084008235063982E-2</v>
      </c>
      <c r="M99" s="1"/>
    </row>
    <row r="100" spans="1:14" x14ac:dyDescent="0.25">
      <c r="A100" s="7">
        <v>1944</v>
      </c>
      <c r="B100" s="7">
        <v>7.3999999999999996E-2</v>
      </c>
      <c r="C100" s="7">
        <f t="shared" si="5"/>
        <v>0.3713999999999999</v>
      </c>
      <c r="G100" s="1">
        <f>carbondioxide!L200</f>
        <v>290.5730107039663</v>
      </c>
      <c r="H100" s="1">
        <f t="shared" si="6"/>
        <v>0.29469819503217703</v>
      </c>
      <c r="I100" s="1">
        <f t="shared" si="7"/>
        <v>0.1490220152429946</v>
      </c>
      <c r="J100" s="1">
        <f t="shared" si="8"/>
        <v>1.9799185113114098E-2</v>
      </c>
      <c r="M100" s="1"/>
    </row>
    <row r="101" spans="1:14" x14ac:dyDescent="0.25">
      <c r="A101" s="7">
        <v>1945</v>
      </c>
      <c r="B101" s="7">
        <v>-0.109</v>
      </c>
      <c r="C101" s="7">
        <f t="shared" si="5"/>
        <v>0.1883999999999999</v>
      </c>
      <c r="G101" s="1">
        <f>carbondioxide!L201</f>
        <v>290.9546790874428</v>
      </c>
      <c r="H101" s="1">
        <f t="shared" si="6"/>
        <v>0.30172082243457093</v>
      </c>
      <c r="I101" s="1">
        <f t="shared" si="7"/>
        <v>0.15312763154869058</v>
      </c>
      <c r="J101" s="1">
        <f t="shared" si="8"/>
        <v>2.0533170788251821E-2</v>
      </c>
      <c r="M101" s="1"/>
    </row>
    <row r="102" spans="1:14" x14ac:dyDescent="0.25">
      <c r="A102" s="7">
        <v>1946</v>
      </c>
      <c r="B102" s="7">
        <v>-7.9000000000000001E-2</v>
      </c>
      <c r="C102" s="7">
        <f t="shared" si="5"/>
        <v>0.21839999999999987</v>
      </c>
      <c r="G102" s="1">
        <f>carbondioxide!L202</f>
        <v>291.2260251318898</v>
      </c>
      <c r="H102" s="1">
        <f t="shared" si="6"/>
        <v>0.30670793874533481</v>
      </c>
      <c r="I102" s="1">
        <f t="shared" si="7"/>
        <v>0.15724994302937331</v>
      </c>
      <c r="J102" s="1">
        <f t="shared" si="8"/>
        <v>2.1286307325371113E-2</v>
      </c>
      <c r="M102" s="1"/>
    </row>
    <row r="103" spans="1:14" x14ac:dyDescent="0.25">
      <c r="A103" s="7">
        <v>1947</v>
      </c>
      <c r="B103" s="7">
        <v>-3.4000000000000002E-2</v>
      </c>
      <c r="C103" s="7">
        <f t="shared" si="5"/>
        <v>0.26339999999999986</v>
      </c>
      <c r="G103" s="1">
        <f>carbondioxide!L203</f>
        <v>291.53503995286815</v>
      </c>
      <c r="H103" s="1">
        <f t="shared" si="6"/>
        <v>0.3123817201498732</v>
      </c>
      <c r="I103" s="1">
        <f t="shared" si="7"/>
        <v>0.16140873667708008</v>
      </c>
      <c r="J103" s="1">
        <f t="shared" si="8"/>
        <v>2.2058580776169845E-2</v>
      </c>
      <c r="M103" s="1"/>
    </row>
    <row r="104" spans="1:14" x14ac:dyDescent="0.25">
      <c r="A104" s="7">
        <v>1948</v>
      </c>
      <c r="B104" s="7">
        <v>-6.2E-2</v>
      </c>
      <c r="C104" s="7">
        <f t="shared" si="5"/>
        <v>0.23539999999999989</v>
      </c>
      <c r="G104" s="1">
        <f>carbondioxide!L204</f>
        <v>291.9139452257117</v>
      </c>
      <c r="H104" s="1">
        <f t="shared" si="6"/>
        <v>0.31933054874051797</v>
      </c>
      <c r="I104" s="1">
        <f t="shared" si="7"/>
        <v>0.16564045236154279</v>
      </c>
      <c r="J104" s="1">
        <f t="shared" si="8"/>
        <v>2.2850089661687015E-2</v>
      </c>
      <c r="M104" s="1"/>
    </row>
    <row r="105" spans="1:14" x14ac:dyDescent="0.25">
      <c r="A105" s="7">
        <v>1949</v>
      </c>
      <c r="B105" s="7">
        <v>-0.14499999999999999</v>
      </c>
      <c r="C105" s="7">
        <f t="shared" si="5"/>
        <v>0.1523999999999999</v>
      </c>
      <c r="G105" s="1">
        <f>carbondioxide!L205</f>
        <v>292.32218703515588</v>
      </c>
      <c r="H105" s="1">
        <f t="shared" si="6"/>
        <v>0.32680729971635664</v>
      </c>
      <c r="I105" s="1">
        <f t="shared" si="7"/>
        <v>0.16995835437989892</v>
      </c>
      <c r="J105" s="1">
        <f t="shared" si="8"/>
        <v>2.3661138921822197E-2</v>
      </c>
      <c r="M105" s="1"/>
    </row>
    <row r="106" spans="1:14" x14ac:dyDescent="0.25">
      <c r="A106" s="7">
        <v>1950</v>
      </c>
      <c r="B106" s="7">
        <v>-0.30499999999999999</v>
      </c>
      <c r="C106" s="7">
        <f t="shared" si="5"/>
        <v>-7.6000000000001067E-3</v>
      </c>
      <c r="G106" s="1">
        <f>carbondioxide!L206</f>
        <v>292.69913708981255</v>
      </c>
      <c r="H106" s="1">
        <f t="shared" si="6"/>
        <v>0.3337016913849582</v>
      </c>
      <c r="I106" s="1">
        <f t="shared" si="7"/>
        <v>0.17434261610197593</v>
      </c>
      <c r="J106" s="1">
        <f t="shared" si="8"/>
        <v>2.4492107105624071E-2</v>
      </c>
      <c r="M106" s="1"/>
    </row>
    <row r="107" spans="1:14" x14ac:dyDescent="0.25">
      <c r="A107" s="7">
        <v>1951</v>
      </c>
      <c r="B107" s="7">
        <v>-0.13</v>
      </c>
      <c r="C107" s="7">
        <f t="shared" si="5"/>
        <v>0.16739999999999988</v>
      </c>
      <c r="G107" s="1">
        <f>carbondioxide!L207</f>
        <v>293.17002172932069</v>
      </c>
      <c r="H107" s="1">
        <f t="shared" si="6"/>
        <v>0.34230167766488251</v>
      </c>
      <c r="I107" s="1">
        <f t="shared" si="7"/>
        <v>0.17884136111347468</v>
      </c>
      <c r="J107" s="1">
        <f t="shared" si="8"/>
        <v>2.5343257996723351E-2</v>
      </c>
      <c r="M107" s="1"/>
    </row>
    <row r="108" spans="1:14" x14ac:dyDescent="0.25">
      <c r="A108" s="7">
        <v>1952</v>
      </c>
      <c r="B108" s="7">
        <v>-4.8000000000000001E-2</v>
      </c>
      <c r="C108" s="7">
        <f t="shared" si="5"/>
        <v>0.2493999999999999</v>
      </c>
      <c r="G108" s="1">
        <f>carbondioxide!L208</f>
        <v>293.69478442929693</v>
      </c>
      <c r="H108" s="1">
        <f t="shared" si="6"/>
        <v>0.35186940489493213</v>
      </c>
      <c r="I108" s="1">
        <f t="shared" si="7"/>
        <v>0.18347942600191769</v>
      </c>
      <c r="J108" s="1">
        <f t="shared" si="8"/>
        <v>2.6215127222426499E-2</v>
      </c>
      <c r="M108" s="1"/>
    </row>
    <row r="109" spans="1:14" x14ac:dyDescent="0.25">
      <c r="A109" s="7">
        <v>1953</v>
      </c>
      <c r="B109" s="7">
        <v>4.5999999999999999E-2</v>
      </c>
      <c r="C109" s="7">
        <f t="shared" si="5"/>
        <v>0.34339999999999987</v>
      </c>
      <c r="G109" s="1">
        <f>carbondioxide!L209</f>
        <v>294.22045251891308</v>
      </c>
      <c r="H109" s="1">
        <f t="shared" si="6"/>
        <v>0.3614365154310934</v>
      </c>
      <c r="I109" s="1">
        <f t="shared" si="7"/>
        <v>0.18825235076080757</v>
      </c>
      <c r="J109" s="1">
        <f t="shared" si="8"/>
        <v>2.7108388439494008E-2</v>
      </c>
      <c r="M109" s="1"/>
    </row>
    <row r="110" spans="1:14" x14ac:dyDescent="0.25">
      <c r="A110" s="7">
        <v>1954</v>
      </c>
      <c r="B110" s="7">
        <v>-0.185</v>
      </c>
      <c r="C110" s="7">
        <f t="shared" si="5"/>
        <v>0.11239999999999989</v>
      </c>
      <c r="G110" s="1">
        <f>carbondioxide!L210</f>
        <v>294.75702892844942</v>
      </c>
      <c r="H110" s="1">
        <f t="shared" si="6"/>
        <v>0.37118454375355259</v>
      </c>
      <c r="I110" s="1">
        <f t="shared" si="7"/>
        <v>0.19316116675736356</v>
      </c>
      <c r="J110" s="1">
        <f t="shared" si="8"/>
        <v>2.8023686145479069E-2</v>
      </c>
      <c r="M110" s="1"/>
    </row>
    <row r="111" spans="1:14" x14ac:dyDescent="0.25">
      <c r="A111" s="7">
        <v>1955</v>
      </c>
      <c r="B111" s="7">
        <v>-0.20499999999999999</v>
      </c>
      <c r="C111" s="7">
        <f t="shared" si="5"/>
        <v>9.2399999999999899E-2</v>
      </c>
      <c r="D111" s="1">
        <v>-0.13300000000000001</v>
      </c>
      <c r="E111" s="1">
        <v>-3.4000000000000002E-2</v>
      </c>
      <c r="F111" s="1">
        <v>-1.2999999999999999E-2</v>
      </c>
      <c r="G111" s="1">
        <f>carbondioxide!L211</f>
        <v>295.29463880968268</v>
      </c>
      <c r="H111" s="1">
        <f t="shared" si="6"/>
        <v>0.38093356682306151</v>
      </c>
      <c r="I111" s="1">
        <f t="shared" si="7"/>
        <v>0.19820158418545988</v>
      </c>
      <c r="J111" s="1">
        <f t="shared" si="8"/>
        <v>2.8961667035354573E-2</v>
      </c>
      <c r="M111" s="1"/>
    </row>
    <row r="112" spans="1:14" x14ac:dyDescent="0.25">
      <c r="A112" s="7">
        <v>1956</v>
      </c>
      <c r="B112" s="7">
        <v>-0.41699999999999998</v>
      </c>
      <c r="C112" s="7">
        <f t="shared" si="5"/>
        <v>-0.1196000000000001</v>
      </c>
      <c r="D112" s="1">
        <v>-0.123</v>
      </c>
      <c r="E112" s="1">
        <v>-2.8000000000000001E-2</v>
      </c>
      <c r="F112" s="1">
        <v>-1.0999999999999999E-2</v>
      </c>
      <c r="G112" s="1">
        <f>carbondioxide!L212</f>
        <v>295.90641118542766</v>
      </c>
      <c r="H112" s="1">
        <f t="shared" si="6"/>
        <v>0.39200588605694109</v>
      </c>
      <c r="I112" s="1">
        <f t="shared" si="7"/>
        <v>0.20340835115695327</v>
      </c>
      <c r="J112" s="1">
        <f t="shared" si="8"/>
        <v>2.992294976476717E-2</v>
      </c>
      <c r="M112" s="1"/>
      <c r="N112" s="1"/>
    </row>
    <row r="113" spans="1:14" x14ac:dyDescent="0.25">
      <c r="A113" s="7">
        <v>1957</v>
      </c>
      <c r="B113" s="7">
        <v>-0.06</v>
      </c>
      <c r="C113" s="7">
        <f t="shared" si="5"/>
        <v>0.23739999999999989</v>
      </c>
      <c r="D113" s="1">
        <v>-0.09</v>
      </c>
      <c r="E113" s="1">
        <v>-4.9000000000000002E-2</v>
      </c>
      <c r="F113" s="1">
        <v>-2.4E-2</v>
      </c>
      <c r="G113" s="1">
        <f>carbondioxide!L213</f>
        <v>296.56798333456965</v>
      </c>
      <c r="H113" s="1">
        <f t="shared" si="6"/>
        <v>0.40395378625883893</v>
      </c>
      <c r="I113" s="1">
        <f t="shared" si="7"/>
        <v>0.20880190611047458</v>
      </c>
      <c r="J113" s="1">
        <f t="shared" si="8"/>
        <v>3.0908346844674788E-2</v>
      </c>
      <c r="M113" s="1"/>
      <c r="N113" s="1"/>
    </row>
    <row r="114" spans="1:14" x14ac:dyDescent="0.25">
      <c r="A114" s="7">
        <v>1958</v>
      </c>
      <c r="B114" s="7">
        <v>7.0000000000000007E-2</v>
      </c>
      <c r="C114" s="7">
        <f t="shared" si="5"/>
        <v>0.36739999999999989</v>
      </c>
      <c r="D114" s="1">
        <v>-2.7E-2</v>
      </c>
      <c r="E114" s="1">
        <v>-1.6E-2</v>
      </c>
      <c r="F114" s="1">
        <v>-0.01</v>
      </c>
      <c r="G114" s="1">
        <f>carbondioxide!L214</f>
        <v>297.25860425044135</v>
      </c>
      <c r="H114" s="1">
        <f t="shared" si="6"/>
        <v>0.41639790258168025</v>
      </c>
      <c r="I114" s="1">
        <f t="shared" si="7"/>
        <v>0.21439086150272479</v>
      </c>
      <c r="J114" s="1">
        <f t="shared" si="8"/>
        <v>3.1918782261304533E-2</v>
      </c>
      <c r="M114" s="1"/>
      <c r="N114" s="1"/>
    </row>
    <row r="115" spans="1:14" x14ac:dyDescent="0.25">
      <c r="A115" s="7">
        <v>1959</v>
      </c>
      <c r="B115" s="7">
        <v>-1.2999999999999999E-2</v>
      </c>
      <c r="C115" s="7">
        <f t="shared" si="5"/>
        <v>0.28439999999999988</v>
      </c>
      <c r="D115" s="1">
        <v>-7.0999999999999994E-2</v>
      </c>
      <c r="E115" s="1">
        <v>-2.3E-2</v>
      </c>
      <c r="F115" s="1">
        <v>-1.2999999999999999E-2</v>
      </c>
      <c r="G115" s="1">
        <f>carbondioxide!L215</f>
        <v>297.96269024586809</v>
      </c>
      <c r="H115" s="1">
        <f t="shared" si="6"/>
        <v>0.4290549155860453</v>
      </c>
      <c r="I115" s="1">
        <f t="shared" si="7"/>
        <v>0.22017521954962055</v>
      </c>
      <c r="J115" s="1">
        <f t="shared" si="8"/>
        <v>3.2955223671395799E-2</v>
      </c>
      <c r="M115" s="1"/>
      <c r="N115" s="1"/>
    </row>
    <row r="116" spans="1:14" x14ac:dyDescent="0.25">
      <c r="A116" s="7">
        <v>1960</v>
      </c>
      <c r="B116" s="7">
        <v>-9.0999999999999998E-2</v>
      </c>
      <c r="C116" s="7">
        <f t="shared" si="5"/>
        <v>0.20639999999999989</v>
      </c>
      <c r="D116" s="1">
        <v>-4.7E-2</v>
      </c>
      <c r="E116" s="1">
        <v>-1.4999999999999999E-2</v>
      </c>
      <c r="F116" s="1">
        <v>-1.0999999999999999E-2</v>
      </c>
      <c r="G116" s="1">
        <f>carbondioxide!L216</f>
        <v>298.71097489646547</v>
      </c>
      <c r="H116" s="1">
        <f t="shared" si="6"/>
        <v>0.44247372460449386</v>
      </c>
      <c r="I116" s="1">
        <f t="shared" si="7"/>
        <v>0.22617113381987539</v>
      </c>
      <c r="J116" s="1">
        <f t="shared" si="8"/>
        <v>3.4018633247984112E-2</v>
      </c>
      <c r="M116" s="1"/>
      <c r="N116" s="1"/>
    </row>
    <row r="117" spans="1:14" x14ac:dyDescent="0.25">
      <c r="A117" s="7">
        <v>1961</v>
      </c>
      <c r="B117" s="7">
        <v>3.7999999999999999E-2</v>
      </c>
      <c r="C117" s="7">
        <f t="shared" si="5"/>
        <v>0.33539999999999986</v>
      </c>
      <c r="D117" s="1">
        <v>-5.5E-2</v>
      </c>
      <c r="E117" s="1">
        <v>-2.1999999999999999E-2</v>
      </c>
      <c r="F117" s="1">
        <v>-1.2999999999999999E-2</v>
      </c>
      <c r="G117" s="1">
        <f>carbondioxide!L217</f>
        <v>299.49783757631923</v>
      </c>
      <c r="H117" s="1">
        <f t="shared" si="6"/>
        <v>0.4565481336646986</v>
      </c>
      <c r="I117" s="1">
        <f t="shared" si="7"/>
        <v>0.23239110879129998</v>
      </c>
      <c r="J117" s="1">
        <f t="shared" si="8"/>
        <v>3.5110059451232453E-2</v>
      </c>
      <c r="M117" s="1"/>
      <c r="N117" s="1"/>
    </row>
    <row r="118" spans="1:14" x14ac:dyDescent="0.25">
      <c r="A118" s="7">
        <v>1962</v>
      </c>
      <c r="B118" s="7">
        <v>-2E-3</v>
      </c>
      <c r="C118" s="7">
        <f t="shared" si="5"/>
        <v>0.29539999999999988</v>
      </c>
      <c r="D118" s="1">
        <v>-7.0000000000000007E-2</v>
      </c>
      <c r="E118" s="1">
        <v>-1.0999999999999999E-2</v>
      </c>
      <c r="F118" s="1">
        <v>-8.0000000000000002E-3</v>
      </c>
      <c r="G118" s="1">
        <f>carbondioxide!L218</f>
        <v>300.27359972053625</v>
      </c>
      <c r="H118" s="1">
        <f t="shared" si="6"/>
        <v>0.47038783835191411</v>
      </c>
      <c r="I118" s="1">
        <f t="shared" si="7"/>
        <v>0.23882105855511165</v>
      </c>
      <c r="J118" s="1">
        <f t="shared" si="8"/>
        <v>3.6230615811484033E-2</v>
      </c>
      <c r="M118" s="1"/>
      <c r="N118" s="1"/>
    </row>
    <row r="119" spans="1:14" x14ac:dyDescent="0.25">
      <c r="A119" s="7">
        <v>1963</v>
      </c>
      <c r="B119" s="7">
        <v>-4.0000000000000001E-3</v>
      </c>
      <c r="C119" s="7">
        <f t="shared" si="5"/>
        <v>0.29339999999999988</v>
      </c>
      <c r="D119" s="1">
        <v>-1.9E-2</v>
      </c>
      <c r="E119" s="1">
        <v>-2.4E-2</v>
      </c>
      <c r="F119" s="1">
        <v>-1.4999999999999999E-2</v>
      </c>
      <c r="G119" s="1">
        <f>carbondioxide!L219</f>
        <v>301.08498582896891</v>
      </c>
      <c r="H119" s="1">
        <f t="shared" si="6"/>
        <v>0.48482487614808284</v>
      </c>
      <c r="I119" s="1">
        <f t="shared" si="7"/>
        <v>0.24547184194708355</v>
      </c>
      <c r="J119" s="1">
        <f t="shared" si="8"/>
        <v>3.738132952626784E-2</v>
      </c>
      <c r="M119" s="1"/>
      <c r="N119" s="1"/>
    </row>
    <row r="120" spans="1:14" x14ac:dyDescent="0.25">
      <c r="A120" s="7">
        <v>1964</v>
      </c>
      <c r="B120" s="7">
        <v>-0.27100000000000002</v>
      </c>
      <c r="C120" s="7">
        <f t="shared" si="5"/>
        <v>2.6399999999999868E-2</v>
      </c>
      <c r="D120" s="1">
        <v>-0.14299999999999999</v>
      </c>
      <c r="E120" s="1">
        <v>-3.3000000000000002E-2</v>
      </c>
      <c r="F120" s="1">
        <v>-1.4999999999999999E-2</v>
      </c>
      <c r="G120" s="1">
        <f>carbondioxide!L220</f>
        <v>301.95004347737819</v>
      </c>
      <c r="H120" s="1">
        <f t="shared" si="6"/>
        <v>0.50017410585657951</v>
      </c>
      <c r="I120" s="1">
        <f t="shared" si="7"/>
        <v>0.25236322791935434</v>
      </c>
      <c r="J120" s="1">
        <f t="shared" si="8"/>
        <v>3.8563283636818074E-2</v>
      </c>
      <c r="M120" s="1"/>
      <c r="N120" s="1"/>
    </row>
    <row r="121" spans="1:14" x14ac:dyDescent="0.25">
      <c r="A121" s="7">
        <v>1965</v>
      </c>
      <c r="B121" s="7">
        <v>-0.19500000000000001</v>
      </c>
      <c r="C121" s="7">
        <f t="shared" si="5"/>
        <v>0.10239999999999988</v>
      </c>
      <c r="D121" s="1">
        <v>-0.115</v>
      </c>
      <c r="E121" s="1">
        <v>-3.2000000000000001E-2</v>
      </c>
      <c r="F121" s="1">
        <v>-1.4E-2</v>
      </c>
      <c r="G121" s="1">
        <f>carbondioxide!L221</f>
        <v>302.87377651516817</v>
      </c>
      <c r="H121" s="1">
        <f t="shared" si="6"/>
        <v>0.51651597412078054</v>
      </c>
      <c r="I121" s="1">
        <f t="shared" si="7"/>
        <v>0.25951670754195333</v>
      </c>
      <c r="J121" s="1">
        <f t="shared" si="8"/>
        <v>3.977766732034288E-2</v>
      </c>
      <c r="M121" s="1"/>
      <c r="N121" s="1"/>
    </row>
    <row r="122" spans="1:14" x14ac:dyDescent="0.25">
      <c r="A122" s="7">
        <v>1966</v>
      </c>
      <c r="B122" s="7">
        <v>-0.123</v>
      </c>
      <c r="C122" s="7">
        <f t="shared" si="5"/>
        <v>0.17439999999999989</v>
      </c>
      <c r="D122" s="1">
        <v>-9.4E-2</v>
      </c>
      <c r="E122" s="1">
        <v>-4.2000000000000003E-2</v>
      </c>
      <c r="F122" s="1">
        <v>-1.7000000000000001E-2</v>
      </c>
      <c r="G122" s="1">
        <f>carbondioxide!L222</f>
        <v>303.84155571014884</v>
      </c>
      <c r="H122" s="1">
        <f t="shared" si="6"/>
        <v>0.53358369207491796</v>
      </c>
      <c r="I122" s="1">
        <f t="shared" si="7"/>
        <v>0.2669452250635283</v>
      </c>
      <c r="J122" s="1">
        <f t="shared" si="8"/>
        <v>4.1025785068801626E-2</v>
      </c>
      <c r="M122" s="1"/>
      <c r="N122" s="1"/>
    </row>
    <row r="123" spans="1:14" x14ac:dyDescent="0.25">
      <c r="A123" s="7">
        <v>1967</v>
      </c>
      <c r="B123" s="7">
        <v>-0.121</v>
      </c>
      <c r="C123" s="7">
        <f t="shared" si="5"/>
        <v>0.17639999999999989</v>
      </c>
      <c r="D123" s="1">
        <v>-0.16200000000000001</v>
      </c>
      <c r="E123" s="1">
        <v>-4.5999999999999999E-2</v>
      </c>
      <c r="F123" s="1">
        <v>-2.1000000000000001E-2</v>
      </c>
      <c r="G123" s="1">
        <f>carbondioxide!L223</f>
        <v>304.86339645633899</v>
      </c>
      <c r="H123" s="1">
        <f t="shared" si="6"/>
        <v>0.55154593505651406</v>
      </c>
      <c r="I123" s="1">
        <f t="shared" si="7"/>
        <v>0.27466626855522391</v>
      </c>
      <c r="J123" s="1">
        <f t="shared" si="8"/>
        <v>4.2309007487971673E-2</v>
      </c>
      <c r="M123" s="1"/>
      <c r="N123" s="1"/>
    </row>
    <row r="124" spans="1:14" x14ac:dyDescent="0.25">
      <c r="A124" s="7">
        <v>1968</v>
      </c>
      <c r="B124" s="7">
        <v>-0.20599999999999999</v>
      </c>
      <c r="C124" s="7">
        <f t="shared" si="5"/>
        <v>9.1399999999999898E-2</v>
      </c>
      <c r="D124" s="1">
        <v>-0.13700000000000001</v>
      </c>
      <c r="E124" s="1">
        <v>-6.0999999999999999E-2</v>
      </c>
      <c r="F124" s="1">
        <v>-2.8000000000000001E-2</v>
      </c>
      <c r="G124" s="1">
        <f>carbondioxide!L224</f>
        <v>305.91306899560601</v>
      </c>
      <c r="H124" s="1">
        <f t="shared" si="6"/>
        <v>0.56993483486363039</v>
      </c>
      <c r="I124" s="1">
        <f t="shared" si="7"/>
        <v>0.28268299845818584</v>
      </c>
      <c r="J124" s="1">
        <f t="shared" si="8"/>
        <v>4.3628796730833669E-2</v>
      </c>
      <c r="M124" s="1"/>
      <c r="N124" s="1"/>
    </row>
    <row r="125" spans="1:14" x14ac:dyDescent="0.25">
      <c r="A125" s="7">
        <v>1969</v>
      </c>
      <c r="B125" s="7">
        <v>-6.8000000000000005E-2</v>
      </c>
      <c r="C125" s="7">
        <f t="shared" si="5"/>
        <v>0.22939999999999988</v>
      </c>
      <c r="D125" s="1">
        <v>-6.9000000000000006E-2</v>
      </c>
      <c r="E125" s="1">
        <v>-4.7E-2</v>
      </c>
      <c r="F125" s="1">
        <v>-2.1999999999999999E-2</v>
      </c>
      <c r="G125" s="1">
        <f>carbondioxide!L225</f>
        <v>307.02283284658216</v>
      </c>
      <c r="H125" s="1">
        <f t="shared" si="6"/>
        <v>0.58930796367739735</v>
      </c>
      <c r="I125" s="1">
        <f t="shared" si="7"/>
        <v>0.29101488114419993</v>
      </c>
      <c r="J125" s="1">
        <f t="shared" si="8"/>
        <v>4.4986624596645028E-2</v>
      </c>
      <c r="M125" s="1"/>
      <c r="N125" s="1"/>
    </row>
    <row r="126" spans="1:14" x14ac:dyDescent="0.25">
      <c r="A126" s="7">
        <v>1970</v>
      </c>
      <c r="B126" s="7">
        <v>-2.5000000000000001E-2</v>
      </c>
      <c r="C126" s="7">
        <f t="shared" si="5"/>
        <v>0.27239999999999986</v>
      </c>
      <c r="D126" s="1">
        <v>-0.14299999999999999</v>
      </c>
      <c r="E126" s="1">
        <v>-5.6000000000000001E-2</v>
      </c>
      <c r="F126" s="1">
        <v>-2.5000000000000001E-2</v>
      </c>
      <c r="G126" s="1">
        <f>carbondioxide!L226</f>
        <v>308.21014746015669</v>
      </c>
      <c r="H126" s="1">
        <f t="shared" si="6"/>
        <v>0.60995751034300372</v>
      </c>
      <c r="I126" s="1">
        <f t="shared" si="7"/>
        <v>0.29968934573485972</v>
      </c>
      <c r="J126" s="1">
        <f t="shared" si="8"/>
        <v>4.6384065093835136E-2</v>
      </c>
      <c r="M126" s="1"/>
      <c r="N126" s="1"/>
    </row>
    <row r="127" spans="1:14" x14ac:dyDescent="0.25">
      <c r="A127" s="7">
        <v>1971</v>
      </c>
      <c r="B127" s="7">
        <v>-0.19900000000000001</v>
      </c>
      <c r="C127" s="7">
        <f t="shared" si="5"/>
        <v>9.8399999999999876E-2</v>
      </c>
      <c r="D127" s="1">
        <v>-0.25900000000000001</v>
      </c>
      <c r="E127" s="1">
        <v>-0.04</v>
      </c>
      <c r="F127" s="1">
        <v>-1.6E-2</v>
      </c>
      <c r="G127" s="1">
        <f>carbondioxide!L227</f>
        <v>309.50016780010583</v>
      </c>
      <c r="H127" s="1">
        <f t="shared" si="6"/>
        <v>0.63230332093335151</v>
      </c>
      <c r="I127" s="1">
        <f t="shared" si="7"/>
        <v>0.30874527691211306</v>
      </c>
      <c r="J127" s="1">
        <f t="shared" si="8"/>
        <v>4.7822839087876157E-2</v>
      </c>
      <c r="M127" s="1"/>
      <c r="N127" s="1"/>
    </row>
    <row r="128" spans="1:14" x14ac:dyDescent="0.25">
      <c r="A128" s="7">
        <v>1972</v>
      </c>
      <c r="B128" s="7">
        <v>-0.17199999999999999</v>
      </c>
      <c r="C128" s="7">
        <f t="shared" si="5"/>
        <v>0.1253999999999999</v>
      </c>
      <c r="D128" s="1">
        <v>-0.13400000000000001</v>
      </c>
      <c r="E128" s="1">
        <v>-5.5E-2</v>
      </c>
      <c r="F128" s="1">
        <v>-2.5000000000000001E-2</v>
      </c>
      <c r="G128" s="1">
        <f>carbondioxide!L228</f>
        <v>310.83388349146423</v>
      </c>
      <c r="H128" s="1">
        <f t="shared" si="6"/>
        <v>0.65530831293187208</v>
      </c>
      <c r="I128" s="1">
        <f t="shared" si="7"/>
        <v>0.31818978686165267</v>
      </c>
      <c r="J128" s="1">
        <f t="shared" si="8"/>
        <v>4.9304878534717822E-2</v>
      </c>
      <c r="M128" s="1"/>
      <c r="N128" s="1"/>
    </row>
    <row r="129" spans="1:14" x14ac:dyDescent="0.25">
      <c r="A129" s="7">
        <v>1973</v>
      </c>
      <c r="B129" s="7">
        <v>0.13100000000000001</v>
      </c>
      <c r="C129" s="7">
        <f t="shared" si="5"/>
        <v>0.42839999999999989</v>
      </c>
      <c r="D129" s="1">
        <v>-0.09</v>
      </c>
      <c r="E129" s="1">
        <v>-3.6999999999999998E-2</v>
      </c>
      <c r="F129" s="1">
        <v>-1.6E-2</v>
      </c>
      <c r="G129" s="1">
        <f>carbondioxide!L229</f>
        <v>312.2178328595374</v>
      </c>
      <c r="H129" s="1">
        <f t="shared" si="6"/>
        <v>0.67907565391512381</v>
      </c>
      <c r="I129" s="1">
        <f t="shared" si="7"/>
        <v>0.32803280184267269</v>
      </c>
      <c r="J129" s="1">
        <f t="shared" si="8"/>
        <v>5.083214481401481E-2</v>
      </c>
      <c r="M129" s="1"/>
      <c r="N129" s="1"/>
    </row>
    <row r="130" spans="1:14" x14ac:dyDescent="0.25">
      <c r="A130" s="7">
        <v>1974</v>
      </c>
      <c r="B130" s="7">
        <v>-0.29499999999999998</v>
      </c>
      <c r="C130" s="7">
        <f t="shared" si="5"/>
        <v>2.3999999999999022E-3</v>
      </c>
      <c r="D130" s="1">
        <v>-0.14299999999999999</v>
      </c>
      <c r="E130" s="1">
        <v>-2.9000000000000001E-2</v>
      </c>
      <c r="F130" s="1">
        <v>-1.2E-2</v>
      </c>
      <c r="G130" s="1">
        <f>carbondioxide!L230</f>
        <v>313.68503640675294</v>
      </c>
      <c r="H130" s="1">
        <f t="shared" si="6"/>
        <v>0.70415799093832032</v>
      </c>
      <c r="I130" s="1">
        <f t="shared" si="7"/>
        <v>0.3383001897343027</v>
      </c>
      <c r="J130" s="1">
        <f t="shared" si="8"/>
        <v>5.2406644545937589E-2</v>
      </c>
      <c r="M130" s="1"/>
      <c r="N130" s="1"/>
    </row>
    <row r="131" spans="1:14" x14ac:dyDescent="0.25">
      <c r="A131" s="7">
        <v>1975</v>
      </c>
      <c r="B131" s="7">
        <v>-0.109</v>
      </c>
      <c r="C131" s="7">
        <f t="shared" si="5"/>
        <v>0.1883999999999999</v>
      </c>
      <c r="D131" s="1">
        <v>-0.156</v>
      </c>
      <c r="E131" s="1">
        <v>-1.6E-2</v>
      </c>
      <c r="F131" s="1">
        <v>-5.0000000000000001E-3</v>
      </c>
      <c r="G131" s="1">
        <f>carbondioxide!L231</f>
        <v>315.12465207114838</v>
      </c>
      <c r="H131" s="1">
        <f t="shared" si="6"/>
        <v>0.72865493302505169</v>
      </c>
      <c r="I131" s="1">
        <f t="shared" si="7"/>
        <v>0.34896108560374145</v>
      </c>
      <c r="J131" s="1">
        <f t="shared" si="8"/>
        <v>5.40305198826075E-2</v>
      </c>
      <c r="M131" s="1"/>
      <c r="N131" s="1"/>
    </row>
    <row r="132" spans="1:14" x14ac:dyDescent="0.25">
      <c r="A132" s="7">
        <v>1976</v>
      </c>
      <c r="B132" s="7">
        <v>-0.34899999999999998</v>
      </c>
      <c r="C132" s="7">
        <f t="shared" si="5"/>
        <v>-5.160000000000009E-2</v>
      </c>
      <c r="D132" s="1">
        <v>-0.13900000000000001</v>
      </c>
      <c r="E132" s="1">
        <v>-2.7E-2</v>
      </c>
      <c r="F132" s="1">
        <v>-8.9999999999999993E-3</v>
      </c>
      <c r="G132" s="1">
        <f>carbondioxide!L232</f>
        <v>316.52467421250219</v>
      </c>
      <c r="H132" s="1">
        <f t="shared" si="6"/>
        <v>0.75237103754730339</v>
      </c>
      <c r="I132" s="1">
        <f t="shared" si="7"/>
        <v>0.35997990987374023</v>
      </c>
      <c r="J132" s="1">
        <f t="shared" si="8"/>
        <v>5.5705725495903538E-2</v>
      </c>
      <c r="M132" s="1"/>
      <c r="N132" s="1"/>
    </row>
    <row r="133" spans="1:14" x14ac:dyDescent="0.25">
      <c r="A133" s="7">
        <v>1977</v>
      </c>
      <c r="B133" s="7">
        <v>6.5000000000000002E-2</v>
      </c>
      <c r="C133" s="7">
        <f t="shared" si="5"/>
        <v>0.36239999999999989</v>
      </c>
      <c r="D133" s="1">
        <v>2.7E-2</v>
      </c>
      <c r="E133" s="1">
        <v>0</v>
      </c>
      <c r="F133" s="1">
        <v>1E-3</v>
      </c>
      <c r="G133" s="1">
        <f>carbondioxide!L233</f>
        <v>318.02752121879541</v>
      </c>
      <c r="H133" s="1">
        <f t="shared" si="6"/>
        <v>0.77771251953881215</v>
      </c>
      <c r="I133" s="1">
        <f t="shared" si="7"/>
        <v>0.3713930426551918</v>
      </c>
      <c r="J133" s="1">
        <f t="shared" si="8"/>
        <v>5.7434002863169652E-2</v>
      </c>
      <c r="M133" s="1"/>
      <c r="N133" s="1"/>
    </row>
    <row r="134" spans="1:14" x14ac:dyDescent="0.25">
      <c r="A134" s="7">
        <v>1978</v>
      </c>
      <c r="B134" s="7">
        <v>-4.7E-2</v>
      </c>
      <c r="C134" s="7">
        <f t="shared" si="5"/>
        <v>0.2503999999999999</v>
      </c>
      <c r="D134" s="1">
        <v>0.02</v>
      </c>
      <c r="E134" s="1">
        <v>1E-3</v>
      </c>
      <c r="F134" s="1">
        <v>2E-3</v>
      </c>
      <c r="G134" s="1">
        <f>carbondioxide!L234</f>
        <v>319.5780774360698</v>
      </c>
      <c r="H134" s="1">
        <f t="shared" si="6"/>
        <v>0.80373328263351618</v>
      </c>
      <c r="I134" s="1">
        <f t="shared" si="7"/>
        <v>0.38320785040977656</v>
      </c>
      <c r="J134" s="1">
        <f t="shared" si="8"/>
        <v>5.9217290209188339E-2</v>
      </c>
      <c r="M134" s="1"/>
      <c r="N134" s="1"/>
    </row>
    <row r="135" spans="1:14" x14ac:dyDescent="0.25">
      <c r="A135" s="7">
        <v>1979</v>
      </c>
      <c r="B135" s="7">
        <v>6.8000000000000005E-2</v>
      </c>
      <c r="C135" s="7">
        <f t="shared" ref="C135:C168" si="9">B135-C$4</f>
        <v>0.36539999999999989</v>
      </c>
      <c r="D135" s="1">
        <v>3.2000000000000001E-2</v>
      </c>
      <c r="E135" s="1">
        <v>-0.01</v>
      </c>
      <c r="F135" s="1">
        <v>-4.0000000000000001E-3</v>
      </c>
      <c r="G135" s="1">
        <f>carbondioxide!L235</f>
        <v>321.12802027624508</v>
      </c>
      <c r="H135" s="1">
        <f t="shared" ref="H135:H164" si="10">H$3*LN(G135/G$3)</f>
        <v>0.82961788214101762</v>
      </c>
      <c r="I135" s="1">
        <f t="shared" si="7"/>
        <v>0.39540748701285749</v>
      </c>
      <c r="J135" s="1">
        <f t="shared" si="8"/>
        <v>6.105755659112768E-2</v>
      </c>
      <c r="M135" s="1"/>
      <c r="N135" s="1"/>
    </row>
    <row r="136" spans="1:14" x14ac:dyDescent="0.25">
      <c r="A136" s="7">
        <v>1980</v>
      </c>
      <c r="B136" s="7">
        <v>0.128</v>
      </c>
      <c r="C136" s="7">
        <f t="shared" si="9"/>
        <v>0.42539999999999989</v>
      </c>
      <c r="D136" s="1">
        <v>7.5999999999999998E-2</v>
      </c>
      <c r="E136" s="1">
        <v>1.2E-2</v>
      </c>
      <c r="F136" s="1">
        <v>6.0000000000000001E-3</v>
      </c>
      <c r="G136" s="1">
        <f>carbondioxide!L236</f>
        <v>322.78311465500713</v>
      </c>
      <c r="H136" s="1">
        <f t="shared" si="10"/>
        <v>0.85712097673509802</v>
      </c>
      <c r="I136" s="1">
        <f t="shared" ref="I136:I199" si="11">I135+I$3*(I$4*H136-I135)+I$5*(J135-I135)</f>
        <v>0.40802728466103888</v>
      </c>
      <c r="J136" s="1">
        <f t="shared" si="8"/>
        <v>6.2956664195923107E-2</v>
      </c>
      <c r="M136" s="1"/>
      <c r="N136" s="1"/>
    </row>
    <row r="137" spans="1:14" x14ac:dyDescent="0.25">
      <c r="A137" s="7">
        <v>1981</v>
      </c>
      <c r="B137" s="7">
        <v>0.23100000000000001</v>
      </c>
      <c r="C137" s="7">
        <f t="shared" si="9"/>
        <v>0.52839999999999987</v>
      </c>
      <c r="D137" s="1">
        <v>2.7E-2</v>
      </c>
      <c r="E137" s="1">
        <v>1E-3</v>
      </c>
      <c r="F137" s="1">
        <v>-1E-3</v>
      </c>
      <c r="G137" s="1">
        <f>carbondioxide!L237</f>
        <v>324.38134318563186</v>
      </c>
      <c r="H137" s="1">
        <f t="shared" si="10"/>
        <v>0.88354560471989507</v>
      </c>
      <c r="I137" s="1">
        <f t="shared" si="11"/>
        <v>0.42102210071858376</v>
      </c>
      <c r="J137" s="1">
        <f t="shared" si="8"/>
        <v>6.4916665320164962E-2</v>
      </c>
      <c r="M137" s="1"/>
      <c r="N137" s="1"/>
    </row>
    <row r="138" spans="1:14" x14ac:dyDescent="0.25">
      <c r="A138" s="7">
        <v>1982</v>
      </c>
      <c r="B138" s="7">
        <v>3.1E-2</v>
      </c>
      <c r="C138" s="7">
        <f t="shared" si="9"/>
        <v>0.32839999999999991</v>
      </c>
      <c r="D138" s="1">
        <v>-2E-3</v>
      </c>
      <c r="E138" s="1">
        <v>-2.4E-2</v>
      </c>
      <c r="F138" s="1">
        <v>-1.2E-2</v>
      </c>
      <c r="G138" s="1">
        <f>carbondioxide!L238</f>
        <v>325.87632581499628</v>
      </c>
      <c r="H138" s="1">
        <f t="shared" si="10"/>
        <v>0.90814561034951224</v>
      </c>
      <c r="I138" s="1">
        <f t="shared" si="11"/>
        <v>0.43432635048900214</v>
      </c>
      <c r="J138" s="1">
        <f t="shared" si="8"/>
        <v>6.6939344193227987E-2</v>
      </c>
      <c r="M138" s="1"/>
      <c r="N138" s="1"/>
    </row>
    <row r="139" spans="1:14" x14ac:dyDescent="0.25">
      <c r="A139" s="7">
        <v>1983</v>
      </c>
      <c r="B139" s="7">
        <v>0.30499999999999999</v>
      </c>
      <c r="C139" s="7">
        <f t="shared" si="9"/>
        <v>0.60239999999999982</v>
      </c>
      <c r="D139" s="1">
        <v>6.4000000000000001E-2</v>
      </c>
      <c r="E139" s="1">
        <v>-2.9000000000000001E-2</v>
      </c>
      <c r="F139" s="1">
        <v>-0.01</v>
      </c>
      <c r="G139" s="1">
        <f>carbondioxide!L239</f>
        <v>327.3337538345445</v>
      </c>
      <c r="H139" s="1">
        <f t="shared" si="10"/>
        <v>0.93201925555544629</v>
      </c>
      <c r="I139" s="1">
        <f t="shared" si="11"/>
        <v>0.44790892762148837</v>
      </c>
      <c r="J139" s="1">
        <f t="shared" si="8"/>
        <v>6.9026102388987987E-2</v>
      </c>
      <c r="M139" s="1"/>
      <c r="N139" s="1"/>
    </row>
    <row r="140" spans="1:14" x14ac:dyDescent="0.25">
      <c r="A140" s="7">
        <v>1984</v>
      </c>
      <c r="B140" s="7">
        <v>-4.8000000000000001E-2</v>
      </c>
      <c r="C140" s="7">
        <f t="shared" si="9"/>
        <v>0.2493999999999999</v>
      </c>
      <c r="D140" s="1">
        <v>-3.5999999999999997E-2</v>
      </c>
      <c r="E140" s="1">
        <v>-5.0000000000000001E-3</v>
      </c>
      <c r="F140" s="1">
        <v>-2E-3</v>
      </c>
      <c r="G140" s="1">
        <f>carbondioxide!L240</f>
        <v>328.76510865971892</v>
      </c>
      <c r="H140" s="1">
        <f t="shared" si="10"/>
        <v>0.95536256828266342</v>
      </c>
      <c r="I140" s="1">
        <f t="shared" si="11"/>
        <v>0.46174552759071869</v>
      </c>
      <c r="J140" s="1">
        <f t="shared" si="8"/>
        <v>7.1178156836308584E-2</v>
      </c>
      <c r="M140" s="1"/>
      <c r="N140" s="1"/>
    </row>
    <row r="141" spans="1:14" x14ac:dyDescent="0.25">
      <c r="A141" s="7">
        <v>1985</v>
      </c>
      <c r="B141" s="7">
        <v>-2E-3</v>
      </c>
      <c r="C141" s="7">
        <f t="shared" si="9"/>
        <v>0.29539999999999988</v>
      </c>
      <c r="D141" s="1">
        <v>-4.2000000000000003E-2</v>
      </c>
      <c r="E141" s="1">
        <v>1E-3</v>
      </c>
      <c r="F141" s="1">
        <v>3.0000000000000001E-3</v>
      </c>
      <c r="G141" s="1">
        <f>carbondioxide!L241</f>
        <v>330.26788783446779</v>
      </c>
      <c r="H141" s="1">
        <f t="shared" si="10"/>
        <v>0.97976159704940036</v>
      </c>
      <c r="I141" s="1">
        <f t="shared" si="11"/>
        <v>0.47585930544043098</v>
      </c>
      <c r="J141" s="1">
        <f t="shared" si="8"/>
        <v>7.3396579502193637E-2</v>
      </c>
      <c r="M141" s="1"/>
      <c r="N141" s="1"/>
    </row>
    <row r="142" spans="1:14" x14ac:dyDescent="0.25">
      <c r="A142" s="7">
        <v>1986</v>
      </c>
      <c r="B142" s="7">
        <v>0.124</v>
      </c>
      <c r="C142" s="7">
        <f t="shared" si="9"/>
        <v>0.42139999999999989</v>
      </c>
      <c r="D142" s="1">
        <v>-1.0999999999999999E-2</v>
      </c>
      <c r="E142" s="1">
        <v>-1.0999999999999999E-2</v>
      </c>
      <c r="F142" s="1">
        <v>-3.0000000000000001E-3</v>
      </c>
      <c r="G142" s="1">
        <f>carbondioxide!L242</f>
        <v>331.82311969899791</v>
      </c>
      <c r="H142" s="1">
        <f t="shared" si="10"/>
        <v>1.0048956214775397</v>
      </c>
      <c r="I142" s="1">
        <f t="shared" si="11"/>
        <v>0.49026322741083628</v>
      </c>
      <c r="J142" s="1">
        <f t="shared" si="8"/>
        <v>7.568256778552282E-2</v>
      </c>
      <c r="M142" s="1"/>
      <c r="N142" s="1"/>
    </row>
    <row r="143" spans="1:14" x14ac:dyDescent="0.25">
      <c r="A143" s="7">
        <v>1987</v>
      </c>
      <c r="B143" s="7">
        <v>0.28399999999999997</v>
      </c>
      <c r="C143" s="7">
        <f t="shared" si="9"/>
        <v>0.58139999999999992</v>
      </c>
      <c r="D143" s="1">
        <v>0.13200000000000001</v>
      </c>
      <c r="E143" s="1">
        <v>-8.9999999999999993E-3</v>
      </c>
      <c r="F143" s="1">
        <v>-4.0000000000000001E-3</v>
      </c>
      <c r="G143" s="1">
        <f>carbondioxide!L243</f>
        <v>333.43299346979262</v>
      </c>
      <c r="H143" s="1">
        <f t="shared" si="10"/>
        <v>1.0307889317853733</v>
      </c>
      <c r="I143" s="1">
        <f t="shared" si="11"/>
        <v>0.50497055537878766</v>
      </c>
      <c r="J143" s="1">
        <f t="shared" si="8"/>
        <v>7.80373859321946E-2</v>
      </c>
      <c r="M143" s="1"/>
      <c r="N143" s="1"/>
    </row>
    <row r="144" spans="1:14" x14ac:dyDescent="0.25">
      <c r="A144" s="7">
        <v>1988</v>
      </c>
      <c r="B144" s="7">
        <v>0.33800000000000002</v>
      </c>
      <c r="C144" s="7">
        <f t="shared" si="9"/>
        <v>0.63539999999999996</v>
      </c>
      <c r="D144" s="1">
        <v>5.8000000000000003E-2</v>
      </c>
      <c r="E144" s="1">
        <v>1.2E-2</v>
      </c>
      <c r="F144" s="1">
        <v>4.0000000000000001E-3</v>
      </c>
      <c r="G144" s="1">
        <f>carbondioxide!L244</f>
        <v>335.08513007162856</v>
      </c>
      <c r="H144" s="1">
        <f t="shared" si="10"/>
        <v>1.0572323399842118</v>
      </c>
      <c r="I144" s="1">
        <f t="shared" si="11"/>
        <v>0.51998797051557488</v>
      </c>
      <c r="J144" s="1">
        <f t="shared" si="8"/>
        <v>8.0462366334651245E-2</v>
      </c>
      <c r="M144" s="1"/>
      <c r="N144" s="1"/>
    </row>
    <row r="145" spans="1:14" x14ac:dyDescent="0.25">
      <c r="A145" s="7">
        <v>1989</v>
      </c>
      <c r="B145" s="7">
        <v>0.21</v>
      </c>
      <c r="C145" s="7">
        <f t="shared" si="9"/>
        <v>0.50739999999999985</v>
      </c>
      <c r="D145" s="1">
        <v>4.2000000000000003E-2</v>
      </c>
      <c r="E145" s="1">
        <v>0.01</v>
      </c>
      <c r="F145" s="1">
        <v>3.0000000000000001E-3</v>
      </c>
      <c r="G145" s="1">
        <f>carbondioxide!L245</f>
        <v>336.8100679671719</v>
      </c>
      <c r="H145" s="1">
        <f t="shared" si="10"/>
        <v>1.0847022133890509</v>
      </c>
      <c r="I145" s="1">
        <f t="shared" si="11"/>
        <v>0.53533595444580029</v>
      </c>
      <c r="J145" s="1">
        <f t="shared" ref="J145:J164" si="12">J144+J$3*(I144-J144)</f>
        <v>8.2958871766398892E-2</v>
      </c>
      <c r="M145" s="1"/>
      <c r="N145" s="1"/>
    </row>
    <row r="146" spans="1:14" x14ac:dyDescent="0.25">
      <c r="A146" s="7">
        <v>1990</v>
      </c>
      <c r="B146" s="7">
        <v>0.42499999999999999</v>
      </c>
      <c r="C146" s="7">
        <f t="shared" si="9"/>
        <v>0.72239999999999993</v>
      </c>
      <c r="D146" s="1">
        <v>0.13300000000000001</v>
      </c>
      <c r="E146" s="1">
        <v>2E-3</v>
      </c>
      <c r="F146" s="1">
        <v>1E-3</v>
      </c>
      <c r="G146" s="1">
        <f>carbondioxide!L246</f>
        <v>338.56155218651242</v>
      </c>
      <c r="H146" s="1">
        <f t="shared" si="10"/>
        <v>1.1124512668020434</v>
      </c>
      <c r="I146" s="1">
        <f t="shared" si="11"/>
        <v>0.55101234413696776</v>
      </c>
      <c r="J146" s="1">
        <f t="shared" si="12"/>
        <v>8.5528373596017893E-2</v>
      </c>
      <c r="M146" s="1"/>
      <c r="N146" s="1"/>
    </row>
    <row r="147" spans="1:14" x14ac:dyDescent="0.25">
      <c r="A147" s="7">
        <v>1991</v>
      </c>
      <c r="B147" s="7">
        <v>0.33100000000000002</v>
      </c>
      <c r="C147" s="7">
        <f t="shared" si="9"/>
        <v>0.62839999999999985</v>
      </c>
      <c r="D147" s="1">
        <v>0.14000000000000001</v>
      </c>
      <c r="E147" s="1">
        <v>2.8000000000000001E-2</v>
      </c>
      <c r="F147" s="1">
        <v>8.0000000000000002E-3</v>
      </c>
      <c r="G147" s="1">
        <f>carbondioxide!L247</f>
        <v>340.31340318166463</v>
      </c>
      <c r="H147" s="1">
        <f t="shared" si="10"/>
        <v>1.1400629014747341</v>
      </c>
      <c r="I147" s="1">
        <f t="shared" si="11"/>
        <v>0.56700280570613737</v>
      </c>
      <c r="J147" s="1">
        <f t="shared" si="12"/>
        <v>8.8172322548690493E-2</v>
      </c>
      <c r="M147" s="1"/>
      <c r="N147" s="1"/>
    </row>
    <row r="148" spans="1:14" x14ac:dyDescent="0.25">
      <c r="A148" s="7">
        <v>1992</v>
      </c>
      <c r="B148" s="7">
        <v>0.11600000000000001</v>
      </c>
      <c r="C148" s="7">
        <f t="shared" si="9"/>
        <v>0.41339999999999988</v>
      </c>
      <c r="D148" s="1">
        <v>0.13500000000000001</v>
      </c>
      <c r="E148" s="1">
        <v>6.0000000000000001E-3</v>
      </c>
      <c r="F148" s="1">
        <v>0</v>
      </c>
      <c r="G148" s="1">
        <f>carbondioxide!L248</f>
        <v>342.07918263701623</v>
      </c>
      <c r="H148" s="1">
        <f t="shared" si="10"/>
        <v>1.1677506031512332</v>
      </c>
      <c r="I148" s="1">
        <f t="shared" si="11"/>
        <v>0.58329976777321135</v>
      </c>
      <c r="J148" s="1">
        <f t="shared" si="12"/>
        <v>9.0892079693024791E-2</v>
      </c>
      <c r="M148" s="1"/>
      <c r="N148" s="1"/>
    </row>
    <row r="149" spans="1:14" x14ac:dyDescent="0.25">
      <c r="A149" s="7">
        <v>1993</v>
      </c>
      <c r="B149" s="7">
        <v>0.19600000000000001</v>
      </c>
      <c r="C149" s="7">
        <f t="shared" si="9"/>
        <v>0.49339999999999989</v>
      </c>
      <c r="D149" s="1">
        <v>0.128</v>
      </c>
      <c r="E149" s="1">
        <v>7.0000000000000001E-3</v>
      </c>
      <c r="F149" s="1">
        <v>4.0000000000000001E-3</v>
      </c>
      <c r="G149" s="1">
        <f>carbondioxide!L249</f>
        <v>343.78944575568528</v>
      </c>
      <c r="H149" s="1">
        <f t="shared" si="10"/>
        <v>1.19443188370727</v>
      </c>
      <c r="I149" s="1">
        <f t="shared" si="11"/>
        <v>0.59986408045298067</v>
      </c>
      <c r="J149" s="1">
        <f t="shared" si="12"/>
        <v>9.3688955361320256E-2</v>
      </c>
      <c r="M149" s="1"/>
      <c r="N149" s="1"/>
    </row>
    <row r="150" spans="1:14" x14ac:dyDescent="0.25">
      <c r="A150" s="7">
        <v>1994</v>
      </c>
      <c r="B150" s="7">
        <v>0.33</v>
      </c>
      <c r="C150" s="7">
        <f t="shared" si="9"/>
        <v>0.62739999999999996</v>
      </c>
      <c r="D150" s="1">
        <v>7.8E-2</v>
      </c>
      <c r="E150" s="1">
        <v>1.6E-2</v>
      </c>
      <c r="F150" s="1">
        <v>7.0000000000000001E-3</v>
      </c>
      <c r="G150" s="1">
        <f>carbondioxide!L250</f>
        <v>345.47441714684123</v>
      </c>
      <c r="H150" s="1">
        <f t="shared" si="10"/>
        <v>1.2205891084949083</v>
      </c>
      <c r="I150" s="1">
        <f t="shared" si="11"/>
        <v>0.61667208207388147</v>
      </c>
      <c r="J150" s="1">
        <f t="shared" si="12"/>
        <v>9.6564030071840889E-2</v>
      </c>
      <c r="M150" s="1"/>
      <c r="N150" s="1"/>
    </row>
    <row r="151" spans="1:14" x14ac:dyDescent="0.25">
      <c r="A151" s="7">
        <v>1995</v>
      </c>
      <c r="B151" s="7">
        <v>0.46</v>
      </c>
      <c r="C151" s="7">
        <f t="shared" si="9"/>
        <v>0.75739999999999985</v>
      </c>
      <c r="D151" s="1">
        <v>0.115</v>
      </c>
      <c r="E151" s="1">
        <v>2.3E-2</v>
      </c>
      <c r="F151" s="1">
        <v>0.01</v>
      </c>
      <c r="G151" s="1">
        <f>carbondioxide!L251</f>
        <v>347.19112436073488</v>
      </c>
      <c r="H151" s="1">
        <f t="shared" si="10"/>
        <v>1.2471081190391364</v>
      </c>
      <c r="I151" s="1">
        <f t="shared" si="11"/>
        <v>0.63372695376407395</v>
      </c>
      <c r="J151" s="1">
        <f t="shared" si="12"/>
        <v>9.9518243807212484E-2</v>
      </c>
      <c r="M151" s="1"/>
      <c r="N151" s="1"/>
    </row>
    <row r="152" spans="1:14" x14ac:dyDescent="0.25">
      <c r="A152" s="7">
        <v>1996</v>
      </c>
      <c r="B152" s="7">
        <v>0.20699999999999999</v>
      </c>
      <c r="C152" s="7">
        <f t="shared" si="9"/>
        <v>0.50439999999999985</v>
      </c>
      <c r="D152" s="1">
        <v>9.2999999999999999E-2</v>
      </c>
      <c r="E152" s="1">
        <v>4.3999999999999997E-2</v>
      </c>
      <c r="F152" s="1">
        <v>1.9E-2</v>
      </c>
      <c r="G152" s="1">
        <f>carbondioxide!L252</f>
        <v>348.94979598741145</v>
      </c>
      <c r="H152" s="1">
        <f t="shared" si="10"/>
        <v>1.2741397528491138</v>
      </c>
      <c r="I152" s="1">
        <f t="shared" si="11"/>
        <v>0.65103621512377652</v>
      </c>
      <c r="J152" s="1">
        <f t="shared" si="12"/>
        <v>0.10255254927976745</v>
      </c>
      <c r="M152" s="1"/>
      <c r="N152" s="1"/>
    </row>
    <row r="153" spans="1:14" x14ac:dyDescent="0.25">
      <c r="A153" s="7">
        <v>1997</v>
      </c>
      <c r="B153" s="7">
        <v>0.47199999999999998</v>
      </c>
      <c r="C153" s="7">
        <f t="shared" si="9"/>
        <v>0.76939999999999986</v>
      </c>
      <c r="D153" s="1">
        <v>0.13800000000000001</v>
      </c>
      <c r="E153" s="1">
        <v>1.9E-2</v>
      </c>
      <c r="F153" s="1">
        <v>8.9999999999999993E-3</v>
      </c>
      <c r="G153" s="1">
        <f>carbondioxide!L253</f>
        <v>350.74371546597212</v>
      </c>
      <c r="H153" s="1">
        <f t="shared" si="10"/>
        <v>1.3015731650006379</v>
      </c>
      <c r="I153" s="1">
        <f t="shared" si="11"/>
        <v>0.6686038846053074</v>
      </c>
      <c r="J153" s="1">
        <f t="shared" si="12"/>
        <v>0.10566793650176143</v>
      </c>
      <c r="M153" s="1"/>
      <c r="N153" s="1"/>
    </row>
    <row r="154" spans="1:14" x14ac:dyDescent="0.25">
      <c r="A154" s="7">
        <v>1998</v>
      </c>
      <c r="B154" s="7">
        <v>0.79800000000000004</v>
      </c>
      <c r="C154" s="7">
        <f t="shared" si="9"/>
        <v>1.0953999999999999</v>
      </c>
      <c r="D154" s="1">
        <v>0.215</v>
      </c>
      <c r="E154" s="1">
        <v>0.03</v>
      </c>
      <c r="F154" s="1">
        <v>1.2E-2</v>
      </c>
      <c r="G154" s="1">
        <f>carbondioxide!L254</f>
        <v>352.56470309445297</v>
      </c>
      <c r="H154" s="1">
        <f t="shared" si="10"/>
        <v>1.3292773850143107</v>
      </c>
      <c r="I154" s="1">
        <f t="shared" si="11"/>
        <v>0.68643000332128101</v>
      </c>
      <c r="J154" s="1">
        <f t="shared" si="12"/>
        <v>0.10886541268698957</v>
      </c>
      <c r="M154" s="1"/>
      <c r="N154" s="1"/>
    </row>
    <row r="155" spans="1:14" x14ac:dyDescent="0.25">
      <c r="A155" s="7">
        <v>1999</v>
      </c>
      <c r="B155" s="7">
        <v>0.502</v>
      </c>
      <c r="C155" s="7">
        <f t="shared" si="9"/>
        <v>0.79939999999999989</v>
      </c>
      <c r="D155" s="1">
        <v>4.2999999999999997E-2</v>
      </c>
      <c r="E155" s="1">
        <v>4.1000000000000002E-2</v>
      </c>
      <c r="F155" s="1">
        <v>1.4999999999999999E-2</v>
      </c>
      <c r="G155" s="1">
        <f>carbondioxide!L255</f>
        <v>354.34754466009747</v>
      </c>
      <c r="H155" s="1">
        <f t="shared" si="10"/>
        <v>1.3562629765903571</v>
      </c>
      <c r="I155" s="1">
        <f t="shared" si="11"/>
        <v>0.70448551705773521</v>
      </c>
      <c r="J155" s="1">
        <f t="shared" si="12"/>
        <v>0.11214597956179234</v>
      </c>
      <c r="M155" s="1"/>
      <c r="N155" s="1"/>
    </row>
    <row r="156" spans="1:14" x14ac:dyDescent="0.25">
      <c r="A156" s="7">
        <v>2000</v>
      </c>
      <c r="B156" s="7">
        <v>0.379</v>
      </c>
      <c r="C156" s="7">
        <f t="shared" si="9"/>
        <v>0.67639999999999989</v>
      </c>
      <c r="D156" s="1">
        <v>7.4999999999999997E-2</v>
      </c>
      <c r="E156" s="1">
        <v>4.2999999999999997E-2</v>
      </c>
      <c r="F156" s="1">
        <v>1.7999999999999999E-2</v>
      </c>
      <c r="G156" s="1">
        <f>carbondioxide!L256</f>
        <v>356.08206037649791</v>
      </c>
      <c r="H156" s="1">
        <f t="shared" si="10"/>
        <v>1.3823871061466175</v>
      </c>
      <c r="I156" s="1">
        <f t="shared" si="11"/>
        <v>0.72273813616516913</v>
      </c>
      <c r="J156" s="1">
        <f t="shared" si="12"/>
        <v>0.1155104681347693</v>
      </c>
      <c r="M156" s="1"/>
      <c r="N156" s="1"/>
    </row>
    <row r="157" spans="1:14" x14ac:dyDescent="0.25">
      <c r="A157" s="7">
        <v>2001</v>
      </c>
      <c r="B157" s="7">
        <v>0.55900000000000005</v>
      </c>
      <c r="C157" s="7">
        <f t="shared" si="9"/>
        <v>0.85639999999999994</v>
      </c>
      <c r="D157" s="1">
        <v>0.14000000000000001</v>
      </c>
      <c r="E157" s="1">
        <v>3.4000000000000002E-2</v>
      </c>
      <c r="F157" s="1">
        <v>1.2999999999999999E-2</v>
      </c>
      <c r="G157" s="1">
        <f>carbondioxide!L257</f>
        <v>357.87475509017264</v>
      </c>
      <c r="H157" s="1">
        <f t="shared" si="10"/>
        <v>1.4092541005267196</v>
      </c>
      <c r="I157" s="1">
        <f t="shared" si="11"/>
        <v>0.74120382866846546</v>
      </c>
      <c r="J157" s="1">
        <f t="shared" si="12"/>
        <v>0.11895952128918197</v>
      </c>
      <c r="M157" s="1"/>
      <c r="N157" s="1"/>
    </row>
    <row r="158" spans="1:14" x14ac:dyDescent="0.25">
      <c r="A158" s="7">
        <v>2002</v>
      </c>
      <c r="B158" s="7">
        <v>0.65200000000000002</v>
      </c>
      <c r="C158" s="7">
        <f t="shared" si="9"/>
        <v>0.94939999999999991</v>
      </c>
      <c r="D158" s="1">
        <v>0.20599999999999999</v>
      </c>
      <c r="E158" s="1">
        <v>6.8000000000000005E-2</v>
      </c>
      <c r="F158" s="1">
        <v>2.7E-2</v>
      </c>
      <c r="G158" s="1">
        <f>carbondioxide!L258</f>
        <v>359.72195426131492</v>
      </c>
      <c r="H158" s="1">
        <f t="shared" si="10"/>
        <v>1.4367975306034066</v>
      </c>
      <c r="I158" s="1">
        <f t="shared" si="11"/>
        <v>0.75989608689108645</v>
      </c>
      <c r="J158" s="1">
        <f t="shared" si="12"/>
        <v>0.1224938689550963</v>
      </c>
      <c r="M158" s="1"/>
      <c r="N158" s="1"/>
    </row>
    <row r="159" spans="1:14" x14ac:dyDescent="0.25">
      <c r="A159" s="7">
        <v>2003</v>
      </c>
      <c r="B159" s="7">
        <v>0.64600000000000002</v>
      </c>
      <c r="C159" s="7">
        <f t="shared" si="9"/>
        <v>0.94339999999999991</v>
      </c>
      <c r="D159" s="1">
        <v>0.22700000000000001</v>
      </c>
      <c r="E159" s="1">
        <v>9.0999999999999998E-2</v>
      </c>
      <c r="F159" s="1">
        <v>4.1000000000000002E-2</v>
      </c>
      <c r="G159" s="1">
        <f>carbondioxide!L259</f>
        <v>361.57371780769779</v>
      </c>
      <c r="H159" s="1">
        <f t="shared" si="10"/>
        <v>1.4642674215844711</v>
      </c>
      <c r="I159" s="1">
        <f t="shared" si="11"/>
        <v>0.77880590522953297</v>
      </c>
      <c r="J159" s="1">
        <f t="shared" si="12"/>
        <v>0.12611431355297273</v>
      </c>
      <c r="M159" s="1"/>
      <c r="N159" s="1"/>
    </row>
    <row r="160" spans="1:14" x14ac:dyDescent="0.25">
      <c r="A160" s="7">
        <v>2004</v>
      </c>
      <c r="B160" s="7">
        <v>0.621</v>
      </c>
      <c r="C160" s="7">
        <f t="shared" si="9"/>
        <v>0.91839999999999988</v>
      </c>
      <c r="D160" s="1">
        <v>0.25900000000000001</v>
      </c>
      <c r="E160" s="1">
        <v>0.105</v>
      </c>
      <c r="F160" s="1">
        <v>4.9000000000000002E-2</v>
      </c>
      <c r="G160" s="1">
        <f>carbondioxide!L260</f>
        <v>363.59579605631433</v>
      </c>
      <c r="H160" s="1">
        <f t="shared" si="10"/>
        <v>1.4941036087418835</v>
      </c>
      <c r="I160" s="1">
        <f t="shared" si="11"/>
        <v>0.79799634169713995</v>
      </c>
      <c r="J160" s="1">
        <f t="shared" si="12"/>
        <v>0.12982160179369559</v>
      </c>
      <c r="M160" s="1"/>
      <c r="N160" s="1"/>
    </row>
    <row r="161" spans="1:14" x14ac:dyDescent="0.25">
      <c r="A161" s="7">
        <v>2005</v>
      </c>
      <c r="B161" s="7">
        <v>0.73899999999999999</v>
      </c>
      <c r="C161" s="7">
        <f t="shared" si="9"/>
        <v>1.0364</v>
      </c>
      <c r="D161" s="1">
        <v>0.247</v>
      </c>
      <c r="E161" s="1">
        <v>8.6999999999999994E-2</v>
      </c>
      <c r="F161" s="1">
        <v>3.9E-2</v>
      </c>
      <c r="G161" s="1">
        <f>carbondioxide!L261</f>
        <v>365.76462802191975</v>
      </c>
      <c r="H161" s="1">
        <f t="shared" si="10"/>
        <v>1.5259213077370404</v>
      </c>
      <c r="I161" s="1">
        <f t="shared" si="11"/>
        <v>0.8175170628474826</v>
      </c>
      <c r="J161" s="1">
        <f t="shared" si="12"/>
        <v>0.13361683431634716</v>
      </c>
      <c r="M161" s="1"/>
      <c r="N161" s="1"/>
    </row>
    <row r="162" spans="1:14" x14ac:dyDescent="0.25">
      <c r="A162" s="7">
        <v>2006</v>
      </c>
      <c r="B162" s="7">
        <v>0.67</v>
      </c>
      <c r="C162" s="7">
        <f t="shared" si="9"/>
        <v>0.96739999999999993</v>
      </c>
      <c r="D162" s="1">
        <v>0.23699999999999999</v>
      </c>
      <c r="E162" s="1">
        <v>0.10199999999999999</v>
      </c>
      <c r="F162" s="1">
        <v>4.8000000000000001E-2</v>
      </c>
      <c r="G162" s="1">
        <f>carbondioxide!L262</f>
        <v>368.03652007621258</v>
      </c>
      <c r="H162" s="1">
        <f t="shared" si="10"/>
        <v>1.5590492508005818</v>
      </c>
      <c r="I162" s="1">
        <f t="shared" si="11"/>
        <v>0.8373963619560848</v>
      </c>
      <c r="J162" s="1">
        <f t="shared" si="12"/>
        <v>0.137501387614404</v>
      </c>
      <c r="M162" s="1"/>
      <c r="N162" s="1"/>
    </row>
    <row r="163" spans="1:14" x14ac:dyDescent="0.25">
      <c r="A163" s="7">
        <v>2007</v>
      </c>
      <c r="B163" s="7">
        <v>0.66800000000000004</v>
      </c>
      <c r="C163" s="7">
        <f t="shared" si="9"/>
        <v>0.96539999999999992</v>
      </c>
      <c r="D163" s="1">
        <v>0.19</v>
      </c>
      <c r="E163" s="1">
        <v>9.6000000000000002E-2</v>
      </c>
      <c r="F163" s="1">
        <v>4.7E-2</v>
      </c>
      <c r="G163" s="1">
        <f>carbondioxide!L263</f>
        <v>370.39056958277882</v>
      </c>
      <c r="H163" s="1">
        <f t="shared" si="10"/>
        <v>1.593160154100324</v>
      </c>
      <c r="I163" s="1">
        <f t="shared" si="11"/>
        <v>0.85765198323846703</v>
      </c>
      <c r="J163" s="1">
        <f t="shared" si="12"/>
        <v>0.14147679106866476</v>
      </c>
      <c r="M163" s="1"/>
      <c r="N163" s="1"/>
    </row>
    <row r="164" spans="1:14" x14ac:dyDescent="0.25">
      <c r="A164" s="7">
        <v>2008</v>
      </c>
      <c r="B164" s="7">
        <v>0.54</v>
      </c>
      <c r="C164" s="7">
        <f t="shared" si="9"/>
        <v>0.83739999999999992</v>
      </c>
      <c r="D164" s="1">
        <v>0.14899999999999999</v>
      </c>
      <c r="E164" s="1">
        <v>0.10299999999999999</v>
      </c>
      <c r="F164" s="1">
        <v>0.05</v>
      </c>
      <c r="G164" s="1">
        <f>carbondioxide!L264</f>
        <v>372.79263492279495</v>
      </c>
      <c r="H164" s="1">
        <f t="shared" si="10"/>
        <v>1.6277440743011036</v>
      </c>
      <c r="I164" s="1">
        <f t="shared" si="11"/>
        <v>0.87828609848605044</v>
      </c>
      <c r="J164" s="1">
        <f t="shared" si="12"/>
        <v>0.14554466616018924</v>
      </c>
      <c r="M164" s="1"/>
      <c r="N164" s="1"/>
    </row>
    <row r="165" spans="1:14" x14ac:dyDescent="0.25">
      <c r="A165" s="7">
        <v>2009</v>
      </c>
      <c r="B165" s="7">
        <v>0.63300000000000001</v>
      </c>
      <c r="C165" s="7">
        <f t="shared" si="9"/>
        <v>0.93039999999999989</v>
      </c>
      <c r="D165" s="1">
        <v>0.255</v>
      </c>
      <c r="E165" s="1">
        <v>0.105</v>
      </c>
      <c r="F165" s="1">
        <v>5.0999999999999997E-2</v>
      </c>
      <c r="G165" s="3">
        <f>carbondioxide!L265</f>
        <v>375.2498104521967</v>
      </c>
      <c r="H165" s="3">
        <f t="shared" ref="H165" si="13">H$3*LN(G165/G$3)</f>
        <v>1.6628916423170492</v>
      </c>
      <c r="I165" s="3">
        <f t="shared" si="11"/>
        <v>0.89930348547702965</v>
      </c>
      <c r="J165" s="3">
        <f t="shared" ref="J165" si="14">J164+J$3*(I164-J164)</f>
        <v>0.14970663749580013</v>
      </c>
    </row>
    <row r="166" spans="1:14" x14ac:dyDescent="0.25">
      <c r="A166" s="7">
        <v>2010</v>
      </c>
      <c r="B166" s="7">
        <v>0.70599999999999996</v>
      </c>
      <c r="C166" s="7">
        <f t="shared" si="9"/>
        <v>1.0033999999999998</v>
      </c>
      <c r="D166" s="1">
        <v>0.26700000000000002</v>
      </c>
      <c r="E166" s="1">
        <v>0.11</v>
      </c>
      <c r="F166" s="1">
        <v>5.5E-2</v>
      </c>
      <c r="G166" s="3">
        <f>carbondioxide!L266</f>
        <v>377.57753988057419</v>
      </c>
      <c r="H166" s="3">
        <f t="shared" ref="H166:H229" si="15">H$3*LN(G166/G$3)</f>
        <v>1.6959759666916019</v>
      </c>
      <c r="I166" s="3">
        <f t="shared" si="11"/>
        <v>0.92063151400184184</v>
      </c>
      <c r="J166" s="3">
        <f t="shared" ref="J166:J229" si="16">J165+J$3*(I165-J165)</f>
        <v>0.15396434759233352</v>
      </c>
    </row>
    <row r="167" spans="1:14" x14ac:dyDescent="0.25">
      <c r="A167" s="7">
        <v>2011</v>
      </c>
      <c r="B167" s="7">
        <v>0.54200000000000004</v>
      </c>
      <c r="C167" s="7">
        <f t="shared" si="9"/>
        <v>0.83939999999999992</v>
      </c>
      <c r="D167" s="1">
        <v>0.19700000000000001</v>
      </c>
      <c r="E167" s="1">
        <v>0.115</v>
      </c>
      <c r="F167" s="1">
        <v>5.8000000000000003E-2</v>
      </c>
      <c r="G167" s="3">
        <f>carbondioxide!L267</f>
        <v>379.78824577665023</v>
      </c>
      <c r="H167" s="3">
        <f t="shared" si="15"/>
        <v>1.7272087220087167</v>
      </c>
      <c r="I167" s="3">
        <f t="shared" si="11"/>
        <v>0.94220618711200921</v>
      </c>
      <c r="J167" s="3">
        <f t="shared" si="16"/>
        <v>0.15831901709753954</v>
      </c>
    </row>
    <row r="168" spans="1:14" x14ac:dyDescent="0.25">
      <c r="A168" s="7">
        <v>2012</v>
      </c>
      <c r="B168" s="7">
        <v>0.623</v>
      </c>
      <c r="C168" s="7">
        <f t="shared" si="9"/>
        <v>0.92039999999999988</v>
      </c>
      <c r="D168" s="1">
        <v>0.215</v>
      </c>
      <c r="E168" s="1">
        <v>0.11600000000000001</v>
      </c>
      <c r="F168" s="1">
        <v>6.0999999999999999E-2</v>
      </c>
      <c r="G168" s="3">
        <f>carbondioxide!L268</f>
        <v>381.89102935437228</v>
      </c>
      <c r="H168" s="3">
        <f t="shared" si="15"/>
        <v>1.7567485062430994</v>
      </c>
      <c r="I168" s="3">
        <f t="shared" si="11"/>
        <v>0.96397029218701291</v>
      </c>
      <c r="J168" s="3">
        <f t="shared" si="16"/>
        <v>0.16277149622322173</v>
      </c>
    </row>
    <row r="169" spans="1:14" x14ac:dyDescent="0.25">
      <c r="A169" s="3">
        <f>1+A168</f>
        <v>2013</v>
      </c>
      <c r="G169" s="3">
        <f>carbondioxide!L269</f>
        <v>383.89290635682067</v>
      </c>
      <c r="H169" s="3">
        <f t="shared" si="15"/>
        <v>1.7847200158570085</v>
      </c>
      <c r="I169" s="3">
        <f t="shared" si="11"/>
        <v>0.98587217733851018</v>
      </c>
      <c r="J169" s="3">
        <f t="shared" si="16"/>
        <v>0.16732230538429607</v>
      </c>
    </row>
    <row r="170" spans="1:14" x14ac:dyDescent="0.25">
      <c r="A170" s="3">
        <f t="shared" ref="A170:A233" si="17">1+A169</f>
        <v>2014</v>
      </c>
      <c r="G170" s="3">
        <f>carbondioxide!L270</f>
        <v>385.79956025115234</v>
      </c>
      <c r="H170" s="3">
        <f t="shared" si="15"/>
        <v>1.8112257168793331</v>
      </c>
      <c r="I170" s="3">
        <f t="shared" si="11"/>
        <v>1.007864911739655</v>
      </c>
      <c r="J170" s="3">
        <f t="shared" si="16"/>
        <v>0.17197166865699601</v>
      </c>
    </row>
    <row r="171" spans="1:14" x14ac:dyDescent="0.25">
      <c r="A171" s="3">
        <f t="shared" si="17"/>
        <v>2015</v>
      </c>
      <c r="G171" s="3">
        <f>carbondioxide!L271</f>
        <v>387.61580246331835</v>
      </c>
      <c r="H171" s="3">
        <f t="shared" si="15"/>
        <v>1.8363530007826876</v>
      </c>
      <c r="I171" s="3">
        <f t="shared" si="11"/>
        <v>1.0299056843630849</v>
      </c>
      <c r="J171" s="3">
        <f t="shared" si="16"/>
        <v>0.1767195422777055</v>
      </c>
    </row>
    <row r="172" spans="1:14" x14ac:dyDescent="0.25">
      <c r="A172" s="3">
        <f t="shared" si="17"/>
        <v>2016</v>
      </c>
      <c r="G172" s="3">
        <f>carbondioxide!L272</f>
        <v>389.34585473972629</v>
      </c>
      <c r="H172" s="3">
        <f t="shared" si="15"/>
        <v>1.860178616603462</v>
      </c>
      <c r="I172" s="3">
        <f t="shared" si="11"/>
        <v>1.0519553531168289</v>
      </c>
      <c r="J172" s="3">
        <f t="shared" si="16"/>
        <v>0.18156563956475047</v>
      </c>
    </row>
    <row r="173" spans="1:14" x14ac:dyDescent="0.25">
      <c r="A173" s="3">
        <f t="shared" si="17"/>
        <v>2017</v>
      </c>
      <c r="G173" s="3">
        <f>carbondioxide!L273</f>
        <v>390.99352345000347</v>
      </c>
      <c r="H173" s="3">
        <f t="shared" si="15"/>
        <v>1.8827714549158998</v>
      </c>
      <c r="I173" s="3">
        <f t="shared" si="11"/>
        <v>1.0739780909161725</v>
      </c>
      <c r="J173" s="3">
        <f t="shared" si="16"/>
        <v>0.18650945313772627</v>
      </c>
    </row>
    <row r="174" spans="1:14" x14ac:dyDescent="0.25">
      <c r="A174" s="3">
        <f t="shared" si="17"/>
        <v>2018</v>
      </c>
      <c r="G174" s="3">
        <f>carbondioxide!L274</f>
        <v>392.56230818496454</v>
      </c>
      <c r="H174" s="3">
        <f t="shared" si="15"/>
        <v>1.9041943304986841</v>
      </c>
      <c r="I174" s="3">
        <f t="shared" si="11"/>
        <v>1.0959410960240268</v>
      </c>
      <c r="J174" s="3">
        <f t="shared" si="16"/>
        <v>0.19155027500030783</v>
      </c>
    </row>
    <row r="175" spans="1:14" x14ac:dyDescent="0.25">
      <c r="A175" s="3">
        <f t="shared" si="17"/>
        <v>2019</v>
      </c>
      <c r="G175" s="3">
        <f>carbondioxide!L275</f>
        <v>394.05547034797723</v>
      </c>
      <c r="H175" s="3">
        <f t="shared" si="15"/>
        <v>1.9245051533270643</v>
      </c>
      <c r="I175" s="3">
        <f t="shared" si="11"/>
        <v>1.1178143465338277</v>
      </c>
      <c r="J175" s="3">
        <f t="shared" si="16"/>
        <v>0.19668721486372256</v>
      </c>
    </row>
    <row r="176" spans="1:14" x14ac:dyDescent="0.25">
      <c r="A176" s="3">
        <f t="shared" si="17"/>
        <v>2020</v>
      </c>
      <c r="G176" s="3">
        <f>carbondioxide!L276</f>
        <v>395.47607733508067</v>
      </c>
      <c r="H176" s="3">
        <f t="shared" si="15"/>
        <v>1.9437577230444876</v>
      </c>
      <c r="I176" s="3">
        <f t="shared" si="11"/>
        <v>1.1395703864518976</v>
      </c>
      <c r="J176" s="3">
        <f t="shared" si="16"/>
        <v>0.20191921697160875</v>
      </c>
    </row>
    <row r="177" spans="1:10" x14ac:dyDescent="0.25">
      <c r="A177" s="3">
        <f t="shared" si="17"/>
        <v>2021</v>
      </c>
      <c r="G177" s="3">
        <f>carbondioxide!L277</f>
        <v>396.82703177104366</v>
      </c>
      <c r="H177" s="3">
        <f t="shared" si="15"/>
        <v>1.9620022891802535</v>
      </c>
      <c r="I177" s="3">
        <f t="shared" si="11"/>
        <v>1.1611841354361592</v>
      </c>
      <c r="J177" s="3">
        <f t="shared" si="16"/>
        <v>0.20724507561425679</v>
      </c>
    </row>
    <row r="178" spans="1:10" x14ac:dyDescent="0.25">
      <c r="A178" s="3">
        <f t="shared" si="17"/>
        <v>2022</v>
      </c>
      <c r="G178" s="3">
        <f>carbondioxide!L278</f>
        <v>398.11109155116861</v>
      </c>
      <c r="H178" s="3">
        <f t="shared" si="15"/>
        <v>1.9792859634610733</v>
      </c>
      <c r="I178" s="3">
        <f t="shared" si="11"/>
        <v>1.1826327170511117</v>
      </c>
      <c r="J178" s="3">
        <f t="shared" si="16"/>
        <v>0.2126634494740452</v>
      </c>
    </row>
    <row r="179" spans="1:10" x14ac:dyDescent="0.25">
      <c r="A179" s="3">
        <f t="shared" si="17"/>
        <v>2023</v>
      </c>
      <c r="G179" s="3">
        <f>carbondioxide!L279</f>
        <v>399.33088418350911</v>
      </c>
      <c r="H179" s="3">
        <f t="shared" si="15"/>
        <v>1.9956530368565226</v>
      </c>
      <c r="I179" s="3">
        <f t="shared" si="11"/>
        <v>1.2038953021178025</v>
      </c>
      <c r="J179" s="3">
        <f t="shared" si="16"/>
        <v>0.21817287491388293</v>
      </c>
    </row>
    <row r="180" spans="1:10" x14ac:dyDescent="0.25">
      <c r="A180" s="3">
        <f t="shared" si="17"/>
        <v>2024</v>
      </c>
      <c r="G180" s="3">
        <f>carbondioxide!L280</f>
        <v>400.48891755794716</v>
      </c>
      <c r="H180" s="3">
        <f t="shared" si="15"/>
        <v>2.0111452336463431</v>
      </c>
      <c r="I180" s="3">
        <f t="shared" si="11"/>
        <v>1.2249529648008375</v>
      </c>
      <c r="J180" s="3">
        <f t="shared" si="16"/>
        <v>0.22377177830040118</v>
      </c>
    </row>
    <row r="181" spans="1:10" x14ac:dyDescent="0.25">
      <c r="A181" s="3">
        <f t="shared" si="17"/>
        <v>2025</v>
      </c>
      <c r="G181" s="3">
        <f>carbondioxide!L281</f>
        <v>401.58758843832629</v>
      </c>
      <c r="H181" s="3">
        <f t="shared" si="15"/>
        <v>2.025801922484201</v>
      </c>
      <c r="I181" s="3">
        <f t="shared" si="11"/>
        <v>1.2457885497404191</v>
      </c>
      <c r="J181" s="3">
        <f t="shared" si="16"/>
        <v>0.22945848743972366</v>
      </c>
    </row>
    <row r="182" spans="1:10" x14ac:dyDescent="0.25">
      <c r="A182" s="3">
        <f t="shared" si="17"/>
        <v>2026</v>
      </c>
      <c r="G182" s="3">
        <f>carbondioxide!L282</f>
        <v>402.6291894698968</v>
      </c>
      <c r="H182" s="3">
        <f t="shared" si="15"/>
        <v>2.0396602969621607</v>
      </c>
      <c r="I182" s="3">
        <f t="shared" si="11"/>
        <v>1.266386548961544</v>
      </c>
      <c r="J182" s="3">
        <f t="shared" si="16"/>
        <v>0.23523124219359162</v>
      </c>
    </row>
    <row r="183" spans="1:10" x14ac:dyDescent="0.25">
      <c r="A183" s="3">
        <f t="shared" si="17"/>
        <v>2027</v>
      </c>
      <c r="G183" s="3">
        <f>carbondioxide!L283</f>
        <v>403.61591518833649</v>
      </c>
      <c r="H183" s="3">
        <f t="shared" si="15"/>
        <v>2.0527555336310201</v>
      </c>
      <c r="I183" s="3">
        <f t="shared" si="11"/>
        <v>1.2867329875687947</v>
      </c>
      <c r="J183" s="3">
        <f t="shared" si="16"/>
        <v>0.24108820433603359</v>
      </c>
    </row>
    <row r="184" spans="1:10" x14ac:dyDescent="0.25">
      <c r="A184" s="3">
        <f t="shared" si="17"/>
        <v>2028</v>
      </c>
      <c r="G184" s="3">
        <f>carbondioxide!L284</f>
        <v>404.54986733068654</v>
      </c>
      <c r="H184" s="3">
        <f t="shared" si="15"/>
        <v>2.0651209326469555</v>
      </c>
      <c r="I184" s="3">
        <f t="shared" si="11"/>
        <v>1.3068153174203732</v>
      </c>
      <c r="J184" s="3">
        <f t="shared" si="16"/>
        <v>0.24702746670479567</v>
      </c>
    </row>
    <row r="185" spans="1:10" x14ac:dyDescent="0.25">
      <c r="A185" s="3">
        <f t="shared" si="17"/>
        <v>2029</v>
      </c>
      <c r="G185" s="3">
        <f>carbondioxide!L285</f>
        <v>405.4330596354763</v>
      </c>
      <c r="H185" s="3">
        <f t="shared" si="15"/>
        <v>2.0767880444981435</v>
      </c>
      <c r="I185" s="3">
        <f t="shared" si="11"/>
        <v>1.3266223181035981</v>
      </c>
      <c r="J185" s="3">
        <f t="shared" si="16"/>
        <v>0.25304706169686014</v>
      </c>
    </row>
    <row r="186" spans="1:10" x14ac:dyDescent="0.25">
      <c r="A186" s="3">
        <f t="shared" si="17"/>
        <v>2030</v>
      </c>
      <c r="G186" s="3">
        <f>carbondioxide!L286</f>
        <v>406.26742225043779</v>
      </c>
      <c r="H186" s="3">
        <f t="shared" si="15"/>
        <v>2.0877867851958576</v>
      </c>
      <c r="I186" s="3">
        <f t="shared" si="11"/>
        <v>1.3461440046269397</v>
      </c>
      <c r="J186" s="3">
        <f t="shared" si="16"/>
        <v>0.25914496915325042</v>
      </c>
    </row>
    <row r="187" spans="1:10" x14ac:dyDescent="0.25">
      <c r="A187" s="3">
        <f t="shared" si="17"/>
        <v>2031</v>
      </c>
      <c r="G187" s="3">
        <f>carbondioxide!L287</f>
        <v>407.05480582417232</v>
      </c>
      <c r="H187" s="3">
        <f t="shared" si="15"/>
        <v>2.0981455416397443</v>
      </c>
      <c r="I187" s="3">
        <f t="shared" si="11"/>
        <v>1.3653715413135772</v>
      </c>
      <c r="J187" s="3">
        <f t="shared" si="16"/>
        <v>0.26531912367474098</v>
      </c>
    </row>
    <row r="188" spans="1:10" x14ac:dyDescent="0.25">
      <c r="A188" s="3">
        <f t="shared" si="17"/>
        <v>2032</v>
      </c>
      <c r="G188" s="3">
        <f>carbondioxide!L288</f>
        <v>407.7969853323724</v>
      </c>
      <c r="H188" s="3">
        <f t="shared" si="15"/>
        <v>2.1078912684331654</v>
      </c>
      <c r="I188" s="3">
        <f t="shared" si="11"/>
        <v>1.3842971614362776</v>
      </c>
      <c r="J188" s="3">
        <f t="shared" si="16"/>
        <v>0.27156742140692958</v>
      </c>
    </row>
    <row r="189" spans="1:10" x14ac:dyDescent="0.25">
      <c r="A189" s="3">
        <f t="shared" si="17"/>
        <v>2033</v>
      </c>
      <c r="G189" s="3">
        <f>carbondioxide!L289</f>
        <v>408.49566367334194</v>
      </c>
      <c r="H189" s="3">
        <f t="shared" si="15"/>
        <v>2.1170495771390789</v>
      </c>
      <c r="I189" s="3">
        <f t="shared" si="11"/>
        <v>1.4029140921779946</v>
      </c>
      <c r="J189" s="3">
        <f t="shared" si="16"/>
        <v>0.27788772633029629</v>
      </c>
    </row>
    <row r="190" spans="1:10" x14ac:dyDescent="0.25">
      <c r="A190" s="3">
        <f t="shared" si="17"/>
        <v>2034</v>
      </c>
      <c r="G190" s="3">
        <f>carbondioxide!L290</f>
        <v>409.15247505770765</v>
      </c>
      <c r="H190" s="3">
        <f t="shared" si="15"/>
        <v>2.1256448187735448</v>
      </c>
      <c r="I190" s="3">
        <f t="shared" si="11"/>
        <v>1.4212164845399951</v>
      </c>
      <c r="J190" s="3">
        <f t="shared" si="16"/>
        <v>0.28427787608831123</v>
      </c>
    </row>
    <row r="191" spans="1:10" x14ac:dyDescent="0.25">
      <c r="A191" s="3">
        <f t="shared" si="17"/>
        <v>2035</v>
      </c>
      <c r="G191" s="3">
        <f>carbondioxide!L291</f>
        <v>409.76898821102554</v>
      </c>
      <c r="H191" s="3">
        <f t="shared" si="15"/>
        <v>2.1337001601983752</v>
      </c>
      <c r="I191" s="3">
        <f t="shared" si="11"/>
        <v>1.4391993478514955</v>
      </c>
      <c r="J191" s="3">
        <f t="shared" si="16"/>
        <v>0.29073568738431682</v>
      </c>
    </row>
    <row r="192" spans="1:10" x14ac:dyDescent="0.25">
      <c r="A192" s="3">
        <f t="shared" si="17"/>
        <v>2036</v>
      </c>
      <c r="G192" s="3">
        <f>carbondioxide!L292</f>
        <v>410.34670940403157</v>
      </c>
      <c r="H192" s="3">
        <f t="shared" si="15"/>
        <v>2.1412376549758201</v>
      </c>
      <c r="I192" s="3">
        <f t="shared" si="11"/>
        <v>1.4568584885629841</v>
      </c>
      <c r="J192" s="3">
        <f t="shared" si="16"/>
        <v>0.29725896097577037</v>
      </c>
    </row>
    <row r="193" spans="1:10" x14ac:dyDescent="0.25">
      <c r="A193" s="3">
        <f t="shared" si="17"/>
        <v>2037</v>
      </c>
      <c r="G193" s="3">
        <f>carbondioxide!L293</f>
        <v>410.88708532269345</v>
      </c>
      <c r="H193" s="3">
        <f t="shared" si="15"/>
        <v>2.1482783091735551</v>
      </c>
      <c r="I193" s="3">
        <f t="shared" si="11"/>
        <v>1.4741904530304617</v>
      </c>
      <c r="J193" s="3">
        <f t="shared" si="16"/>
        <v>0.30384548629246577</v>
      </c>
    </row>
    <row r="194" spans="1:10" x14ac:dyDescent="0.25">
      <c r="A194" s="3">
        <f t="shared" si="17"/>
        <v>2038</v>
      </c>
      <c r="G194" s="3">
        <f>carbondioxide!L294</f>
        <v>411.39150578847193</v>
      </c>
      <c r="H194" s="3">
        <f t="shared" si="15"/>
        <v>2.1548421425497324</v>
      </c>
      <c r="I194" s="3">
        <f t="shared" si="11"/>
        <v>1.4911924740203204</v>
      </c>
      <c r="J194" s="3">
        <f t="shared" si="16"/>
        <v>0.31049304570353758</v>
      </c>
    </row>
    <row r="195" spans="1:10" x14ac:dyDescent="0.25">
      <c r="A195" s="3">
        <f t="shared" si="17"/>
        <v>2039</v>
      </c>
      <c r="G195" s="3">
        <f>carbondioxide!L295</f>
        <v>411.86130633796427</v>
      </c>
      <c r="H195" s="3">
        <f t="shared" si="15"/>
        <v>2.1609482455003706</v>
      </c>
      <c r="I195" s="3">
        <f t="shared" si="11"/>
        <v>1.5078624206849247</v>
      </c>
      <c r="J195" s="3">
        <f t="shared" si="16"/>
        <v>0.31719941845637689</v>
      </c>
    </row>
    <row r="196" spans="1:10" x14ac:dyDescent="0.25">
      <c r="A196" s="3">
        <f t="shared" si="17"/>
        <v>2040</v>
      </c>
      <c r="G196" s="3">
        <f>carbondioxide!L296</f>
        <v>412.29777067019745</v>
      </c>
      <c r="H196" s="3">
        <f t="shared" si="15"/>
        <v>2.1666148321118426</v>
      </c>
      <c r="I196" s="3">
        <f t="shared" si="11"/>
        <v>1.5241987517774533</v>
      </c>
      <c r="J196" s="3">
        <f t="shared" si="16"/>
        <v>0.32396238430903507</v>
      </c>
    </row>
    <row r="197" spans="1:10" x14ac:dyDescent="0.25">
      <c r="A197" s="3">
        <f t="shared" si="17"/>
        <v>2041</v>
      </c>
      <c r="G197" s="3">
        <f>carbondioxide!L297</f>
        <v>412.70213296913556</v>
      </c>
      <c r="H197" s="3">
        <f t="shared" si="15"/>
        <v>2.1718592896275615</v>
      </c>
      <c r="I197" s="3">
        <f t="shared" si="11"/>
        <v>1.5402004718914408</v>
      </c>
      <c r="J197" s="3">
        <f t="shared" si="16"/>
        <v>0.33077972687625568</v>
      </c>
    </row>
    <row r="198" spans="1:10" x14ac:dyDescent="0.25">
      <c r="A198" s="3">
        <f t="shared" si="17"/>
        <v>2042</v>
      </c>
      <c r="G198" s="3">
        <f>carbondioxide!L298</f>
        <v>413.07558010839819</v>
      </c>
      <c r="H198" s="3">
        <f t="shared" si="15"/>
        <v>2.1766982246087787</v>
      </c>
      <c r="I198" s="3">
        <f t="shared" si="11"/>
        <v>1.5558670905259202</v>
      </c>
      <c r="J198" s="3">
        <f t="shared" si="16"/>
        <v>0.33764923670794195</v>
      </c>
    </row>
    <row r="199" spans="1:10" x14ac:dyDescent="0.25">
      <c r="A199" s="3">
        <f t="shared" si="17"/>
        <v>2043</v>
      </c>
      <c r="G199" s="3">
        <f>carbondioxide!L299</f>
        <v>413.41925374470713</v>
      </c>
      <c r="H199" s="3">
        <f t="shared" si="15"/>
        <v>2.1811475060438559</v>
      </c>
      <c r="I199" s="3">
        <f t="shared" si="11"/>
        <v>1.5711985837912501</v>
      </c>
      <c r="J199" s="3">
        <f t="shared" si="16"/>
        <v>0.34456871411762807</v>
      </c>
    </row>
    <row r="200" spans="1:10" x14ac:dyDescent="0.25">
      <c r="A200" s="3">
        <f t="shared" si="17"/>
        <v>2044</v>
      </c>
      <c r="G200" s="3">
        <f>carbondioxide!L300</f>
        <v>413.73425230616044</v>
      </c>
      <c r="H200" s="3">
        <f t="shared" si="15"/>
        <v>2.1852223056376796</v>
      </c>
      <c r="I200" s="3">
        <f t="shared" ref="I200:I263" si="18">I199+I$3*(I$4*H200-I199)+I$5*(J199-I199)</f>
        <v>1.5861953585837536</v>
      </c>
      <c r="J200" s="3">
        <f t="shared" si="16"/>
        <v>0.35153597177737422</v>
      </c>
    </row>
    <row r="201" spans="1:10" x14ac:dyDescent="0.25">
      <c r="A201" s="3">
        <f t="shared" si="17"/>
        <v>2045</v>
      </c>
      <c r="G201" s="3">
        <f>carbondioxide!L301</f>
        <v>414.02163288106078</v>
      </c>
      <c r="H201" s="3">
        <f t="shared" si="15"/>
        <v>2.1889371354927216</v>
      </c>
      <c r="I201" s="3">
        <f t="shared" si="18"/>
        <v>1.6008582190693088</v>
      </c>
      <c r="J201" s="3">
        <f t="shared" si="16"/>
        <v>0.35854883709443447</v>
      </c>
    </row>
    <row r="202" spans="1:10" x14ac:dyDescent="0.25">
      <c r="A202" s="3">
        <f t="shared" si="17"/>
        <v>2046</v>
      </c>
      <c r="G202" s="3">
        <f>carbondioxide!L302</f>
        <v>414.28241301268457</v>
      </c>
      <c r="H202" s="3">
        <f t="shared" si="15"/>
        <v>2.1923058833750995</v>
      </c>
      <c r="I202" s="3">
        <f t="shared" si="18"/>
        <v>1.6151883353270977</v>
      </c>
      <c r="J202" s="3">
        <f t="shared" si="16"/>
        <v>0.36560515438405178</v>
      </c>
    </row>
    <row r="203" spans="1:10" x14ac:dyDescent="0.25">
      <c r="A203" s="3">
        <f t="shared" si="17"/>
        <v>2047</v>
      </c>
      <c r="G203" s="3">
        <f>carbondioxide!L303</f>
        <v>414.51757240506828</v>
      </c>
      <c r="H203" s="3">
        <f t="shared" si="15"/>
        <v>2.1953418457427389</v>
      </c>
      <c r="I203" s="3">
        <f t="shared" si="18"/>
        <v>1.6291872140149486</v>
      </c>
      <c r="J203" s="3">
        <f t="shared" si="16"/>
        <v>0.3727027868518083</v>
      </c>
    </row>
    <row r="204" spans="1:10" x14ac:dyDescent="0.25">
      <c r="A204" s="3">
        <f t="shared" si="17"/>
        <v>2048</v>
      </c>
      <c r="G204" s="3">
        <f>carbondioxide!L304</f>
        <v>414.7280545445941</v>
      </c>
      <c r="H204" s="3">
        <f t="shared" si="15"/>
        <v>2.1980577586979591</v>
      </c>
      <c r="I204" s="3">
        <f t="shared" si="18"/>
        <v>1.6428566709271453</v>
      </c>
      <c r="J204" s="3">
        <f t="shared" si="16"/>
        <v>0.37983961839809494</v>
      </c>
    </row>
    <row r="205" spans="1:10" x14ac:dyDescent="0.25">
      <c r="A205" s="3">
        <f t="shared" si="17"/>
        <v>2049</v>
      </c>
      <c r="G205" s="3">
        <f>carbondioxide!L305</f>
        <v>414.91476824189118</v>
      </c>
      <c r="H205" s="3">
        <f t="shared" si="15"/>
        <v>2.2004658270135482</v>
      </c>
      <c r="I205" s="3">
        <f t="shared" si="18"/>
        <v>1.6561988053243142</v>
      </c>
      <c r="J205" s="3">
        <f t="shared" si="16"/>
        <v>0.38701355525645992</v>
      </c>
    </row>
    <row r="206" spans="1:10" x14ac:dyDescent="0.25">
      <c r="A206" s="3">
        <f t="shared" si="17"/>
        <v>2050</v>
      </c>
      <c r="G206" s="3">
        <f>carbondioxide!L306</f>
        <v>415.07858909831134</v>
      </c>
      <c r="H206" s="3">
        <f t="shared" si="15"/>
        <v>2.202577751369275</v>
      </c>
      <c r="I206" s="3">
        <f t="shared" si="18"/>
        <v>1.6692159759230867</v>
      </c>
      <c r="J206" s="3">
        <f t="shared" si="16"/>
        <v>0.39422252747684533</v>
      </c>
    </row>
    <row r="207" spans="1:10" x14ac:dyDescent="0.25">
      <c r="A207" s="3">
        <f t="shared" si="17"/>
        <v>2051</v>
      </c>
      <c r="G207" s="3">
        <f>carbondioxide!L307</f>
        <v>415.22036090100119</v>
      </c>
      <c r="H207" s="3">
        <f t="shared" si="15"/>
        <v>2.2044047539248299</v>
      </c>
      <c r="I207" s="3">
        <f t="shared" si="18"/>
        <v>1.6819107784407232</v>
      </c>
      <c r="J207" s="3">
        <f t="shared" si="16"/>
        <v>0.40146449026401998</v>
      </c>
    </row>
    <row r="208" spans="1:10" x14ac:dyDescent="0.25">
      <c r="A208" s="3">
        <f t="shared" si="17"/>
        <v>2052</v>
      </c>
      <c r="G208" s="3">
        <f>carbondioxide!L308</f>
        <v>415.34089695036874</v>
      </c>
      <c r="H208" s="3">
        <f t="shared" si="15"/>
        <v>2.2059576023452157</v>
      </c>
      <c r="I208" s="3">
        <f t="shared" si="18"/>
        <v>1.694286024596829</v>
      </c>
      <c r="J208" s="3">
        <f t="shared" si="16"/>
        <v>0.40873742518086364</v>
      </c>
    </row>
    <row r="209" spans="1:10" x14ac:dyDescent="0.25">
      <c r="A209" s="3">
        <f t="shared" si="17"/>
        <v>2053</v>
      </c>
      <c r="G209" s="3">
        <f>carbondioxide!L309</f>
        <v>415.4409813235294</v>
      </c>
      <c r="H209" s="3">
        <f t="shared" si="15"/>
        <v>2.2072466323854769</v>
      </c>
      <c r="I209" s="3">
        <f t="shared" si="18"/>
        <v>1.7063447224807389</v>
      </c>
      <c r="J209" s="3">
        <f t="shared" si="16"/>
        <v>0.41603934122554631</v>
      </c>
    </row>
    <row r="210" spans="1:10" x14ac:dyDescent="0.25">
      <c r="A210" s="3">
        <f t="shared" si="17"/>
        <v>2054</v>
      </c>
      <c r="G210" s="3">
        <f>carbondioxide!L310</f>
        <v>415.52137007712065</v>
      </c>
      <c r="H210" s="3">
        <f t="shared" si="15"/>
        <v>2.2082817691334413</v>
      </c>
      <c r="I210" s="3">
        <f t="shared" si="18"/>
        <v>1.7180900581991287</v>
      </c>
      <c r="J210" s="3">
        <f t="shared" si="16"/>
        <v>0.42336827579107583</v>
      </c>
    </row>
    <row r="211" spans="1:10" x14ac:dyDescent="0.25">
      <c r="A211" s="3">
        <f t="shared" si="17"/>
        <v>2055</v>
      </c>
      <c r="G211" s="3">
        <f>carbondioxide!L311</f>
        <v>415.58279239268234</v>
      </c>
      <c r="H211" s="3">
        <f t="shared" si="15"/>
        <v>2.2090725470014689</v>
      </c>
      <c r="I211" s="3">
        <f t="shared" si="18"/>
        <v>1.7295253787239708</v>
      </c>
      <c r="J211" s="3">
        <f t="shared" si="16"/>
        <v>0.43072229551515356</v>
      </c>
    </row>
    <row r="212" spans="1:10" x14ac:dyDescent="0.25">
      <c r="A212" s="3">
        <f t="shared" si="17"/>
        <v>2056</v>
      </c>
      <c r="G212" s="3">
        <f>carbondioxide!L312</f>
        <v>415.62595166762765</v>
      </c>
      <c r="H212" s="3">
        <f t="shared" si="15"/>
        <v>2.2096281285513859</v>
      </c>
      <c r="I212" s="3">
        <f t="shared" si="18"/>
        <v>1.740654175866114</v>
      </c>
      <c r="J212" s="3">
        <f t="shared" si="16"/>
        <v>0.43809949702777967</v>
      </c>
    </row>
    <row r="213" spans="1:10" x14ac:dyDescent="0.25">
      <c r="A213" s="3">
        <f t="shared" si="17"/>
        <v>2057</v>
      </c>
      <c r="G213" s="3">
        <f>carbondioxide!L313</f>
        <v>415.65152655465772</v>
      </c>
      <c r="H213" s="3">
        <f t="shared" si="15"/>
        <v>2.2099573222303643</v>
      </c>
      <c r="I213" s="3">
        <f t="shared" si="18"/>
        <v>1.7514800713045844</v>
      </c>
      <c r="J213" s="3">
        <f t="shared" si="16"/>
        <v>0.44549800760358144</v>
      </c>
    </row>
    <row r="214" spans="1:10" x14ac:dyDescent="0.25">
      <c r="A214" s="3">
        <f t="shared" si="17"/>
        <v>2058</v>
      </c>
      <c r="G214" s="3">
        <f>carbondioxide!L314</f>
        <v>415.66017195232052</v>
      </c>
      <c r="H214" s="3">
        <f t="shared" si="15"/>
        <v>2.2100685990897686</v>
      </c>
      <c r="I214" s="3">
        <f t="shared" si="18"/>
        <v>1.7620068026061693</v>
      </c>
      <c r="J214" s="3">
        <f t="shared" si="16"/>
        <v>0.45291598572540315</v>
      </c>
    </row>
    <row r="215" spans="1:10" x14ac:dyDescent="0.25">
      <c r="A215" s="3">
        <f t="shared" si="17"/>
        <v>2059</v>
      </c>
      <c r="G215" s="3">
        <f>carbondioxide!L315</f>
        <v>415.65251994926064</v>
      </c>
      <c r="H215" s="3">
        <f t="shared" si="15"/>
        <v>2.2099701085536063</v>
      </c>
      <c r="I215" s="3">
        <f t="shared" si="18"/>
        <v>1.7722382101740175</v>
      </c>
      <c r="J215" s="3">
        <f t="shared" si="16"/>
        <v>0.46035162156528592</v>
      </c>
    </row>
    <row r="216" spans="1:10" x14ac:dyDescent="0.25">
      <c r="A216" s="3">
        <f t="shared" si="17"/>
        <v>2060</v>
      </c>
      <c r="G216" s="3">
        <f>carbondioxide!L316</f>
        <v>415.62918072457148</v>
      </c>
      <c r="H216" s="3">
        <f t="shared" si="15"/>
        <v>2.2096696932984203</v>
      </c>
      <c r="I216" s="3">
        <f t="shared" si="18"/>
        <v>1.7821782250678748</v>
      </c>
      <c r="J216" s="3">
        <f t="shared" si="16"/>
        <v>0.46780313738858353</v>
      </c>
    </row>
    <row r="217" spans="1:10" x14ac:dyDescent="0.25">
      <c r="A217" s="3">
        <f t="shared" si="17"/>
        <v>2061</v>
      </c>
      <c r="G217" s="3">
        <f>carbondioxide!L317</f>
        <v>415.59074340652489</v>
      </c>
      <c r="H217" s="3">
        <f t="shared" si="15"/>
        <v>2.2091749033018719</v>
      </c>
      <c r="I217" s="3">
        <f t="shared" si="18"/>
        <v>1.7918308576421866</v>
      </c>
      <c r="J217" s="3">
        <f t="shared" si="16"/>
        <v>0.47526878788660193</v>
      </c>
    </row>
    <row r="218" spans="1:10" x14ac:dyDescent="0.25">
      <c r="A218" s="3">
        <f t="shared" si="17"/>
        <v>2062</v>
      </c>
      <c r="G218" s="3">
        <f>carbondioxide!L318</f>
        <v>415.53777689183056</v>
      </c>
      <c r="H218" s="3">
        <f t="shared" si="15"/>
        <v>2.208493009113242</v>
      </c>
      <c r="I218" s="3">
        <f t="shared" si="18"/>
        <v>1.8012001869516872</v>
      </c>
      <c r="J218" s="3">
        <f t="shared" si="16"/>
        <v>0.48274686044281367</v>
      </c>
    </row>
    <row r="219" spans="1:10" x14ac:dyDescent="0.25">
      <c r="A219" s="3">
        <f t="shared" si="17"/>
        <v>2063</v>
      </c>
      <c r="G219" s="3">
        <f>carbondioxide!L319</f>
        <v>415.4708306274598</v>
      </c>
      <c r="H219" s="3">
        <f t="shared" si="15"/>
        <v>2.2076310143952145</v>
      </c>
      <c r="I219" s="3">
        <f t="shared" si="18"/>
        <v>1.8102903508772346</v>
      </c>
      <c r="J219" s="3">
        <f t="shared" si="16"/>
        <v>0.4902356753373841</v>
      </c>
    </row>
    <row r="220" spans="1:10" x14ac:dyDescent="0.25">
      <c r="A220" s="3">
        <f t="shared" si="17"/>
        <v>2064</v>
      </c>
      <c r="G220" s="3">
        <f>carbondioxide!L320</f>
        <v>415.39043535695487</v>
      </c>
      <c r="H220" s="3">
        <f t="shared" si="15"/>
        <v>2.2065956677828433</v>
      </c>
      <c r="I220" s="3">
        <f t="shared" si="18"/>
        <v>1.8191055369276037</v>
      </c>
      <c r="J220" s="3">
        <f t="shared" si="16"/>
        <v>0.49773358589445044</v>
      </c>
    </row>
    <row r="221" spans="1:10" x14ac:dyDescent="0.25">
      <c r="A221" s="3">
        <f t="shared" si="17"/>
        <v>2065</v>
      </c>
      <c r="G221" s="3">
        <f>carbondioxide!L321</f>
        <v>415.29710383304314</v>
      </c>
      <c r="H221" s="3">
        <f t="shared" si="15"/>
        <v>2.2053934741023755</v>
      </c>
      <c r="I221" s="3">
        <f t="shared" si="18"/>
        <v>1.8276499736756917</v>
      </c>
      <c r="J221" s="3">
        <f t="shared" si="16"/>
        <v>0.50523897857631872</v>
      </c>
    </row>
    <row r="222" spans="1:10" x14ac:dyDescent="0.25">
      <c r="A222" s="3">
        <f t="shared" si="17"/>
        <v>2066</v>
      </c>
      <c r="G222" s="3">
        <f>carbondioxide!L322</f>
        <v>415.1913314982736</v>
      </c>
      <c r="H222" s="3">
        <f t="shared" si="15"/>
        <v>2.2040307049896399</v>
      </c>
      <c r="I222" s="3">
        <f t="shared" si="18"/>
        <v>1.835927922790163</v>
      </c>
      <c r="J222" s="3">
        <f t="shared" si="16"/>
        <v>0.51275027302848319</v>
      </c>
    </row>
    <row r="223" spans="1:10" x14ac:dyDescent="0.25">
      <c r="A223" s="3">
        <f t="shared" si="17"/>
        <v>2067</v>
      </c>
      <c r="G223" s="3">
        <f>carbondioxide!L323</f>
        <v>415.07359713530116</v>
      </c>
      <c r="H223" s="3">
        <f t="shared" si="15"/>
        <v>2.2025134089449638</v>
      </c>
      <c r="I223" s="3">
        <f t="shared" si="18"/>
        <v>1.843943671625957</v>
      </c>
      <c r="J223" s="3">
        <f t="shared" si="16"/>
        <v>0.52026592207912958</v>
      </c>
    </row>
    <row r="224" spans="1:10" x14ac:dyDescent="0.25">
      <c r="A224" s="3">
        <f t="shared" si="17"/>
        <v>2068</v>
      </c>
      <c r="G224" s="3">
        <f>carbondioxide!L324</f>
        <v>414.94436348835484</v>
      </c>
      <c r="H224" s="3">
        <f t="shared" si="15"/>
        <v>2.2008474208590423</v>
      </c>
      <c r="I224" s="3">
        <f t="shared" si="18"/>
        <v>1.8517015263393342</v>
      </c>
      <c r="J224" s="3">
        <f t="shared" si="16"/>
        <v>0.52778441169655554</v>
      </c>
    </row>
    <row r="225" spans="1:10" x14ac:dyDescent="0.25">
      <c r="A225" s="3">
        <f t="shared" si="17"/>
        <v>2069</v>
      </c>
      <c r="G225" s="3">
        <f>carbondioxide!L325</f>
        <v>414.80407785734411</v>
      </c>
      <c r="H225" s="3">
        <f t="shared" si="15"/>
        <v>2.1990383710418682</v>
      </c>
      <c r="I225" s="3">
        <f t="shared" si="18"/>
        <v>1.8592058054952345</v>
      </c>
      <c r="J225" s="3">
        <f t="shared" si="16"/>
        <v>0.53530426090772654</v>
      </c>
    </row>
    <row r="226" spans="1:10" x14ac:dyDescent="0.25">
      <c r="A226" s="3">
        <f t="shared" si="17"/>
        <v>2070</v>
      </c>
      <c r="G226" s="3">
        <f>carbondioxide!L326</f>
        <v>414.65317266597719</v>
      </c>
      <c r="H226" s="3">
        <f t="shared" si="15"/>
        <v>2.1970916937846345</v>
      </c>
      <c r="I226" s="3">
        <f t="shared" si="18"/>
        <v>1.8664608341366857</v>
      </c>
      <c r="J226" s="3">
        <f t="shared" si="16"/>
        <v>0.54282402168098354</v>
      </c>
    </row>
    <row r="227" spans="1:10" x14ac:dyDescent="0.25">
      <c r="A227" s="3">
        <f t="shared" si="17"/>
        <v>2071</v>
      </c>
      <c r="G227" s="3">
        <f>carbondioxide!L327</f>
        <v>414.49206600519199</v>
      </c>
      <c r="H227" s="3">
        <f t="shared" si="15"/>
        <v>2.1950126354825468</v>
      </c>
      <c r="I227" s="3">
        <f t="shared" si="18"/>
        <v>1.8734709382878476</v>
      </c>
      <c r="J227" s="3">
        <f t="shared" si="16"/>
        <v>0.55034227877573194</v>
      </c>
    </row>
    <row r="228" spans="1:10" x14ac:dyDescent="0.25">
      <c r="A228" s="3">
        <f t="shared" si="17"/>
        <v>2072</v>
      </c>
      <c r="G228" s="3">
        <f>carbondioxide!L328</f>
        <v>414.32116215312942</v>
      </c>
      <c r="H228" s="3">
        <f t="shared" si="15"/>
        <v>2.1928062623445954</v>
      </c>
      <c r="I228" s="3">
        <f t="shared" si="18"/>
        <v>1.8802404398639956</v>
      </c>
      <c r="J228" s="3">
        <f t="shared" si="16"/>
        <v>0.55785764956176076</v>
      </c>
    </row>
    <row r="229" spans="1:10" x14ac:dyDescent="0.25">
      <c r="A229" s="3">
        <f t="shared" si="17"/>
        <v>2073</v>
      </c>
      <c r="G229" s="3">
        <f>carbondioxide!L329</f>
        <v>414.1408520728138</v>
      </c>
      <c r="H229" s="3">
        <f t="shared" si="15"/>
        <v>2.1904774677146528</v>
      </c>
      <c r="I229" s="3">
        <f t="shared" si="18"/>
        <v>1.8867736519633707</v>
      </c>
      <c r="J229" s="3">
        <f t="shared" si="16"/>
        <v>0.56536878381067746</v>
      </c>
    </row>
    <row r="230" spans="1:10" x14ac:dyDescent="0.25">
      <c r="A230" s="3">
        <f t="shared" si="17"/>
        <v>2074</v>
      </c>
      <c r="G230" s="3">
        <f>carbondioxide!L330</f>
        <v>413.9515138886411</v>
      </c>
      <c r="H230" s="3">
        <f t="shared" ref="H230:H293" si="19">H$3*LN(G230/G$3)</f>
        <v>2.1880309790266437</v>
      </c>
      <c r="I230" s="3">
        <f t="shared" si="18"/>
        <v>1.8930748745173291</v>
      </c>
      <c r="J230" s="3">
        <f t="shared" ref="J230:J293" si="20">J229+J$3*(I229-J229)</f>
        <v>0.57287436346178477</v>
      </c>
    </row>
    <row r="231" spans="1:10" x14ac:dyDescent="0.25">
      <c r="A231" s="3">
        <f t="shared" si="17"/>
        <v>2075</v>
      </c>
      <c r="G231" s="3">
        <f>carbondioxide!L331</f>
        <v>413.75351334271704</v>
      </c>
      <c r="H231" s="3">
        <f t="shared" si="19"/>
        <v>2.1854713644150401</v>
      </c>
      <c r="I231" s="3">
        <f t="shared" si="18"/>
        <v>1.8991483902766519</v>
      </c>
      <c r="J231" s="3">
        <f t="shared" si="20"/>
        <v>0.58037310236458028</v>
      </c>
    </row>
    <row r="232" spans="1:10" x14ac:dyDescent="0.25">
      <c r="A232" s="3">
        <f t="shared" si="17"/>
        <v>2076</v>
      </c>
      <c r="G232" s="3">
        <f>carbondioxide!L332</f>
        <v>413.54720423203287</v>
      </c>
      <c r="H232" s="3">
        <f t="shared" si="19"/>
        <v>2.1828030390006092</v>
      </c>
      <c r="I232" s="3">
        <f t="shared" si="18"/>
        <v>1.904998461113202</v>
      </c>
      <c r="J232" s="3">
        <f t="shared" si="20"/>
        <v>0.58786374599992086</v>
      </c>
    </row>
    <row r="233" spans="1:10" x14ac:dyDescent="0.25">
      <c r="A233" s="3">
        <f t="shared" si="17"/>
        <v>2077</v>
      </c>
      <c r="G233" s="3">
        <f>carbondioxide!L333</f>
        <v>413.33292882741125</v>
      </c>
      <c r="H233" s="3">
        <f t="shared" si="19"/>
        <v>2.1800302708700108</v>
      </c>
      <c r="I233" s="3">
        <f t="shared" si="18"/>
        <v>1.9106293246173687</v>
      </c>
      <c r="J233" s="3">
        <f t="shared" si="20"/>
        <v>0.59534507118176427</v>
      </c>
    </row>
    <row r="234" spans="1:10" x14ac:dyDescent="0.25">
      <c r="A234" s="3">
        <f t="shared" ref="A234:A297" si="21">1+A233</f>
        <v>2078</v>
      </c>
      <c r="G234" s="3">
        <f>carbondioxide!L334</f>
        <v>413.11101827510737</v>
      </c>
      <c r="H234" s="3">
        <f t="shared" si="19"/>
        <v>2.1771571867666775</v>
      </c>
      <c r="I234" s="3">
        <f t="shared" si="18"/>
        <v>1.9160451909729066</v>
      </c>
      <c r="J234" s="3">
        <f t="shared" si="20"/>
        <v>0.60281588574127853</v>
      </c>
    </row>
    <row r="235" spans="1:10" x14ac:dyDescent="0.25">
      <c r="A235" s="3">
        <f t="shared" si="21"/>
        <v>2079</v>
      </c>
      <c r="G235" s="3">
        <f>carbondioxide!L335</f>
        <v>412.88179298190255</v>
      </c>
      <c r="H235" s="3">
        <f t="shared" si="19"/>
        <v>2.1741877775093212</v>
      </c>
      <c r="I235" s="3">
        <f t="shared" si="18"/>
        <v>1.9212502400918807</v>
      </c>
      <c r="J235" s="3">
        <f t="shared" si="20"/>
        <v>0.61027502819499413</v>
      </c>
    </row>
    <row r="236" spans="1:10" x14ac:dyDescent="0.25">
      <c r="A236" s="3">
        <f t="shared" si="21"/>
        <v>2080</v>
      </c>
      <c r="G236" s="3">
        <f>carbondioxide!L336</f>
        <v>412.64556298448213</v>
      </c>
      <c r="H236" s="3">
        <f t="shared" si="19"/>
        <v>2.1711259031533436</v>
      </c>
      <c r="I236" s="3">
        <f t="shared" si="18"/>
        <v>1.9262486189934622</v>
      </c>
      <c r="J236" s="3">
        <f t="shared" si="20"/>
        <v>0.61772136739856842</v>
      </c>
    </row>
    <row r="237" spans="1:10" x14ac:dyDescent="0.25">
      <c r="A237" s="3">
        <f t="shared" si="21"/>
        <v>2081</v>
      </c>
      <c r="G237" s="3">
        <f>carbondioxide!L337</f>
        <v>412.40262830384978</v>
      </c>
      <c r="H237" s="3">
        <f t="shared" si="19"/>
        <v>2.1679752979095088</v>
      </c>
      <c r="I237" s="3">
        <f t="shared" si="18"/>
        <v>1.931044439411282</v>
      </c>
      <c r="J237" s="3">
        <f t="shared" si="20"/>
        <v>0.62515380218762739</v>
      </c>
    </row>
    <row r="238" spans="1:10" x14ac:dyDescent="0.25">
      <c r="A238" s="3">
        <f t="shared" si="21"/>
        <v>2082</v>
      </c>
      <c r="G238" s="3">
        <f>carbondioxide!L338</f>
        <v>412.15327928548902</v>
      </c>
      <c r="H238" s="3">
        <f t="shared" si="19"/>
        <v>2.1647395748333271</v>
      </c>
      <c r="I238" s="3">
        <f t="shared" si="18"/>
        <v>1.9356417756149689</v>
      </c>
      <c r="J238" s="3">
        <f t="shared" si="20"/>
        <v>0.63257126100705774</v>
      </c>
    </row>
    <row r="239" spans="1:10" x14ac:dyDescent="0.25">
      <c r="A239" s="3">
        <f t="shared" si="21"/>
        <v>2083</v>
      </c>
      <c r="G239" s="3">
        <f>carbondioxide!L339</f>
        <v>411.89779692594539</v>
      </c>
      <c r="H239" s="3">
        <f t="shared" si="19"/>
        <v>2.1614222302977537</v>
      </c>
      <c r="I239" s="3">
        <f t="shared" si="18"/>
        <v>1.94004466243235</v>
      </c>
      <c r="J239" s="3">
        <f t="shared" si="20"/>
        <v>0.63997270153003072</v>
      </c>
    </row>
    <row r="240" spans="1:10" x14ac:dyDescent="0.25">
      <c r="A240" s="3">
        <f t="shared" si="21"/>
        <v>2084</v>
      </c>
      <c r="G240" s="3">
        <f>carbondioxide!L340</f>
        <v>411.63645318646923</v>
      </c>
      <c r="H240" s="3">
        <f t="shared" si="19"/>
        <v>2.1580266482610804</v>
      </c>
      <c r="I240" s="3">
        <f t="shared" si="18"/>
        <v>1.9442570934595933</v>
      </c>
      <c r="J240" s="3">
        <f t="shared" si="20"/>
        <v>0.64735711026795584</v>
      </c>
    </row>
    <row r="241" spans="1:10" x14ac:dyDescent="0.25">
      <c r="A241" s="3">
        <f t="shared" si="21"/>
        <v>2085</v>
      </c>
      <c r="G241" s="3">
        <f>carbondioxide!L341</f>
        <v>411.36951129432242</v>
      </c>
      <c r="H241" s="3">
        <f t="shared" si="19"/>
        <v>2.1545561043411037</v>
      </c>
      <c r="I241" s="3">
        <f t="shared" si="18"/>
        <v>1.9482830194473333</v>
      </c>
      <c r="J241" s="3">
        <f t="shared" si="20"/>
        <v>0.65472350217248432</v>
      </c>
    </row>
    <row r="242" spans="1:10" x14ac:dyDescent="0.25">
      <c r="A242" s="3">
        <f t="shared" si="21"/>
        <v>2086</v>
      </c>
      <c r="G242" s="3">
        <f>carbondioxide!L342</f>
        <v>411.09722603232456</v>
      </c>
      <c r="H242" s="3">
        <f t="shared" si="19"/>
        <v>2.1510137697060445</v>
      </c>
      <c r="I242" s="3">
        <f t="shared" si="18"/>
        <v>1.9521263468515226</v>
      </c>
      <c r="J242" s="3">
        <f t="shared" si="20"/>
        <v>0.66207092023060543</v>
      </c>
    </row>
    <row r="243" spans="1:10" x14ac:dyDescent="0.25">
      <c r="A243" s="3">
        <f t="shared" si="21"/>
        <v>2087</v>
      </c>
      <c r="G243" s="3">
        <f>carbondioxide!L343</f>
        <v>410.81984401718091</v>
      </c>
      <c r="H243" s="3">
        <f t="shared" si="19"/>
        <v>2.1474027147920296</v>
      </c>
      <c r="I243" s="3">
        <f t="shared" si="18"/>
        <v>1.9557909365384294</v>
      </c>
      <c r="J243" s="3">
        <f t="shared" si="20"/>
        <v>0.66939843505381225</v>
      </c>
    </row>
    <row r="244" spans="1:10" x14ac:dyDescent="0.25">
      <c r="A244" s="3">
        <f t="shared" si="21"/>
        <v>2088</v>
      </c>
      <c r="G244" s="3">
        <f>carbondioxide!L344</f>
        <v>410.53760396710925</v>
      </c>
      <c r="H244" s="3">
        <f t="shared" si="19"/>
        <v>2.1437259128563517</v>
      </c>
      <c r="I244" s="3">
        <f t="shared" si="18"/>
        <v>1.9592806026338188</v>
      </c>
      <c r="J244" s="3">
        <f t="shared" si="20"/>
        <v>0.67670514446224483</v>
      </c>
    </row>
    <row r="245" spans="1:10" x14ac:dyDescent="0.25">
      <c r="A245" s="3">
        <f t="shared" si="21"/>
        <v>2089</v>
      </c>
      <c r="G245" s="3">
        <f>carbondioxide!L345</f>
        <v>410.25073695925255</v>
      </c>
      <c r="H245" s="3">
        <f t="shared" si="19"/>
        <v>2.1399862433752008</v>
      </c>
      <c r="I245" s="3">
        <f t="shared" si="18"/>
        <v>1.9625991115069561</v>
      </c>
      <c r="J245" s="3">
        <f t="shared" si="20"/>
        <v>0.68399017306465937</v>
      </c>
    </row>
    <row r="246" spans="1:10" x14ac:dyDescent="0.25">
      <c r="A246" s="3">
        <f t="shared" si="21"/>
        <v>2090</v>
      </c>
      <c r="G246" s="3">
        <f>carbondioxide!L346</f>
        <v>409.95946667734427</v>
      </c>
      <c r="H246" s="3">
        <f t="shared" si="19"/>
        <v>2.136186495294027</v>
      </c>
      <c r="I246" s="3">
        <f t="shared" si="18"/>
        <v>1.9657501808806166</v>
      </c>
      <c r="J246" s="3">
        <f t="shared" si="20"/>
        <v>0.6912526718350116</v>
      </c>
    </row>
    <row r="247" spans="1:10" x14ac:dyDescent="0.25">
      <c r="A247" s="3">
        <f t="shared" si="21"/>
        <v>2091</v>
      </c>
      <c r="G247" s="3">
        <f>carbondioxide!L347</f>
        <v>409.66400965006363</v>
      </c>
      <c r="H247" s="3">
        <f t="shared" si="19"/>
        <v>2.132329370138212</v>
      </c>
      <c r="I247" s="3">
        <f t="shared" si="18"/>
        <v>1.9687374790588124</v>
      </c>
      <c r="J247" s="3">
        <f t="shared" si="20"/>
        <v>0.69849181768639068</v>
      </c>
    </row>
    <row r="248" spans="1:10" x14ac:dyDescent="0.25">
      <c r="A248" s="3">
        <f t="shared" si="21"/>
        <v>2092</v>
      </c>
      <c r="G248" s="3">
        <f>carbondioxide!L348</f>
        <v>409.36457548049947</v>
      </c>
      <c r="H248" s="3">
        <f t="shared" si="19"/>
        <v>2.1284174849912811</v>
      </c>
      <c r="I248" s="3">
        <f t="shared" si="18"/>
        <v>1.9715646242644425</v>
      </c>
      <c r="J248" s="3">
        <f t="shared" si="20"/>
        <v>0.70570681304298599</v>
      </c>
    </row>
    <row r="249" spans="1:10" x14ac:dyDescent="0.25">
      <c r="A249" s="3">
        <f t="shared" si="21"/>
        <v>2093</v>
      </c>
      <c r="G249" s="3">
        <f>carbondioxide!L349</f>
        <v>409.06136706711993</v>
      </c>
      <c r="H249" s="3">
        <f t="shared" si="19"/>
        <v>2.124453375347477</v>
      </c>
      <c r="I249" s="3">
        <f t="shared" si="18"/>
        <v>1.9742351840795274</v>
      </c>
      <c r="J249" s="3">
        <f t="shared" si="20"/>
        <v>0.71289688541072382</v>
      </c>
    </row>
    <row r="250" spans="1:10" x14ac:dyDescent="0.25">
      <c r="A250" s="3">
        <f t="shared" si="21"/>
        <v>2094</v>
      </c>
      <c r="G250" s="3">
        <f>carbondioxide!L350</f>
        <v>408.75458081662237</v>
      </c>
      <c r="H250" s="3">
        <f t="shared" si="19"/>
        <v>2.120439497845092</v>
      </c>
      <c r="I250" s="3">
        <f t="shared" si="18"/>
        <v>1.9767526749811286</v>
      </c>
      <c r="J250" s="3">
        <f t="shared" si="20"/>
        <v>0.72006128694716265</v>
      </c>
    </row>
    <row r="251" spans="1:10" x14ac:dyDescent="0.25">
      <c r="A251" s="3">
        <f t="shared" si="21"/>
        <v>2095</v>
      </c>
      <c r="G251" s="3">
        <f>carbondioxide!L351</f>
        <v>408.44440684902219</v>
      </c>
      <c r="H251" s="3">
        <f t="shared" si="19"/>
        <v>2.1163782328866287</v>
      </c>
      <c r="I251" s="3">
        <f t="shared" si="18"/>
        <v>1.9791205619664636</v>
      </c>
      <c r="J251" s="3">
        <f t="shared" si="20"/>
        <v>0.72719929403119554</v>
      </c>
    </row>
    <row r="252" spans="1:10" x14ac:dyDescent="0.25">
      <c r="A252" s="3">
        <f t="shared" si="21"/>
        <v>2096</v>
      </c>
      <c r="G252" s="3">
        <f>carbondioxide!L352</f>
        <v>408.131029195319</v>
      </c>
      <c r="H252" s="3">
        <f t="shared" si="19"/>
        <v>2.1122718871514636</v>
      </c>
      <c r="I252" s="3">
        <f t="shared" si="18"/>
        <v>1.9813422582611135</v>
      </c>
      <c r="J252" s="3">
        <f t="shared" si="20"/>
        <v>0.73431020683306791</v>
      </c>
    </row>
    <row r="253" spans="1:10" x14ac:dyDescent="0.25">
      <c r="A253" s="3">
        <f t="shared" si="21"/>
        <v>2097</v>
      </c>
      <c r="G253" s="3">
        <f>carbondioxide!L353</f>
        <v>407.81462598806229</v>
      </c>
      <c r="H253" s="3">
        <f t="shared" si="19"/>
        <v>2.1081226960064017</v>
      </c>
      <c r="I253" s="3">
        <f t="shared" si="18"/>
        <v>1.9834211251045786</v>
      </c>
      <c r="J253" s="3">
        <f t="shared" si="20"/>
        <v>0.74139334888517916</v>
      </c>
    </row>
    <row r="254" spans="1:10" x14ac:dyDescent="0.25">
      <c r="A254" s="3">
        <f t="shared" si="21"/>
        <v>2098</v>
      </c>
      <c r="G254" s="3">
        <f>carbondioxide!L354</f>
        <v>407.49536964512322</v>
      </c>
      <c r="H254" s="3">
        <f t="shared" si="19"/>
        <v>2.1039328258191832</v>
      </c>
      <c r="I254" s="3">
        <f t="shared" si="18"/>
        <v>1.9853604716077833</v>
      </c>
      <c r="J254" s="3">
        <f t="shared" si="20"/>
        <v>0.74844806665410535</v>
      </c>
    </row>
    <row r="255" spans="1:10" x14ac:dyDescent="0.25">
      <c r="A255" s="3">
        <f t="shared" si="21"/>
        <v>2099</v>
      </c>
      <c r="G255" s="3">
        <f>carbondioxide!L355</f>
        <v>407.17342704696273</v>
      </c>
      <c r="H255" s="3">
        <f t="shared" si="19"/>
        <v>2.099704376179738</v>
      </c>
      <c r="I255" s="3">
        <f t="shared" si="18"/>
        <v>1.9871635546774562</v>
      </c>
      <c r="J255" s="3">
        <f t="shared" si="20"/>
        <v>0.75547372911424227</v>
      </c>
    </row>
    <row r="256" spans="1:10" x14ac:dyDescent="0.25">
      <c r="A256" s="3">
        <f t="shared" si="21"/>
        <v>2100</v>
      </c>
      <c r="G256" s="3">
        <f>carbondioxide!L356</f>
        <v>406.8489597076732</v>
      </c>
      <c r="H256" s="3">
        <f t="shared" si="19"/>
        <v>2.0954393820336845</v>
      </c>
      <c r="I256" s="3">
        <f t="shared" si="18"/>
        <v>1.9888335790026062</v>
      </c>
      <c r="J256" s="3">
        <f t="shared" si="20"/>
        <v>0.76246972732344132</v>
      </c>
    </row>
    <row r="257" spans="1:10" x14ac:dyDescent="0.25">
      <c r="A257" s="3">
        <f t="shared" si="21"/>
        <v>2101</v>
      </c>
      <c r="G257" s="3">
        <f>carbondioxide!L357</f>
        <v>406.52212394005574</v>
      </c>
      <c r="H257" s="3">
        <f t="shared" si="19"/>
        <v>2.0911398157323515</v>
      </c>
      <c r="I257" s="3">
        <f t="shared" si="18"/>
        <v>1.9903736970986092</v>
      </c>
      <c r="J257" s="3">
        <f t="shared" si="20"/>
        <v>0.769435474000979</v>
      </c>
    </row>
    <row r="258" spans="1:10" x14ac:dyDescent="0.25">
      <c r="A258" s="3">
        <f t="shared" si="21"/>
        <v>2102</v>
      </c>
      <c r="G258" s="3">
        <f>carbondioxide!L358</f>
        <v>406.19307101498305</v>
      </c>
      <c r="H258" s="3">
        <f t="shared" si="19"/>
        <v>2.0868075890033282</v>
      </c>
      <c r="I258" s="3">
        <f t="shared" si="18"/>
        <v>1.9917870094046846</v>
      </c>
      <c r="J258" s="3">
        <f t="shared" si="20"/>
        <v>0.77637040310817351</v>
      </c>
    </row>
    <row r="259" spans="1:10" x14ac:dyDescent="0.25">
      <c r="A259" s="3">
        <f t="shared" si="21"/>
        <v>2103</v>
      </c>
      <c r="G259" s="3">
        <f>carbondioxide!L359</f>
        <v>405.86194731528667</v>
      </c>
      <c r="H259" s="3">
        <f t="shared" si="19"/>
        <v>2.0824445548453707</v>
      </c>
      <c r="I259" s="3">
        <f t="shared" si="18"/>
        <v>1.9930765644307928</v>
      </c>
      <c r="J259" s="3">
        <f t="shared" si="20"/>
        <v>0.78327396943193772</v>
      </c>
    </row>
    <row r="260" spans="1:10" x14ac:dyDescent="0.25">
      <c r="A260" s="3">
        <f t="shared" si="21"/>
        <v>2104</v>
      </c>
      <c r="G260" s="3">
        <f>carbondioxide!L360</f>
        <v>405.52889448439339</v>
      </c>
      <c r="H260" s="3">
        <f t="shared" si="19"/>
        <v>2.0780525093512443</v>
      </c>
      <c r="I260" s="3">
        <f t="shared" si="18"/>
        <v>1.9942453589502325</v>
      </c>
      <c r="J260" s="3">
        <f t="shared" si="20"/>
        <v>0.79014564817153121</v>
      </c>
    </row>
    <row r="261" spans="1:10" x14ac:dyDescent="0.25">
      <c r="A261" s="3">
        <f t="shared" si="21"/>
        <v>2105</v>
      </c>
      <c r="G261" s="3">
        <f>carbondioxide!L361</f>
        <v>405.19404956992634</v>
      </c>
      <c r="H261" s="3">
        <f t="shared" si="19"/>
        <v>2.0736331934618888</v>
      </c>
      <c r="I261" s="3">
        <f t="shared" si="18"/>
        <v>1.995296338234426</v>
      </c>
      <c r="J261" s="3">
        <f t="shared" si="20"/>
        <v>0.79698493452875419</v>
      </c>
    </row>
    <row r="262" spans="1:10" x14ac:dyDescent="0.25">
      <c r="A262" s="3">
        <f t="shared" si="21"/>
        <v>2106</v>
      </c>
      <c r="G262" s="3">
        <f>carbondioxide!L362</f>
        <v>404.85754516247698</v>
      </c>
      <c r="H262" s="3">
        <f t="shared" si="19"/>
        <v>2.069188294655151</v>
      </c>
      <c r="I262" s="3">
        <f t="shared" si="18"/>
        <v>1.9962323963266089</v>
      </c>
      <c r="J262" s="3">
        <f t="shared" si="20"/>
        <v>0.80379134330180235</v>
      </c>
    </row>
    <row r="263" spans="1:10" x14ac:dyDescent="0.25">
      <c r="A263" s="3">
        <f t="shared" si="21"/>
        <v>2107</v>
      </c>
      <c r="G263" s="3">
        <f>carbondioxide!L363</f>
        <v>404.51950952974084</v>
      </c>
      <c r="H263" s="3">
        <f t="shared" si="19"/>
        <v>2.0647194485720894</v>
      </c>
      <c r="I263" s="3">
        <f t="shared" si="18"/>
        <v>1.9970563763513265</v>
      </c>
      <c r="J263" s="3">
        <f t="shared" si="20"/>
        <v>0.81056440848298328</v>
      </c>
    </row>
    <row r="264" spans="1:10" x14ac:dyDescent="0.25">
      <c r="A264" s="3">
        <f t="shared" si="21"/>
        <v>2108</v>
      </c>
      <c r="G264" s="3">
        <f>carbondioxide!L364</f>
        <v>404.18006674620403</v>
      </c>
      <c r="H264" s="3">
        <f t="shared" si="19"/>
        <v>2.0602282405837435</v>
      </c>
      <c r="I264" s="3">
        <f t="shared" ref="I264:I327" si="22">I263+I$3*(I$4*H264-I263)+I$5*(J263-I263)</f>
        <v>1.9977710708568392</v>
      </c>
      <c r="J264" s="3">
        <f t="shared" si="20"/>
        <v>0.8173036828604755</v>
      </c>
    </row>
    <row r="265" spans="1:10" x14ac:dyDescent="0.25">
      <c r="A265" s="3">
        <f t="shared" si="21"/>
        <v>2109</v>
      </c>
      <c r="G265" s="3">
        <f>carbondioxide!L365</f>
        <v>403.83933681855819</v>
      </c>
      <c r="H265" s="3">
        <f t="shared" si="19"/>
        <v>2.0557162073010975</v>
      </c>
      <c r="I265" s="3">
        <f t="shared" si="22"/>
        <v>1.9983792221877053</v>
      </c>
      <c r="J265" s="3">
        <f t="shared" si="20"/>
        <v>0.82400873762429483</v>
      </c>
    </row>
    <row r="266" spans="1:10" x14ac:dyDescent="0.25">
      <c r="A266" s="3">
        <f t="shared" si="21"/>
        <v>2110</v>
      </c>
      <c r="G266" s="3">
        <f>carbondioxide!L366</f>
        <v>403.49743580701028</v>
      </c>
      <c r="H266" s="3">
        <f t="shared" si="19"/>
        <v>2.0511848380307893</v>
      </c>
      <c r="I266" s="3">
        <f t="shared" si="22"/>
        <v>1.9988835228849846</v>
      </c>
      <c r="J266" s="3">
        <f t="shared" si="20"/>
        <v>0.83067916197661495</v>
      </c>
    </row>
    <row r="267" spans="1:10" x14ac:dyDescent="0.25">
      <c r="A267" s="3">
        <f t="shared" si="21"/>
        <v>2111</v>
      </c>
      <c r="G267" s="3">
        <f>carbondioxide!L367</f>
        <v>403.15447594265004</v>
      </c>
      <c r="H267" s="3">
        <f t="shared" si="19"/>
        <v>2.0466355761790309</v>
      </c>
      <c r="I267" s="3">
        <f t="shared" si="22"/>
        <v>1.9992866161116589</v>
      </c>
      <c r="J267" s="3">
        <f t="shared" si="20"/>
        <v>0.83731456274657445</v>
      </c>
    </row>
    <row r="268" spans="1:10" x14ac:dyDescent="0.25">
      <c r="A268" s="3">
        <f t="shared" si="21"/>
        <v>2112</v>
      </c>
      <c r="G268" s="3">
        <f>carbondioxide!L368</f>
        <v>402.81056574102752</v>
      </c>
      <c r="H268" s="3">
        <f t="shared" si="19"/>
        <v>2.0420698206060428</v>
      </c>
      <c r="I268" s="3">
        <f t="shared" si="22"/>
        <v>1.9995910961010179</v>
      </c>
      <c r="J268" s="3">
        <f t="shared" si="20"/>
        <v>0.84391456400968812</v>
      </c>
    </row>
    <row r="269" spans="1:10" x14ac:dyDescent="0.25">
      <c r="A269" s="3">
        <f t="shared" si="21"/>
        <v>2113</v>
      </c>
      <c r="G269" s="3">
        <f>carbondioxide!L369</f>
        <v>402.46581011208599</v>
      </c>
      <c r="H269" s="3">
        <f t="shared" si="19"/>
        <v>2.0374889269331824</v>
      </c>
      <c r="I269" s="3">
        <f t="shared" si="22"/>
        <v>1.9997995086258904</v>
      </c>
      <c r="J269" s="3">
        <f t="shared" si="20"/>
        <v>0.85047880671196685</v>
      </c>
    </row>
    <row r="270" spans="1:10" x14ac:dyDescent="0.25">
      <c r="A270" s="3">
        <f t="shared" si="21"/>
        <v>2114</v>
      </c>
      <c r="G270" s="3">
        <f>carbondioxide!L370</f>
        <v>402.12031046659132</v>
      </c>
      <c r="H270" s="3">
        <f t="shared" si="19"/>
        <v>2.0328942088048598</v>
      </c>
      <c r="I270" s="3">
        <f t="shared" si="22"/>
        <v>1.999914351486747</v>
      </c>
      <c r="J270" s="3">
        <f t="shared" si="20"/>
        <v>0.85700694829883795</v>
      </c>
    </row>
    <row r="271" spans="1:10" x14ac:dyDescent="0.25">
      <c r="A271" s="3">
        <f t="shared" si="21"/>
        <v>2115</v>
      </c>
      <c r="G271" s="3">
        <f>carbondioxide!L371</f>
        <v>401.77416481918902</v>
      </c>
      <c r="H271" s="3">
        <f t="shared" si="19"/>
        <v>2.0282869391071974</v>
      </c>
      <c r="I271" s="3">
        <f t="shared" si="22"/>
        <v>1.999938075016805</v>
      </c>
      <c r="J271" s="3">
        <f t="shared" si="20"/>
        <v>0.86349866234894523</v>
      </c>
    </row>
    <row r="272" spans="1:10" x14ac:dyDescent="0.25">
      <c r="A272" s="3">
        <f t="shared" si="21"/>
        <v>2116</v>
      </c>
      <c r="G272" s="3">
        <f>carbondioxide!L372</f>
        <v>401.42746788821728</v>
      </c>
      <c r="H272" s="3">
        <f t="shared" si="19"/>
        <v>2.023668351145314</v>
      </c>
      <c r="I272" s="3">
        <f t="shared" si="22"/>
        <v>1.9998730826024023</v>
      </c>
      <c r="J272" s="3">
        <f t="shared" si="20"/>
        <v>0.86995363821289873</v>
      </c>
    </row>
    <row r="273" spans="1:10" x14ac:dyDescent="0.25">
      <c r="A273" s="3">
        <f t="shared" si="21"/>
        <v>2117</v>
      </c>
      <c r="G273" s="3">
        <f>carbondioxide!L373</f>
        <v>401.08031119239627</v>
      </c>
      <c r="H273" s="3">
        <f t="shared" si="19"/>
        <v>2.0190396397809853</v>
      </c>
      <c r="I273" s="3">
        <f t="shared" si="22"/>
        <v>1.9997217312170015</v>
      </c>
      <c r="J273" s="3">
        <f t="shared" si="20"/>
        <v>0.87637158065703114</v>
      </c>
    </row>
    <row r="274" spans="1:10" x14ac:dyDescent="0.25">
      <c r="A274" s="3">
        <f t="shared" si="21"/>
        <v>2118</v>
      </c>
      <c r="G274" s="3">
        <f>carbondioxide!L374</f>
        <v>400.73278314450999</v>
      </c>
      <c r="H274" s="3">
        <f t="shared" si="19"/>
        <v>2.0144019625323817</v>
      </c>
      <c r="I274" s="3">
        <f t="shared" si="22"/>
        <v>1.999486331967302</v>
      </c>
      <c r="J274" s="3">
        <f t="shared" si="20"/>
        <v>0.88275220951221178</v>
      </c>
    </row>
    <row r="275" spans="1:10" x14ac:dyDescent="0.25">
      <c r="A275" s="3">
        <f t="shared" si="21"/>
        <v>2119</v>
      </c>
      <c r="G275" s="3">
        <f>carbondioxide!L375</f>
        <v>400.38496914219093</v>
      </c>
      <c r="H275" s="3">
        <f t="shared" si="19"/>
        <v>2.0097564406374708</v>
      </c>
      <c r="I275" s="3">
        <f t="shared" si="22"/>
        <v>1.9991691506500247</v>
      </c>
      <c r="J275" s="3">
        <f t="shared" si="20"/>
        <v>0.88909525932775668</v>
      </c>
    </row>
    <row r="276" spans="1:10" x14ac:dyDescent="0.25">
      <c r="A276" s="3">
        <f t="shared" si="21"/>
        <v>2120</v>
      </c>
      <c r="G276" s="3">
        <f>carbondioxide!L376</f>
        <v>400.0369516559133</v>
      </c>
      <c r="H276" s="3">
        <f t="shared" si="19"/>
        <v>2.0051041600825958</v>
      </c>
      <c r="I276" s="3">
        <f t="shared" si="22"/>
        <v>1.9987724083180316</v>
      </c>
      <c r="J276" s="3">
        <f t="shared" si="20"/>
        <v>0.89540047903046716</v>
      </c>
    </row>
    <row r="277" spans="1:10" x14ac:dyDescent="0.25">
      <c r="A277" s="3">
        <f t="shared" si="21"/>
        <v>2121</v>
      </c>
      <c r="G277" s="3">
        <f>carbondioxide!L377</f>
        <v>399.68881031429595</v>
      </c>
      <c r="H277" s="3">
        <f t="shared" si="19"/>
        <v>2.0004461725976834</v>
      </c>
      <c r="I277" s="3">
        <f t="shared" si="22"/>
        <v>1.9982982818545327</v>
      </c>
      <c r="J277" s="3">
        <f t="shared" si="20"/>
        <v>0.90166763158882057</v>
      </c>
    </row>
    <row r="278" spans="1:10" x14ac:dyDescent="0.25">
      <c r="A278" s="3">
        <f t="shared" si="21"/>
        <v>2122</v>
      </c>
      <c r="G278" s="3">
        <f>carbondioxide!L378</f>
        <v>399.34062198681147</v>
      </c>
      <c r="H278" s="3">
        <f t="shared" si="19"/>
        <v>1.9957834966194361</v>
      </c>
      <c r="I278" s="3">
        <f t="shared" si="22"/>
        <v>1.9977489045542032</v>
      </c>
      <c r="J278" s="3">
        <f t="shared" si="20"/>
        <v>0.90789649368232983</v>
      </c>
    </row>
    <row r="279" spans="1:10" x14ac:dyDescent="0.25">
      <c r="A279" s="3">
        <f t="shared" si="21"/>
        <v>2123</v>
      </c>
      <c r="G279" s="3">
        <f>carbondioxide!L379</f>
        <v>398.9924608639937</v>
      </c>
      <c r="H279" s="3">
        <f t="shared" si="19"/>
        <v>1.991117118223813</v>
      </c>
      <c r="I279" s="3">
        <f t="shared" si="22"/>
        <v>1.9971263667101244</v>
      </c>
      <c r="J279" s="3">
        <f t="shared" si="20"/>
        <v>0.91408685537608203</v>
      </c>
    </row>
    <row r="280" spans="1:10" x14ac:dyDescent="0.25">
      <c r="A280" s="3">
        <f t="shared" si="21"/>
        <v>2124</v>
      </c>
      <c r="G280" s="3">
        <f>carbondioxide!L380</f>
        <v>398.64439853523214</v>
      </c>
      <c r="H280" s="3">
        <f t="shared" si="19"/>
        <v>1.9864479920290423</v>
      </c>
      <c r="I280" s="3">
        <f t="shared" si="22"/>
        <v>1.9964327162055229</v>
      </c>
      <c r="J280" s="3">
        <f t="shared" si="20"/>
        <v>0.92023851980045934</v>
      </c>
    </row>
    <row r="281" spans="1:10" x14ac:dyDescent="0.25">
      <c r="A281" s="3">
        <f t="shared" si="21"/>
        <v>2125</v>
      </c>
      <c r="G281" s="3">
        <f>carbondioxide!L381</f>
        <v>398.29650406423832</v>
      </c>
      <c r="H281" s="3">
        <f t="shared" si="19"/>
        <v>1.9817770420703322</v>
      </c>
      <c r="I281" s="3">
        <f t="shared" si="22"/>
        <v>1.995669959109359</v>
      </c>
      <c r="J281" s="3">
        <f t="shared" si="20"/>
        <v>0.92635130283604006</v>
      </c>
    </row>
    <row r="282" spans="1:10" x14ac:dyDescent="0.25">
      <c r="A282" s="3">
        <f t="shared" si="21"/>
        <v>2126</v>
      </c>
      <c r="G282" s="3">
        <f>carbondioxide!L382</f>
        <v>397.94884406226436</v>
      </c>
      <c r="H282" s="3">
        <f t="shared" si="19"/>
        <v>1.9771051626474057</v>
      </c>
      <c r="I282" s="3">
        <f t="shared" si="22"/>
        <v>1.9948400602748748</v>
      </c>
      <c r="J282" s="3">
        <f t="shared" si="20"/>
        <v>0.9324250328036725</v>
      </c>
    </row>
    <row r="283" spans="1:10" x14ac:dyDescent="0.25">
      <c r="A283" s="3">
        <f t="shared" si="21"/>
        <v>2127</v>
      </c>
      <c r="G283" s="3">
        <f>carbondioxide!L383</f>
        <v>397.60148275915139</v>
      </c>
      <c r="H283" s="3">
        <f t="shared" si="19"/>
        <v>1.9724332191459124</v>
      </c>
      <c r="I283" s="3">
        <f t="shared" si="22"/>
        <v>1.9939449439402728</v>
      </c>
      <c r="J283" s="3">
        <f t="shared" si="20"/>
        <v>0.93845955015970894</v>
      </c>
    </row>
    <row r="284" spans="1:10" x14ac:dyDescent="0.25">
      <c r="A284" s="3">
        <f t="shared" si="21"/>
        <v>2128</v>
      </c>
      <c r="G284" s="3">
        <f>carbondioxide!L384</f>
        <v>397.25448207228351</v>
      </c>
      <c r="H284" s="3">
        <f t="shared" si="19"/>
        <v>1.9677620488337588</v>
      </c>
      <c r="I284" s="3">
        <f t="shared" si="22"/>
        <v>1.9929864943307587</v>
      </c>
      <c r="J284" s="3">
        <f t="shared" si="20"/>
        <v>0.94445470719638258</v>
      </c>
    </row>
    <row r="285" spans="1:10" x14ac:dyDescent="0.25">
      <c r="A285" s="3">
        <f t="shared" si="21"/>
        <v>2129</v>
      </c>
      <c r="G285" s="3">
        <f>carbondioxide!L385</f>
        <v>396.90790167351588</v>
      </c>
      <c r="H285" s="3">
        <f t="shared" si="19"/>
        <v>1.9630924616332812</v>
      </c>
      <c r="I285" s="3">
        <f t="shared" si="22"/>
        <v>1.9919665562612288</v>
      </c>
      <c r="J285" s="3">
        <f t="shared" si="20"/>
        <v>0.95041036774730581</v>
      </c>
    </row>
    <row r="286" spans="1:10" x14ac:dyDescent="0.25">
      <c r="A286" s="3">
        <f t="shared" si="21"/>
        <v>2130</v>
      </c>
      <c r="G286" s="3">
        <f>carbondioxide!L386</f>
        <v>396.5617990541482</v>
      </c>
      <c r="H286" s="3">
        <f t="shared" si="19"/>
        <v>1.958425240870217</v>
      </c>
      <c r="I286" s="3">
        <f t="shared" si="22"/>
        <v>1.9908869357389343</v>
      </c>
      <c r="J286" s="3">
        <f t="shared" si="20"/>
        <v>0.95632640689806492</v>
      </c>
    </row>
    <row r="287" spans="1:10" x14ac:dyDescent="0.25">
      <c r="A287" s="3">
        <f t="shared" si="21"/>
        <v>2131</v>
      </c>
      <c r="G287" s="3">
        <f>carbondioxide!L387</f>
        <v>396.21622958800651</v>
      </c>
      <c r="H287" s="3">
        <f t="shared" si="19"/>
        <v>1.9537611440003306</v>
      </c>
      <c r="I287" s="3">
        <f t="shared" si="22"/>
        <v>1.9897494005655068</v>
      </c>
      <c r="J287" s="3">
        <f t="shared" si="20"/>
        <v>0.96220271070188101</v>
      </c>
    </row>
    <row r="288" spans="1:10" x14ac:dyDescent="0.25">
      <c r="A288" s="3">
        <f t="shared" si="21"/>
        <v>2132</v>
      </c>
      <c r="G288" s="3">
        <f>carbondioxide!L388</f>
        <v>395.87124659269813</v>
      </c>
      <c r="H288" s="3">
        <f t="shared" si="19"/>
        <v>1.9491009033145381</v>
      </c>
      <c r="I288" s="3">
        <f t="shared" si="22"/>
        <v>1.98855568093777</v>
      </c>
      <c r="J288" s="3">
        <f t="shared" si="20"/>
        <v>0.96803917590030641</v>
      </c>
    </row>
    <row r="289" spans="1:10" x14ac:dyDescent="0.25">
      <c r="A289" s="3">
        <f t="shared" si="21"/>
        <v>2133</v>
      </c>
      <c r="G289" s="3">
        <f>carbondioxide!L389</f>
        <v>395.5269013890985</v>
      </c>
      <c r="H289" s="3">
        <f t="shared" si="19"/>
        <v>1.9444452266233192</v>
      </c>
      <c r="I289" s="3">
        <f t="shared" si="22"/>
        <v>1.9873074700468052</v>
      </c>
      <c r="J289" s="3">
        <f t="shared" si="20"/>
        <v>0.97383570964891919</v>
      </c>
    </row>
    <row r="290" spans="1:10" x14ac:dyDescent="0.25">
      <c r="A290" s="3">
        <f t="shared" si="21"/>
        <v>2134</v>
      </c>
      <c r="G290" s="3">
        <f>carbondioxide!L390</f>
        <v>395.18324335912848</v>
      </c>
      <c r="H290" s="3">
        <f t="shared" si="19"/>
        <v>1.9397947979211803</v>
      </c>
      <c r="I290" s="3">
        <f t="shared" si="22"/>
        <v>1.9860064246747775</v>
      </c>
      <c r="J290" s="3">
        <f t="shared" si="20"/>
        <v>0.97959222924797917</v>
      </c>
    </row>
    <row r="291" spans="1:10" x14ac:dyDescent="0.25">
      <c r="A291" s="3">
        <f t="shared" si="21"/>
        <v>2135</v>
      </c>
      <c r="G291" s="3">
        <f>carbondioxide!L391</f>
        <v>394.84032000187824</v>
      </c>
      <c r="H291" s="3">
        <f t="shared" si="19"/>
        <v>1.9351502780319056</v>
      </c>
      <c r="I291" s="3">
        <f t="shared" si="22"/>
        <v>1.9846541657890706</v>
      </c>
      <c r="J291" s="3">
        <f t="shared" si="20"/>
        <v>0.98530866187800337</v>
      </c>
    </row>
    <row r="292" spans="1:10" x14ac:dyDescent="0.25">
      <c r="A292" s="3">
        <f t="shared" si="21"/>
        <v>2136</v>
      </c>
      <c r="G292" s="3">
        <f>carbondioxide!L392</f>
        <v>394.49817698812922</v>
      </c>
      <c r="H292" s="3">
        <f t="shared" si="19"/>
        <v>1.9305123052352522</v>
      </c>
      <c r="I292" s="3">
        <f t="shared" si="22"/>
        <v>1.9832522791333067</v>
      </c>
      <c r="J292" s="3">
        <f t="shared" si="20"/>
        <v>0.99098494434021822</v>
      </c>
    </row>
    <row r="293" spans="1:10" x14ac:dyDescent="0.25">
      <c r="A293" s="3">
        <f t="shared" si="21"/>
        <v>2137</v>
      </c>
      <c r="G293" s="3">
        <f>carbondioxide!L393</f>
        <v>394.15685821332795</v>
      </c>
      <c r="H293" s="3">
        <f t="shared" si="19"/>
        <v>1.9258814958757982</v>
      </c>
      <c r="I293" s="3">
        <f t="shared" si="22"/>
        <v>1.9818023158148683</v>
      </c>
      <c r="J293" s="3">
        <f t="shared" si="20"/>
        <v>0.99662102280184295</v>
      </c>
    </row>
    <row r="294" spans="1:10" x14ac:dyDescent="0.25">
      <c r="A294" s="3">
        <f t="shared" si="21"/>
        <v>2138</v>
      </c>
      <c r="G294" s="3">
        <f>carbondioxide!L394</f>
        <v>393.81640584905892</v>
      </c>
      <c r="H294" s="3">
        <f t="shared" ref="H294:H357" si="23">H$3*LN(G294/G$3)</f>
        <v>1.9212584449545329</v>
      </c>
      <c r="I294" s="3">
        <f t="shared" si="22"/>
        <v>1.9803057928885612</v>
      </c>
      <c r="J294" s="3">
        <f t="shared" ref="J294:J357" si="24">J293+J$3*(I293-J293)</f>
        <v>1.002216852546157</v>
      </c>
    </row>
    <row r="295" spans="1:10" x14ac:dyDescent="0.25">
      <c r="A295" s="3">
        <f t="shared" si="21"/>
        <v>2139</v>
      </c>
      <c r="G295" s="3">
        <f>carbondioxide!L395</f>
        <v>393.47686039306478</v>
      </c>
      <c r="H295" s="3">
        <f t="shared" si="23"/>
        <v>1.9166437267038121</v>
      </c>
      <c r="I295" s="3">
        <f t="shared" si="22"/>
        <v>1.9787641939360967</v>
      </c>
      <c r="J295" s="3">
        <f t="shared" si="24"/>
        <v>1.0077723977273019</v>
      </c>
    </row>
    <row r="296" spans="1:10" x14ac:dyDescent="0.25">
      <c r="A296" s="3">
        <f t="shared" si="21"/>
        <v>2140</v>
      </c>
      <c r="G296" s="3">
        <f>carbondioxide!L396</f>
        <v>393.13826071785991</v>
      </c>
      <c r="H296" s="3">
        <f t="shared" si="23"/>
        <v>1.9120378951462604</v>
      </c>
      <c r="I296" s="3">
        <f t="shared" si="22"/>
        <v>1.97717896964109</v>
      </c>
      <c r="J296" s="3">
        <f t="shared" si="24"/>
        <v>1.0132876311297678</v>
      </c>
    </row>
    <row r="297" spans="1:10" x14ac:dyDescent="0.25">
      <c r="A297" s="3">
        <f t="shared" si="21"/>
        <v>2141</v>
      </c>
      <c r="G297" s="3">
        <f>carbondioxide!L397</f>
        <v>392.80064411797963</v>
      </c>
      <c r="H297" s="3">
        <f t="shared" si="23"/>
        <v>1.9074414846381436</v>
      </c>
      <c r="I297" s="3">
        <f t="shared" si="22"/>
        <v>1.9755515383593028</v>
      </c>
      <c r="J297" s="3">
        <f t="shared" si="24"/>
        <v>1.0187625339325121</v>
      </c>
    </row>
    <row r="298" spans="1:10" x14ac:dyDescent="0.25">
      <c r="A298" s="3">
        <f t="shared" ref="A298:A361" si="25">1+A297</f>
        <v>2142</v>
      </c>
      <c r="G298" s="3">
        <f>carbondioxide!L398</f>
        <v>392.46404635590937</v>
      </c>
      <c r="H298" s="3">
        <f t="shared" si="23"/>
        <v>1.9028550103977737</v>
      </c>
      <c r="I298" s="3">
        <f t="shared" si="22"/>
        <v>1.9738832866838791</v>
      </c>
      <c r="J298" s="3">
        <f t="shared" si="24"/>
        <v>1.0241970954776562</v>
      </c>
    </row>
    <row r="299" spans="1:10" x14ac:dyDescent="0.25">
      <c r="A299" s="3">
        <f t="shared" si="25"/>
        <v>2143</v>
      </c>
      <c r="G299" s="3">
        <f>carbondioxide!L399</f>
        <v>392.12850170673255</v>
      </c>
      <c r="H299" s="3">
        <f t="shared" si="23"/>
        <v>1.8982789690194215</v>
      </c>
      <c r="I299" s="3">
        <f t="shared" si="22"/>
        <v>1.9721755700053489</v>
      </c>
      <c r="J299" s="3">
        <f t="shared" si="24"/>
        <v>1.0295913130437075</v>
      </c>
    </row>
    <row r="300" spans="1:10" x14ac:dyDescent="0.25">
      <c r="A300" s="3">
        <f t="shared" si="25"/>
        <v>2144</v>
      </c>
      <c r="G300" s="3">
        <f>carbondioxide!L400</f>
        <v>391.79404300153737</v>
      </c>
      <c r="H300" s="3">
        <f t="shared" si="23"/>
        <v>1.8937138389732353</v>
      </c>
      <c r="I300" s="3">
        <f t="shared" si="22"/>
        <v>1.9704297130661914</v>
      </c>
      <c r="J300" s="3">
        <f t="shared" si="24"/>
        <v>1.0349451916232497</v>
      </c>
    </row>
    <row r="301" spans="1:10" x14ac:dyDescent="0.25">
      <c r="A301" s="3">
        <f t="shared" si="25"/>
        <v>2145</v>
      </c>
      <c r="G301" s="3">
        <f>carbondioxide!L401</f>
        <v>391.46070166961971</v>
      </c>
      <c r="H301" s="3">
        <f t="shared" si="23"/>
        <v>1.8891600810916205</v>
      </c>
      <c r="I301" s="3">
        <f t="shared" si="22"/>
        <v>1.9686470105097755</v>
      </c>
      <c r="J301" s="3">
        <f t="shared" si="24"/>
        <v>1.0402587437050457</v>
      </c>
    </row>
    <row r="302" spans="1:10" x14ac:dyDescent="0.25">
      <c r="A302" s="3">
        <f t="shared" si="25"/>
        <v>2146</v>
      </c>
      <c r="G302" s="3">
        <f>carbondioxide!L402</f>
        <v>391.12850777951871</v>
      </c>
      <c r="H302" s="3">
        <f t="shared" si="23"/>
        <v>1.8846181390425225</v>
      </c>
      <c r="I302" s="3">
        <f t="shared" si="22"/>
        <v>1.9668287274235066</v>
      </c>
      <c r="J302" s="3">
        <f t="shared" si="24"/>
        <v>1.0455319890604966</v>
      </c>
    </row>
    <row r="303" spans="1:10" x14ac:dyDescent="0.25">
      <c r="A303" s="3">
        <f t="shared" si="25"/>
        <v>2147</v>
      </c>
      <c r="G303" s="3">
        <f>carbondioxide!L403</f>
        <v>390.79749007891991</v>
      </c>
      <c r="H303" s="3">
        <f t="shared" si="23"/>
        <v>1.8800884397900453</v>
      </c>
      <c r="I303" s="3">
        <f t="shared" si="22"/>
        <v>1.9649760998760333</v>
      </c>
      <c r="J303" s="3">
        <f t="shared" si="24"/>
        <v>1.0507649545343984</v>
      </c>
    </row>
    <row r="304" spans="1:10" x14ac:dyDescent="0.25">
      <c r="A304" s="3">
        <f t="shared" si="25"/>
        <v>2148</v>
      </c>
      <c r="G304" s="3">
        <f>carbondioxide!L404</f>
        <v>390.46767603345995</v>
      </c>
      <c r="H304" s="3">
        <f t="shared" si="23"/>
        <v>1.8755713940427974</v>
      </c>
      <c r="I304" s="3">
        <f t="shared" si="22"/>
        <v>1.9630903354483793</v>
      </c>
      <c r="J304" s="3">
        <f t="shared" si="24"/>
        <v>1.055957673839939</v>
      </c>
    </row>
    <row r="305" spans="1:10" x14ac:dyDescent="0.25">
      <c r="A305" s="3">
        <f t="shared" si="25"/>
        <v>2149</v>
      </c>
      <c r="G305" s="3">
        <f>carbondioxide!L405</f>
        <v>390.13909186446438</v>
      </c>
      <c r="H305" s="3">
        <f t="shared" si="23"/>
        <v>1.8710673966903613</v>
      </c>
      <c r="I305" s="3">
        <f t="shared" si="22"/>
        <v>1.9611726137588832</v>
      </c>
      <c r="J305" s="3">
        <f t="shared" si="24"/>
        <v>1.061110187357875</v>
      </c>
    </row>
    <row r="306" spans="1:10" x14ac:dyDescent="0.25">
      <c r="A306" s="3">
        <f t="shared" si="25"/>
        <v>2150</v>
      </c>
      <c r="G306" s="3">
        <f>carbondioxide!L406</f>
        <v>389.81176258565199</v>
      </c>
      <c r="H306" s="3">
        <f t="shared" si="23"/>
        <v>1.8665768272282768</v>
      </c>
      <c r="I306" s="3">
        <f t="shared" si="22"/>
        <v>1.9592240869818434</v>
      </c>
      <c r="J306" s="3">
        <f t="shared" si="24"/>
        <v>1.0662225419398328</v>
      </c>
    </row>
    <row r="307" spans="1:10" x14ac:dyDescent="0.25">
      <c r="A307" s="3">
        <f t="shared" si="25"/>
        <v>2151</v>
      </c>
      <c r="G307" s="3">
        <f>carbondioxide!L407</f>
        <v>389.48571203883336</v>
      </c>
      <c r="H307" s="3">
        <f t="shared" si="23"/>
        <v>1.8621000501718525</v>
      </c>
      <c r="I307" s="3">
        <f t="shared" si="22"/>
        <v>1.9572458803597772</v>
      </c>
      <c r="J307" s="3">
        <f t="shared" si="24"/>
        <v>1.0712947907156714</v>
      </c>
    </row>
    <row r="308" spans="1:10" x14ac:dyDescent="0.25">
      <c r="A308" s="3">
        <f t="shared" si="25"/>
        <v>2152</v>
      </c>
      <c r="G308" s="3">
        <f>carbondioxide!L408</f>
        <v>389.16096292863534</v>
      </c>
      <c r="H308" s="3">
        <f t="shared" si="23"/>
        <v>1.8576374154592072</v>
      </c>
      <c r="I308" s="3">
        <f t="shared" si="22"/>
        <v>1.9552390927092185</v>
      </c>
      <c r="J308" s="3">
        <f t="shared" si="24"/>
        <v>1.0763269929048498</v>
      </c>
    </row>
    <row r="309" spans="1:10" x14ac:dyDescent="0.25">
      <c r="A309" s="3">
        <f t="shared" si="25"/>
        <v>2153</v>
      </c>
      <c r="G309" s="3">
        <f>carbondioxide!L409</f>
        <v>388.83753685627789</v>
      </c>
      <c r="H309" s="3">
        <f t="shared" si="23"/>
        <v>1.8531892588438179</v>
      </c>
      <c r="I309" s="3">
        <f t="shared" si="22"/>
        <v>1.9532047969199879</v>
      </c>
      <c r="J309" s="3">
        <f t="shared" si="24"/>
        <v>1.0813192136317387</v>
      </c>
    </row>
    <row r="310" spans="1:10" x14ac:dyDescent="0.25">
      <c r="A310" s="3">
        <f t="shared" si="25"/>
        <v>2154</v>
      </c>
      <c r="G310" s="3">
        <f>carbondioxide!L410</f>
        <v>388.51545435243185</v>
      </c>
      <c r="H310" s="3">
        <f t="shared" si="23"/>
        <v>1.8487559022769346</v>
      </c>
      <c r="I310" s="3">
        <f t="shared" si="22"/>
        <v>1.9511440404478817</v>
      </c>
      <c r="J310" s="3">
        <f t="shared" si="24"/>
        <v>1.0862715237448159</v>
      </c>
    </row>
    <row r="311" spans="1:10" x14ac:dyDescent="0.25">
      <c r="A311" s="3">
        <f t="shared" si="25"/>
        <v>2155</v>
      </c>
      <c r="G311" s="3">
        <f>carbondioxide!L411</f>
        <v>388.19473490918284</v>
      </c>
      <c r="H311" s="3">
        <f t="shared" si="23"/>
        <v>1.8443376542801297</v>
      </c>
      <c r="I311" s="3">
        <f t="shared" si="22"/>
        <v>1.9490578458007344</v>
      </c>
      <c r="J311" s="3">
        <f t="shared" si="24"/>
        <v>1.0911839996396893</v>
      </c>
    </row>
    <row r="312" spans="1:10" x14ac:dyDescent="0.25">
      <c r="A312" s="3">
        <f t="shared" si="25"/>
        <v>2156</v>
      </c>
      <c r="G312" s="3">
        <f>carbondioxide!L412</f>
        <v>387.87539701112797</v>
      </c>
      <c r="H312" s="3">
        <f t="shared" si="23"/>
        <v>1.8399348103083109</v>
      </c>
      <c r="I312" s="3">
        <f t="shared" si="22"/>
        <v>1.9469472110178221</v>
      </c>
      <c r="J312" s="3">
        <f t="shared" si="24"/>
        <v>1.096056723085884</v>
      </c>
    </row>
    <row r="313" spans="1:10" x14ac:dyDescent="0.25">
      <c r="A313" s="3">
        <f t="shared" si="25"/>
        <v>2157</v>
      </c>
      <c r="G313" s="3">
        <f>carbondioxide!L413</f>
        <v>387.55745816562899</v>
      </c>
      <c r="H313" s="3">
        <f t="shared" si="23"/>
        <v>1.8355476531034494</v>
      </c>
      <c r="I313" s="3">
        <f t="shared" si="22"/>
        <v>1.9448131101425814</v>
      </c>
      <c r="J313" s="3">
        <f t="shared" si="24"/>
        <v>1.1008897810573375</v>
      </c>
    </row>
    <row r="314" spans="1:10" x14ac:dyDescent="0.25">
      <c r="A314" s="3">
        <f t="shared" si="25"/>
        <v>2158</v>
      </c>
      <c r="G314" s="3">
        <f>carbondioxide!L414</f>
        <v>387.24093493224609</v>
      </c>
      <c r="H314" s="3">
        <f t="shared" si="23"/>
        <v>1.8311764530393082</v>
      </c>
      <c r="I314" s="3">
        <f t="shared" si="22"/>
        <v>1.9426564936886253</v>
      </c>
      <c r="J314" s="3">
        <f t="shared" si="24"/>
        <v>1.1056832655665416</v>
      </c>
    </row>
    <row r="315" spans="1:10" x14ac:dyDescent="0.25">
      <c r="A315" s="3">
        <f t="shared" si="25"/>
        <v>2159</v>
      </c>
      <c r="G315" s="3">
        <f>carbondioxide!L415</f>
        <v>386.92584295137573</v>
      </c>
      <c r="H315" s="3">
        <f t="shared" si="23"/>
        <v>1.8268214684574353</v>
      </c>
      <c r="I315" s="3">
        <f t="shared" si="22"/>
        <v>1.9404782890990484</v>
      </c>
      <c r="J315" s="3">
        <f t="shared" si="24"/>
        <v>1.1104372735022749</v>
      </c>
    </row>
    <row r="316" spans="1:10" x14ac:dyDescent="0.25">
      <c r="A316" s="3">
        <f t="shared" si="25"/>
        <v>2160</v>
      </c>
      <c r="G316" s="3">
        <f>carbondioxide!L416</f>
        <v>386.61219697211391</v>
      </c>
      <c r="H316" s="3">
        <f t="shared" si="23"/>
        <v>1.8224829459946628</v>
      </c>
      <c r="I316" s="3">
        <f t="shared" si="22"/>
        <v>1.9382794011990201</v>
      </c>
      <c r="J316" s="3">
        <f t="shared" si="24"/>
        <v>1.1151519064708646</v>
      </c>
    </row>
    <row r="317" spans="1:10" x14ac:dyDescent="0.25">
      <c r="A317" s="3">
        <f t="shared" si="25"/>
        <v>2161</v>
      </c>
      <c r="G317" s="3">
        <f>carbondioxide!L417</f>
        <v>386.30001087936745</v>
      </c>
      <c r="H317" s="3">
        <f t="shared" si="23"/>
        <v>1.8181611209023589</v>
      </c>
      <c r="I317" s="3">
        <f t="shared" si="22"/>
        <v>1.9360607126416678</v>
      </c>
      <c r="J317" s="3">
        <f t="shared" si="24"/>
        <v>1.1198272706409205</v>
      </c>
    </row>
    <row r="318" spans="1:10" x14ac:dyDescent="0.25">
      <c r="A318" s="3">
        <f t="shared" si="25"/>
        <v>2162</v>
      </c>
      <c r="G318" s="3">
        <f>carbondioxide!L418</f>
        <v>385.98929772023359</v>
      </c>
      <c r="H318" s="3">
        <f t="shared" si="23"/>
        <v>1.8138562173576709</v>
      </c>
      <c r="I318" s="3">
        <f t="shared" si="22"/>
        <v>1.9338230843472652</v>
      </c>
      <c r="J318" s="3">
        <f t="shared" si="24"/>
        <v>1.1244634765914847</v>
      </c>
    </row>
    <row r="319" spans="1:10" x14ac:dyDescent="0.25">
      <c r="A319" s="3">
        <f t="shared" si="25"/>
        <v>2163</v>
      </c>
      <c r="G319" s="3">
        <f>carbondioxide!L419</f>
        <v>385.68006972966782</v>
      </c>
      <c r="H319" s="3">
        <f t="shared" si="23"/>
        <v>1.8095684487669661</v>
      </c>
      <c r="I319" s="3">
        <f t="shared" si="22"/>
        <v>1.9315673559357385</v>
      </c>
      <c r="J319" s="3">
        <f t="shared" si="24"/>
        <v>1.1290606391635376</v>
      </c>
    </row>
    <row r="320" spans="1:10" x14ac:dyDescent="0.25">
      <c r="A320" s="3">
        <f t="shared" si="25"/>
        <v>2164</v>
      </c>
      <c r="G320" s="3">
        <f>carbondioxide!L420</f>
        <v>385.37233835546039</v>
      </c>
      <c r="H320" s="3">
        <f t="shared" si="23"/>
        <v>1.8052980180617113</v>
      </c>
      <c r="I320" s="3">
        <f t="shared" si="22"/>
        <v>1.9292943461525172</v>
      </c>
      <c r="J320" s="3">
        <f t="shared" si="24"/>
        <v>1.1336188773148037</v>
      </c>
    </row>
    <row r="321" spans="1:10" x14ac:dyDescent="0.25">
      <c r="A321" s="3">
        <f t="shared" si="25"/>
        <v>2165</v>
      </c>
      <c r="G321" s="3">
        <f>carbondioxide!L421</f>
        <v>385.06611428253962</v>
      </c>
      <c r="H321" s="3">
        <f t="shared" si="23"/>
        <v>1.8010451179869829</v>
      </c>
      <c r="I321" s="3">
        <f t="shared" si="22"/>
        <v>1.9270048532877526</v>
      </c>
      <c r="J321" s="3">
        <f t="shared" si="24"/>
        <v>1.1381383139778019</v>
      </c>
    </row>
    <row r="322" spans="1:10" x14ac:dyDescent="0.25">
      <c r="A322" s="3">
        <f t="shared" si="25"/>
        <v>2166</v>
      </c>
      <c r="G322" s="3">
        <f>carbondioxide!L422</f>
        <v>384.76140745662116</v>
      </c>
      <c r="H322" s="3">
        <f t="shared" si="23"/>
        <v>1.7968099313828125</v>
      </c>
      <c r="I322" s="3">
        <f t="shared" si="22"/>
        <v>1.9246996555889393</v>
      </c>
      <c r="J322" s="3">
        <f t="shared" si="24"/>
        <v>1.1426190759210824</v>
      </c>
    </row>
    <row r="323" spans="1:10" x14ac:dyDescent="0.25">
      <c r="A323" s="3">
        <f t="shared" si="25"/>
        <v>2167</v>
      </c>
      <c r="G323" s="3">
        <f>carbondioxide!L423</f>
        <v>384.45822710721995</v>
      </c>
      <c r="H323" s="3">
        <f t="shared" si="23"/>
        <v>1.7925926314585647</v>
      </c>
      <c r="I323" s="3">
        <f t="shared" si="22"/>
        <v>1.9223795116669729</v>
      </c>
      <c r="J323" s="3">
        <f t="shared" si="24"/>
        <v>1.1470612936135958</v>
      </c>
    </row>
    <row r="324" spans="1:10" x14ac:dyDescent="0.25">
      <c r="A324" s="3">
        <f t="shared" si="25"/>
        <v>2168</v>
      </c>
      <c r="G324" s="3">
        <f>carbondioxide!L424</f>
        <v>384.1565817700432</v>
      </c>
      <c r="H324" s="3">
        <f t="shared" si="23"/>
        <v>1.7883933820605333</v>
      </c>
      <c r="I324" s="3">
        <f t="shared" si="22"/>
        <v>1.920045160895687</v>
      </c>
      <c r="J324" s="3">
        <f t="shared" si="24"/>
        <v>1.1514651010921388</v>
      </c>
    </row>
    <row r="325" spans="1:10" x14ac:dyDescent="0.25">
      <c r="A325" s="3">
        <f t="shared" si="25"/>
        <v>2169</v>
      </c>
      <c r="G325" s="3">
        <f>carbondioxide!L425</f>
        <v>383.85647930878076</v>
      </c>
      <c r="H325" s="3">
        <f t="shared" si="23"/>
        <v>1.78421233793294</v>
      </c>
      <c r="I325" s="3">
        <f t="shared" si="22"/>
        <v>1.9176973238049111</v>
      </c>
      <c r="J325" s="3">
        <f t="shared" si="24"/>
        <v>1.1558306358318231</v>
      </c>
    </row>
    <row r="326" spans="1:10" x14ac:dyDescent="0.25">
      <c r="A326" s="3">
        <f t="shared" si="25"/>
        <v>2170</v>
      </c>
      <c r="G326" s="3">
        <f>carbondioxide!L426</f>
        <v>383.5579269363086</v>
      </c>
      <c r="H326" s="3">
        <f t="shared" si="23"/>
        <v>1.7800496449725023</v>
      </c>
      <c r="I326" s="3">
        <f t="shared" si="22"/>
        <v>1.9153367024670966</v>
      </c>
      <c r="J326" s="3">
        <f t="shared" si="24"/>
        <v>1.1601580386195103</v>
      </c>
    </row>
    <row r="327" spans="1:10" x14ac:dyDescent="0.25">
      <c r="A327" s="3">
        <f t="shared" si="25"/>
        <v>2171</v>
      </c>
      <c r="G327" s="3">
        <f>carbondioxide!L427</f>
        <v>383.26093123532189</v>
      </c>
      <c r="H327" s="3">
        <f t="shared" si="23"/>
        <v>1.7759054404767542</v>
      </c>
      <c r="I327" s="3">
        <f t="shared" si="22"/>
        <v>1.912963980877562</v>
      </c>
      <c r="J327" s="3">
        <f t="shared" si="24"/>
        <v>1.1644474534301645</v>
      </c>
    </row>
    <row r="328" spans="1:10" x14ac:dyDescent="0.25">
      <c r="A328" s="3">
        <f t="shared" si="25"/>
        <v>2172</v>
      </c>
      <c r="G328" s="3">
        <f>carbondioxide!L428</f>
        <v>382.96549817841253</v>
      </c>
      <c r="H328" s="3">
        <f t="shared" si="23"/>
        <v>1.7717798533862683</v>
      </c>
      <c r="I328" s="3">
        <f t="shared" ref="I328:I391" si="26">I327+I$3*(I$4*H328-I327)+I$5*(J327-I327)</f>
        <v>1.9105798253284092</v>
      </c>
      <c r="J328" s="3">
        <f t="shared" si="24"/>
        <v>1.1686990273060658</v>
      </c>
    </row>
    <row r="329" spans="1:10" x14ac:dyDescent="0.25">
      <c r="A329" s="3">
        <f t="shared" si="25"/>
        <v>2173</v>
      </c>
      <c r="G329" s="3">
        <f>carbondioxide!L429</f>
        <v>382.67163314760597</v>
      </c>
      <c r="H329" s="3">
        <f t="shared" si="23"/>
        <v>1.7676730045209461</v>
      </c>
      <c r="I329" s="3">
        <f t="shared" si="26"/>
        <v>1.908184884776166</v>
      </c>
      <c r="J329" s="3">
        <f t="shared" si="24"/>
        <v>1.1729129102388327</v>
      </c>
    </row>
    <row r="330" spans="1:10" x14ac:dyDescent="0.25">
      <c r="A330" s="3">
        <f t="shared" si="25"/>
        <v>2174</v>
      </c>
      <c r="G330" s="3">
        <f>carbondioxide!L430</f>
        <v>382.37934095337209</v>
      </c>
      <c r="H330" s="3">
        <f t="shared" si="23"/>
        <v>1.7635850068105332</v>
      </c>
      <c r="I330" s="3">
        <f t="shared" si="26"/>
        <v>1.9057797912032135</v>
      </c>
      <c r="J330" s="3">
        <f t="shared" si="24"/>
        <v>1.1770892550542047</v>
      </c>
    </row>
    <row r="331" spans="1:10" x14ac:dyDescent="0.25">
      <c r="A331" s="3">
        <f t="shared" si="25"/>
        <v>2175</v>
      </c>
      <c r="G331" s="3">
        <f>carbondioxide!L431</f>
        <v>382.08862585312301</v>
      </c>
      <c r="H331" s="3">
        <f t="shared" si="23"/>
        <v>1.7595159655194896</v>
      </c>
      <c r="I331" s="3">
        <f t="shared" si="26"/>
        <v>1.9033651599730572</v>
      </c>
      <c r="J331" s="3">
        <f t="shared" si="24"/>
        <v>1.181228217299531</v>
      </c>
    </row>
    <row r="332" spans="1:10" x14ac:dyDescent="0.25">
      <c r="A332" s="3">
        <f t="shared" si="25"/>
        <v>2176</v>
      </c>
      <c r="G332" s="3">
        <f>carbondioxide!L432</f>
        <v>381.79949156921305</v>
      </c>
      <c r="H332" s="3">
        <f t="shared" si="23"/>
        <v>1.7554659784663891</v>
      </c>
      <c r="I332" s="3">
        <f t="shared" si="26"/>
        <v>1.9009415901795037</v>
      </c>
      <c r="J332" s="3">
        <f t="shared" si="24"/>
        <v>1.1853299551339167</v>
      </c>
    </row>
    <row r="333" spans="1:10" x14ac:dyDescent="0.25">
      <c r="A333" s="3">
        <f t="shared" si="25"/>
        <v>2177</v>
      </c>
      <c r="G333" s="3">
        <f>carbondioxide!L433</f>
        <v>381.51194130645268</v>
      </c>
      <c r="H333" s="3">
        <f t="shared" si="23"/>
        <v>1.751435136237955</v>
      </c>
      <c r="I333" s="3">
        <f t="shared" si="26"/>
        <v>1.8985096649898063</v>
      </c>
      <c r="J333" s="3">
        <f t="shared" si="24"/>
        <v>1.1893946292209756</v>
      </c>
    </row>
    <row r="334" spans="1:10" x14ac:dyDescent="0.25">
      <c r="A334" s="3">
        <f t="shared" si="25"/>
        <v>2178</v>
      </c>
      <c r="G334" s="3">
        <f>carbondioxide!L434</f>
        <v>381.22597776914927</v>
      </c>
      <c r="H334" s="3">
        <f t="shared" si="23"/>
        <v>1.7474235223978825</v>
      </c>
      <c r="I334" s="3">
        <f t="shared" si="26"/>
        <v>1.896069951981844</v>
      </c>
      <c r="J334" s="3">
        <f t="shared" si="24"/>
        <v>1.1934224026241427</v>
      </c>
    </row>
    <row r="335" spans="1:10" x14ac:dyDescent="0.25">
      <c r="A335" s="3">
        <f t="shared" si="25"/>
        <v>2179</v>
      </c>
      <c r="G335" s="3">
        <f>carbondioxide!L435</f>
        <v>380.94160317768831</v>
      </c>
      <c r="H335" s="3">
        <f t="shared" si="23"/>
        <v>1.7434312136905876</v>
      </c>
      <c r="I335" s="3">
        <f t="shared" si="26"/>
        <v>1.8936230034754</v>
      </c>
      <c r="J335" s="3">
        <f t="shared" si="24"/>
        <v>1.1974134407044945</v>
      </c>
    </row>
    <row r="336" spans="1:10" x14ac:dyDescent="0.25">
      <c r="A336" s="3">
        <f t="shared" si="25"/>
        <v>2180</v>
      </c>
      <c r="G336" s="3">
        <f>carbondioxide!L436</f>
        <v>380.6588192846653</v>
      </c>
      <c r="H336" s="3">
        <f t="shared" si="23"/>
        <v>1.7394582802399814</v>
      </c>
      <c r="I336" s="3">
        <f t="shared" si="26"/>
        <v>1.891169356857608</v>
      </c>
      <c r="J336" s="3">
        <f t="shared" si="24"/>
        <v>1.2013679110210334</v>
      </c>
    </row>
    <row r="337" spans="1:10" x14ac:dyDescent="0.25">
      <c r="A337" s="3">
        <f t="shared" si="25"/>
        <v>2181</v>
      </c>
      <c r="G337" s="3">
        <f>carbondioxide!L437</f>
        <v>380.37762739058206</v>
      </c>
      <c r="H337" s="3">
        <f t="shared" si="23"/>
        <v>1.7355047857434265</v>
      </c>
      <c r="I337" s="3">
        <f t="shared" si="26"/>
        <v>1.8887095349026324</v>
      </c>
      <c r="J337" s="3">
        <f t="shared" si="24"/>
        <v>1.2052859832333851</v>
      </c>
    </row>
    <row r="338" spans="1:10" x14ac:dyDescent="0.25">
      <c r="A338" s="3">
        <f t="shared" si="25"/>
        <v>2182</v>
      </c>
      <c r="G338" s="3">
        <f>carbondioxide!L438</f>
        <v>380.09802835911677</v>
      </c>
      <c r="H338" s="3">
        <f t="shared" si="23"/>
        <v>1.7315707876609601</v>
      </c>
      <c r="I338" s="3">
        <f t="shared" si="26"/>
        <v>1.8862440460856549</v>
      </c>
      <c r="J338" s="3">
        <f t="shared" si="24"/>
        <v>1.2091678290068664</v>
      </c>
    </row>
    <row r="339" spans="1:10" x14ac:dyDescent="0.25">
      <c r="A339" s="3">
        <f t="shared" si="25"/>
        <v>2183</v>
      </c>
      <c r="G339" s="3">
        <f>carbondioxide!L439</f>
        <v>379.82002263198081</v>
      </c>
      <c r="H339" s="3">
        <f t="shared" si="23"/>
        <v>1.7276563373999343</v>
      </c>
      <c r="I339" s="3">
        <f t="shared" si="26"/>
        <v>1.8837733848912339</v>
      </c>
      <c r="J339" s="3">
        <f t="shared" si="24"/>
        <v>1.2130136219198739</v>
      </c>
    </row>
    <row r="340" spans="1:10" x14ac:dyDescent="0.25">
      <c r="A340" s="3">
        <f t="shared" si="25"/>
        <v>2184</v>
      </c>
      <c r="G340" s="3">
        <f>carbondioxide!L440</f>
        <v>379.5436102433714</v>
      </c>
      <c r="H340" s="3">
        <f t="shared" si="23"/>
        <v>1.7237614804951475</v>
      </c>
      <c r="I340" s="3">
        <f t="shared" si="26"/>
        <v>1.8812980321161097</v>
      </c>
      <c r="J340" s="3">
        <f t="shared" si="24"/>
        <v>1.2168235373735512</v>
      </c>
    </row>
    <row r="341" spans="1:10" x14ac:dyDescent="0.25">
      <c r="A341" s="3">
        <f t="shared" si="25"/>
        <v>2185</v>
      </c>
      <c r="G341" s="3">
        <f>carbondioxide!L441</f>
        <v>379.26879083403213</v>
      </c>
      <c r="H341" s="3">
        <f t="shared" si="23"/>
        <v>1.7198862567846176</v>
      </c>
      <c r="I341" s="3">
        <f t="shared" si="26"/>
        <v>1.8788184551665268</v>
      </c>
      <c r="J341" s="3">
        <f t="shared" si="24"/>
        <v>1.2205977525036888</v>
      </c>
    </row>
    <row r="342" spans="1:10" x14ac:dyDescent="0.25">
      <c r="A342" s="3">
        <f t="shared" si="25"/>
        <v>2186</v>
      </c>
      <c r="G342" s="3">
        <f>carbondioxide!L442</f>
        <v>378.99556366492993</v>
      </c>
      <c r="H342" s="3">
        <f t="shared" si="23"/>
        <v>1.7160307005810618</v>
      </c>
      <c r="I342" s="3">
        <f t="shared" si="26"/>
        <v>1.8763351083501432</v>
      </c>
      <c r="J342" s="3">
        <f t="shared" si="24"/>
        <v>1.2243364460948138</v>
      </c>
    </row>
    <row r="343" spans="1:10" x14ac:dyDescent="0.25">
      <c r="A343" s="3">
        <f t="shared" si="25"/>
        <v>2187</v>
      </c>
      <c r="G343" s="3">
        <f>carbondioxide!L443</f>
        <v>378.72392763056001</v>
      </c>
      <c r="H343" s="3">
        <f t="shared" si="23"/>
        <v>1.7121948408392202</v>
      </c>
      <c r="I343" s="3">
        <f t="shared" si="26"/>
        <v>1.8738484331625995</v>
      </c>
      <c r="J343" s="3">
        <f t="shared" si="24"/>
        <v>1.2280397984964242</v>
      </c>
    </row>
    <row r="344" spans="1:10" x14ac:dyDescent="0.25">
      <c r="A344" s="3">
        <f t="shared" si="25"/>
        <v>2188</v>
      </c>
      <c r="G344" s="3">
        <f>carbondioxide!L444</f>
        <v>378.45388127188676</v>
      </c>
      <c r="H344" s="3">
        <f t="shared" si="23"/>
        <v>1.7083787013190925</v>
      </c>
      <c r="I344" s="3">
        <f t="shared" si="26"/>
        <v>1.8713588585688212</v>
      </c>
      <c r="J344" s="3">
        <f t="shared" si="24"/>
        <v>1.231707991541328</v>
      </c>
    </row>
    <row r="345" spans="1:10" x14ac:dyDescent="0.25">
      <c r="A345" s="3">
        <f t="shared" si="25"/>
        <v>2189</v>
      </c>
      <c r="G345" s="3">
        <f>carbondioxide!L445</f>
        <v>378.18542278893187</v>
      </c>
      <c r="H345" s="3">
        <f t="shared" si="23"/>
        <v>1.704582300745217</v>
      </c>
      <c r="I345" s="3">
        <f t="shared" si="26"/>
        <v>1.868866801279125</v>
      </c>
      <c r="J345" s="3">
        <f t="shared" si="24"/>
        <v>1.2353412084660442</v>
      </c>
    </row>
    <row r="346" spans="1:10" x14ac:dyDescent="0.25">
      <c r="A346" s="3">
        <f t="shared" si="25"/>
        <v>2190</v>
      </c>
      <c r="G346" s="3">
        <f>carbondioxide!L446</f>
        <v>377.91855005301642</v>
      </c>
      <c r="H346" s="3">
        <f t="shared" si="23"/>
        <v>1.7008056529620525</v>
      </c>
      <c r="I346" s="3">
        <f t="shared" si="26"/>
        <v>1.8663726660202014</v>
      </c>
      <c r="J346" s="3">
        <f t="shared" si="24"/>
        <v>1.2389396338332226</v>
      </c>
    </row>
    <row r="347" spans="1:10" x14ac:dyDescent="0.25">
      <c r="A347" s="3">
        <f t="shared" si="25"/>
        <v>2191</v>
      </c>
      <c r="G347" s="3">
        <f>carbondioxide!L447</f>
        <v>377.65326061866864</v>
      </c>
      <c r="H347" s="3">
        <f t="shared" si="23"/>
        <v>1.6970487670855874</v>
      </c>
      <c r="I347" s="3">
        <f t="shared" si="26"/>
        <v>1.8638768458010473</v>
      </c>
      <c r="J347" s="3">
        <f t="shared" si="24"/>
        <v>1.2425034534560446</v>
      </c>
    </row>
    <row r="348" spans="1:10" x14ac:dyDescent="0.25">
      <c r="A348" s="3">
        <f t="shared" si="25"/>
        <v>2192</v>
      </c>
      <c r="G348" s="3">
        <f>carbondioxide!L448</f>
        <v>377.38955173520304</v>
      </c>
      <c r="H348" s="3">
        <f t="shared" si="23"/>
        <v>1.693311647651234</v>
      </c>
      <c r="I348" s="3">
        <f t="shared" si="26"/>
        <v>1.8613797221739201</v>
      </c>
      <c r="J348" s="3">
        <f t="shared" si="24"/>
        <v>1.2460328543245642</v>
      </c>
    </row>
    <row r="349" spans="1:10" x14ac:dyDescent="0.25">
      <c r="A349" s="3">
        <f t="shared" si="25"/>
        <v>2193</v>
      </c>
      <c r="G349" s="3">
        <f>carbondioxide!L449</f>
        <v>377.12742035798169</v>
      </c>
      <c r="H349" s="3">
        <f t="shared" si="23"/>
        <v>1.6895942947581215</v>
      </c>
      <c r="I349" s="3">
        <f t="shared" si="26"/>
        <v>1.8588816654903861</v>
      </c>
      <c r="J349" s="3">
        <f t="shared" si="24"/>
        <v>1.2495280245339486</v>
      </c>
    </row>
    <row r="350" spans="1:10" x14ac:dyDescent="0.25">
      <c r="A350" s="3">
        <f t="shared" si="25"/>
        <v>2194</v>
      </c>
      <c r="G350" s="3">
        <f>carbondioxide!L450</f>
        <v>376.86686315936447</v>
      </c>
      <c r="H350" s="3">
        <f t="shared" si="23"/>
        <v>1.6858967042098532</v>
      </c>
      <c r="I350" s="3">
        <f t="shared" si="26"/>
        <v>1.8563830351525348</v>
      </c>
      <c r="J350" s="3">
        <f t="shared" si="24"/>
        <v>1.2529891532145812</v>
      </c>
    </row>
    <row r="351" spans="1:10" x14ac:dyDescent="0.25">
      <c r="A351" s="3">
        <f t="shared" si="25"/>
        <v>2195</v>
      </c>
      <c r="G351" s="3">
        <f>carbondioxide!L451</f>
        <v>376.60787653935694</v>
      </c>
      <c r="H351" s="3">
        <f t="shared" si="23"/>
        <v>1.6822188676518268</v>
      </c>
      <c r="I351" s="3">
        <f t="shared" si="26"/>
        <v>1.8538841798594299</v>
      </c>
      <c r="J351" s="3">
        <f t="shared" si="24"/>
        <v>1.2564164304639887</v>
      </c>
    </row>
    <row r="352" spans="1:10" x14ac:dyDescent="0.25">
      <c r="A352" s="3">
        <f t="shared" si="25"/>
        <v>2196</v>
      </c>
      <c r="G352" s="3">
        <f>carbondioxide!L452</f>
        <v>376.35045663596276</v>
      </c>
      <c r="H352" s="3">
        <f t="shared" si="23"/>
        <v>1.6785607727051721</v>
      </c>
      <c r="I352" s="3">
        <f t="shared" si="26"/>
        <v>1.8513854378488712</v>
      </c>
      <c r="J352" s="3">
        <f t="shared" si="24"/>
        <v>1.2598100472805547</v>
      </c>
    </row>
    <row r="353" spans="1:10" x14ac:dyDescent="0.25">
      <c r="A353" s="3">
        <f t="shared" si="25"/>
        <v>2197</v>
      </c>
      <c r="G353" s="3">
        <f>carbondioxide!L453</f>
        <v>376.09459933524948</v>
      </c>
      <c r="H353" s="3">
        <f t="shared" si="23"/>
        <v>1.6749224030974259</v>
      </c>
      <c r="I353" s="3">
        <f t="shared" si="26"/>
        <v>1.848887137134537</v>
      </c>
      <c r="J353" s="3">
        <f t="shared" si="24"/>
        <v>1.2631701954989827</v>
      </c>
    </row>
    <row r="354" spans="1:10" x14ac:dyDescent="0.25">
      <c r="A354" s="3">
        <f t="shared" si="25"/>
        <v>2198</v>
      </c>
      <c r="G354" s="3">
        <f>carbondioxide!L454</f>
        <v>375.84030028113386</v>
      </c>
      <c r="H354" s="3">
        <f t="shared" si="23"/>
        <v>1.6713037387899663</v>
      </c>
      <c r="I354" s="3">
        <f t="shared" si="26"/>
        <v>1.8463895957385763</v>
      </c>
      <c r="J354" s="3">
        <f t="shared" si="24"/>
        <v>1.2664970677274727</v>
      </c>
    </row>
    <row r="355" spans="1:10" x14ac:dyDescent="0.25">
      <c r="A355" s="3">
        <f t="shared" si="25"/>
        <v>2199</v>
      </c>
      <c r="G355" s="3">
        <f>carbondioxide!L455</f>
        <v>375.5875548848943</v>
      </c>
      <c r="H355" s="3">
        <f t="shared" si="23"/>
        <v>1.6677047561023326</v>
      </c>
      <c r="I355" s="3">
        <f t="shared" si="26"/>
        <v>1.8438931219197239</v>
      </c>
      <c r="J355" s="3">
        <f t="shared" si="24"/>
        <v>1.2697908572865757</v>
      </c>
    </row>
    <row r="356" spans="1:10" x14ac:dyDescent="0.25">
      <c r="A356" s="3">
        <f t="shared" si="25"/>
        <v>2200</v>
      </c>
      <c r="G356" s="3">
        <f>carbondioxide!L456</f>
        <v>375.3363583344177</v>
      </c>
      <c r="H356" s="3">
        <f t="shared" si="23"/>
        <v>1.6641254278334627</v>
      </c>
      <c r="I356" s="3">
        <f t="shared" si="26"/>
        <v>1.8413980143970066</v>
      </c>
      <c r="J356" s="3">
        <f t="shared" si="24"/>
        <v>1.2730517581496921</v>
      </c>
    </row>
    <row r="357" spans="1:10" x14ac:dyDescent="0.25">
      <c r="A357" s="3">
        <f t="shared" si="25"/>
        <v>2201</v>
      </c>
      <c r="G357" s="3">
        <f>carbondioxide!L457</f>
        <v>375.08670560318717</v>
      </c>
      <c r="H357" s="3">
        <f t="shared" si="23"/>
        <v>1.6605657233799507</v>
      </c>
      <c r="I357" s="3">
        <f t="shared" si="26"/>
        <v>1.8389045625691112</v>
      </c>
      <c r="J357" s="3">
        <f t="shared" si="24"/>
        <v>1.2762799648851768</v>
      </c>
    </row>
    <row r="358" spans="1:10" x14ac:dyDescent="0.25">
      <c r="A358" s="3">
        <f t="shared" si="25"/>
        <v>2202</v>
      </c>
      <c r="G358" s="3">
        <f>carbondioxide!L458</f>
        <v>374.83859145901715</v>
      </c>
      <c r="H358" s="3">
        <f t="shared" ref="H358:H421" si="27">H$3*LN(G358/G$3)</f>
        <v>1.65702560885136</v>
      </c>
      <c r="I358" s="3">
        <f t="shared" si="26"/>
        <v>1.8364130467294808</v>
      </c>
      <c r="J358" s="3">
        <f t="shared" ref="J358:J421" si="28">J357+J$3*(I357-J357)</f>
        <v>1.2794756726000216</v>
      </c>
    </row>
    <row r="359" spans="1:10" x14ac:dyDescent="0.25">
      <c r="A359" s="3">
        <f t="shared" si="25"/>
        <v>2203</v>
      </c>
      <c r="G359" s="3">
        <f>carbondioxide!L459</f>
        <v>374.59201047254243</v>
      </c>
      <c r="H359" s="3">
        <f t="shared" si="27"/>
        <v>1.6535050471826893</v>
      </c>
      <c r="I359" s="3">
        <f t="shared" si="26"/>
        <v>1.8339237382772111</v>
      </c>
      <c r="J359" s="3">
        <f t="shared" si="28"/>
        <v>1.2826390768850768</v>
      </c>
    </row>
    <row r="360" spans="1:10" x14ac:dyDescent="0.25">
      <c r="A360" s="3">
        <f t="shared" si="25"/>
        <v>2204</v>
      </c>
      <c r="G360" s="3">
        <f>carbondioxide!L460</f>
        <v>374.34695702546793</v>
      </c>
      <c r="H360" s="3">
        <f t="shared" si="27"/>
        <v>1.6500039982440424</v>
      </c>
      <c r="I360" s="3">
        <f t="shared" si="26"/>
        <v>1.8314368999238106</v>
      </c>
      <c r="J360" s="3">
        <f t="shared" si="28"/>
        <v>1.285770373761784</v>
      </c>
    </row>
    <row r="361" spans="1:10" x14ac:dyDescent="0.25">
      <c r="A361" s="3">
        <f t="shared" si="25"/>
        <v>2205</v>
      </c>
      <c r="G361" s="3">
        <f>carbondioxide!L461</f>
        <v>374.10342531858424</v>
      </c>
      <c r="H361" s="3">
        <f t="shared" si="27"/>
        <v>1.6465224189475565</v>
      </c>
      <c r="I361" s="3">
        <f t="shared" si="26"/>
        <v>1.8289527858958969</v>
      </c>
      <c r="J361" s="3">
        <f t="shared" si="28"/>
        <v>1.2888697596303844</v>
      </c>
    </row>
    <row r="362" spans="1:10" x14ac:dyDescent="0.25">
      <c r="A362" s="3">
        <f t="shared" ref="A362:A425" si="29">1+A361</f>
        <v>2206</v>
      </c>
      <c r="G362" s="3">
        <f>carbondioxide!L462</f>
        <v>373.86140937955605</v>
      </c>
      <c r="H362" s="3">
        <f t="shared" si="27"/>
        <v>1.6430602633516742</v>
      </c>
      <c r="I362" s="3">
        <f t="shared" si="26"/>
        <v>1.8264716421338887</v>
      </c>
      <c r="J362" s="3">
        <f t="shared" si="28"/>
        <v>1.2919374312195726</v>
      </c>
    </row>
    <row r="363" spans="1:10" x14ac:dyDescent="0.25">
      <c r="A363" s="3">
        <f t="shared" si="29"/>
        <v>2207</v>
      </c>
      <c r="G363" s="3">
        <f>carbondioxide!L463</f>
        <v>373.62090307048823</v>
      </c>
      <c r="H363" s="3">
        <f t="shared" si="27"/>
        <v>1.6396174827627974</v>
      </c>
      <c r="I363" s="3">
        <f t="shared" si="26"/>
        <v>1.8239937064867666</v>
      </c>
      <c r="J363" s="3">
        <f t="shared" si="28"/>
        <v>1.2949735855375659</v>
      </c>
    </row>
    <row r="364" spans="1:10" x14ac:dyDescent="0.25">
      <c r="A364" s="3">
        <f t="shared" si="29"/>
        <v>2208</v>
      </c>
      <c r="G364" s="3">
        <f>carbondioxide!L464</f>
        <v>373.38190009527654</v>
      </c>
      <c r="H364" s="3">
        <f t="shared" si="27"/>
        <v>1.6361940258344034</v>
      </c>
      <c r="I364" s="3">
        <f t="shared" si="26"/>
        <v>1.8215192089029633</v>
      </c>
      <c r="J364" s="3">
        <f t="shared" si="28"/>
        <v>1.2979784198245574</v>
      </c>
    </row>
    <row r="365" spans="1:10" x14ac:dyDescent="0.25">
      <c r="A365" s="3">
        <f t="shared" si="29"/>
        <v>2209</v>
      </c>
      <c r="G365" s="3">
        <f>carbondioxide!L465</f>
        <v>373.14439400674655</v>
      </c>
      <c r="H365" s="3">
        <f t="shared" si="27"/>
        <v>1.6327898386636486</v>
      </c>
      <c r="I365" s="3">
        <f t="shared" si="26"/>
        <v>1.8190483716174484</v>
      </c>
      <c r="J365" s="3">
        <f t="shared" si="28"/>
        <v>1.3009521315065227</v>
      </c>
    </row>
    <row r="366" spans="1:10" x14ac:dyDescent="0.25">
      <c r="A366" s="3">
        <f t="shared" si="29"/>
        <v>2210</v>
      </c>
      <c r="G366" s="3">
        <f>carbondioxide!L466</f>
        <v>372.90837821358849</v>
      </c>
      <c r="H366" s="3">
        <f t="shared" si="27"/>
        <v>1.6294048648855588</v>
      </c>
      <c r="I366" s="3">
        <f t="shared" si="26"/>
        <v>1.8165814093350738</v>
      </c>
      <c r="J366" s="3">
        <f t="shared" si="28"/>
        <v>1.3038949181503527</v>
      </c>
    </row>
    <row r="367" spans="1:10" x14ac:dyDescent="0.25">
      <c r="A367" s="3">
        <f t="shared" si="29"/>
        <v>2211</v>
      </c>
      <c r="G367" s="3">
        <f>carbondioxide!L467</f>
        <v>372.67384598709117</v>
      </c>
      <c r="H367" s="3">
        <f t="shared" si="27"/>
        <v>1.6260390457648271</v>
      </c>
      <c r="I367" s="3">
        <f t="shared" si="26"/>
        <v>1.8141185294102395</v>
      </c>
      <c r="J367" s="3">
        <f t="shared" si="28"/>
        <v>1.306806977420282</v>
      </c>
    </row>
    <row r="368" spans="1:10" x14ac:dyDescent="0.25">
      <c r="A368" s="3">
        <f t="shared" si="29"/>
        <v>2212</v>
      </c>
      <c r="G368" s="3">
        <f>carbondioxide!L468</f>
        <v>372.4407904676815</v>
      </c>
      <c r="H368" s="3">
        <f t="shared" si="27"/>
        <v>1.6226923202852848</v>
      </c>
      <c r="I368" s="3">
        <f t="shared" si="26"/>
        <v>1.8116599320229463</v>
      </c>
      <c r="J368" s="3">
        <f t="shared" si="28"/>
        <v>1.3096885070355848</v>
      </c>
    </row>
    <row r="369" spans="1:10" x14ac:dyDescent="0.25">
      <c r="A369" s="3">
        <f t="shared" si="29"/>
        <v>2213</v>
      </c>
      <c r="G369" s="3">
        <f>carbondioxide!L469</f>
        <v>372.20920467127388</v>
      </c>
      <c r="H369" s="3">
        <f t="shared" si="27"/>
        <v>1.6193646252371046</v>
      </c>
      <c r="I369" s="3">
        <f t="shared" si="26"/>
        <v>1.8092058103512918</v>
      </c>
      <c r="J369" s="3">
        <f t="shared" si="28"/>
        <v>1.3125397047295131</v>
      </c>
    </row>
    <row r="370" spans="1:10" x14ac:dyDescent="0.25">
      <c r="A370" s="3">
        <f t="shared" si="29"/>
        <v>2214</v>
      </c>
      <c r="G370" s="3">
        <f>carbondioxide!L470</f>
        <v>371.97908149543457</v>
      </c>
      <c r="H370" s="3">
        <f t="shared" si="27"/>
        <v>1.6160558953017707</v>
      </c>
      <c r="I370" s="3">
        <f t="shared" si="26"/>
        <v>1.8067563507404771</v>
      </c>
      <c r="J370" s="3">
        <f t="shared" si="28"/>
        <v>1.3153607682094448</v>
      </c>
    </row>
    <row r="371" spans="1:10" x14ac:dyDescent="0.25">
      <c r="A371" s="3">
        <f t="shared" si="29"/>
        <v>2215</v>
      </c>
      <c r="G371" s="3">
        <f>carbondioxide!L471</f>
        <v>371.75041372536589</v>
      </c>
      <c r="H371" s="3">
        <f t="shared" si="27"/>
        <v>1.6127660631348923</v>
      </c>
      <c r="I371" s="3">
        <f t="shared" si="26"/>
        <v>1.8043117328683784</v>
      </c>
      <c r="J371" s="3">
        <f t="shared" si="28"/>
        <v>1.3181518951182212</v>
      </c>
    </row>
    <row r="372" spans="1:10" x14ac:dyDescent="0.25">
      <c r="A372" s="3">
        <f t="shared" si="29"/>
        <v>2216</v>
      </c>
      <c r="G372" s="3">
        <f>carbondioxide!L472</f>
        <v>371.5231940397141</v>
      </c>
      <c r="H372" s="3">
        <f t="shared" si="27"/>
        <v>1.6094950594468693</v>
      </c>
      <c r="I372" s="3">
        <f t="shared" si="26"/>
        <v>1.8018721299077469</v>
      </c>
      <c r="J372" s="3">
        <f t="shared" si="28"/>
        <v>1.3209132829966421</v>
      </c>
    </row>
    <row r="373" spans="1:10" x14ac:dyDescent="0.25">
      <c r="A373" s="3">
        <f t="shared" si="29"/>
        <v>2217</v>
      </c>
      <c r="G373" s="3">
        <f>carbondioxide!L473</f>
        <v>371.29741501620714</v>
      </c>
      <c r="H373" s="3">
        <f t="shared" si="27"/>
        <v>1.606242813081505</v>
      </c>
      <c r="I373" s="3">
        <f t="shared" si="26"/>
        <v>1.7994377086850941</v>
      </c>
      <c r="J373" s="3">
        <f t="shared" si="28"/>
        <v>1.3236451292470972</v>
      </c>
    </row>
    <row r="374" spans="1:10" x14ac:dyDescent="0.25">
      <c r="A374" s="3">
        <f t="shared" si="29"/>
        <v>2218</v>
      </c>
      <c r="G374" s="3">
        <f>carbondioxide!L474</f>
        <v>371.07306913712455</v>
      </c>
      <c r="H374" s="3">
        <f t="shared" si="27"/>
        <v>1.6030092510925771</v>
      </c>
      <c r="I374" s="3">
        <f t="shared" si="26"/>
        <v>1.7970086298363206</v>
      </c>
      <c r="J374" s="3">
        <f t="shared" si="28"/>
        <v>1.3263476310983051</v>
      </c>
    </row>
    <row r="375" spans="1:10" x14ac:dyDescent="0.25">
      <c r="A375" s="3">
        <f t="shared" si="29"/>
        <v>2219</v>
      </c>
      <c r="G375" s="3">
        <f>carbondioxide!L475</f>
        <v>370.85014879460522</v>
      </c>
      <c r="H375" s="3">
        <f t="shared" si="27"/>
        <v>1.5997942988184262</v>
      </c>
      <c r="I375" s="3">
        <f t="shared" si="26"/>
        <v>1.7945850479591465</v>
      </c>
      <c r="J375" s="3">
        <f t="shared" si="28"/>
        <v>1.329020985571137</v>
      </c>
    </row>
    <row r="376" spans="1:10" x14ac:dyDescent="0.25">
      <c r="A376" s="3">
        <f t="shared" si="29"/>
        <v>2220</v>
      </c>
      <c r="G376" s="3">
        <f>carbondioxide!L476</f>
        <v>370.62864629579713</v>
      </c>
      <c r="H376" s="3">
        <f t="shared" si="27"/>
        <v>1.5965978799546077</v>
      </c>
      <c r="I376" s="3">
        <f t="shared" si="26"/>
        <v>1.7921671117623992</v>
      </c>
      <c r="J376" s="3">
        <f t="shared" si="28"/>
        <v>1.3316653894455008</v>
      </c>
    </row>
    <row r="377" spans="1:10" x14ac:dyDescent="0.25">
      <c r="A377" s="3">
        <f t="shared" si="29"/>
        <v>2221</v>
      </c>
      <c r="G377" s="3">
        <f>carbondioxide!L477</f>
        <v>370.40855386785205</v>
      </c>
      <c r="H377" s="3">
        <f t="shared" si="27"/>
        <v>1.5934199166246441</v>
      </c>
      <c r="I377" s="3">
        <f t="shared" si="26"/>
        <v>1.789754964212213</v>
      </c>
      <c r="J377" s="3">
        <f t="shared" si="28"/>
        <v>1.3342810392282609</v>
      </c>
    </row>
    <row r="378" spans="1:10" x14ac:dyDescent="0.25">
      <c r="A378" s="3">
        <f t="shared" si="29"/>
        <v>2222</v>
      </c>
      <c r="G378" s="3">
        <f>carbondioxide!L478</f>
        <v>370.18986366277068</v>
      </c>
      <c r="H378" s="3">
        <f t="shared" si="27"/>
        <v>1.5902603294489319</v>
      </c>
      <c r="I378" s="3">
        <f t="shared" si="26"/>
        <v>1.7873487426751991</v>
      </c>
      <c r="J378" s="3">
        <f t="shared" si="28"/>
        <v>1.3368681311221697</v>
      </c>
    </row>
    <row r="379" spans="1:10" x14ac:dyDescent="0.25">
      <c r="A379" s="3">
        <f t="shared" si="29"/>
        <v>2223</v>
      </c>
      <c r="G379" s="3">
        <f>carbondioxide!L479</f>
        <v>369.97256776210088</v>
      </c>
      <c r="H379" s="3">
        <f t="shared" si="27"/>
        <v>1.5871190376118298</v>
      </c>
      <c r="I379" s="3">
        <f t="shared" si="26"/>
        <v>1.7849485790586352</v>
      </c>
      <c r="J379" s="3">
        <f t="shared" si="28"/>
        <v>1.3394268609957909</v>
      </c>
    </row>
    <row r="380" spans="1:10" x14ac:dyDescent="0.25">
      <c r="A380" s="3">
        <f t="shared" si="29"/>
        <v>2224</v>
      </c>
      <c r="G380" s="3">
        <f>carbondioxide!L480</f>
        <v>369.75665818149332</v>
      </c>
      <c r="H380" s="3">
        <f t="shared" si="27"/>
        <v>1.5839959589269794</v>
      </c>
      <c r="I380" s="3">
        <f t="shared" si="26"/>
        <v>1.7825545999477346</v>
      </c>
      <c r="J380" s="3">
        <f t="shared" si="28"/>
        <v>1.3419574243543879</v>
      </c>
    </row>
    <row r="381" spans="1:10" x14ac:dyDescent="0.25">
      <c r="A381" s="3">
        <f t="shared" si="29"/>
        <v>2225</v>
      </c>
      <c r="G381" s="3">
        <f>carbondioxide!L481</f>
        <v>369.5421268751183</v>
      </c>
      <c r="H381" s="3">
        <f t="shared" si="27"/>
        <v>1.5808910099008995</v>
      </c>
      <c r="I381" s="3">
        <f t="shared" si="26"/>
        <v>1.7801669267400391</v>
      </c>
      <c r="J381" s="3">
        <f t="shared" si="28"/>
        <v>1.3444600163117582</v>
      </c>
    </row>
    <row r="382" spans="1:10" x14ac:dyDescent="0.25">
      <c r="A382" s="3">
        <f t="shared" si="29"/>
        <v>2226</v>
      </c>
      <c r="G382" s="3">
        <f>carbondioxide!L482</f>
        <v>369.32896573994685</v>
      </c>
      <c r="H382" s="3">
        <f t="shared" si="27"/>
        <v>1.5778041057948806</v>
      </c>
      <c r="I382" s="3">
        <f t="shared" si="26"/>
        <v>1.7777856757769954</v>
      </c>
      <c r="J382" s="3">
        <f t="shared" si="28"/>
        <v>1.3469348315629908</v>
      </c>
    </row>
    <row r="383" spans="1:10" x14ac:dyDescent="0.25">
      <c r="A383" s="3">
        <f t="shared" si="29"/>
        <v>2227</v>
      </c>
      <c r="G383" s="3">
        <f>carbondioxide!L483</f>
        <v>369.11716661990033</v>
      </c>
      <c r="H383" s="3">
        <f t="shared" si="27"/>
        <v>1.5747351606852356</v>
      </c>
      <c r="I383" s="3">
        <f t="shared" si="26"/>
        <v>1.7754109584727635</v>
      </c>
      <c r="J383" s="3">
        <f t="shared" si="28"/>
        <v>1.3493820643581262</v>
      </c>
    </row>
    <row r="384" spans="1:10" x14ac:dyDescent="0.25">
      <c r="A384" s="3">
        <f t="shared" si="29"/>
        <v>2228</v>
      </c>
      <c r="G384" s="3">
        <f>carbondioxide!L484</f>
        <v>368.90672130987127</v>
      </c>
      <c r="H384" s="3">
        <f t="shared" si="27"/>
        <v>1.5716840875219313</v>
      </c>
      <c r="I384" s="3">
        <f t="shared" si="26"/>
        <v>1.7730428814403043</v>
      </c>
      <c r="J384" s="3">
        <f t="shared" si="28"/>
        <v>1.3518019084766975</v>
      </c>
    </row>
    <row r="385" spans="1:10" x14ac:dyDescent="0.25">
      <c r="A385" s="3">
        <f t="shared" si="29"/>
        <v>2229</v>
      </c>
      <c r="G385" s="3">
        <f>carbondioxide!L485</f>
        <v>368.69762155961917</v>
      </c>
      <c r="H385" s="3">
        <f t="shared" si="27"/>
        <v>1.5686507981856346</v>
      </c>
      <c r="I385" s="3">
        <f t="shared" si="26"/>
        <v>1.7706815466148016</v>
      </c>
      <c r="J385" s="3">
        <f t="shared" si="28"/>
        <v>1.3541945572031306</v>
      </c>
    </row>
    <row r="386" spans="1:10" x14ac:dyDescent="0.25">
      <c r="A386" s="3">
        <f t="shared" si="29"/>
        <v>2230</v>
      </c>
      <c r="G386" s="3">
        <f>carbondioxide!L486</f>
        <v>368.48985907754428</v>
      </c>
      <c r="H386" s="3">
        <f t="shared" si="27"/>
        <v>1.5656352035432273</v>
      </c>
      <c r="I386" s="3">
        <f t="shared" si="26"/>
        <v>1.7683270513744629</v>
      </c>
      <c r="J386" s="3">
        <f t="shared" si="28"/>
        <v>1.3565602033029889</v>
      </c>
    </row>
    <row r="387" spans="1:10" x14ac:dyDescent="0.25">
      <c r="A387" s="3">
        <f t="shared" si="29"/>
        <v>2231</v>
      </c>
      <c r="G387" s="3">
        <f>carbondioxide!L487</f>
        <v>368.28342553434288</v>
      </c>
      <c r="H387" s="3">
        <f t="shared" si="27"/>
        <v>1.5626372135017996</v>
      </c>
      <c r="I387" s="3">
        <f t="shared" si="26"/>
        <v>1.7659794886587505</v>
      </c>
      <c r="J387" s="3">
        <f t="shared" si="28"/>
        <v>1.3588990390000348</v>
      </c>
    </row>
    <row r="388" spans="1:10" x14ac:dyDescent="0.25">
      <c r="A388" s="3">
        <f t="shared" si="29"/>
        <v>2232</v>
      </c>
      <c r="G388" s="3">
        <f>carbondioxide!L488</f>
        <v>368.07831256654691</v>
      </c>
      <c r="H388" s="3">
        <f t="shared" si="27"/>
        <v>1.5596567370611856</v>
      </c>
      <c r="I388" s="3">
        <f t="shared" si="26"/>
        <v>1.7636389470840883</v>
      </c>
      <c r="J388" s="3">
        <f t="shared" si="28"/>
        <v>1.3612112559540963</v>
      </c>
    </row>
    <row r="389" spans="1:10" x14ac:dyDescent="0.25">
      <c r="A389" s="3">
        <f t="shared" si="29"/>
        <v>2233</v>
      </c>
      <c r="G389" s="3">
        <f>carbondioxide!L489</f>
        <v>367.87451177995047</v>
      </c>
      <c r="H389" s="3">
        <f t="shared" si="27"/>
        <v>1.5566936823650377</v>
      </c>
      <c r="I389" s="3">
        <f t="shared" si="26"/>
        <v>1.761305511057091</v>
      </c>
      <c r="J389" s="3">
        <f t="shared" si="28"/>
        <v>1.3634970452397146</v>
      </c>
    </row>
    <row r="390" spans="1:10" x14ac:dyDescent="0.25">
      <c r="A390" s="3">
        <f t="shared" si="29"/>
        <v>2234</v>
      </c>
      <c r="G390" s="3">
        <f>carbondioxide!L490</f>
        <v>367.6720147529274</v>
      </c>
      <c r="H390" s="3">
        <f t="shared" si="27"/>
        <v>1.5537479567505077</v>
      </c>
      <c r="I390" s="3">
        <f t="shared" si="26"/>
        <v>1.7589792608853647</v>
      </c>
      <c r="J390" s="3">
        <f t="shared" si="28"/>
        <v>1.3657565973255572</v>
      </c>
    </row>
    <row r="391" spans="1:10" x14ac:dyDescent="0.25">
      <c r="A391" s="3">
        <f t="shared" si="29"/>
        <v>2235</v>
      </c>
      <c r="G391" s="3">
        <f>carbondioxide!L491</f>
        <v>367.47081303964171</v>
      </c>
      <c r="H391" s="3">
        <f t="shared" si="27"/>
        <v>1.5508194667965549</v>
      </c>
      <c r="I391" s="3">
        <f t="shared" si="26"/>
        <v>1.7566602728859193</v>
      </c>
      <c r="J391" s="3">
        <f t="shared" si="28"/>
        <v>1.3679901020545768</v>
      </c>
    </row>
    <row r="392" spans="1:10" x14ac:dyDescent="0.25">
      <c r="A392" s="3">
        <f t="shared" si="29"/>
        <v>2236</v>
      </c>
      <c r="G392" s="3">
        <f>carbondioxide!L492</f>
        <v>367.27089817315363</v>
      </c>
      <c r="H392" s="3">
        <f t="shared" si="27"/>
        <v>1.5479081183708903</v>
      </c>
      <c r="I392" s="3">
        <f t="shared" ref="I392:I455" si="30">I391+I$3*(I$4*H392-I391)+I$5*(J391-I391)</f>
        <v>1.7543486194912423</v>
      </c>
      <c r="J392" s="3">
        <f t="shared" si="28"/>
        <v>1.3701977486248988</v>
      </c>
    </row>
    <row r="393" spans="1:10" x14ac:dyDescent="0.25">
      <c r="A393" s="3">
        <f t="shared" si="29"/>
        <v>2237</v>
      </c>
      <c r="G393" s="3">
        <f>carbondioxide!L493</f>
        <v>367.0722616684252</v>
      </c>
      <c r="H393" s="3">
        <f t="shared" si="27"/>
        <v>1.5450138166756309</v>
      </c>
      <c r="I393" s="3">
        <f t="shared" si="30"/>
        <v>1.7520443693530745</v>
      </c>
      <c r="J393" s="3">
        <f t="shared" si="28"/>
        <v>1.3723797255714196</v>
      </c>
    </row>
    <row r="394" spans="1:10" x14ac:dyDescent="0.25">
      <c r="A394" s="3">
        <f t="shared" si="29"/>
        <v>2238</v>
      </c>
      <c r="G394" s="3">
        <f>carbondioxide!L494</f>
        <v>366.87489502522652</v>
      </c>
      <c r="H394" s="3">
        <f t="shared" si="27"/>
        <v>1.5421364662916557</v>
      </c>
      <c r="I394" s="3">
        <f t="shared" si="30"/>
        <v>1.7497475874439328</v>
      </c>
      <c r="J394" s="3">
        <f t="shared" si="28"/>
        <v>1.3745362207480993</v>
      </c>
    </row>
    <row r="395" spans="1:10" x14ac:dyDescent="0.25">
      <c r="A395" s="3">
        <f t="shared" si="29"/>
        <v>2239</v>
      </c>
      <c r="G395" s="3">
        <f>carbondioxide!L495</f>
        <v>366.67878973094622</v>
      </c>
      <c r="H395" s="3">
        <f t="shared" si="27"/>
        <v>1.5392759712217072</v>
      </c>
      <c r="I395" s="3">
        <f t="shared" si="30"/>
        <v>1.7474583351564212</v>
      </c>
      <c r="J395" s="3">
        <f t="shared" si="28"/>
        <v>1.3766674213109316</v>
      </c>
    </row>
    <row r="396" spans="1:10" x14ac:dyDescent="0.25">
      <c r="A396" s="3">
        <f t="shared" si="29"/>
        <v>2240</v>
      </c>
      <c r="G396" s="3">
        <f>carbondioxide!L496</f>
        <v>366.48393726330863</v>
      </c>
      <c r="H396" s="3">
        <f t="shared" si="27"/>
        <v>1.5364322349322779</v>
      </c>
      <c r="I396" s="3">
        <f t="shared" si="30"/>
        <v>1.7451766704003735</v>
      </c>
      <c r="J396" s="3">
        <f t="shared" si="28"/>
        <v>1.378773513701574</v>
      </c>
    </row>
    <row r="397" spans="1:10" x14ac:dyDescent="0.25">
      <c r="A397" s="3">
        <f t="shared" si="29"/>
        <v>2241</v>
      </c>
      <c r="G397" s="3">
        <f>carbondioxide!L497</f>
        <v>366.29032909299968</v>
      </c>
      <c r="H397" s="3">
        <f t="shared" si="27"/>
        <v>1.5336051603942873</v>
      </c>
      <c r="I397" s="3">
        <f t="shared" si="30"/>
        <v>1.7429026476978671</v>
      </c>
      <c r="J397" s="3">
        <f t="shared" si="28"/>
        <v>1.3808546836316231</v>
      </c>
    </row>
    <row r="398" spans="1:10" x14ac:dyDescent="0.25">
      <c r="A398" s="3">
        <f t="shared" si="29"/>
        <v>2242</v>
      </c>
      <c r="G398" s="3">
        <f>carbondioxide!L498</f>
        <v>366.0979566862045</v>
      </c>
      <c r="H398" s="3">
        <f t="shared" si="27"/>
        <v>1.5307946501225995</v>
      </c>
      <c r="I398" s="3">
        <f t="shared" si="30"/>
        <v>1.7406363182761497</v>
      </c>
      <c r="J398" s="3">
        <f t="shared" si="28"/>
        <v>1.3829111160675194</v>
      </c>
    </row>
    <row r="399" spans="1:10" x14ac:dyDescent="0.25">
      <c r="A399" s="3">
        <f t="shared" si="29"/>
        <v>2243</v>
      </c>
      <c r="G399" s="3">
        <f>carbondioxide!L499</f>
        <v>365.90681150705814</v>
      </c>
      <c r="H399" s="3">
        <f t="shared" si="27"/>
        <v>1.5280006062143876</v>
      </c>
      <c r="I399" s="3">
        <f t="shared" si="30"/>
        <v>1.7383777301585184</v>
      </c>
      <c r="J399" s="3">
        <f t="shared" si="28"/>
        <v>1.3849429952160643</v>
      </c>
    </row>
    <row r="400" spans="1:10" x14ac:dyDescent="0.25">
      <c r="A400" s="3">
        <f t="shared" si="29"/>
        <v>2244</v>
      </c>
      <c r="G400" s="3">
        <f>carbondioxide!L500</f>
        <v>365.71688502001331</v>
      </c>
      <c r="H400" s="3">
        <f t="shared" si="27"/>
        <v>1.5252229303863944</v>
      </c>
      <c r="I400" s="3">
        <f t="shared" si="30"/>
        <v>1.736126928253191</v>
      </c>
      <c r="J400" s="3">
        <f t="shared" si="28"/>
        <v>1.3869505045105375</v>
      </c>
    </row>
    <row r="401" spans="1:10" x14ac:dyDescent="0.25">
      <c r="A401" s="3">
        <f t="shared" si="29"/>
        <v>2245</v>
      </c>
      <c r="G401" s="3">
        <f>carbondioxide!L501</f>
        <v>365.52816869212558</v>
      </c>
      <c r="H401" s="3">
        <f t="shared" si="27"/>
        <v>1.5224615240110935</v>
      </c>
      <c r="I401" s="3">
        <f t="shared" si="30"/>
        <v>1.7338839544402069</v>
      </c>
      <c r="J401" s="3">
        <f t="shared" si="28"/>
        <v>1.3889338265973958</v>
      </c>
    </row>
    <row r="402" spans="1:10" x14ac:dyDescent="0.25">
      <c r="A402" s="3">
        <f t="shared" si="29"/>
        <v>2246</v>
      </c>
      <c r="G402" s="3">
        <f>carbondioxide!L502</f>
        <v>365.34065399525934</v>
      </c>
      <c r="H402" s="3">
        <f t="shared" si="27"/>
        <v>1.5197162881517838</v>
      </c>
      <c r="I402" s="3">
        <f t="shared" si="30"/>
        <v>1.7316488476563956</v>
      </c>
      <c r="J402" s="3">
        <f t="shared" si="28"/>
        <v>1.390893143323543</v>
      </c>
    </row>
    <row r="403" spans="1:10" x14ac:dyDescent="0.25">
      <c r="A403" s="3">
        <f t="shared" si="29"/>
        <v>2247</v>
      </c>
      <c r="G403" s="3">
        <f>carbondioxide!L503</f>
        <v>365.15433240821642</v>
      </c>
      <c r="H403" s="3">
        <f t="shared" si="27"/>
        <v>1.5169871235966539</v>
      </c>
      <c r="I403" s="3">
        <f t="shared" si="30"/>
        <v>1.7294216439784518</v>
      </c>
      <c r="J403" s="3">
        <f t="shared" si="28"/>
        <v>1.3928286357241535</v>
      </c>
    </row>
    <row r="404" spans="1:10" x14ac:dyDescent="0.25">
      <c r="A404" s="3">
        <f t="shared" si="29"/>
        <v>2248</v>
      </c>
      <c r="G404" s="3">
        <f>carbondioxide!L504</f>
        <v>364.96919541878941</v>
      </c>
      <c r="H404" s="3">
        <f t="shared" si="27"/>
        <v>1.5142739308918225</v>
      </c>
      <c r="I404" s="3">
        <f t="shared" si="30"/>
        <v>1.7272023767041531</v>
      </c>
      <c r="J404" s="3">
        <f t="shared" si="28"/>
        <v>1.394740484011038</v>
      </c>
    </row>
    <row r="405" spans="1:10" x14ac:dyDescent="0.25">
      <c r="A405" s="3">
        <f t="shared" si="29"/>
        <v>2249</v>
      </c>
      <c r="G405" s="3">
        <f>carbondioxide!L505</f>
        <v>364.78523452574143</v>
      </c>
      <c r="H405" s="3">
        <f t="shared" si="27"/>
        <v>1.5115766103733874</v>
      </c>
      <c r="I405" s="3">
        <f t="shared" si="30"/>
        <v>1.7249910764317542</v>
      </c>
      <c r="J405" s="3">
        <f t="shared" si="28"/>
        <v>1.3966288675615348</v>
      </c>
    </row>
    <row r="406" spans="1:10" x14ac:dyDescent="0.25">
      <c r="A406" s="3">
        <f t="shared" si="29"/>
        <v>2250</v>
      </c>
      <c r="G406" s="3">
        <f>carbondioxide!L506</f>
        <v>364.60244124071471</v>
      </c>
      <c r="H406" s="3">
        <f t="shared" si="27"/>
        <v>1.5088950621985042</v>
      </c>
      <c r="I406" s="3">
        <f t="shared" si="30"/>
        <v>1.7227877711375958</v>
      </c>
      <c r="J406" s="3">
        <f t="shared" si="28"/>
        <v>1.3984939649079176</v>
      </c>
    </row>
    <row r="407" spans="1:10" x14ac:dyDescent="0.25">
      <c r="A407" s="3">
        <f t="shared" si="29"/>
        <v>2251</v>
      </c>
      <c r="G407" s="3">
        <f>carbondioxide!L507</f>
        <v>364.42080709007018</v>
      </c>
      <c r="H407" s="3">
        <f t="shared" si="27"/>
        <v>1.5062291863755326</v>
      </c>
      <c r="I407" s="3">
        <f t="shared" si="30"/>
        <v>1.7205924862519626</v>
      </c>
      <c r="J407" s="3">
        <f t="shared" si="28"/>
        <v>1.4003359537273021</v>
      </c>
    </row>
    <row r="408" spans="1:10" x14ac:dyDescent="0.25">
      <c r="A408" s="3">
        <f t="shared" si="29"/>
        <v>2252</v>
      </c>
      <c r="G408" s="3">
        <f>carbondioxide!L508</f>
        <v>364.2403236166586</v>
      </c>
      <c r="H408" s="3">
        <f t="shared" si="27"/>
        <v>1.503578882793229</v>
      </c>
      <c r="I408" s="3">
        <f t="shared" si="30"/>
        <v>1.718405244733223</v>
      </c>
      <c r="J408" s="3">
        <f t="shared" si="28"/>
        <v>1.4021550108320422</v>
      </c>
    </row>
    <row r="409" spans="1:10" x14ac:dyDescent="0.25">
      <c r="A409" s="3">
        <f t="shared" si="29"/>
        <v>2253</v>
      </c>
      <c r="G409" s="3">
        <f>carbondioxide!L509</f>
        <v>364.06098238152714</v>
      </c>
      <c r="H409" s="3">
        <f t="shared" si="27"/>
        <v>1.5009440512490739</v>
      </c>
      <c r="I409" s="3">
        <f t="shared" si="30"/>
        <v>1.7162260671402869</v>
      </c>
      <c r="J409" s="3">
        <f t="shared" si="28"/>
        <v>1.4039513121606009</v>
      </c>
    </row>
    <row r="410" spans="1:10" x14ac:dyDescent="0.25">
      <c r="A410" s="3">
        <f t="shared" si="29"/>
        <v>2254</v>
      </c>
      <c r="G410" s="3">
        <f>carbondioxide!L510</f>
        <v>363.882774965561</v>
      </c>
      <c r="H410" s="3">
        <f t="shared" si="27"/>
        <v>1.4983245914766872</v>
      </c>
      <c r="I410" s="3">
        <f t="shared" si="30"/>
        <v>1.7140549717034121</v>
      </c>
      <c r="J410" s="3">
        <f t="shared" si="28"/>
        <v>1.4057250327688855</v>
      </c>
    </row>
    <row r="411" spans="1:10" x14ac:dyDescent="0.25">
      <c r="A411" s="3">
        <f t="shared" si="29"/>
        <v>2255</v>
      </c>
      <c r="G411" s="3">
        <f>carbondioxide!L511</f>
        <v>363.70569297106385</v>
      </c>
      <c r="H411" s="3">
        <f t="shared" si="27"/>
        <v>1.4957204031724047</v>
      </c>
      <c r="I411" s="3">
        <f t="shared" si="30"/>
        <v>1.7118919743933927</v>
      </c>
      <c r="J411" s="3">
        <f t="shared" si="28"/>
        <v>1.4074763468220337</v>
      </c>
    </row>
    <row r="412" spans="1:10" x14ac:dyDescent="0.25">
      <c r="A412" s="3">
        <f t="shared" si="29"/>
        <v>2256</v>
      </c>
      <c r="G412" s="3">
        <f>carbondioxide!L512</f>
        <v>363.52972802327702</v>
      </c>
      <c r="H412" s="3">
        <f t="shared" si="27"/>
        <v>1.4931313860209992</v>
      </c>
      <c r="I412" s="3">
        <f t="shared" si="30"/>
        <v>1.7097370889891632</v>
      </c>
      <c r="J412" s="3">
        <f t="shared" si="28"/>
        <v>1.409205427586639</v>
      </c>
    </row>
    <row r="413" spans="1:10" x14ac:dyDescent="0.25">
      <c r="A413" s="3">
        <f t="shared" si="29"/>
        <v>2257</v>
      </c>
      <c r="G413" s="3">
        <f>carbondioxide!L513</f>
        <v>363.35487177184029</v>
      </c>
      <c r="H413" s="3">
        <f t="shared" si="27"/>
        <v>1.4905574397205976</v>
      </c>
      <c r="I413" s="3">
        <f t="shared" si="30"/>
        <v>1.7075903271438468</v>
      </c>
      <c r="J413" s="3">
        <f t="shared" si="28"/>
        <v>1.4109124474234054</v>
      </c>
    </row>
    <row r="414" spans="1:10" x14ac:dyDescent="0.25">
      <c r="A414" s="3">
        <f t="shared" si="29"/>
        <v>2258</v>
      </c>
      <c r="G414" s="3">
        <f>carbondioxide!L514</f>
        <v>363.18111589219581</v>
      </c>
      <c r="H414" s="3">
        <f t="shared" si="27"/>
        <v>1.487998464006786</v>
      </c>
      <c r="I414" s="3">
        <f t="shared" si="30"/>
        <v>1.7054516984492818</v>
      </c>
      <c r="J414" s="3">
        <f t="shared" si="28"/>
        <v>1.4125975777802176</v>
      </c>
    </row>
    <row r="415" spans="1:10" x14ac:dyDescent="0.25">
      <c r="A415" s="3">
        <f t="shared" si="29"/>
        <v>2259</v>
      </c>
      <c r="G415" s="3">
        <f>carbondioxide!L515</f>
        <v>363.00845208693545</v>
      </c>
      <c r="H415" s="3">
        <f t="shared" si="27"/>
        <v>1.4854543586759394</v>
      </c>
      <c r="I415" s="3">
        <f t="shared" si="30"/>
        <v>1.7033212104990529</v>
      </c>
      <c r="J415" s="3">
        <f t="shared" si="28"/>
        <v>1.4142609891856179</v>
      </c>
    </row>
    <row r="416" spans="1:10" x14ac:dyDescent="0.25">
      <c r="A416" s="3">
        <f t="shared" si="29"/>
        <v>2260</v>
      </c>
      <c r="G416" s="3">
        <f>carbondioxide!L516</f>
        <v>362.83687208709534</v>
      </c>
      <c r="H416" s="3">
        <f t="shared" si="27"/>
        <v>1.4829250236077911</v>
      </c>
      <c r="I416" s="3">
        <f t="shared" si="30"/>
        <v>1.7011988689500617</v>
      </c>
      <c r="J416" s="3">
        <f t="shared" si="28"/>
        <v>1.4159028512426783</v>
      </c>
    </row>
    <row r="417" spans="1:10" x14ac:dyDescent="0.25">
      <c r="A417" s="3">
        <f t="shared" si="29"/>
        <v>2261</v>
      </c>
      <c r="G417" s="3">
        <f>carbondioxide!L517</f>
        <v>362.66636765339689</v>
      </c>
      <c r="H417" s="3">
        <f t="shared" si="27"/>
        <v>1.480410358787253</v>
      </c>
      <c r="I417" s="3">
        <f t="shared" si="30"/>
        <v>1.6990846775826614</v>
      </c>
      <c r="J417" s="3">
        <f t="shared" si="28"/>
        <v>1.4175233326232564</v>
      </c>
    </row>
    <row r="418" spans="1:10" x14ac:dyDescent="0.25">
      <c r="A418" s="3">
        <f t="shared" si="29"/>
        <v>2262</v>
      </c>
      <c r="G418" s="3">
        <f>carbondioxide!L518</f>
        <v>362.4969305774373</v>
      </c>
      <c r="H418" s="3">
        <f t="shared" si="27"/>
        <v>1.4779102643255178</v>
      </c>
      <c r="I418" s="3">
        <f t="shared" si="30"/>
        <v>1.6969786383593877</v>
      </c>
      <c r="J418" s="3">
        <f t="shared" si="28"/>
        <v>1.4191226010626259</v>
      </c>
    </row>
    <row r="419" spans="1:10" x14ac:dyDescent="0.25">
      <c r="A419" s="3">
        <f t="shared" si="29"/>
        <v>2263</v>
      </c>
      <c r="G419" s="3">
        <f>carbondioxide!L519</f>
        <v>362.32855268282992</v>
      </c>
      <c r="H419" s="3">
        <f t="shared" si="27"/>
        <v>1.475424640480447</v>
      </c>
      <c r="I419" s="3">
        <f t="shared" si="30"/>
        <v>1.6948807514823114</v>
      </c>
      <c r="J419" s="3">
        <f t="shared" si="28"/>
        <v>1.4207008233544716</v>
      </c>
    </row>
    <row r="420" spans="1:10" x14ac:dyDescent="0.25">
      <c r="A420" s="3">
        <f t="shared" si="29"/>
        <v>2264</v>
      </c>
      <c r="G420" s="3">
        <f>carbondioxide!L520</f>
        <v>362.16122582629703</v>
      </c>
      <c r="H420" s="3">
        <f t="shared" si="27"/>
        <v>1.472953387676273</v>
      </c>
      <c r="I420" s="3">
        <f t="shared" si="30"/>
        <v>1.6927910154490444</v>
      </c>
      <c r="J420" s="3">
        <f t="shared" si="28"/>
        <v>1.4222581653462376</v>
      </c>
    </row>
    <row r="421" spans="1:10" x14ac:dyDescent="0.25">
      <c r="A421" s="3">
        <f t="shared" si="29"/>
        <v>2265</v>
      </c>
      <c r="G421" s="3">
        <f>carbondioxide!L521</f>
        <v>361.99494189871484</v>
      </c>
      <c r="H421" s="3">
        <f t="shared" si="27"/>
        <v>1.4704964065226214</v>
      </c>
      <c r="I421" s="3">
        <f t="shared" si="30"/>
        <v>1.6907094271074208</v>
      </c>
      <c r="J421" s="3">
        <f t="shared" si="28"/>
        <v>1.4237947919348215</v>
      </c>
    </row>
    <row r="422" spans="1:10" x14ac:dyDescent="0.25">
      <c r="A422" s="3">
        <f t="shared" si="29"/>
        <v>2266</v>
      </c>
      <c r="G422" s="3">
        <f>carbondioxide!L522</f>
        <v>361.82969282611396</v>
      </c>
      <c r="H422" s="3">
        <f t="shared" ref="H422:H456" si="31">H$3*LN(G422/G$3)</f>
        <v>1.4680535978328877</v>
      </c>
      <c r="I422" s="3">
        <f t="shared" si="30"/>
        <v>1.6886359817088854</v>
      </c>
      <c r="J422" s="3">
        <f t="shared" ref="J422:J456" si="32">J421+J$3*(I421-J421)</f>
        <v>1.4253108670626018</v>
      </c>
    </row>
    <row r="423" spans="1:10" x14ac:dyDescent="0.25">
      <c r="A423" s="3">
        <f t="shared" si="29"/>
        <v>2267</v>
      </c>
      <c r="G423" s="3">
        <f>carbondioxide!L523</f>
        <v>361.66547057063428</v>
      </c>
      <c r="H423" s="3">
        <f t="shared" si="31"/>
        <v>1.4656248626419563</v>
      </c>
      <c r="I423" s="3">
        <f t="shared" si="30"/>
        <v>1.6865706729606131</v>
      </c>
      <c r="J423" s="3">
        <f t="shared" si="32"/>
        <v>1.4268065537137926</v>
      </c>
    </row>
    <row r="424" spans="1:10" x14ac:dyDescent="0.25">
      <c r="A424" s="3">
        <f t="shared" si="29"/>
        <v>2268</v>
      </c>
      <c r="G424" s="3">
        <f>carbondioxide!L524</f>
        <v>361.50226713143809</v>
      </c>
      <c r="H424" s="3">
        <f t="shared" si="31"/>
        <v>1.4632101022233088</v>
      </c>
      <c r="I424" s="3">
        <f t="shared" si="30"/>
        <v>1.6845134930763848</v>
      </c>
      <c r="J424" s="3">
        <f t="shared" si="32"/>
        <v>1.4282820139111145</v>
      </c>
    </row>
    <row r="425" spans="1:10" x14ac:dyDescent="0.25">
      <c r="A425" s="3">
        <f t="shared" si="29"/>
        <v>2269</v>
      </c>
      <c r="G425" s="3">
        <f>carbondioxide!L525</f>
        <v>361.34007454558053</v>
      </c>
      <c r="H425" s="3">
        <f t="shared" si="31"/>
        <v>1.4608092181055155</v>
      </c>
      <c r="I425" s="3">
        <f t="shared" si="30"/>
        <v>1.6824644328262466</v>
      </c>
      <c r="J425" s="3">
        <f t="shared" si="32"/>
        <v>1.4297374087127732</v>
      </c>
    </row>
    <row r="426" spans="1:10" x14ac:dyDescent="0.25">
      <c r="A426" s="3">
        <f t="shared" ref="A426:A456" si="33">1+A425</f>
        <v>2270</v>
      </c>
      <c r="G426" s="3">
        <f>carbondioxide!L526</f>
        <v>361.17888488884017</v>
      </c>
      <c r="H426" s="3">
        <f t="shared" si="31"/>
        <v>1.458422112088138</v>
      </c>
      <c r="I426" s="3">
        <f t="shared" si="30"/>
        <v>1.6804234815849766</v>
      </c>
      <c r="J426" s="3">
        <f t="shared" si="32"/>
        <v>1.4311728982097378</v>
      </c>
    </row>
    <row r="427" spans="1:10" x14ac:dyDescent="0.25">
      <c r="A427" s="3">
        <f t="shared" si="33"/>
        <v>2271</v>
      </c>
      <c r="G427" s="3">
        <f>carbondioxide!L527</f>
        <v>361.01869027650901</v>
      </c>
      <c r="H427" s="3">
        <f t="shared" si="31"/>
        <v>1.456048686257037</v>
      </c>
      <c r="I427" s="3">
        <f t="shared" si="30"/>
        <v>1.6783906273793829</v>
      </c>
      <c r="J427" s="3">
        <f t="shared" si="32"/>
        <v>1.4325886415233091</v>
      </c>
    </row>
    <row r="428" spans="1:10" x14ac:dyDescent="0.25">
      <c r="A428" s="3">
        <f t="shared" si="33"/>
        <v>2272</v>
      </c>
      <c r="G428" s="3">
        <f>carbondioxide!L528</f>
        <v>360.85948286414549</v>
      </c>
      <c r="H428" s="3">
        <f t="shared" si="31"/>
        <v>1.453688842999139</v>
      </c>
      <c r="I428" s="3">
        <f t="shared" si="30"/>
        <v>1.6763658569344588</v>
      </c>
      <c r="J428" s="3">
        <f t="shared" si="32"/>
        <v>1.4339847968029715</v>
      </c>
    </row>
    <row r="429" spans="1:10" x14ac:dyDescent="0.25">
      <c r="A429" s="3">
        <f t="shared" si="33"/>
        <v>2273</v>
      </c>
      <c r="G429" s="3">
        <f>carbondioxide!L529</f>
        <v>360.70125484828941</v>
      </c>
      <c r="H429" s="3">
        <f t="shared" si="31"/>
        <v>1.4513424850166297</v>
      </c>
      <c r="I429" s="3">
        <f t="shared" si="30"/>
        <v>1.6743491557184176</v>
      </c>
      <c r="J429" s="3">
        <f t="shared" si="32"/>
        <v>1.4353615212245183</v>
      </c>
    </row>
    <row r="430" spans="1:10" x14ac:dyDescent="0.25">
      <c r="A430" s="3">
        <f t="shared" si="33"/>
        <v>2274</v>
      </c>
      <c r="G430" s="3">
        <f>carbondioxide!L530</f>
        <v>360.54399846714102</v>
      </c>
      <c r="H430" s="3">
        <f t="shared" si="31"/>
        <v>1.4490095153406182</v>
      </c>
      <c r="I430" s="3">
        <f t="shared" si="30"/>
        <v>1.6723405079866283</v>
      </c>
      <c r="J430" s="3">
        <f t="shared" si="32"/>
        <v>1.4367189709884436</v>
      </c>
    </row>
    <row r="431" spans="1:10" x14ac:dyDescent="0.25">
      <c r="A431" s="3">
        <f t="shared" si="33"/>
        <v>2275</v>
      </c>
      <c r="G431" s="3">
        <f>carbondioxide!L531</f>
        <v>360.38770600120534</v>
      </c>
      <c r="H431" s="3">
        <f t="shared" si="31"/>
        <v>1.4466898373442898</v>
      </c>
      <c r="I431" s="3">
        <f t="shared" si="30"/>
        <v>1.67033989682448</v>
      </c>
      <c r="J431" s="3">
        <f t="shared" si="32"/>
        <v>1.4380573013185933</v>
      </c>
    </row>
    <row r="432" spans="1:10" x14ac:dyDescent="0.25">
      <c r="A432" s="3">
        <f t="shared" si="33"/>
        <v>2276</v>
      </c>
      <c r="G432" s="3">
        <f>carbondioxide!L532</f>
        <v>360.23236977390172</v>
      </c>
      <c r="H432" s="3">
        <f t="shared" si="31"/>
        <v>1.4443833547555214</v>
      </c>
      <c r="I432" s="3">
        <f t="shared" si="30"/>
        <v>1.6683473041891919</v>
      </c>
      <c r="J432" s="3">
        <f t="shared" si="32"/>
        <v>1.4393766664610668</v>
      </c>
    </row>
    <row r="433" spans="1:10" x14ac:dyDescent="0.25">
      <c r="A433" s="3">
        <f t="shared" si="33"/>
        <v>2277</v>
      </c>
      <c r="G433" s="3">
        <f>carbondioxide!L533</f>
        <v>360.07798215214126</v>
      </c>
      <c r="H433" s="3">
        <f t="shared" si="31"/>
        <v>1.4420899716690281</v>
      </c>
      <c r="I433" s="3">
        <f t="shared" si="30"/>
        <v>1.6663627109505934</v>
      </c>
      <c r="J433" s="3">
        <f t="shared" si="32"/>
        <v>1.4406772196833626</v>
      </c>
    </row>
    <row r="434" spans="1:10" x14ac:dyDescent="0.25">
      <c r="A434" s="3">
        <f t="shared" si="33"/>
        <v>2278</v>
      </c>
      <c r="G434" s="3">
        <f>carbondioxide!L534</f>
        <v>359.92453554687125</v>
      </c>
      <c r="H434" s="3">
        <f t="shared" si="31"/>
        <v>1.4398095925580019</v>
      </c>
      <c r="I434" s="3">
        <f t="shared" si="30"/>
        <v>1.6643860969308977</v>
      </c>
      <c r="J434" s="3">
        <f t="shared" si="32"/>
        <v>1.4419591132737604</v>
      </c>
    </row>
    <row r="435" spans="1:10" x14ac:dyDescent="0.25">
      <c r="A435" s="3">
        <f t="shared" si="33"/>
        <v>2279</v>
      </c>
      <c r="G435" s="3">
        <f>carbondioxide!L535</f>
        <v>359.77202241358947</v>
      </c>
      <c r="H435" s="3">
        <f t="shared" si="31"/>
        <v>1.4375421222852975</v>
      </c>
      <c r="I435" s="3">
        <f t="shared" si="30"/>
        <v>1.6624174409434842</v>
      </c>
      <c r="J435" s="3">
        <f t="shared" si="32"/>
        <v>1.443222498540933</v>
      </c>
    </row>
    <row r="436" spans="1:10" x14ac:dyDescent="0.25">
      <c r="A436" s="3">
        <f t="shared" si="33"/>
        <v>2280</v>
      </c>
      <c r="G436" s="3">
        <f>carbondioxide!L536</f>
        <v>359.62043525282752</v>
      </c>
      <c r="H436" s="3">
        <f t="shared" si="31"/>
        <v>1.4352874661141439</v>
      </c>
      <c r="I436" s="3">
        <f t="shared" si="30"/>
        <v>1.6604567208307179</v>
      </c>
      <c r="J436" s="3">
        <f t="shared" si="32"/>
        <v>1.4444675258137796</v>
      </c>
    </row>
    <row r="437" spans="1:10" x14ac:dyDescent="0.25">
      <c r="A437" s="3">
        <f t="shared" si="33"/>
        <v>2281</v>
      </c>
      <c r="G437" s="3">
        <f>carbondioxide!L537</f>
        <v>359.4697666106054</v>
      </c>
      <c r="H437" s="3">
        <f t="shared" si="31"/>
        <v>1.4330455297184166</v>
      </c>
      <c r="I437" s="3">
        <f t="shared" si="30"/>
        <v>1.6585039135008199</v>
      </c>
      <c r="J437" s="3">
        <f t="shared" si="32"/>
        <v>1.4456943444414758</v>
      </c>
    </row>
    <row r="438" spans="1:10" x14ac:dyDescent="0.25">
      <c r="A438" s="3">
        <f t="shared" si="33"/>
        <v>2282</v>
      </c>
      <c r="G438" s="3">
        <f>carbondioxide!L538</f>
        <v>359.32000907885725</v>
      </c>
      <c r="H438" s="3">
        <f t="shared" si="31"/>
        <v>1.4308162191924647</v>
      </c>
      <c r="I438" s="3">
        <f t="shared" si="30"/>
        <v>1.6565589949638122</v>
      </c>
      <c r="J438" s="3">
        <f t="shared" si="32"/>
        <v>1.4469031027937329</v>
      </c>
    </row>
    <row r="439" spans="1:10" x14ac:dyDescent="0.25">
      <c r="A439" s="3">
        <f t="shared" si="33"/>
        <v>2283</v>
      </c>
      <c r="G439" s="3">
        <f>carbondioxide!L539</f>
        <v>359.17115529582998</v>
      </c>
      <c r="H439" s="3">
        <f t="shared" si="31"/>
        <v>1.4285994410605218</v>
      </c>
      <c r="I439" s="3">
        <f t="shared" si="30"/>
        <v>1.6546219403665554</v>
      </c>
      <c r="J439" s="3">
        <f t="shared" si="32"/>
        <v>1.4480939482612589</v>
      </c>
    </row>
    <row r="440" spans="1:10" x14ac:dyDescent="0.25">
      <c r="A440" s="3">
        <f t="shared" si="33"/>
        <v>2284</v>
      </c>
      <c r="G440" s="3">
        <f>carbondioxide!L540</f>
        <v>359.02319794645518</v>
      </c>
      <c r="H440" s="3">
        <f t="shared" si="31"/>
        <v>1.426395102285704</v>
      </c>
      <c r="I440" s="3">
        <f t="shared" si="30"/>
        <v>1.6526927240269003</v>
      </c>
      <c r="J440" s="3">
        <f t="shared" si="32"/>
        <v>1.449267027256417</v>
      </c>
    </row>
    <row r="441" spans="1:10" x14ac:dyDescent="0.25">
      <c r="A441" s="3">
        <f t="shared" si="33"/>
        <v>2285</v>
      </c>
      <c r="G441" s="3">
        <f>carbondioxide!L541</f>
        <v>358.87612976269469</v>
      </c>
      <c r="H441" s="3">
        <f t="shared" si="31"/>
        <v>1.4242031102785901</v>
      </c>
      <c r="I441" s="3">
        <f t="shared" si="30"/>
        <v>1.6507713194669675</v>
      </c>
      <c r="J441" s="3">
        <f t="shared" si="32"/>
        <v>1.4504224852140732</v>
      </c>
    </row>
    <row r="442" spans="1:10" x14ac:dyDescent="0.25">
      <c r="A442" s="3">
        <f t="shared" si="33"/>
        <v>2286</v>
      </c>
      <c r="G442" s="3">
        <f>carbondioxide!L542</f>
        <v>358.72994352386161</v>
      </c>
      <c r="H442" s="3">
        <f t="shared" si="31"/>
        <v>1.4220233729054272</v>
      </c>
      <c r="I442" s="3">
        <f t="shared" si="30"/>
        <v>1.6488576994455808</v>
      </c>
      <c r="J442" s="3">
        <f t="shared" si="32"/>
        <v>1.4515604665926296</v>
      </c>
    </row>
    <row r="443" spans="1:10" x14ac:dyDescent="0.25">
      <c r="A443" s="3">
        <f t="shared" si="33"/>
        <v>2287</v>
      </c>
      <c r="G443" s="3">
        <f>carbondioxide!L543</f>
        <v>358.58463205691675</v>
      </c>
      <c r="H443" s="3">
        <f t="shared" si="31"/>
        <v>1.419855798495943</v>
      </c>
      <c r="I443" s="3">
        <f t="shared" si="30"/>
        <v>1.6469518359898647</v>
      </c>
      <c r="J443" s="3">
        <f t="shared" si="32"/>
        <v>1.4526811148752343</v>
      </c>
    </row>
    <row r="444" spans="1:10" x14ac:dyDescent="0.25">
      <c r="A444" s="3">
        <f t="shared" si="33"/>
        <v>2288</v>
      </c>
      <c r="G444" s="3">
        <f>carbondioxide!L544</f>
        <v>358.44018823674156</v>
      </c>
      <c r="H444" s="3">
        <f t="shared" si="31"/>
        <v>1.4177002958507927</v>
      </c>
      <c r="I444" s="3">
        <f t="shared" si="30"/>
        <v>1.6450537004260302</v>
      </c>
      <c r="J444" s="3">
        <f t="shared" si="32"/>
        <v>1.4537845725711653</v>
      </c>
    </row>
    <row r="445" spans="1:10" x14ac:dyDescent="0.25">
      <c r="A445" s="3">
        <f t="shared" si="33"/>
        <v>2289</v>
      </c>
      <c r="G445" s="3">
        <f>carbondioxide!L545</f>
        <v>358.29660498638845</v>
      </c>
      <c r="H445" s="3">
        <f t="shared" si="31"/>
        <v>1.4155567742486415</v>
      </c>
      <c r="I445" s="3">
        <f t="shared" si="30"/>
        <v>1.6431632634093629</v>
      </c>
      <c r="J445" s="3">
        <f t="shared" si="32"/>
        <v>1.454870981217381</v>
      </c>
    </row>
    <row r="446" spans="1:10" x14ac:dyDescent="0.25">
      <c r="A446" s="3">
        <f t="shared" si="33"/>
        <v>2290</v>
      </c>
      <c r="G446" s="3">
        <f>carbondioxide!L546</f>
        <v>358.15387527730854</v>
      </c>
      <c r="H446" s="3">
        <f t="shared" si="31"/>
        <v>1.4134251434528933</v>
      </c>
      <c r="I446" s="3">
        <f t="shared" si="30"/>
        <v>1.6412804949534319</v>
      </c>
      <c r="J446" s="3">
        <f t="shared" si="32"/>
        <v>1.4559404813802315</v>
      </c>
    </row>
    <row r="447" spans="1:10" x14ac:dyDescent="0.25">
      <c r="A447" s="3">
        <f t="shared" si="33"/>
        <v>2291</v>
      </c>
      <c r="G447" s="3">
        <f>carbondioxide!L547</f>
        <v>358.01199212955839</v>
      </c>
      <c r="H447" s="3">
        <f t="shared" si="31"/>
        <v>1.4113053137180784</v>
      </c>
      <c r="I447" s="3">
        <f t="shared" si="30"/>
        <v>1.6394053644585354</v>
      </c>
      <c r="J447" s="3">
        <f t="shared" si="32"/>
        <v>1.4569932126573273</v>
      </c>
    </row>
    <row r="448" spans="1:10" x14ac:dyDescent="0.25">
      <c r="A448" s="3">
        <f t="shared" si="33"/>
        <v>2292</v>
      </c>
      <c r="G448" s="3">
        <f>carbondioxide!L548</f>
        <v>357.87094861198602</v>
      </c>
      <c r="H448" s="3">
        <f t="shared" si="31"/>
        <v>1.40919719579591</v>
      </c>
      <c r="I448" s="3">
        <f t="shared" si="30"/>
        <v>1.6375378407393995</v>
      </c>
      <c r="J448" s="3">
        <f t="shared" si="32"/>
        <v>1.4580293136795581</v>
      </c>
    </row>
    <row r="449" spans="1:10" x14ac:dyDescent="0.25">
      <c r="A449" s="3">
        <f t="shared" si="33"/>
        <v>2293</v>
      </c>
      <c r="G449" s="3">
        <f>carbondioxide!L549</f>
        <v>357.73073784239671</v>
      </c>
      <c r="H449" s="3">
        <f t="shared" si="31"/>
        <v>1.4071007009410179</v>
      </c>
      <c r="I449" s="3">
        <f t="shared" si="30"/>
        <v>1.6356778920521491</v>
      </c>
      <c r="J449" s="3">
        <f t="shared" si="32"/>
        <v>1.4590489221132581</v>
      </c>
    </row>
    <row r="450" spans="1:10" x14ac:dyDescent="0.25">
      <c r="A450" s="3">
        <f t="shared" si="33"/>
        <v>2294</v>
      </c>
      <c r="G450" s="3">
        <f>carbondioxide!L550</f>
        <v>357.59135298769928</v>
      </c>
      <c r="H450" s="3">
        <f t="shared" si="31"/>
        <v>1.4050157409163557</v>
      </c>
      <c r="I450" s="3">
        <f t="shared" si="30"/>
        <v>1.6338254861205623</v>
      </c>
      <c r="J450" s="3">
        <f t="shared" si="32"/>
        <v>1.460052174662511</v>
      </c>
    </row>
    <row r="451" spans="1:10" x14ac:dyDescent="0.25">
      <c r="A451" s="3">
        <f t="shared" si="33"/>
        <v>2295</v>
      </c>
      <c r="G451" s="3">
        <f>carbondioxide!L551</f>
        <v>357.45278726403387</v>
      </c>
      <c r="H451" s="3">
        <f t="shared" si="31"/>
        <v>1.4029422279983177</v>
      </c>
      <c r="I451" s="3">
        <f t="shared" si="30"/>
        <v>1.6319805901616271</v>
      </c>
      <c r="J451" s="3">
        <f t="shared" si="32"/>
        <v>1.4610392070715927</v>
      </c>
    </row>
    <row r="452" spans="1:10" x14ac:dyDescent="0.25">
      <c r="A452" s="3">
        <f t="shared" si="33"/>
        <v>2296</v>
      </c>
      <c r="G452" s="3">
        <f>carbondioxide!L552</f>
        <v>357.31503393688149</v>
      </c>
      <c r="H452" s="3">
        <f t="shared" si="31"/>
        <v>1.4008800749815482</v>
      </c>
      <c r="I452" s="3">
        <f t="shared" si="30"/>
        <v>1.6301431709104153</v>
      </c>
      <c r="J452" s="3">
        <f t="shared" si="32"/>
        <v>1.4620101541275441</v>
      </c>
    </row>
    <row r="453" spans="1:10" x14ac:dyDescent="0.25">
      <c r="A453" s="3">
        <f t="shared" si="33"/>
        <v>2297</v>
      </c>
      <c r="G453" s="3">
        <f>carbondioxide!L553</f>
        <v>357.17808632115566</v>
      </c>
      <c r="H453" s="3">
        <f t="shared" si="31"/>
        <v>1.3988291951834588</v>
      </c>
      <c r="I453" s="3">
        <f t="shared" si="30"/>
        <v>1.6283131946442866</v>
      </c>
      <c r="J453" s="3">
        <f t="shared" si="32"/>
        <v>1.4629651496628708</v>
      </c>
    </row>
    <row r="454" spans="1:10" x14ac:dyDescent="0.25">
      <c r="A454" s="3">
        <f t="shared" si="33"/>
        <v>2298</v>
      </c>
      <c r="G454" s="3">
        <f>carbondioxide!L554</f>
        <v>357.04193778127762</v>
      </c>
      <c r="H454" s="3">
        <f t="shared" si="31"/>
        <v>1.3967895024484767</v>
      </c>
      <c r="I454" s="3">
        <f t="shared" si="30"/>
        <v>1.6264906272064408</v>
      </c>
      <c r="J454" s="3">
        <f t="shared" si="32"/>
        <v>1.4639043265583653</v>
      </c>
    </row>
    <row r="455" spans="1:10" x14ac:dyDescent="0.25">
      <c r="A455" s="3">
        <f t="shared" si="33"/>
        <v>2299</v>
      </c>
      <c r="G455" s="3">
        <f>carbondioxide!L555</f>
        <v>356.90658173123438</v>
      </c>
      <c r="H455" s="3">
        <f t="shared" si="31"/>
        <v>1.3947609111520007</v>
      </c>
      <c r="I455" s="3">
        <f t="shared" si="30"/>
        <v>1.6246754340288294</v>
      </c>
      <c r="J455" s="3">
        <f t="shared" si="32"/>
        <v>1.4648278167460465</v>
      </c>
    </row>
    <row r="456" spans="1:10" x14ac:dyDescent="0.25">
      <c r="A456" s="3">
        <f t="shared" si="33"/>
        <v>2300</v>
      </c>
      <c r="G456" s="3">
        <f>carbondioxide!L556</f>
        <v>356.77201163462166</v>
      </c>
      <c r="H456" s="3">
        <f t="shared" si="31"/>
        <v>1.3927433362041093</v>
      </c>
      <c r="I456" s="3">
        <f t="shared" ref="I456" si="34">I455+I$3*(I$4*H456-I455)+I$5*(J455-I455)</f>
        <v>1.6228675801544432</v>
      </c>
      <c r="J456" s="3">
        <f t="shared" si="32"/>
        <v>1.4657357512122127</v>
      </c>
    </row>
    <row r="457" spans="1:10" x14ac:dyDescent="0.25">
      <c r="A457" s="3"/>
    </row>
    <row r="458" spans="1:10" x14ac:dyDescent="0.25">
      <c r="A458" s="3"/>
    </row>
    <row r="459" spans="1:10" x14ac:dyDescent="0.25">
      <c r="A459" s="3"/>
    </row>
    <row r="460" spans="1:10" x14ac:dyDescent="0.25">
      <c r="A460" s="3"/>
    </row>
    <row r="461" spans="1:10" x14ac:dyDescent="0.25">
      <c r="A461" s="3"/>
    </row>
    <row r="462" spans="1:10" x14ac:dyDescent="0.25">
      <c r="A462" s="3"/>
    </row>
    <row r="463" spans="1:10" x14ac:dyDescent="0.25">
      <c r="A463" s="3"/>
    </row>
    <row r="464" spans="1:10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workbookViewId="0">
      <pane xSplit="1" ySplit="5" topLeftCell="B352" activePane="bottomRight" state="frozen"/>
      <selection pane="topRight" activeCell="B1" sqref="B1"/>
      <selection pane="bottomLeft" activeCell="A6" sqref="A6"/>
      <selection pane="bottomRight" activeCell="N2" sqref="N2"/>
    </sheetView>
  </sheetViews>
  <sheetFormatPr defaultRowHeight="15" x14ac:dyDescent="0.25"/>
  <cols>
    <col min="1" max="1" width="15.5703125" style="1" customWidth="1"/>
    <col min="2" max="3" width="9.140625" style="1" customWidth="1"/>
    <col min="4" max="16384" width="9.140625" style="1"/>
  </cols>
  <sheetData>
    <row r="1" spans="1:22" x14ac:dyDescent="0.25">
      <c r="A1" s="1" t="s">
        <v>23</v>
      </c>
      <c r="B1" s="1" t="s">
        <v>24</v>
      </c>
      <c r="E1" s="10" t="s">
        <v>22</v>
      </c>
      <c r="H1" s="10" t="s">
        <v>26</v>
      </c>
      <c r="K1" s="10" t="s">
        <v>27</v>
      </c>
      <c r="N1" s="10" t="s">
        <v>28</v>
      </c>
      <c r="Q1" s="1" t="s">
        <v>29</v>
      </c>
      <c r="T1" s="1" t="s">
        <v>30</v>
      </c>
    </row>
    <row r="2" spans="1:22" x14ac:dyDescent="0.25">
      <c r="A2" s="1" t="s">
        <v>31</v>
      </c>
      <c r="B2" s="1">
        <v>-2.1389999999999999E-2</v>
      </c>
      <c r="C2" s="1" t="s">
        <v>35</v>
      </c>
      <c r="D2" s="1">
        <f>D456</f>
        <v>1.6228675801544432</v>
      </c>
      <c r="F2" s="1">
        <v>0</v>
      </c>
      <c r="I2" s="1">
        <v>0.02</v>
      </c>
      <c r="L2" s="1">
        <v>-1.481E-2</v>
      </c>
      <c r="O2" s="1">
        <v>-2.1389999999999999E-2</v>
      </c>
      <c r="R2" s="1">
        <v>0.02</v>
      </c>
      <c r="U2" s="1">
        <v>0.02</v>
      </c>
    </row>
    <row r="3" spans="1:22" x14ac:dyDescent="0.25">
      <c r="A3" s="1" t="s">
        <v>32</v>
      </c>
      <c r="B3" s="1">
        <v>-2.1389999999999999E-2</v>
      </c>
      <c r="C3" s="1" t="s">
        <v>36</v>
      </c>
      <c r="D3" s="1">
        <f>MAX(D6:D456)</f>
        <v>1.999938075016805</v>
      </c>
      <c r="F3" s="1">
        <v>0</v>
      </c>
      <c r="I3" s="1">
        <v>0.02</v>
      </c>
      <c r="L3" s="1">
        <v>-1.481E-2</v>
      </c>
      <c r="O3" s="1">
        <v>-2.1389999999999999E-2</v>
      </c>
      <c r="R3" s="1">
        <v>-3.5540000000000002E-2</v>
      </c>
      <c r="U3" s="1">
        <v>-0.16400000000000001</v>
      </c>
    </row>
    <row r="5" spans="1:22" x14ac:dyDescent="0.25">
      <c r="B5" s="1" t="s">
        <v>34</v>
      </c>
      <c r="C5" s="1" t="s">
        <v>33</v>
      </c>
      <c r="D5" s="1" t="s">
        <v>25</v>
      </c>
      <c r="E5" s="1" t="s">
        <v>34</v>
      </c>
      <c r="F5" s="1" t="s">
        <v>21</v>
      </c>
      <c r="G5" s="1" t="s">
        <v>25</v>
      </c>
      <c r="H5" s="1" t="s">
        <v>34</v>
      </c>
      <c r="I5" s="1" t="s">
        <v>21</v>
      </c>
      <c r="J5" s="1" t="s">
        <v>25</v>
      </c>
      <c r="K5" s="1" t="s">
        <v>34</v>
      </c>
      <c r="L5" s="1" t="s">
        <v>21</v>
      </c>
      <c r="M5" s="1" t="s">
        <v>25</v>
      </c>
      <c r="N5" s="1" t="s">
        <v>34</v>
      </c>
      <c r="O5" s="1" t="s">
        <v>21</v>
      </c>
      <c r="P5" s="1" t="s">
        <v>25</v>
      </c>
      <c r="Q5" s="1" t="s">
        <v>34</v>
      </c>
      <c r="R5" s="1" t="s">
        <v>21</v>
      </c>
      <c r="S5" s="1" t="s">
        <v>25</v>
      </c>
      <c r="T5" s="1" t="s">
        <v>34</v>
      </c>
      <c r="U5" s="1" t="s">
        <v>21</v>
      </c>
      <c r="V5" s="1" t="s">
        <v>25</v>
      </c>
    </row>
    <row r="6" spans="1:22" x14ac:dyDescent="0.25">
      <c r="A6" s="7">
        <v>1850</v>
      </c>
      <c r="B6" s="7">
        <f>carbondioxide!F106</f>
        <v>54</v>
      </c>
      <c r="C6" s="1">
        <f>carbondioxide!L106</f>
        <v>275.39128752345135</v>
      </c>
      <c r="D6" s="1">
        <f>temperature!I6</f>
        <v>0</v>
      </c>
      <c r="E6" s="1">
        <v>54</v>
      </c>
      <c r="F6" s="7">
        <v>275.39128752345135</v>
      </c>
      <c r="G6" s="7">
        <v>0</v>
      </c>
      <c r="H6" s="7">
        <v>54</v>
      </c>
      <c r="I6" s="1">
        <v>275.39128752345135</v>
      </c>
      <c r="J6" s="1">
        <v>0</v>
      </c>
      <c r="K6" s="1">
        <v>54</v>
      </c>
      <c r="L6" s="1">
        <v>275.39128752345135</v>
      </c>
      <c r="M6" s="1">
        <v>0</v>
      </c>
      <c r="N6" s="1">
        <v>54</v>
      </c>
      <c r="O6" s="1">
        <v>275.39128752345135</v>
      </c>
      <c r="P6" s="1">
        <v>0</v>
      </c>
      <c r="Q6" s="1">
        <v>54</v>
      </c>
      <c r="R6" s="1">
        <v>275.39128752345135</v>
      </c>
      <c r="S6" s="1">
        <v>0</v>
      </c>
      <c r="T6" s="1">
        <v>54</v>
      </c>
      <c r="U6" s="1">
        <v>275.39128752345135</v>
      </c>
      <c r="V6" s="1">
        <v>0</v>
      </c>
    </row>
    <row r="7" spans="1:22" x14ac:dyDescent="0.25">
      <c r="A7" s="7">
        <v>1851</v>
      </c>
      <c r="B7" s="7">
        <f>carbondioxide!F107</f>
        <v>54</v>
      </c>
      <c r="C7" s="1">
        <f>carbondioxide!L107</f>
        <v>275.40887009348887</v>
      </c>
      <c r="D7" s="1">
        <f>temperature!I7</f>
        <v>2.3378135982473483E-4</v>
      </c>
      <c r="E7" s="1">
        <v>54</v>
      </c>
      <c r="F7" s="7">
        <v>275.40887009348887</v>
      </c>
      <c r="G7" s="7">
        <v>2.3378135982473483E-4</v>
      </c>
      <c r="H7" s="7">
        <v>54</v>
      </c>
      <c r="I7" s="1">
        <v>275.40887009348887</v>
      </c>
      <c r="J7" s="1">
        <v>2.3378135982473483E-4</v>
      </c>
      <c r="K7" s="1">
        <v>54</v>
      </c>
      <c r="L7" s="1">
        <v>275.40887009348887</v>
      </c>
      <c r="M7" s="1">
        <v>2.3378135982473483E-4</v>
      </c>
      <c r="N7" s="1">
        <v>54</v>
      </c>
      <c r="O7" s="1">
        <v>275.40887009348887</v>
      </c>
      <c r="P7" s="1">
        <v>2.3378135982473483E-4</v>
      </c>
      <c r="Q7" s="1">
        <v>54</v>
      </c>
      <c r="R7" s="1">
        <v>275.40887009348887</v>
      </c>
      <c r="S7" s="1">
        <v>2.3378135982473483E-4</v>
      </c>
      <c r="T7" s="1">
        <v>54</v>
      </c>
      <c r="U7" s="1">
        <v>275.40887009348887</v>
      </c>
      <c r="V7" s="1">
        <v>2.3378135982473483E-4</v>
      </c>
    </row>
    <row r="8" spans="1:22" x14ac:dyDescent="0.25">
      <c r="A8" s="7">
        <v>1852</v>
      </c>
      <c r="B8" s="7">
        <f>carbondioxide!F108</f>
        <v>57</v>
      </c>
      <c r="C8" s="1">
        <f>carbondioxide!L108</f>
        <v>275.42605175662203</v>
      </c>
      <c r="D8" s="1">
        <f>temperature!I8</f>
        <v>4.6966904129114019E-4</v>
      </c>
      <c r="E8" s="1">
        <v>57</v>
      </c>
      <c r="F8" s="7">
        <v>275.42605175662203</v>
      </c>
      <c r="G8" s="7">
        <v>4.6966904129114019E-4</v>
      </c>
      <c r="H8" s="7">
        <v>57</v>
      </c>
      <c r="I8" s="1">
        <v>275.42605175662203</v>
      </c>
      <c r="J8" s="1">
        <v>4.6966904129114019E-4</v>
      </c>
      <c r="K8" s="1">
        <v>57</v>
      </c>
      <c r="L8" s="1">
        <v>275.42605175662203</v>
      </c>
      <c r="M8" s="1">
        <v>4.6966904129114019E-4</v>
      </c>
      <c r="N8" s="1">
        <v>57</v>
      </c>
      <c r="O8" s="1">
        <v>275.42605175662203</v>
      </c>
      <c r="P8" s="1">
        <v>4.6966904129114019E-4</v>
      </c>
      <c r="Q8" s="1">
        <v>57</v>
      </c>
      <c r="R8" s="1">
        <v>275.42605175662203</v>
      </c>
      <c r="S8" s="1">
        <v>4.6966904129114019E-4</v>
      </c>
      <c r="T8" s="1">
        <v>57</v>
      </c>
      <c r="U8" s="1">
        <v>275.42605175662203</v>
      </c>
      <c r="V8" s="1">
        <v>4.6966904129114019E-4</v>
      </c>
    </row>
    <row r="9" spans="1:22" x14ac:dyDescent="0.25">
      <c r="A9" s="7">
        <v>1853</v>
      </c>
      <c r="B9" s="7">
        <f>carbondioxide!F109</f>
        <v>59</v>
      </c>
      <c r="C9" s="1">
        <f>carbondioxide!L109</f>
        <v>275.44430539223896</v>
      </c>
      <c r="D9" s="1">
        <f>temperature!I9</f>
        <v>7.0821515879531359E-4</v>
      </c>
      <c r="E9" s="1">
        <v>59</v>
      </c>
      <c r="F9" s="7">
        <v>275.44430539223896</v>
      </c>
      <c r="G9" s="7">
        <v>7.0821515879531359E-4</v>
      </c>
      <c r="H9" s="7">
        <v>59</v>
      </c>
      <c r="I9" s="1">
        <v>275.44430539223896</v>
      </c>
      <c r="J9" s="1">
        <v>7.0821515879531359E-4</v>
      </c>
      <c r="K9" s="1">
        <v>59</v>
      </c>
      <c r="L9" s="1">
        <v>275.44430539223896</v>
      </c>
      <c r="M9" s="1">
        <v>7.0821515879531359E-4</v>
      </c>
      <c r="N9" s="1">
        <v>59</v>
      </c>
      <c r="O9" s="1">
        <v>275.44430539223896</v>
      </c>
      <c r="P9" s="1">
        <v>7.0821515879531359E-4</v>
      </c>
      <c r="Q9" s="1">
        <v>59</v>
      </c>
      <c r="R9" s="1">
        <v>275.44430539223896</v>
      </c>
      <c r="S9" s="1">
        <v>7.0821515879531359E-4</v>
      </c>
      <c r="T9" s="1">
        <v>59</v>
      </c>
      <c r="U9" s="1">
        <v>275.44430539223896</v>
      </c>
      <c r="V9" s="1">
        <v>7.0821515879531359E-4</v>
      </c>
    </row>
    <row r="10" spans="1:22" x14ac:dyDescent="0.25">
      <c r="A10" s="7">
        <v>1854</v>
      </c>
      <c r="B10" s="7">
        <f>carbondioxide!F110</f>
        <v>69</v>
      </c>
      <c r="C10" s="1">
        <f>carbondioxide!L110</f>
        <v>275.4631218982143</v>
      </c>
      <c r="D10" s="1">
        <f>temperature!I10</f>
        <v>9.4966271120499126E-4</v>
      </c>
      <c r="E10" s="1">
        <v>69</v>
      </c>
      <c r="F10" s="7">
        <v>275.4631218982143</v>
      </c>
      <c r="G10" s="7">
        <v>9.4966271120499126E-4</v>
      </c>
      <c r="H10" s="7">
        <v>69</v>
      </c>
      <c r="I10" s="1">
        <v>275.4631218982143</v>
      </c>
      <c r="J10" s="1">
        <v>9.4966271120499126E-4</v>
      </c>
      <c r="K10" s="1">
        <v>69</v>
      </c>
      <c r="L10" s="1">
        <v>275.4631218982143</v>
      </c>
      <c r="M10" s="1">
        <v>9.4966271120499126E-4</v>
      </c>
      <c r="N10" s="1">
        <v>69</v>
      </c>
      <c r="O10" s="1">
        <v>275.4631218982143</v>
      </c>
      <c r="P10" s="1">
        <v>9.4966271120499126E-4</v>
      </c>
      <c r="Q10" s="1">
        <v>69</v>
      </c>
      <c r="R10" s="1">
        <v>275.4631218982143</v>
      </c>
      <c r="S10" s="1">
        <v>9.4966271120499126E-4</v>
      </c>
      <c r="T10" s="1">
        <v>69</v>
      </c>
      <c r="U10" s="1">
        <v>275.4631218982143</v>
      </c>
      <c r="V10" s="1">
        <v>9.4966271120499126E-4</v>
      </c>
    </row>
    <row r="11" spans="1:22" x14ac:dyDescent="0.25">
      <c r="A11" s="7">
        <v>1855</v>
      </c>
      <c r="B11" s="7">
        <f>carbondioxide!F111</f>
        <v>71</v>
      </c>
      <c r="C11" s="1">
        <f>carbondioxide!L111</f>
        <v>275.48625466998362</v>
      </c>
      <c r="D11" s="1">
        <f>temperature!I11</f>
        <v>1.19639058643166E-3</v>
      </c>
      <c r="E11" s="1">
        <v>71</v>
      </c>
      <c r="F11" s="7">
        <v>275.48625466998362</v>
      </c>
      <c r="G11" s="7">
        <v>1.19639058643166E-3</v>
      </c>
      <c r="H11" s="7">
        <v>71</v>
      </c>
      <c r="I11" s="1">
        <v>275.48625466998362</v>
      </c>
      <c r="J11" s="1">
        <v>1.19639058643166E-3</v>
      </c>
      <c r="K11" s="1">
        <v>71</v>
      </c>
      <c r="L11" s="1">
        <v>275.48625466998362</v>
      </c>
      <c r="M11" s="1">
        <v>1.19639058643166E-3</v>
      </c>
      <c r="N11" s="1">
        <v>71</v>
      </c>
      <c r="O11" s="1">
        <v>275.48625466998362</v>
      </c>
      <c r="P11" s="1">
        <v>1.19639058643166E-3</v>
      </c>
      <c r="Q11" s="1">
        <v>71</v>
      </c>
      <c r="R11" s="1">
        <v>275.48625466998362</v>
      </c>
      <c r="S11" s="1">
        <v>1.19639058643166E-3</v>
      </c>
      <c r="T11" s="1">
        <v>71</v>
      </c>
      <c r="U11" s="1">
        <v>275.48625466998362</v>
      </c>
      <c r="V11" s="1">
        <v>1.19639058643166E-3</v>
      </c>
    </row>
    <row r="12" spans="1:22" x14ac:dyDescent="0.25">
      <c r="A12" s="7">
        <v>1856</v>
      </c>
      <c r="B12" s="7">
        <f>carbondioxide!F112</f>
        <v>76</v>
      </c>
      <c r="C12" s="1">
        <f>carbondioxide!L112</f>
        <v>275.50972418366501</v>
      </c>
      <c r="D12" s="1">
        <f>temperature!I12</f>
        <v>1.4484258103882499E-3</v>
      </c>
      <c r="E12" s="1">
        <v>76</v>
      </c>
      <c r="F12" s="7">
        <v>275.50972418366501</v>
      </c>
      <c r="G12" s="7">
        <v>1.4484258103882499E-3</v>
      </c>
      <c r="H12" s="7">
        <v>76</v>
      </c>
      <c r="I12" s="1">
        <v>275.50972418366501</v>
      </c>
      <c r="J12" s="1">
        <v>1.4484258103882499E-3</v>
      </c>
      <c r="K12" s="1">
        <v>76</v>
      </c>
      <c r="L12" s="1">
        <v>275.50972418366501</v>
      </c>
      <c r="M12" s="1">
        <v>1.4484258103882499E-3</v>
      </c>
      <c r="N12" s="1">
        <v>76</v>
      </c>
      <c r="O12" s="1">
        <v>275.50972418366501</v>
      </c>
      <c r="P12" s="1">
        <v>1.4484258103882499E-3</v>
      </c>
      <c r="Q12" s="1">
        <v>76</v>
      </c>
      <c r="R12" s="1">
        <v>275.50972418366501</v>
      </c>
      <c r="S12" s="1">
        <v>1.4484258103882499E-3</v>
      </c>
      <c r="T12" s="1">
        <v>76</v>
      </c>
      <c r="U12" s="1">
        <v>275.50972418366501</v>
      </c>
      <c r="V12" s="1">
        <v>1.4484258103882499E-3</v>
      </c>
    </row>
    <row r="13" spans="1:22" x14ac:dyDescent="0.25">
      <c r="A13" s="7">
        <v>1857</v>
      </c>
      <c r="B13" s="7">
        <f>carbondioxide!F113</f>
        <v>77</v>
      </c>
      <c r="C13" s="1">
        <f>carbondioxide!L113</f>
        <v>275.53499543000555</v>
      </c>
      <c r="D13" s="1">
        <f>temperature!I13</f>
        <v>1.7066312745397196E-3</v>
      </c>
      <c r="E13" s="1">
        <v>77</v>
      </c>
      <c r="F13" s="7">
        <v>275.53499543000555</v>
      </c>
      <c r="G13" s="7">
        <v>1.7066312745397196E-3</v>
      </c>
      <c r="H13" s="7">
        <v>77</v>
      </c>
      <c r="I13" s="1">
        <v>275.53499543000555</v>
      </c>
      <c r="J13" s="1">
        <v>1.7066312745397196E-3</v>
      </c>
      <c r="K13" s="1">
        <v>77</v>
      </c>
      <c r="L13" s="1">
        <v>275.53499543000555</v>
      </c>
      <c r="M13" s="1">
        <v>1.7066312745397196E-3</v>
      </c>
      <c r="N13" s="1">
        <v>77</v>
      </c>
      <c r="O13" s="1">
        <v>275.53499543000555</v>
      </c>
      <c r="P13" s="1">
        <v>1.7066312745397196E-3</v>
      </c>
      <c r="Q13" s="1">
        <v>77</v>
      </c>
      <c r="R13" s="1">
        <v>275.53499543000555</v>
      </c>
      <c r="S13" s="1">
        <v>1.7066312745397196E-3</v>
      </c>
      <c r="T13" s="1">
        <v>77</v>
      </c>
      <c r="U13" s="1">
        <v>275.53499543000555</v>
      </c>
      <c r="V13" s="1">
        <v>1.7066312745397196E-3</v>
      </c>
    </row>
    <row r="14" spans="1:22" x14ac:dyDescent="0.25">
      <c r="A14" s="7">
        <v>1858</v>
      </c>
      <c r="B14" s="7">
        <f>carbondioxide!F114</f>
        <v>78</v>
      </c>
      <c r="C14" s="1">
        <f>carbondioxide!L114</f>
        <v>275.56014116094445</v>
      </c>
      <c r="D14" s="1">
        <f>temperature!I14</f>
        <v>1.9707407701309632E-3</v>
      </c>
      <c r="E14" s="1">
        <v>78</v>
      </c>
      <c r="F14" s="7">
        <v>275.56014116094445</v>
      </c>
      <c r="G14" s="7">
        <v>1.9707407701309632E-3</v>
      </c>
      <c r="H14" s="7">
        <v>78</v>
      </c>
      <c r="I14" s="1">
        <v>275.56014116094445</v>
      </c>
      <c r="J14" s="1">
        <v>1.9707407701309632E-3</v>
      </c>
      <c r="K14" s="1">
        <v>78</v>
      </c>
      <c r="L14" s="1">
        <v>275.56014116094445</v>
      </c>
      <c r="M14" s="1">
        <v>1.9707407701309632E-3</v>
      </c>
      <c r="N14" s="1">
        <v>78</v>
      </c>
      <c r="O14" s="1">
        <v>275.56014116094445</v>
      </c>
      <c r="P14" s="1">
        <v>1.9707407701309632E-3</v>
      </c>
      <c r="Q14" s="1">
        <v>78</v>
      </c>
      <c r="R14" s="1">
        <v>275.56014116094445</v>
      </c>
      <c r="S14" s="1">
        <v>1.9707407701309632E-3</v>
      </c>
      <c r="T14" s="1">
        <v>78</v>
      </c>
      <c r="U14" s="1">
        <v>275.56014116094445</v>
      </c>
      <c r="V14" s="1">
        <v>1.9707407701309632E-3</v>
      </c>
    </row>
    <row r="15" spans="1:22" x14ac:dyDescent="0.25">
      <c r="A15" s="7">
        <v>1859</v>
      </c>
      <c r="B15" s="7">
        <f>carbondioxide!F115</f>
        <v>83</v>
      </c>
      <c r="C15" s="1">
        <f>carbondioxide!L115</f>
        <v>275.58523067875387</v>
      </c>
      <c r="D15" s="1">
        <f>temperature!I15</f>
        <v>2.2405366585658681E-3</v>
      </c>
      <c r="E15" s="1">
        <v>83</v>
      </c>
      <c r="F15" s="7">
        <v>275.58523067875387</v>
      </c>
      <c r="G15" s="7">
        <v>2.2405366585658681E-3</v>
      </c>
      <c r="H15" s="7">
        <v>83</v>
      </c>
      <c r="I15" s="1">
        <v>275.58523067875387</v>
      </c>
      <c r="J15" s="1">
        <v>2.2405366585658681E-3</v>
      </c>
      <c r="K15" s="1">
        <v>83</v>
      </c>
      <c r="L15" s="1">
        <v>275.58523067875387</v>
      </c>
      <c r="M15" s="1">
        <v>2.2405366585658681E-3</v>
      </c>
      <c r="N15" s="1">
        <v>83</v>
      </c>
      <c r="O15" s="1">
        <v>275.58523067875387</v>
      </c>
      <c r="P15" s="1">
        <v>2.2405366585658681E-3</v>
      </c>
      <c r="Q15" s="1">
        <v>83</v>
      </c>
      <c r="R15" s="1">
        <v>275.58523067875387</v>
      </c>
      <c r="S15" s="1">
        <v>2.2405366585658681E-3</v>
      </c>
      <c r="T15" s="1">
        <v>83</v>
      </c>
      <c r="U15" s="1">
        <v>275.58523067875387</v>
      </c>
      <c r="V15" s="1">
        <v>2.2405366585658681E-3</v>
      </c>
    </row>
    <row r="16" spans="1:22" x14ac:dyDescent="0.25">
      <c r="A16" s="7">
        <v>1860</v>
      </c>
      <c r="B16" s="7">
        <f>carbondioxide!F116</f>
        <v>91</v>
      </c>
      <c r="C16" s="1">
        <f>carbondioxide!L116</f>
        <v>275.61218628021436</v>
      </c>
      <c r="D16" s="1">
        <f>temperature!I16</f>
        <v>2.5169061731142514E-3</v>
      </c>
      <c r="E16" s="1">
        <v>91</v>
      </c>
      <c r="F16" s="7">
        <v>275.61218628021436</v>
      </c>
      <c r="G16" s="7">
        <v>2.5169061731142514E-3</v>
      </c>
      <c r="H16" s="7">
        <v>91</v>
      </c>
      <c r="I16" s="1">
        <v>275.61218628021436</v>
      </c>
      <c r="J16" s="1">
        <v>2.5169061731142514E-3</v>
      </c>
      <c r="K16" s="1">
        <v>91</v>
      </c>
      <c r="L16" s="1">
        <v>275.61218628021436</v>
      </c>
      <c r="M16" s="1">
        <v>2.5169061731142514E-3</v>
      </c>
      <c r="N16" s="1">
        <v>91</v>
      </c>
      <c r="O16" s="1">
        <v>275.61218628021436</v>
      </c>
      <c r="P16" s="1">
        <v>2.5169061731142514E-3</v>
      </c>
      <c r="Q16" s="1">
        <v>91</v>
      </c>
      <c r="R16" s="1">
        <v>275.61218628021436</v>
      </c>
      <c r="S16" s="1">
        <v>2.5169061731142514E-3</v>
      </c>
      <c r="T16" s="1">
        <v>91</v>
      </c>
      <c r="U16" s="1">
        <v>275.61218628021436</v>
      </c>
      <c r="V16" s="1">
        <v>2.5169061731142514E-3</v>
      </c>
    </row>
    <row r="17" spans="1:22" x14ac:dyDescent="0.25">
      <c r="A17" s="7">
        <v>1861</v>
      </c>
      <c r="B17" s="7">
        <f>carbondioxide!F117</f>
        <v>95</v>
      </c>
      <c r="C17" s="1">
        <f>carbondioxide!L117</f>
        <v>275.6423356972532</v>
      </c>
      <c r="D17" s="1">
        <f>temperature!I17</f>
        <v>2.8014651099763054E-3</v>
      </c>
      <c r="E17" s="1">
        <v>95</v>
      </c>
      <c r="F17" s="7">
        <v>275.6423356972532</v>
      </c>
      <c r="G17" s="7">
        <v>2.8014651099763054E-3</v>
      </c>
      <c r="H17" s="7">
        <v>95</v>
      </c>
      <c r="I17" s="1">
        <v>275.6423356972532</v>
      </c>
      <c r="J17" s="1">
        <v>2.8014651099763054E-3</v>
      </c>
      <c r="K17" s="1">
        <v>95</v>
      </c>
      <c r="L17" s="1">
        <v>275.6423356972532</v>
      </c>
      <c r="M17" s="1">
        <v>2.8014651099763054E-3</v>
      </c>
      <c r="N17" s="1">
        <v>95</v>
      </c>
      <c r="O17" s="1">
        <v>275.6423356972532</v>
      </c>
      <c r="P17" s="1">
        <v>2.8014651099763054E-3</v>
      </c>
      <c r="Q17" s="1">
        <v>95</v>
      </c>
      <c r="R17" s="1">
        <v>275.6423356972532</v>
      </c>
      <c r="S17" s="1">
        <v>2.8014651099763054E-3</v>
      </c>
      <c r="T17" s="1">
        <v>95</v>
      </c>
      <c r="U17" s="1">
        <v>275.6423356972532</v>
      </c>
      <c r="V17" s="1">
        <v>2.8014651099763054E-3</v>
      </c>
    </row>
    <row r="18" spans="1:22" x14ac:dyDescent="0.25">
      <c r="A18" s="7">
        <v>1862</v>
      </c>
      <c r="B18" s="7">
        <f>carbondioxide!F118</f>
        <v>97</v>
      </c>
      <c r="C18" s="1">
        <f>carbondioxide!L118</f>
        <v>275.67365923810985</v>
      </c>
      <c r="D18" s="1">
        <f>temperature!I18</f>
        <v>3.0946227548544888E-3</v>
      </c>
      <c r="E18" s="1">
        <v>97</v>
      </c>
      <c r="F18" s="7">
        <v>275.67365923810985</v>
      </c>
      <c r="G18" s="7">
        <v>3.0946227548544888E-3</v>
      </c>
      <c r="H18" s="7">
        <v>97</v>
      </c>
      <c r="I18" s="1">
        <v>275.67365923810985</v>
      </c>
      <c r="J18" s="1">
        <v>3.0946227548544888E-3</v>
      </c>
      <c r="K18" s="1">
        <v>97</v>
      </c>
      <c r="L18" s="1">
        <v>275.67365923810985</v>
      </c>
      <c r="M18" s="1">
        <v>3.0946227548544888E-3</v>
      </c>
      <c r="N18" s="1">
        <v>97</v>
      </c>
      <c r="O18" s="1">
        <v>275.67365923810985</v>
      </c>
      <c r="P18" s="1">
        <v>3.0946227548544888E-3</v>
      </c>
      <c r="Q18" s="1">
        <v>97</v>
      </c>
      <c r="R18" s="1">
        <v>275.67365923810985</v>
      </c>
      <c r="S18" s="1">
        <v>3.0946227548544888E-3</v>
      </c>
      <c r="T18" s="1">
        <v>97</v>
      </c>
      <c r="U18" s="1">
        <v>275.67365923810985</v>
      </c>
      <c r="V18" s="1">
        <v>3.0946227548544888E-3</v>
      </c>
    </row>
    <row r="19" spans="1:22" x14ac:dyDescent="0.25">
      <c r="A19" s="7">
        <v>1863</v>
      </c>
      <c r="B19" s="7">
        <f>carbondioxide!F119</f>
        <v>104</v>
      </c>
      <c r="C19" s="1">
        <f>carbondioxide!L119</f>
        <v>275.7052223869153</v>
      </c>
      <c r="D19" s="1">
        <f>temperature!I19</f>
        <v>3.3962415871593814E-3</v>
      </c>
      <c r="E19" s="1">
        <v>104</v>
      </c>
      <c r="F19" s="7">
        <v>275.7052223869153</v>
      </c>
      <c r="G19" s="7">
        <v>3.3962415871593814E-3</v>
      </c>
      <c r="H19" s="7">
        <v>104</v>
      </c>
      <c r="I19" s="1">
        <v>275.7052223869153</v>
      </c>
      <c r="J19" s="1">
        <v>3.3962415871593814E-3</v>
      </c>
      <c r="K19" s="1">
        <v>104</v>
      </c>
      <c r="L19" s="1">
        <v>275.7052223869153</v>
      </c>
      <c r="M19" s="1">
        <v>3.3962415871593814E-3</v>
      </c>
      <c r="N19" s="1">
        <v>104</v>
      </c>
      <c r="O19" s="1">
        <v>275.7052223869153</v>
      </c>
      <c r="P19" s="1">
        <v>3.3962415871593814E-3</v>
      </c>
      <c r="Q19" s="1">
        <v>104</v>
      </c>
      <c r="R19" s="1">
        <v>275.7052223869153</v>
      </c>
      <c r="S19" s="1">
        <v>3.3962415871593814E-3</v>
      </c>
      <c r="T19" s="1">
        <v>104</v>
      </c>
      <c r="U19" s="1">
        <v>275.7052223869153</v>
      </c>
      <c r="V19" s="1">
        <v>3.3962415871593814E-3</v>
      </c>
    </row>
    <row r="20" spans="1:22" x14ac:dyDescent="0.25">
      <c r="A20" s="7">
        <v>1864</v>
      </c>
      <c r="B20" s="7">
        <f>carbondioxide!F120</f>
        <v>112</v>
      </c>
      <c r="C20" s="1">
        <f>carbondioxide!L120</f>
        <v>275.73942410291102</v>
      </c>
      <c r="D20" s="1">
        <f>temperature!I20</f>
        <v>3.7075578785870046E-3</v>
      </c>
      <c r="E20" s="1">
        <v>112</v>
      </c>
      <c r="F20" s="7">
        <v>275.73942410291102</v>
      </c>
      <c r="G20" s="7">
        <v>3.7075578785870046E-3</v>
      </c>
      <c r="H20" s="7">
        <v>112</v>
      </c>
      <c r="I20" s="1">
        <v>275.73942410291102</v>
      </c>
      <c r="J20" s="1">
        <v>3.7075578785870046E-3</v>
      </c>
      <c r="K20" s="1">
        <v>112</v>
      </c>
      <c r="L20" s="1">
        <v>275.73942410291102</v>
      </c>
      <c r="M20" s="1">
        <v>3.7075578785870046E-3</v>
      </c>
      <c r="N20" s="1">
        <v>112</v>
      </c>
      <c r="O20" s="1">
        <v>275.73942410291102</v>
      </c>
      <c r="P20" s="1">
        <v>3.7075578785870046E-3</v>
      </c>
      <c r="Q20" s="1">
        <v>112</v>
      </c>
      <c r="R20" s="1">
        <v>275.73942410291102</v>
      </c>
      <c r="S20" s="1">
        <v>3.7075578785870046E-3</v>
      </c>
      <c r="T20" s="1">
        <v>112</v>
      </c>
      <c r="U20" s="1">
        <v>275.73942410291102</v>
      </c>
      <c r="V20" s="1">
        <v>3.7075578785870046E-3</v>
      </c>
    </row>
    <row r="21" spans="1:22" x14ac:dyDescent="0.25">
      <c r="A21" s="7">
        <v>1865</v>
      </c>
      <c r="B21" s="7">
        <f>carbondioxide!F121</f>
        <v>119</v>
      </c>
      <c r="C21" s="1">
        <f>carbondioxide!L121</f>
        <v>275.77662827319648</v>
      </c>
      <c r="D21" s="1">
        <f>temperature!I21</f>
        <v>4.0299744870475928E-3</v>
      </c>
      <c r="E21" s="1">
        <v>119</v>
      </c>
      <c r="F21" s="7">
        <v>275.77662827319648</v>
      </c>
      <c r="G21" s="7">
        <v>4.0299744870475928E-3</v>
      </c>
      <c r="H21" s="7">
        <v>119</v>
      </c>
      <c r="I21" s="1">
        <v>275.77662827319648</v>
      </c>
      <c r="J21" s="1">
        <v>4.0299744870475928E-3</v>
      </c>
      <c r="K21" s="1">
        <v>119</v>
      </c>
      <c r="L21" s="1">
        <v>275.77662827319648</v>
      </c>
      <c r="M21" s="1">
        <v>4.0299744870475928E-3</v>
      </c>
      <c r="N21" s="1">
        <v>119</v>
      </c>
      <c r="O21" s="1">
        <v>275.77662827319648</v>
      </c>
      <c r="P21" s="1">
        <v>4.0299744870475928E-3</v>
      </c>
      <c r="Q21" s="1">
        <v>119</v>
      </c>
      <c r="R21" s="1">
        <v>275.77662827319648</v>
      </c>
      <c r="S21" s="1">
        <v>4.0299744870475928E-3</v>
      </c>
      <c r="T21" s="1">
        <v>119</v>
      </c>
      <c r="U21" s="1">
        <v>275.77662827319648</v>
      </c>
      <c r="V21" s="1">
        <v>4.0299744870475928E-3</v>
      </c>
    </row>
    <row r="22" spans="1:22" x14ac:dyDescent="0.25">
      <c r="A22" s="7">
        <v>1866</v>
      </c>
      <c r="B22" s="7">
        <f>carbondioxide!F122</f>
        <v>122</v>
      </c>
      <c r="C22" s="1">
        <f>carbondioxide!L122</f>
        <v>275.81625864057219</v>
      </c>
      <c r="D22" s="1">
        <f>temperature!I22</f>
        <v>4.364518892583622E-3</v>
      </c>
      <c r="E22" s="1">
        <v>122</v>
      </c>
      <c r="F22" s="7">
        <v>275.81625864057219</v>
      </c>
      <c r="G22" s="7">
        <v>4.364518892583622E-3</v>
      </c>
      <c r="H22" s="7">
        <v>122</v>
      </c>
      <c r="I22" s="1">
        <v>275.81625864057219</v>
      </c>
      <c r="J22" s="1">
        <v>4.364518892583622E-3</v>
      </c>
      <c r="K22" s="1">
        <v>122</v>
      </c>
      <c r="L22" s="1">
        <v>275.81625864057219</v>
      </c>
      <c r="M22" s="1">
        <v>4.364518892583622E-3</v>
      </c>
      <c r="N22" s="1">
        <v>122</v>
      </c>
      <c r="O22" s="1">
        <v>275.81625864057219</v>
      </c>
      <c r="P22" s="1">
        <v>4.364518892583622E-3</v>
      </c>
      <c r="Q22" s="1">
        <v>122</v>
      </c>
      <c r="R22" s="1">
        <v>275.81625864057219</v>
      </c>
      <c r="S22" s="1">
        <v>4.364518892583622E-3</v>
      </c>
      <c r="T22" s="1">
        <v>122</v>
      </c>
      <c r="U22" s="1">
        <v>275.81625864057219</v>
      </c>
      <c r="V22" s="1">
        <v>4.364518892583622E-3</v>
      </c>
    </row>
    <row r="23" spans="1:22" x14ac:dyDescent="0.25">
      <c r="A23" s="7">
        <v>1867</v>
      </c>
      <c r="B23" s="7">
        <f>carbondioxide!F123</f>
        <v>130</v>
      </c>
      <c r="C23" s="1">
        <f>carbondioxide!L123</f>
        <v>275.85638220089248</v>
      </c>
      <c r="D23" s="1">
        <f>temperature!I23</f>
        <v>4.711081863085516E-3</v>
      </c>
      <c r="E23" s="1">
        <v>130</v>
      </c>
      <c r="F23" s="7">
        <v>275.85638220089248</v>
      </c>
      <c r="G23" s="7">
        <v>4.711081863085516E-3</v>
      </c>
      <c r="H23" s="7">
        <v>130</v>
      </c>
      <c r="I23" s="1">
        <v>275.85638220089248</v>
      </c>
      <c r="J23" s="1">
        <v>4.711081863085516E-3</v>
      </c>
      <c r="K23" s="1">
        <v>130</v>
      </c>
      <c r="L23" s="1">
        <v>275.85638220089248</v>
      </c>
      <c r="M23" s="1">
        <v>4.711081863085516E-3</v>
      </c>
      <c r="N23" s="1">
        <v>130</v>
      </c>
      <c r="O23" s="1">
        <v>275.85638220089248</v>
      </c>
      <c r="P23" s="1">
        <v>4.711081863085516E-3</v>
      </c>
      <c r="Q23" s="1">
        <v>130</v>
      </c>
      <c r="R23" s="1">
        <v>275.85638220089248</v>
      </c>
      <c r="S23" s="1">
        <v>4.711081863085516E-3</v>
      </c>
      <c r="T23" s="1">
        <v>130</v>
      </c>
      <c r="U23" s="1">
        <v>275.85638220089248</v>
      </c>
      <c r="V23" s="1">
        <v>4.711081863085516E-3</v>
      </c>
    </row>
    <row r="24" spans="1:22" x14ac:dyDescent="0.25">
      <c r="A24" s="7">
        <v>1868</v>
      </c>
      <c r="B24" s="7">
        <f>carbondioxide!F124</f>
        <v>135</v>
      </c>
      <c r="C24" s="1">
        <f>carbondioxide!L124</f>
        <v>275.89940888331068</v>
      </c>
      <c r="D24" s="1">
        <f>temperature!I24</f>
        <v>5.0709325536310908E-3</v>
      </c>
      <c r="E24" s="1">
        <v>135</v>
      </c>
      <c r="F24" s="7">
        <v>275.89940888331068</v>
      </c>
      <c r="G24" s="7">
        <v>5.0709325536310908E-3</v>
      </c>
      <c r="H24" s="7">
        <v>135</v>
      </c>
      <c r="I24" s="1">
        <v>275.89940888331068</v>
      </c>
      <c r="J24" s="1">
        <v>5.0709325536310908E-3</v>
      </c>
      <c r="K24" s="1">
        <v>135</v>
      </c>
      <c r="L24" s="1">
        <v>275.89940888331068</v>
      </c>
      <c r="M24" s="1">
        <v>5.0709325536310908E-3</v>
      </c>
      <c r="N24" s="1">
        <v>135</v>
      </c>
      <c r="O24" s="1">
        <v>275.89940888331068</v>
      </c>
      <c r="P24" s="1">
        <v>5.0709325536310908E-3</v>
      </c>
      <c r="Q24" s="1">
        <v>135</v>
      </c>
      <c r="R24" s="1">
        <v>275.89940888331068</v>
      </c>
      <c r="S24" s="1">
        <v>5.0709325536310908E-3</v>
      </c>
      <c r="T24" s="1">
        <v>135</v>
      </c>
      <c r="U24" s="1">
        <v>275.89940888331068</v>
      </c>
      <c r="V24" s="1">
        <v>5.0709325536310908E-3</v>
      </c>
    </row>
    <row r="25" spans="1:22" x14ac:dyDescent="0.25">
      <c r="A25" s="7">
        <v>1869</v>
      </c>
      <c r="B25" s="7">
        <f>carbondioxide!F125</f>
        <v>142</v>
      </c>
      <c r="C25" s="1">
        <f>carbondioxide!L125</f>
        <v>275.94383004378636</v>
      </c>
      <c r="D25" s="1">
        <f>temperature!I25</f>
        <v>5.44443762856476E-3</v>
      </c>
      <c r="E25" s="1">
        <v>142</v>
      </c>
      <c r="F25" s="7">
        <v>275.94383004378636</v>
      </c>
      <c r="G25" s="7">
        <v>5.44443762856476E-3</v>
      </c>
      <c r="H25" s="7">
        <v>142</v>
      </c>
      <c r="I25" s="1">
        <v>275.94383004378636</v>
      </c>
      <c r="J25" s="1">
        <v>5.44443762856476E-3</v>
      </c>
      <c r="K25" s="1">
        <v>142</v>
      </c>
      <c r="L25" s="1">
        <v>275.94383004378636</v>
      </c>
      <c r="M25" s="1">
        <v>5.44443762856476E-3</v>
      </c>
      <c r="N25" s="1">
        <v>142</v>
      </c>
      <c r="O25" s="1">
        <v>275.94383004378636</v>
      </c>
      <c r="P25" s="1">
        <v>5.44443762856476E-3</v>
      </c>
      <c r="Q25" s="1">
        <v>142</v>
      </c>
      <c r="R25" s="1">
        <v>275.94383004378636</v>
      </c>
      <c r="S25" s="1">
        <v>5.44443762856476E-3</v>
      </c>
      <c r="T25" s="1">
        <v>142</v>
      </c>
      <c r="U25" s="1">
        <v>275.94383004378636</v>
      </c>
      <c r="V25" s="1">
        <v>5.44443762856476E-3</v>
      </c>
    </row>
    <row r="26" spans="1:22" x14ac:dyDescent="0.25">
      <c r="A26" s="7">
        <v>1870</v>
      </c>
      <c r="B26" s="7">
        <f>carbondioxide!F126</f>
        <v>147</v>
      </c>
      <c r="C26" s="1">
        <f>carbondioxide!L126</f>
        <v>275.99058975469183</v>
      </c>
      <c r="D26" s="1">
        <f>temperature!I26</f>
        <v>5.8324900164477668E-3</v>
      </c>
      <c r="E26" s="1">
        <v>147</v>
      </c>
      <c r="F26" s="7">
        <v>275.99058975469183</v>
      </c>
      <c r="G26" s="7">
        <v>5.8324900164477668E-3</v>
      </c>
      <c r="H26" s="7">
        <v>147</v>
      </c>
      <c r="I26" s="1">
        <v>275.99058975469183</v>
      </c>
      <c r="J26" s="1">
        <v>5.8324900164477668E-3</v>
      </c>
      <c r="K26" s="1">
        <v>147</v>
      </c>
      <c r="L26" s="1">
        <v>275.99058975469183</v>
      </c>
      <c r="M26" s="1">
        <v>5.8324900164477668E-3</v>
      </c>
      <c r="N26" s="1">
        <v>147</v>
      </c>
      <c r="O26" s="1">
        <v>275.99058975469183</v>
      </c>
      <c r="P26" s="1">
        <v>5.8324900164477668E-3</v>
      </c>
      <c r="Q26" s="1">
        <v>147</v>
      </c>
      <c r="R26" s="1">
        <v>275.99058975469183</v>
      </c>
      <c r="S26" s="1">
        <v>5.8324900164477668E-3</v>
      </c>
      <c r="T26" s="1">
        <v>147</v>
      </c>
      <c r="U26" s="1">
        <v>275.99058975469183</v>
      </c>
      <c r="V26" s="1">
        <v>5.8324900164477668E-3</v>
      </c>
    </row>
    <row r="27" spans="1:22" x14ac:dyDescent="0.25">
      <c r="A27" s="7">
        <v>1871</v>
      </c>
      <c r="B27" s="7">
        <f>carbondioxide!F127</f>
        <v>156</v>
      </c>
      <c r="C27" s="1">
        <f>carbondioxide!L127</f>
        <v>276.0386907999096</v>
      </c>
      <c r="D27" s="1">
        <f>temperature!I27</f>
        <v>6.2353845555298756E-3</v>
      </c>
      <c r="E27" s="1">
        <v>156</v>
      </c>
      <c r="F27" s="7">
        <v>276.0386907999096</v>
      </c>
      <c r="G27" s="7">
        <v>6.2353845555298756E-3</v>
      </c>
      <c r="H27" s="7">
        <v>156</v>
      </c>
      <c r="I27" s="1">
        <v>276.0386907999096</v>
      </c>
      <c r="J27" s="1">
        <v>6.2353845555298756E-3</v>
      </c>
      <c r="K27" s="1">
        <v>156</v>
      </c>
      <c r="L27" s="1">
        <v>276.0386907999096</v>
      </c>
      <c r="M27" s="1">
        <v>6.2353845555298756E-3</v>
      </c>
      <c r="N27" s="1">
        <v>156</v>
      </c>
      <c r="O27" s="1">
        <v>276.0386907999096</v>
      </c>
      <c r="P27" s="1">
        <v>6.2353845555298756E-3</v>
      </c>
      <c r="Q27" s="1">
        <v>156</v>
      </c>
      <c r="R27" s="1">
        <v>276.0386907999096</v>
      </c>
      <c r="S27" s="1">
        <v>6.2353845555298756E-3</v>
      </c>
      <c r="T27" s="1">
        <v>156</v>
      </c>
      <c r="U27" s="1">
        <v>276.0386907999096</v>
      </c>
      <c r="V27" s="1">
        <v>6.2353845555298756E-3</v>
      </c>
    </row>
    <row r="28" spans="1:22" x14ac:dyDescent="0.25">
      <c r="A28" s="7">
        <v>1872</v>
      </c>
      <c r="B28" s="7">
        <f>carbondioxide!F128</f>
        <v>173</v>
      </c>
      <c r="C28" s="1">
        <f>carbondioxide!L128</f>
        <v>276.09001822498345</v>
      </c>
      <c r="D28" s="1">
        <f>temperature!I28</f>
        <v>6.6544808562326117E-3</v>
      </c>
      <c r="E28" s="1">
        <v>173</v>
      </c>
      <c r="F28" s="7">
        <v>276.09001822498345</v>
      </c>
      <c r="G28" s="7">
        <v>6.6544808562326117E-3</v>
      </c>
      <c r="H28" s="7">
        <v>173</v>
      </c>
      <c r="I28" s="1">
        <v>276.09001822498345</v>
      </c>
      <c r="J28" s="1">
        <v>6.6544808562326117E-3</v>
      </c>
      <c r="K28" s="1">
        <v>173</v>
      </c>
      <c r="L28" s="1">
        <v>276.09001822498345</v>
      </c>
      <c r="M28" s="1">
        <v>6.6544808562326117E-3</v>
      </c>
      <c r="N28" s="1">
        <v>173</v>
      </c>
      <c r="O28" s="1">
        <v>276.09001822498345</v>
      </c>
      <c r="P28" s="1">
        <v>6.6544808562326117E-3</v>
      </c>
      <c r="Q28" s="1">
        <v>173</v>
      </c>
      <c r="R28" s="1">
        <v>276.09001822498345</v>
      </c>
      <c r="S28" s="1">
        <v>6.6544808562326117E-3</v>
      </c>
      <c r="T28" s="1">
        <v>173</v>
      </c>
      <c r="U28" s="1">
        <v>276.09001822498345</v>
      </c>
      <c r="V28" s="1">
        <v>6.6544808562326117E-3</v>
      </c>
    </row>
    <row r="29" spans="1:22" x14ac:dyDescent="0.25">
      <c r="A29" s="7">
        <v>1873</v>
      </c>
      <c r="B29" s="7">
        <f>carbondioxide!F129</f>
        <v>184</v>
      </c>
      <c r="C29" s="1">
        <f>carbondioxide!L129</f>
        <v>276.14821667084846</v>
      </c>
      <c r="D29" s="1">
        <f>temperature!I29</f>
        <v>7.0931700048707681E-3</v>
      </c>
      <c r="E29" s="1">
        <v>184</v>
      </c>
      <c r="F29" s="7">
        <v>276.14821667084846</v>
      </c>
      <c r="G29" s="7">
        <v>7.0931700048707681E-3</v>
      </c>
      <c r="H29" s="7">
        <v>184</v>
      </c>
      <c r="I29" s="1">
        <v>276.14821667084846</v>
      </c>
      <c r="J29" s="1">
        <v>7.0931700048707681E-3</v>
      </c>
      <c r="K29" s="1">
        <v>184</v>
      </c>
      <c r="L29" s="1">
        <v>276.14821667084846</v>
      </c>
      <c r="M29" s="1">
        <v>7.0931700048707681E-3</v>
      </c>
      <c r="N29" s="1">
        <v>184</v>
      </c>
      <c r="O29" s="1">
        <v>276.14821667084846</v>
      </c>
      <c r="P29" s="1">
        <v>7.0931700048707681E-3</v>
      </c>
      <c r="Q29" s="1">
        <v>184</v>
      </c>
      <c r="R29" s="1">
        <v>276.14821667084846</v>
      </c>
      <c r="S29" s="1">
        <v>7.0931700048707681E-3</v>
      </c>
      <c r="T29" s="1">
        <v>184</v>
      </c>
      <c r="U29" s="1">
        <v>276.14821667084846</v>
      </c>
      <c r="V29" s="1">
        <v>7.0931700048707681E-3</v>
      </c>
    </row>
    <row r="30" spans="1:22" x14ac:dyDescent="0.25">
      <c r="A30" s="7">
        <v>1874</v>
      </c>
      <c r="B30" s="7">
        <f>carbondioxide!F130</f>
        <v>174</v>
      </c>
      <c r="C30" s="1">
        <f>carbondioxide!L130</f>
        <v>276.21016411661674</v>
      </c>
      <c r="D30" s="1">
        <f>temperature!I30</f>
        <v>7.5529507868271686E-3</v>
      </c>
      <c r="E30" s="1">
        <v>174</v>
      </c>
      <c r="F30" s="7">
        <v>276.21016411661674</v>
      </c>
      <c r="G30" s="7">
        <v>7.5529507868271686E-3</v>
      </c>
      <c r="H30" s="7">
        <v>174</v>
      </c>
      <c r="I30" s="1">
        <v>276.21016411661674</v>
      </c>
      <c r="J30" s="1">
        <v>7.5529507868271686E-3</v>
      </c>
      <c r="K30" s="1">
        <v>174</v>
      </c>
      <c r="L30" s="1">
        <v>276.21016411661674</v>
      </c>
      <c r="M30" s="1">
        <v>7.5529507868271686E-3</v>
      </c>
      <c r="N30" s="1">
        <v>174</v>
      </c>
      <c r="O30" s="1">
        <v>276.21016411661674</v>
      </c>
      <c r="P30" s="1">
        <v>7.5529507868271686E-3</v>
      </c>
      <c r="Q30" s="1">
        <v>174</v>
      </c>
      <c r="R30" s="1">
        <v>276.21016411661674</v>
      </c>
      <c r="S30" s="1">
        <v>7.5529507868271686E-3</v>
      </c>
      <c r="T30" s="1">
        <v>174</v>
      </c>
      <c r="U30" s="1">
        <v>276.21016411661674</v>
      </c>
      <c r="V30" s="1">
        <v>7.5529507868271686E-3</v>
      </c>
    </row>
    <row r="31" spans="1:22" x14ac:dyDescent="0.25">
      <c r="A31" s="7">
        <v>1875</v>
      </c>
      <c r="B31" s="7">
        <f>carbondioxide!F131</f>
        <v>188</v>
      </c>
      <c r="C31" s="1">
        <f>carbondioxide!L131</f>
        <v>276.26593877674793</v>
      </c>
      <c r="D31" s="1">
        <f>temperature!I31</f>
        <v>8.0296207326926057E-3</v>
      </c>
      <c r="E31" s="1">
        <v>188</v>
      </c>
      <c r="F31" s="7">
        <v>276.26593877674793</v>
      </c>
      <c r="G31" s="7">
        <v>8.0296207326926057E-3</v>
      </c>
      <c r="H31" s="7">
        <v>188</v>
      </c>
      <c r="I31" s="1">
        <v>276.26593877674793</v>
      </c>
      <c r="J31" s="1">
        <v>8.0296207326926057E-3</v>
      </c>
      <c r="K31" s="1">
        <v>188</v>
      </c>
      <c r="L31" s="1">
        <v>276.26593877674793</v>
      </c>
      <c r="M31" s="1">
        <v>8.0296207326926057E-3</v>
      </c>
      <c r="N31" s="1">
        <v>188</v>
      </c>
      <c r="O31" s="1">
        <v>276.26593877674793</v>
      </c>
      <c r="P31" s="1">
        <v>8.0296207326926057E-3</v>
      </c>
      <c r="Q31" s="1">
        <v>188</v>
      </c>
      <c r="R31" s="1">
        <v>276.26593877674793</v>
      </c>
      <c r="S31" s="1">
        <v>8.0296207326926057E-3</v>
      </c>
      <c r="T31" s="1">
        <v>188</v>
      </c>
      <c r="U31" s="1">
        <v>276.26593877674793</v>
      </c>
      <c r="V31" s="1">
        <v>8.0296207326926057E-3</v>
      </c>
    </row>
    <row r="32" spans="1:22" x14ac:dyDescent="0.25">
      <c r="A32" s="7">
        <v>1876</v>
      </c>
      <c r="B32" s="7">
        <f>carbondioxide!F132</f>
        <v>191</v>
      </c>
      <c r="C32" s="1">
        <f>carbondioxide!L132</f>
        <v>276.32732503773082</v>
      </c>
      <c r="D32" s="1">
        <f>temperature!I32</f>
        <v>8.525829660205814E-3</v>
      </c>
      <c r="E32" s="1">
        <v>191</v>
      </c>
      <c r="F32" s="7">
        <v>276.32732503773082</v>
      </c>
      <c r="G32" s="7">
        <v>8.525829660205814E-3</v>
      </c>
      <c r="H32" s="7">
        <v>191</v>
      </c>
      <c r="I32" s="1">
        <v>276.32732503773082</v>
      </c>
      <c r="J32" s="1">
        <v>8.525829660205814E-3</v>
      </c>
      <c r="K32" s="1">
        <v>191</v>
      </c>
      <c r="L32" s="1">
        <v>276.32732503773082</v>
      </c>
      <c r="M32" s="1">
        <v>8.525829660205814E-3</v>
      </c>
      <c r="N32" s="1">
        <v>191</v>
      </c>
      <c r="O32" s="1">
        <v>276.32732503773082</v>
      </c>
      <c r="P32" s="1">
        <v>8.525829660205814E-3</v>
      </c>
      <c r="Q32" s="1">
        <v>191</v>
      </c>
      <c r="R32" s="1">
        <v>276.32732503773082</v>
      </c>
      <c r="S32" s="1">
        <v>8.525829660205814E-3</v>
      </c>
      <c r="T32" s="1">
        <v>191</v>
      </c>
      <c r="U32" s="1">
        <v>276.32732503773082</v>
      </c>
      <c r="V32" s="1">
        <v>8.525829660205814E-3</v>
      </c>
    </row>
    <row r="33" spans="1:22" x14ac:dyDescent="0.25">
      <c r="A33" s="7">
        <v>1877</v>
      </c>
      <c r="B33" s="7">
        <f>carbondioxide!F133</f>
        <v>194</v>
      </c>
      <c r="C33" s="1">
        <f>carbondioxide!L133</f>
        <v>276.38885787380968</v>
      </c>
      <c r="D33" s="1">
        <f>temperature!I33</f>
        <v>9.0410271384882852E-3</v>
      </c>
      <c r="E33" s="1">
        <v>194</v>
      </c>
      <c r="F33" s="7">
        <v>276.38885787380968</v>
      </c>
      <c r="G33" s="7">
        <v>9.0410271384882852E-3</v>
      </c>
      <c r="H33" s="7">
        <v>194</v>
      </c>
      <c r="I33" s="1">
        <v>276.38885787380968</v>
      </c>
      <c r="J33" s="1">
        <v>9.0410271384882852E-3</v>
      </c>
      <c r="K33" s="1">
        <v>194</v>
      </c>
      <c r="L33" s="1">
        <v>276.38885787380968</v>
      </c>
      <c r="M33" s="1">
        <v>9.0410271384882852E-3</v>
      </c>
      <c r="N33" s="1">
        <v>194</v>
      </c>
      <c r="O33" s="1">
        <v>276.38885787380968</v>
      </c>
      <c r="P33" s="1">
        <v>9.0410271384882852E-3</v>
      </c>
      <c r="Q33" s="1">
        <v>194</v>
      </c>
      <c r="R33" s="1">
        <v>276.38885787380968</v>
      </c>
      <c r="S33" s="1">
        <v>9.0410271384882852E-3</v>
      </c>
      <c r="T33" s="1">
        <v>194</v>
      </c>
      <c r="U33" s="1">
        <v>276.38885787380968</v>
      </c>
      <c r="V33" s="1">
        <v>9.0410271384882852E-3</v>
      </c>
    </row>
    <row r="34" spans="1:22" x14ac:dyDescent="0.25">
      <c r="A34" s="7">
        <v>1878</v>
      </c>
      <c r="B34" s="7">
        <f>carbondioxide!F134</f>
        <v>196</v>
      </c>
      <c r="C34" s="1">
        <f>carbondioxide!L134</f>
        <v>276.45062455370487</v>
      </c>
      <c r="D34" s="1">
        <f>temperature!I34</f>
        <v>9.5747312258697339E-3</v>
      </c>
      <c r="E34" s="1">
        <v>196</v>
      </c>
      <c r="F34" s="7">
        <v>276.45062455370487</v>
      </c>
      <c r="G34" s="7">
        <v>9.5747312258697339E-3</v>
      </c>
      <c r="H34" s="7">
        <v>196</v>
      </c>
      <c r="I34" s="1">
        <v>276.45062455370487</v>
      </c>
      <c r="J34" s="1">
        <v>9.5747312258697339E-3</v>
      </c>
      <c r="K34" s="1">
        <v>196</v>
      </c>
      <c r="L34" s="1">
        <v>276.45062455370487</v>
      </c>
      <c r="M34" s="1">
        <v>9.5747312258697339E-3</v>
      </c>
      <c r="N34" s="1">
        <v>196</v>
      </c>
      <c r="O34" s="1">
        <v>276.45062455370487</v>
      </c>
      <c r="P34" s="1">
        <v>9.5747312258697339E-3</v>
      </c>
      <c r="Q34" s="1">
        <v>196</v>
      </c>
      <c r="R34" s="1">
        <v>276.45062455370487</v>
      </c>
      <c r="S34" s="1">
        <v>9.5747312258697339E-3</v>
      </c>
      <c r="T34" s="1">
        <v>196</v>
      </c>
      <c r="U34" s="1">
        <v>276.45062455370487</v>
      </c>
      <c r="V34" s="1">
        <v>9.5747312258697339E-3</v>
      </c>
    </row>
    <row r="35" spans="1:22" x14ac:dyDescent="0.25">
      <c r="A35" s="7">
        <v>1879</v>
      </c>
      <c r="B35" s="7">
        <f>carbondioxide!F135</f>
        <v>210</v>
      </c>
      <c r="C35" s="1">
        <f>carbondioxide!L135</f>
        <v>276.51221191406171</v>
      </c>
      <c r="D35" s="1">
        <f>temperature!I35</f>
        <v>1.0126241358831257E-2</v>
      </c>
      <c r="E35" s="1">
        <v>210</v>
      </c>
      <c r="F35" s="7">
        <v>276.51221191406171</v>
      </c>
      <c r="G35" s="7">
        <v>1.0126241358831257E-2</v>
      </c>
      <c r="H35" s="7">
        <v>210</v>
      </c>
      <c r="I35" s="1">
        <v>276.51221191406171</v>
      </c>
      <c r="J35" s="1">
        <v>1.0126241358831257E-2</v>
      </c>
      <c r="K35" s="1">
        <v>210</v>
      </c>
      <c r="L35" s="1">
        <v>276.51221191406171</v>
      </c>
      <c r="M35" s="1">
        <v>1.0126241358831257E-2</v>
      </c>
      <c r="N35" s="1">
        <v>210</v>
      </c>
      <c r="O35" s="1">
        <v>276.51221191406171</v>
      </c>
      <c r="P35" s="1">
        <v>1.0126241358831257E-2</v>
      </c>
      <c r="Q35" s="1">
        <v>210</v>
      </c>
      <c r="R35" s="1">
        <v>276.51221191406171</v>
      </c>
      <c r="S35" s="1">
        <v>1.0126241358831257E-2</v>
      </c>
      <c r="T35" s="1">
        <v>210</v>
      </c>
      <c r="U35" s="1">
        <v>276.51221191406171</v>
      </c>
      <c r="V35" s="1">
        <v>1.0126241358831257E-2</v>
      </c>
    </row>
    <row r="36" spans="1:22" x14ac:dyDescent="0.25">
      <c r="A36" s="7">
        <v>1880</v>
      </c>
      <c r="B36" s="7">
        <f>carbondioxide!F136</f>
        <v>236</v>
      </c>
      <c r="C36" s="1">
        <f>carbondioxide!L136</f>
        <v>276.57931851777255</v>
      </c>
      <c r="D36" s="1">
        <f>temperature!I36</f>
        <v>1.0698122940912023E-2</v>
      </c>
      <c r="E36" s="1">
        <v>236</v>
      </c>
      <c r="F36" s="7">
        <v>276.57931851777255</v>
      </c>
      <c r="G36" s="7">
        <v>1.0698122940912023E-2</v>
      </c>
      <c r="H36" s="7">
        <v>236</v>
      </c>
      <c r="I36" s="1">
        <v>276.57931851777255</v>
      </c>
      <c r="J36" s="1">
        <v>1.0698122940912023E-2</v>
      </c>
      <c r="K36" s="1">
        <v>236</v>
      </c>
      <c r="L36" s="1">
        <v>276.57931851777255</v>
      </c>
      <c r="M36" s="1">
        <v>1.0698122940912023E-2</v>
      </c>
      <c r="N36" s="1">
        <v>236</v>
      </c>
      <c r="O36" s="1">
        <v>276.57931851777255</v>
      </c>
      <c r="P36" s="1">
        <v>1.0698122940912023E-2</v>
      </c>
      <c r="Q36" s="1">
        <v>236</v>
      </c>
      <c r="R36" s="1">
        <v>276.57931851777255</v>
      </c>
      <c r="S36" s="1">
        <v>1.0698122940912023E-2</v>
      </c>
      <c r="T36" s="1">
        <v>236</v>
      </c>
      <c r="U36" s="1">
        <v>276.57931851777255</v>
      </c>
      <c r="V36" s="1">
        <v>1.0698122940912023E-2</v>
      </c>
    </row>
    <row r="37" spans="1:22" x14ac:dyDescent="0.25">
      <c r="A37" s="7">
        <v>1881</v>
      </c>
      <c r="B37" s="7">
        <f>carbondioxide!F137</f>
        <v>243</v>
      </c>
      <c r="C37" s="1">
        <f>carbondioxide!L137</f>
        <v>276.65729405788596</v>
      </c>
      <c r="D37" s="1">
        <f>temperature!I37</f>
        <v>1.1295897899698652E-2</v>
      </c>
      <c r="E37" s="1">
        <v>243</v>
      </c>
      <c r="F37" s="7">
        <v>276.65729405788596</v>
      </c>
      <c r="G37" s="7">
        <v>1.1295897899698652E-2</v>
      </c>
      <c r="H37" s="7">
        <v>243</v>
      </c>
      <c r="I37" s="1">
        <v>276.65729405788596</v>
      </c>
      <c r="J37" s="1">
        <v>1.1295897899698652E-2</v>
      </c>
      <c r="K37" s="1">
        <v>243</v>
      </c>
      <c r="L37" s="1">
        <v>276.65729405788596</v>
      </c>
      <c r="M37" s="1">
        <v>1.1295897899698652E-2</v>
      </c>
      <c r="N37" s="1">
        <v>243</v>
      </c>
      <c r="O37" s="1">
        <v>276.65729405788596</v>
      </c>
      <c r="P37" s="1">
        <v>1.1295897899698652E-2</v>
      </c>
      <c r="Q37" s="1">
        <v>243</v>
      </c>
      <c r="R37" s="1">
        <v>276.65729405788596</v>
      </c>
      <c r="S37" s="1">
        <v>1.1295897899698652E-2</v>
      </c>
      <c r="T37" s="1">
        <v>243</v>
      </c>
      <c r="U37" s="1">
        <v>276.65729405788596</v>
      </c>
      <c r="V37" s="1">
        <v>1.1295897899698652E-2</v>
      </c>
    </row>
    <row r="38" spans="1:22" x14ac:dyDescent="0.25">
      <c r="A38" s="7">
        <v>1882</v>
      </c>
      <c r="B38" s="7">
        <f>carbondioxide!F138</f>
        <v>256</v>
      </c>
      <c r="C38" s="1">
        <f>carbondioxide!L138</f>
        <v>276.73668481347516</v>
      </c>
      <c r="D38" s="1">
        <f>temperature!I38</f>
        <v>1.1919526191232535E-2</v>
      </c>
      <c r="E38" s="1">
        <v>256</v>
      </c>
      <c r="F38" s="7">
        <v>276.73668481347516</v>
      </c>
      <c r="G38" s="7">
        <v>1.1919526191232535E-2</v>
      </c>
      <c r="H38" s="7">
        <v>256</v>
      </c>
      <c r="I38" s="1">
        <v>276.73668481347516</v>
      </c>
      <c r="J38" s="1">
        <v>1.1919526191232535E-2</v>
      </c>
      <c r="K38" s="1">
        <v>256</v>
      </c>
      <c r="L38" s="1">
        <v>276.73668481347516</v>
      </c>
      <c r="M38" s="1">
        <v>1.1919526191232535E-2</v>
      </c>
      <c r="N38" s="1">
        <v>256</v>
      </c>
      <c r="O38" s="1">
        <v>276.73668481347516</v>
      </c>
      <c r="P38" s="1">
        <v>1.1919526191232535E-2</v>
      </c>
      <c r="Q38" s="1">
        <v>256</v>
      </c>
      <c r="R38" s="1">
        <v>276.73668481347516</v>
      </c>
      <c r="S38" s="1">
        <v>1.1919526191232535E-2</v>
      </c>
      <c r="T38" s="1">
        <v>256</v>
      </c>
      <c r="U38" s="1">
        <v>276.73668481347516</v>
      </c>
      <c r="V38" s="1">
        <v>1.1919526191232535E-2</v>
      </c>
    </row>
    <row r="39" spans="1:22" x14ac:dyDescent="0.25">
      <c r="A39" s="7">
        <v>1883</v>
      </c>
      <c r="B39" s="7">
        <f>carbondioxide!F139</f>
        <v>272</v>
      </c>
      <c r="C39" s="1">
        <f>carbondioxide!L139</f>
        <v>276.82043777111102</v>
      </c>
      <c r="D39" s="1">
        <f>temperature!I39</f>
        <v>1.2570644551733049E-2</v>
      </c>
      <c r="E39" s="1">
        <v>272</v>
      </c>
      <c r="F39" s="7">
        <v>276.82043777111102</v>
      </c>
      <c r="G39" s="7">
        <v>1.2570644551733049E-2</v>
      </c>
      <c r="H39" s="7">
        <v>272</v>
      </c>
      <c r="I39" s="1">
        <v>276.82043777111102</v>
      </c>
      <c r="J39" s="1">
        <v>1.2570644551733049E-2</v>
      </c>
      <c r="K39" s="1">
        <v>272</v>
      </c>
      <c r="L39" s="1">
        <v>276.82043777111102</v>
      </c>
      <c r="M39" s="1">
        <v>1.2570644551733049E-2</v>
      </c>
      <c r="N39" s="1">
        <v>272</v>
      </c>
      <c r="O39" s="1">
        <v>276.82043777111102</v>
      </c>
      <c r="P39" s="1">
        <v>1.2570644551733049E-2</v>
      </c>
      <c r="Q39" s="1">
        <v>272</v>
      </c>
      <c r="R39" s="1">
        <v>276.82043777111102</v>
      </c>
      <c r="S39" s="1">
        <v>1.2570644551733049E-2</v>
      </c>
      <c r="T39" s="1">
        <v>272</v>
      </c>
      <c r="U39" s="1">
        <v>276.82043777111102</v>
      </c>
      <c r="V39" s="1">
        <v>1.2570644551733049E-2</v>
      </c>
    </row>
    <row r="40" spans="1:22" x14ac:dyDescent="0.25">
      <c r="A40" s="7">
        <v>1884</v>
      </c>
      <c r="B40" s="7">
        <f>carbondioxide!F140</f>
        <v>275</v>
      </c>
      <c r="C40" s="1">
        <f>carbondioxide!L140</f>
        <v>276.90986992486557</v>
      </c>
      <c r="D40" s="1">
        <f>temperature!I40</f>
        <v>1.3251582837309714E-2</v>
      </c>
      <c r="E40" s="1">
        <v>275</v>
      </c>
      <c r="F40" s="7">
        <v>276.90986992486557</v>
      </c>
      <c r="G40" s="7">
        <v>1.3251582837309714E-2</v>
      </c>
      <c r="H40" s="7">
        <v>275</v>
      </c>
      <c r="I40" s="1">
        <v>276.90986992486557</v>
      </c>
      <c r="J40" s="1">
        <v>1.3251582837309714E-2</v>
      </c>
      <c r="K40" s="1">
        <v>275</v>
      </c>
      <c r="L40" s="1">
        <v>276.90986992486557</v>
      </c>
      <c r="M40" s="1">
        <v>1.3251582837309714E-2</v>
      </c>
      <c r="N40" s="1">
        <v>275</v>
      </c>
      <c r="O40" s="1">
        <v>276.90986992486557</v>
      </c>
      <c r="P40" s="1">
        <v>1.3251582837309714E-2</v>
      </c>
      <c r="Q40" s="1">
        <v>275</v>
      </c>
      <c r="R40" s="1">
        <v>276.90986992486557</v>
      </c>
      <c r="S40" s="1">
        <v>1.3251582837309714E-2</v>
      </c>
      <c r="T40" s="1">
        <v>275</v>
      </c>
      <c r="U40" s="1">
        <v>276.90986992486557</v>
      </c>
      <c r="V40" s="1">
        <v>1.3251582837309714E-2</v>
      </c>
    </row>
    <row r="41" spans="1:22" x14ac:dyDescent="0.25">
      <c r="A41" s="7">
        <v>1885</v>
      </c>
      <c r="B41" s="7">
        <f>carbondioxide!F141</f>
        <v>277</v>
      </c>
      <c r="C41" s="1">
        <f>carbondioxide!L141</f>
        <v>276.9987159188538</v>
      </c>
      <c r="D41" s="1">
        <f>temperature!I41</f>
        <v>1.3961032843652819E-2</v>
      </c>
      <c r="E41" s="1">
        <v>277</v>
      </c>
      <c r="F41" s="7">
        <v>276.9987159188538</v>
      </c>
      <c r="G41" s="7">
        <v>1.3961032843652819E-2</v>
      </c>
      <c r="H41" s="7">
        <v>277</v>
      </c>
      <c r="I41" s="1">
        <v>276.9987159188538</v>
      </c>
      <c r="J41" s="1">
        <v>1.3961032843652819E-2</v>
      </c>
      <c r="K41" s="1">
        <v>277</v>
      </c>
      <c r="L41" s="1">
        <v>276.9987159188538</v>
      </c>
      <c r="M41" s="1">
        <v>1.3961032843652819E-2</v>
      </c>
      <c r="N41" s="1">
        <v>277</v>
      </c>
      <c r="O41" s="1">
        <v>276.9987159188538</v>
      </c>
      <c r="P41" s="1">
        <v>1.3961032843652819E-2</v>
      </c>
      <c r="Q41" s="1">
        <v>277</v>
      </c>
      <c r="R41" s="1">
        <v>276.9987159188538</v>
      </c>
      <c r="S41" s="1">
        <v>1.3961032843652819E-2</v>
      </c>
      <c r="T41" s="1">
        <v>277</v>
      </c>
      <c r="U41" s="1">
        <v>276.9987159188538</v>
      </c>
      <c r="V41" s="1">
        <v>1.3961032843652819E-2</v>
      </c>
    </row>
    <row r="42" spans="1:22" x14ac:dyDescent="0.25">
      <c r="A42" s="7">
        <v>1886</v>
      </c>
      <c r="B42" s="7">
        <f>carbondioxide!F142</f>
        <v>281</v>
      </c>
      <c r="C42" s="1">
        <f>carbondioxide!L142</f>
        <v>277.08673221249552</v>
      </c>
      <c r="D42" s="1">
        <f>temperature!I42</f>
        <v>1.4697592647745854E-2</v>
      </c>
      <c r="E42" s="1">
        <v>281</v>
      </c>
      <c r="F42" s="7">
        <v>277.08673221249552</v>
      </c>
      <c r="G42" s="7">
        <v>1.4697592647745854E-2</v>
      </c>
      <c r="H42" s="7">
        <v>281</v>
      </c>
      <c r="I42" s="1">
        <v>277.08673221249552</v>
      </c>
      <c r="J42" s="1">
        <v>1.4697592647745854E-2</v>
      </c>
      <c r="K42" s="1">
        <v>281</v>
      </c>
      <c r="L42" s="1">
        <v>277.08673221249552</v>
      </c>
      <c r="M42" s="1">
        <v>1.4697592647745854E-2</v>
      </c>
      <c r="N42" s="1">
        <v>281</v>
      </c>
      <c r="O42" s="1">
        <v>277.08673221249552</v>
      </c>
      <c r="P42" s="1">
        <v>1.4697592647745854E-2</v>
      </c>
      <c r="Q42" s="1">
        <v>281</v>
      </c>
      <c r="R42" s="1">
        <v>277.08673221249552</v>
      </c>
      <c r="S42" s="1">
        <v>1.4697592647745854E-2</v>
      </c>
      <c r="T42" s="1">
        <v>281</v>
      </c>
      <c r="U42" s="1">
        <v>277.08673221249552</v>
      </c>
      <c r="V42" s="1">
        <v>1.4697592647745854E-2</v>
      </c>
    </row>
    <row r="43" spans="1:22" x14ac:dyDescent="0.25">
      <c r="A43" s="7">
        <v>1887</v>
      </c>
      <c r="B43" s="7">
        <f>carbondioxide!F143</f>
        <v>295</v>
      </c>
      <c r="C43" s="1">
        <f>carbondioxide!L143</f>
        <v>277.17503155299886</v>
      </c>
      <c r="D43" s="1">
        <f>temperature!I43</f>
        <v>1.5460539787959228E-2</v>
      </c>
      <c r="E43" s="1">
        <v>295</v>
      </c>
      <c r="F43" s="7">
        <v>277.17503155299886</v>
      </c>
      <c r="G43" s="7">
        <v>1.5460539787959228E-2</v>
      </c>
      <c r="H43" s="7">
        <v>295</v>
      </c>
      <c r="I43" s="1">
        <v>277.17503155299886</v>
      </c>
      <c r="J43" s="1">
        <v>1.5460539787959228E-2</v>
      </c>
      <c r="K43" s="1">
        <v>295</v>
      </c>
      <c r="L43" s="1">
        <v>277.17503155299886</v>
      </c>
      <c r="M43" s="1">
        <v>1.5460539787959228E-2</v>
      </c>
      <c r="N43" s="1">
        <v>295</v>
      </c>
      <c r="O43" s="1">
        <v>277.17503155299886</v>
      </c>
      <c r="P43" s="1">
        <v>1.5460539787959228E-2</v>
      </c>
      <c r="Q43" s="1">
        <v>295</v>
      </c>
      <c r="R43" s="1">
        <v>277.17503155299886</v>
      </c>
      <c r="S43" s="1">
        <v>1.5460539787959228E-2</v>
      </c>
      <c r="T43" s="1">
        <v>295</v>
      </c>
      <c r="U43" s="1">
        <v>277.17503155299886</v>
      </c>
      <c r="V43" s="1">
        <v>1.5460539787959228E-2</v>
      </c>
    </row>
    <row r="44" spans="1:22" x14ac:dyDescent="0.25">
      <c r="A44" s="7">
        <v>1888</v>
      </c>
      <c r="B44" s="7">
        <f>carbondioxide!F144</f>
        <v>327</v>
      </c>
      <c r="C44" s="1">
        <f>carbondioxide!L144</f>
        <v>277.26837113483089</v>
      </c>
      <c r="D44" s="1">
        <f>temperature!I44</f>
        <v>1.625187628623757E-2</v>
      </c>
      <c r="E44" s="1">
        <v>327</v>
      </c>
      <c r="F44" s="7">
        <v>277.26837113483089</v>
      </c>
      <c r="G44" s="7">
        <v>1.625187628623757E-2</v>
      </c>
      <c r="H44" s="7">
        <v>327</v>
      </c>
      <c r="I44" s="1">
        <v>277.26837113483089</v>
      </c>
      <c r="J44" s="1">
        <v>1.625187628623757E-2</v>
      </c>
      <c r="K44" s="1">
        <v>327</v>
      </c>
      <c r="L44" s="1">
        <v>277.26837113483089</v>
      </c>
      <c r="M44" s="1">
        <v>1.625187628623757E-2</v>
      </c>
      <c r="N44" s="1">
        <v>327</v>
      </c>
      <c r="O44" s="1">
        <v>277.26837113483089</v>
      </c>
      <c r="P44" s="1">
        <v>1.625187628623757E-2</v>
      </c>
      <c r="Q44" s="1">
        <v>327</v>
      </c>
      <c r="R44" s="1">
        <v>277.26837113483089</v>
      </c>
      <c r="S44" s="1">
        <v>1.625187628623757E-2</v>
      </c>
      <c r="T44" s="1">
        <v>327</v>
      </c>
      <c r="U44" s="1">
        <v>277.26837113483089</v>
      </c>
      <c r="V44" s="1">
        <v>1.625187628623757E-2</v>
      </c>
    </row>
    <row r="45" spans="1:22" x14ac:dyDescent="0.25">
      <c r="A45" s="7">
        <v>1889</v>
      </c>
      <c r="B45" s="7">
        <f>carbondioxide!F145</f>
        <v>327</v>
      </c>
      <c r="C45" s="1">
        <f>carbondioxide!L145</f>
        <v>277.37496991906568</v>
      </c>
      <c r="D45" s="1">
        <f>temperature!I45</f>
        <v>1.7078198892277394E-2</v>
      </c>
      <c r="E45" s="1">
        <v>327</v>
      </c>
      <c r="F45" s="7">
        <v>277.37496991906568</v>
      </c>
      <c r="G45" s="7">
        <v>1.7078198892277394E-2</v>
      </c>
      <c r="H45" s="7">
        <v>327</v>
      </c>
      <c r="I45" s="1">
        <v>277.37496991906568</v>
      </c>
      <c r="J45" s="1">
        <v>1.7078198892277394E-2</v>
      </c>
      <c r="K45" s="1">
        <v>327</v>
      </c>
      <c r="L45" s="1">
        <v>277.37496991906568</v>
      </c>
      <c r="M45" s="1">
        <v>1.7078198892277394E-2</v>
      </c>
      <c r="N45" s="1">
        <v>327</v>
      </c>
      <c r="O45" s="1">
        <v>277.37496991906568</v>
      </c>
      <c r="P45" s="1">
        <v>1.7078198892277394E-2</v>
      </c>
      <c r="Q45" s="1">
        <v>327</v>
      </c>
      <c r="R45" s="1">
        <v>277.37496991906568</v>
      </c>
      <c r="S45" s="1">
        <v>1.7078198892277394E-2</v>
      </c>
      <c r="T45" s="1">
        <v>327</v>
      </c>
      <c r="U45" s="1">
        <v>277.37496991906568</v>
      </c>
      <c r="V45" s="1">
        <v>1.7078198892277394E-2</v>
      </c>
    </row>
    <row r="46" spans="1:22" x14ac:dyDescent="0.25">
      <c r="A46" s="7">
        <v>1890</v>
      </c>
      <c r="B46" s="7">
        <f>carbondioxide!F146</f>
        <v>356</v>
      </c>
      <c r="C46" s="1">
        <f>carbondioxide!L146</f>
        <v>277.47914312093167</v>
      </c>
      <c r="D46" s="1">
        <f>temperature!I46</f>
        <v>1.7936984781338306E-2</v>
      </c>
      <c r="E46" s="1">
        <v>356</v>
      </c>
      <c r="F46" s="7">
        <v>277.47914312093167</v>
      </c>
      <c r="G46" s="7">
        <v>1.7936984781338306E-2</v>
      </c>
      <c r="H46" s="7">
        <v>356</v>
      </c>
      <c r="I46" s="1">
        <v>277.47914312093167</v>
      </c>
      <c r="J46" s="1">
        <v>1.7936984781338306E-2</v>
      </c>
      <c r="K46" s="1">
        <v>356</v>
      </c>
      <c r="L46" s="1">
        <v>277.47914312093167</v>
      </c>
      <c r="M46" s="1">
        <v>1.7936984781338306E-2</v>
      </c>
      <c r="N46" s="1">
        <v>356</v>
      </c>
      <c r="O46" s="1">
        <v>277.47914312093167</v>
      </c>
      <c r="P46" s="1">
        <v>1.7936984781338306E-2</v>
      </c>
      <c r="Q46" s="1">
        <v>356</v>
      </c>
      <c r="R46" s="1">
        <v>277.47914312093167</v>
      </c>
      <c r="S46" s="1">
        <v>1.7936984781338306E-2</v>
      </c>
      <c r="T46" s="1">
        <v>356</v>
      </c>
      <c r="U46" s="1">
        <v>277.47914312093167</v>
      </c>
      <c r="V46" s="1">
        <v>1.7936984781338306E-2</v>
      </c>
    </row>
    <row r="47" spans="1:22" x14ac:dyDescent="0.25">
      <c r="A47" s="7">
        <v>1891</v>
      </c>
      <c r="B47" s="7">
        <f>carbondioxide!F147</f>
        <v>372</v>
      </c>
      <c r="C47" s="1">
        <f>carbondioxide!L147</f>
        <v>277.59490140810476</v>
      </c>
      <c r="D47" s="1">
        <f>temperature!I47</f>
        <v>1.8833739347321375E-2</v>
      </c>
      <c r="E47" s="1">
        <v>372</v>
      </c>
      <c r="F47" s="7">
        <v>277.59490140810476</v>
      </c>
      <c r="G47" s="7">
        <v>1.8833739347321375E-2</v>
      </c>
      <c r="H47" s="7">
        <v>372</v>
      </c>
      <c r="I47" s="1">
        <v>277.59490140810476</v>
      </c>
      <c r="J47" s="1">
        <v>1.8833739347321375E-2</v>
      </c>
      <c r="K47" s="1">
        <v>372</v>
      </c>
      <c r="L47" s="1">
        <v>277.59490140810476</v>
      </c>
      <c r="M47" s="1">
        <v>1.8833739347321375E-2</v>
      </c>
      <c r="N47" s="1">
        <v>372</v>
      </c>
      <c r="O47" s="1">
        <v>277.59490140810476</v>
      </c>
      <c r="P47" s="1">
        <v>1.8833739347321375E-2</v>
      </c>
      <c r="Q47" s="1">
        <v>372</v>
      </c>
      <c r="R47" s="1">
        <v>277.59490140810476</v>
      </c>
      <c r="S47" s="1">
        <v>1.8833739347321375E-2</v>
      </c>
      <c r="T47" s="1">
        <v>372</v>
      </c>
      <c r="U47" s="1">
        <v>277.59490140810476</v>
      </c>
      <c r="V47" s="1">
        <v>1.8833739347321375E-2</v>
      </c>
    </row>
    <row r="48" spans="1:22" x14ac:dyDescent="0.25">
      <c r="A48" s="7">
        <v>1892</v>
      </c>
      <c r="B48" s="7">
        <f>carbondioxide!F148</f>
        <v>374</v>
      </c>
      <c r="C48" s="1">
        <f>carbondioxide!L148</f>
        <v>277.7156070508355</v>
      </c>
      <c r="D48" s="1">
        <f>temperature!I48</f>
        <v>1.9770018485990068E-2</v>
      </c>
      <c r="E48" s="1">
        <v>374</v>
      </c>
      <c r="F48" s="7">
        <v>277.7156070508355</v>
      </c>
      <c r="G48" s="7">
        <v>1.9770018485990068E-2</v>
      </c>
      <c r="H48" s="7">
        <v>374</v>
      </c>
      <c r="I48" s="1">
        <v>277.7156070508355</v>
      </c>
      <c r="J48" s="1">
        <v>1.9770018485990068E-2</v>
      </c>
      <c r="K48" s="1">
        <v>374</v>
      </c>
      <c r="L48" s="1">
        <v>277.7156070508355</v>
      </c>
      <c r="M48" s="1">
        <v>1.9770018485990068E-2</v>
      </c>
      <c r="N48" s="1">
        <v>374</v>
      </c>
      <c r="O48" s="1">
        <v>277.7156070508355</v>
      </c>
      <c r="P48" s="1">
        <v>1.9770018485990068E-2</v>
      </c>
      <c r="Q48" s="1">
        <v>374</v>
      </c>
      <c r="R48" s="1">
        <v>277.7156070508355</v>
      </c>
      <c r="S48" s="1">
        <v>1.9770018485990068E-2</v>
      </c>
      <c r="T48" s="1">
        <v>374</v>
      </c>
      <c r="U48" s="1">
        <v>277.7156070508355</v>
      </c>
      <c r="V48" s="1">
        <v>1.9770018485990068E-2</v>
      </c>
    </row>
    <row r="49" spans="1:22" x14ac:dyDescent="0.25">
      <c r="A49" s="7">
        <v>1893</v>
      </c>
      <c r="B49" s="7">
        <f>carbondioxide!F149</f>
        <v>370</v>
      </c>
      <c r="C49" s="1">
        <f>carbondioxide!L149</f>
        <v>277.83465004564499</v>
      </c>
      <c r="D49" s="1">
        <f>temperature!I49</f>
        <v>2.0743580952469805E-2</v>
      </c>
      <c r="E49" s="1">
        <v>370</v>
      </c>
      <c r="F49" s="7">
        <v>277.83465004564499</v>
      </c>
      <c r="G49" s="7">
        <v>2.0743580952469805E-2</v>
      </c>
      <c r="H49" s="7">
        <v>370</v>
      </c>
      <c r="I49" s="1">
        <v>277.83465004564499</v>
      </c>
      <c r="J49" s="1">
        <v>2.0743580952469805E-2</v>
      </c>
      <c r="K49" s="1">
        <v>370</v>
      </c>
      <c r="L49" s="1">
        <v>277.83465004564499</v>
      </c>
      <c r="M49" s="1">
        <v>2.0743580952469805E-2</v>
      </c>
      <c r="N49" s="1">
        <v>370</v>
      </c>
      <c r="O49" s="1">
        <v>277.83465004564499</v>
      </c>
      <c r="P49" s="1">
        <v>2.0743580952469805E-2</v>
      </c>
      <c r="Q49" s="1">
        <v>370</v>
      </c>
      <c r="R49" s="1">
        <v>277.83465004564499</v>
      </c>
      <c r="S49" s="1">
        <v>2.0743580952469805E-2</v>
      </c>
      <c r="T49" s="1">
        <v>370</v>
      </c>
      <c r="U49" s="1">
        <v>277.83465004564499</v>
      </c>
      <c r="V49" s="1">
        <v>2.0743580952469805E-2</v>
      </c>
    </row>
    <row r="50" spans="1:22" x14ac:dyDescent="0.25">
      <c r="A50" s="7">
        <v>1894</v>
      </c>
      <c r="B50" s="7">
        <f>carbondioxide!F150</f>
        <v>383</v>
      </c>
      <c r="C50" s="1">
        <f>carbondioxide!L150</f>
        <v>277.94954885923289</v>
      </c>
      <c r="D50" s="1">
        <f>temperature!I50</f>
        <v>2.1750857262612201E-2</v>
      </c>
      <c r="E50" s="1">
        <v>383</v>
      </c>
      <c r="F50" s="7">
        <v>277.94954885923289</v>
      </c>
      <c r="G50" s="7">
        <v>2.1750857262612201E-2</v>
      </c>
      <c r="H50" s="7">
        <v>383</v>
      </c>
      <c r="I50" s="1">
        <v>277.94954885923289</v>
      </c>
      <c r="J50" s="1">
        <v>2.1750857262612201E-2</v>
      </c>
      <c r="K50" s="1">
        <v>383</v>
      </c>
      <c r="L50" s="1">
        <v>277.94954885923289</v>
      </c>
      <c r="M50" s="1">
        <v>2.1750857262612201E-2</v>
      </c>
      <c r="N50" s="1">
        <v>383</v>
      </c>
      <c r="O50" s="1">
        <v>277.94954885923289</v>
      </c>
      <c r="P50" s="1">
        <v>2.1750857262612201E-2</v>
      </c>
      <c r="Q50" s="1">
        <v>383</v>
      </c>
      <c r="R50" s="1">
        <v>277.94954885923289</v>
      </c>
      <c r="S50" s="1">
        <v>2.1750857262612201E-2</v>
      </c>
      <c r="T50" s="1">
        <v>383</v>
      </c>
      <c r="U50" s="1">
        <v>277.94954885923289</v>
      </c>
      <c r="V50" s="1">
        <v>2.1750857262612201E-2</v>
      </c>
    </row>
    <row r="51" spans="1:22" x14ac:dyDescent="0.25">
      <c r="A51" s="7">
        <v>1895</v>
      </c>
      <c r="B51" s="7">
        <f>carbondioxide!F151</f>
        <v>406</v>
      </c>
      <c r="C51" s="1">
        <f>carbondioxide!L151</f>
        <v>278.06867118152894</v>
      </c>
      <c r="D51" s="1">
        <f>temperature!I51</f>
        <v>2.2793135167774526E-2</v>
      </c>
      <c r="E51" s="1">
        <v>406</v>
      </c>
      <c r="F51" s="7">
        <v>278.06867118152894</v>
      </c>
      <c r="G51" s="7">
        <v>2.2793135167774526E-2</v>
      </c>
      <c r="H51" s="7">
        <v>406</v>
      </c>
      <c r="I51" s="1">
        <v>278.06867118152894</v>
      </c>
      <c r="J51" s="1">
        <v>2.2793135167774526E-2</v>
      </c>
      <c r="K51" s="1">
        <v>406</v>
      </c>
      <c r="L51" s="1">
        <v>278.06867118152894</v>
      </c>
      <c r="M51" s="1">
        <v>2.2793135167774526E-2</v>
      </c>
      <c r="N51" s="1">
        <v>406</v>
      </c>
      <c r="O51" s="1">
        <v>278.06867118152894</v>
      </c>
      <c r="P51" s="1">
        <v>2.2793135167774526E-2</v>
      </c>
      <c r="Q51" s="1">
        <v>406</v>
      </c>
      <c r="R51" s="1">
        <v>278.06867118152894</v>
      </c>
      <c r="S51" s="1">
        <v>2.2793135167774526E-2</v>
      </c>
      <c r="T51" s="1">
        <v>406</v>
      </c>
      <c r="U51" s="1">
        <v>278.06867118152894</v>
      </c>
      <c r="V51" s="1">
        <v>2.2793135167774526E-2</v>
      </c>
    </row>
    <row r="52" spans="1:22" x14ac:dyDescent="0.25">
      <c r="A52" s="7">
        <v>1896</v>
      </c>
      <c r="B52" s="7">
        <f>carbondioxide!F152</f>
        <v>419</v>
      </c>
      <c r="C52" s="1">
        <f>carbondioxide!L152</f>
        <v>278.19651564576901</v>
      </c>
      <c r="D52" s="1">
        <f>temperature!I52</f>
        <v>2.3874202664812515E-2</v>
      </c>
      <c r="E52" s="1">
        <v>419</v>
      </c>
      <c r="F52" s="7">
        <v>278.19651564576901</v>
      </c>
      <c r="G52" s="7">
        <v>2.3874202664812515E-2</v>
      </c>
      <c r="H52" s="7">
        <v>419</v>
      </c>
      <c r="I52" s="1">
        <v>278.19651564576901</v>
      </c>
      <c r="J52" s="1">
        <v>2.3874202664812515E-2</v>
      </c>
      <c r="K52" s="1">
        <v>419</v>
      </c>
      <c r="L52" s="1">
        <v>278.19651564576901</v>
      </c>
      <c r="M52" s="1">
        <v>2.3874202664812515E-2</v>
      </c>
      <c r="N52" s="1">
        <v>419</v>
      </c>
      <c r="O52" s="1">
        <v>278.19651564576901</v>
      </c>
      <c r="P52" s="1">
        <v>2.3874202664812515E-2</v>
      </c>
      <c r="Q52" s="1">
        <v>419</v>
      </c>
      <c r="R52" s="1">
        <v>278.19651564576901</v>
      </c>
      <c r="S52" s="1">
        <v>2.3874202664812515E-2</v>
      </c>
      <c r="T52" s="1">
        <v>419</v>
      </c>
      <c r="U52" s="1">
        <v>278.19651564576901</v>
      </c>
      <c r="V52" s="1">
        <v>2.3874202664812515E-2</v>
      </c>
    </row>
    <row r="53" spans="1:22" x14ac:dyDescent="0.25">
      <c r="A53" s="7">
        <v>1897</v>
      </c>
      <c r="B53" s="7">
        <f>carbondioxide!F153</f>
        <v>440</v>
      </c>
      <c r="C53" s="1">
        <f>carbondioxide!L153</f>
        <v>278.3279751201917</v>
      </c>
      <c r="D53" s="1">
        <f>temperature!I53</f>
        <v>2.4994829973876524E-2</v>
      </c>
      <c r="E53" s="1">
        <v>440</v>
      </c>
      <c r="F53" s="7">
        <v>278.3279751201917</v>
      </c>
      <c r="G53" s="7">
        <v>2.4994829973876524E-2</v>
      </c>
      <c r="H53" s="7">
        <v>440</v>
      </c>
      <c r="I53" s="1">
        <v>278.3279751201917</v>
      </c>
      <c r="J53" s="1">
        <v>2.4994829973876524E-2</v>
      </c>
      <c r="K53" s="1">
        <v>440</v>
      </c>
      <c r="L53" s="1">
        <v>278.3279751201917</v>
      </c>
      <c r="M53" s="1">
        <v>2.4994829973876524E-2</v>
      </c>
      <c r="N53" s="1">
        <v>440</v>
      </c>
      <c r="O53" s="1">
        <v>278.3279751201917</v>
      </c>
      <c r="P53" s="1">
        <v>2.4994829973876524E-2</v>
      </c>
      <c r="Q53" s="1">
        <v>440</v>
      </c>
      <c r="R53" s="1">
        <v>278.3279751201917</v>
      </c>
      <c r="S53" s="1">
        <v>2.4994829973876524E-2</v>
      </c>
      <c r="T53" s="1">
        <v>440</v>
      </c>
      <c r="U53" s="1">
        <v>278.3279751201917</v>
      </c>
      <c r="V53" s="1">
        <v>2.4994829973876524E-2</v>
      </c>
    </row>
    <row r="54" spans="1:22" x14ac:dyDescent="0.25">
      <c r="A54" s="7">
        <v>1898</v>
      </c>
      <c r="B54" s="7">
        <f>carbondioxide!F154</f>
        <v>465</v>
      </c>
      <c r="C54" s="1">
        <f>carbondioxide!L154</f>
        <v>278.46678063337981</v>
      </c>
      <c r="D54" s="1">
        <f>temperature!I54</f>
        <v>2.6157868780979782E-2</v>
      </c>
      <c r="E54" s="1">
        <v>465</v>
      </c>
      <c r="F54" s="7">
        <v>278.46678063337981</v>
      </c>
      <c r="G54" s="7">
        <v>2.6157868780979782E-2</v>
      </c>
      <c r="H54" s="7">
        <v>465</v>
      </c>
      <c r="I54" s="1">
        <v>278.46678063337981</v>
      </c>
      <c r="J54" s="1">
        <v>2.6157868780979782E-2</v>
      </c>
      <c r="K54" s="1">
        <v>465</v>
      </c>
      <c r="L54" s="1">
        <v>278.46678063337981</v>
      </c>
      <c r="M54" s="1">
        <v>2.6157868780979782E-2</v>
      </c>
      <c r="N54" s="1">
        <v>465</v>
      </c>
      <c r="O54" s="1">
        <v>278.46678063337981</v>
      </c>
      <c r="P54" s="1">
        <v>2.6157868780979782E-2</v>
      </c>
      <c r="Q54" s="1">
        <v>465</v>
      </c>
      <c r="R54" s="1">
        <v>278.46678063337981</v>
      </c>
      <c r="S54" s="1">
        <v>2.6157868780979782E-2</v>
      </c>
      <c r="T54" s="1">
        <v>465</v>
      </c>
      <c r="U54" s="1">
        <v>278.46678063337981</v>
      </c>
      <c r="V54" s="1">
        <v>2.6157868780979782E-2</v>
      </c>
    </row>
    <row r="55" spans="1:22" x14ac:dyDescent="0.25">
      <c r="A55" s="7">
        <v>1899</v>
      </c>
      <c r="B55" s="7">
        <f>carbondioxide!F155</f>
        <v>507</v>
      </c>
      <c r="C55" s="1">
        <f>carbondioxide!L155</f>
        <v>278.61455941588378</v>
      </c>
      <c r="D55" s="1">
        <f>temperature!I55</f>
        <v>2.7366991004341847E-2</v>
      </c>
      <c r="E55" s="1">
        <v>507</v>
      </c>
      <c r="F55" s="7">
        <v>278.61455941588378</v>
      </c>
      <c r="G55" s="7">
        <v>2.7366991004341847E-2</v>
      </c>
      <c r="H55" s="7">
        <v>507</v>
      </c>
      <c r="I55" s="1">
        <v>278.61455941588378</v>
      </c>
      <c r="J55" s="1">
        <v>2.7366991004341847E-2</v>
      </c>
      <c r="K55" s="1">
        <v>507</v>
      </c>
      <c r="L55" s="1">
        <v>278.61455941588378</v>
      </c>
      <c r="M55" s="1">
        <v>2.7366991004341847E-2</v>
      </c>
      <c r="N55" s="1">
        <v>507</v>
      </c>
      <c r="O55" s="1">
        <v>278.61455941588378</v>
      </c>
      <c r="P55" s="1">
        <v>2.7366991004341847E-2</v>
      </c>
      <c r="Q55" s="1">
        <v>507</v>
      </c>
      <c r="R55" s="1">
        <v>278.61455941588378</v>
      </c>
      <c r="S55" s="1">
        <v>2.7366991004341847E-2</v>
      </c>
      <c r="T55" s="1">
        <v>507</v>
      </c>
      <c r="U55" s="1">
        <v>278.61455941588378</v>
      </c>
      <c r="V55" s="1">
        <v>2.7366991004341847E-2</v>
      </c>
    </row>
    <row r="56" spans="1:22" x14ac:dyDescent="0.25">
      <c r="A56" s="7">
        <v>1900</v>
      </c>
      <c r="B56" s="7">
        <f>carbondioxide!F156</f>
        <v>534</v>
      </c>
      <c r="C56" s="1">
        <f>carbondioxide!L156</f>
        <v>278.77899037401664</v>
      </c>
      <c r="D56" s="1">
        <f>temperature!I56</f>
        <v>2.8630075343825643E-2</v>
      </c>
      <c r="E56" s="1">
        <v>534</v>
      </c>
      <c r="F56" s="7">
        <v>278.77899037401664</v>
      </c>
      <c r="G56" s="7">
        <v>2.8630075343825643E-2</v>
      </c>
      <c r="H56" s="7">
        <v>534</v>
      </c>
      <c r="I56" s="1">
        <v>278.77899037401664</v>
      </c>
      <c r="J56" s="1">
        <v>2.8630075343825643E-2</v>
      </c>
      <c r="K56" s="1">
        <v>534</v>
      </c>
      <c r="L56" s="1">
        <v>278.77899037401664</v>
      </c>
      <c r="M56" s="1">
        <v>2.8630075343825643E-2</v>
      </c>
      <c r="N56" s="1">
        <v>534</v>
      </c>
      <c r="O56" s="1">
        <v>278.77899037401664</v>
      </c>
      <c r="P56" s="1">
        <v>2.8630075343825643E-2</v>
      </c>
      <c r="Q56" s="1">
        <v>534</v>
      </c>
      <c r="R56" s="1">
        <v>278.77899037401664</v>
      </c>
      <c r="S56" s="1">
        <v>2.8630075343825643E-2</v>
      </c>
      <c r="T56" s="1">
        <v>534</v>
      </c>
      <c r="U56" s="1">
        <v>278.77899037401664</v>
      </c>
      <c r="V56" s="1">
        <v>2.8630075343825643E-2</v>
      </c>
    </row>
    <row r="57" spans="1:22" x14ac:dyDescent="0.25">
      <c r="A57" s="7">
        <v>1901</v>
      </c>
      <c r="B57" s="7">
        <f>carbondioxide!F157</f>
        <v>552</v>
      </c>
      <c r="C57" s="1">
        <f>carbondioxide!L157</f>
        <v>278.95232990231432</v>
      </c>
      <c r="D57" s="1">
        <f>temperature!I57</f>
        <v>2.9950357724836119E-2</v>
      </c>
      <c r="E57" s="1">
        <v>552</v>
      </c>
      <c r="F57" s="7">
        <v>278.95232990231432</v>
      </c>
      <c r="G57" s="7">
        <v>2.9950357724836119E-2</v>
      </c>
      <c r="H57" s="7">
        <v>552</v>
      </c>
      <c r="I57" s="1">
        <v>278.95232990231432</v>
      </c>
      <c r="J57" s="1">
        <v>2.9950357724836119E-2</v>
      </c>
      <c r="K57" s="1">
        <v>552</v>
      </c>
      <c r="L57" s="1">
        <v>278.95232990231432</v>
      </c>
      <c r="M57" s="1">
        <v>2.9950357724836119E-2</v>
      </c>
      <c r="N57" s="1">
        <v>552</v>
      </c>
      <c r="O57" s="1">
        <v>278.95232990231432</v>
      </c>
      <c r="P57" s="1">
        <v>2.9950357724836119E-2</v>
      </c>
      <c r="Q57" s="1">
        <v>552</v>
      </c>
      <c r="R57" s="1">
        <v>278.95232990231432</v>
      </c>
      <c r="S57" s="1">
        <v>2.9950357724836119E-2</v>
      </c>
      <c r="T57" s="1">
        <v>552</v>
      </c>
      <c r="U57" s="1">
        <v>278.95232990231432</v>
      </c>
      <c r="V57" s="1">
        <v>2.9950357724836119E-2</v>
      </c>
    </row>
    <row r="58" spans="1:22" x14ac:dyDescent="0.25">
      <c r="A58" s="7">
        <v>1902</v>
      </c>
      <c r="B58" s="7">
        <f>carbondioxide!F158</f>
        <v>566</v>
      </c>
      <c r="C58" s="1">
        <f>carbondioxide!L158</f>
        <v>279.13023678143645</v>
      </c>
      <c r="D58" s="1">
        <f>temperature!I58</f>
        <v>3.1328512793396213E-2</v>
      </c>
      <c r="E58" s="1">
        <v>566</v>
      </c>
      <c r="F58" s="7">
        <v>279.13023678143645</v>
      </c>
      <c r="G58" s="7">
        <v>3.1328512793396213E-2</v>
      </c>
      <c r="H58" s="7">
        <v>566</v>
      </c>
      <c r="I58" s="1">
        <v>279.13023678143645</v>
      </c>
      <c r="J58" s="1">
        <v>3.1328512793396213E-2</v>
      </c>
      <c r="K58" s="1">
        <v>566</v>
      </c>
      <c r="L58" s="1">
        <v>279.13023678143645</v>
      </c>
      <c r="M58" s="1">
        <v>3.1328512793396213E-2</v>
      </c>
      <c r="N58" s="1">
        <v>566</v>
      </c>
      <c r="O58" s="1">
        <v>279.13023678143645</v>
      </c>
      <c r="P58" s="1">
        <v>3.1328512793396213E-2</v>
      </c>
      <c r="Q58" s="1">
        <v>566</v>
      </c>
      <c r="R58" s="1">
        <v>279.13023678143645</v>
      </c>
      <c r="S58" s="1">
        <v>3.1328512793396213E-2</v>
      </c>
      <c r="T58" s="1">
        <v>566</v>
      </c>
      <c r="U58" s="1">
        <v>279.13023678143645</v>
      </c>
      <c r="V58" s="1">
        <v>3.1328512793396213E-2</v>
      </c>
    </row>
    <row r="59" spans="1:22" x14ac:dyDescent="0.25">
      <c r="A59" s="7">
        <v>1903</v>
      </c>
      <c r="B59" s="7">
        <f>carbondioxide!F159</f>
        <v>617</v>
      </c>
      <c r="C59" s="1">
        <f>carbondioxide!L159</f>
        <v>279.31095881633962</v>
      </c>
      <c r="D59" s="1">
        <f>temperature!I59</f>
        <v>3.2764203104741207E-2</v>
      </c>
      <c r="E59" s="1">
        <v>617</v>
      </c>
      <c r="F59" s="7">
        <v>279.31095881633962</v>
      </c>
      <c r="G59" s="7">
        <v>3.2764203104741207E-2</v>
      </c>
      <c r="H59" s="7">
        <v>617</v>
      </c>
      <c r="I59" s="1">
        <v>279.31095881633962</v>
      </c>
      <c r="J59" s="1">
        <v>3.2764203104741207E-2</v>
      </c>
      <c r="K59" s="1">
        <v>617</v>
      </c>
      <c r="L59" s="1">
        <v>279.31095881633962</v>
      </c>
      <c r="M59" s="1">
        <v>3.2764203104741207E-2</v>
      </c>
      <c r="N59" s="1">
        <v>617</v>
      </c>
      <c r="O59" s="1">
        <v>279.31095881633962</v>
      </c>
      <c r="P59" s="1">
        <v>3.2764203104741207E-2</v>
      </c>
      <c r="Q59" s="1">
        <v>617</v>
      </c>
      <c r="R59" s="1">
        <v>279.31095881633962</v>
      </c>
      <c r="S59" s="1">
        <v>3.2764203104741207E-2</v>
      </c>
      <c r="T59" s="1">
        <v>617</v>
      </c>
      <c r="U59" s="1">
        <v>279.31095881633962</v>
      </c>
      <c r="V59" s="1">
        <v>3.2764203104741207E-2</v>
      </c>
    </row>
    <row r="60" spans="1:22" x14ac:dyDescent="0.25">
      <c r="A60" s="7">
        <v>1904</v>
      </c>
      <c r="B60" s="7">
        <f>carbondioxide!F160</f>
        <v>624</v>
      </c>
      <c r="C60" s="1">
        <f>carbondioxide!L160</f>
        <v>279.51203206643555</v>
      </c>
      <c r="D60" s="1">
        <f>temperature!I60</f>
        <v>3.4266973946178593E-2</v>
      </c>
      <c r="E60" s="1">
        <v>624</v>
      </c>
      <c r="F60" s="7">
        <v>279.51203206643555</v>
      </c>
      <c r="G60" s="7">
        <v>3.4266973946178593E-2</v>
      </c>
      <c r="H60" s="7">
        <v>624</v>
      </c>
      <c r="I60" s="1">
        <v>279.51203206643555</v>
      </c>
      <c r="J60" s="1">
        <v>3.4266973946178593E-2</v>
      </c>
      <c r="K60" s="1">
        <v>624</v>
      </c>
      <c r="L60" s="1">
        <v>279.51203206643555</v>
      </c>
      <c r="M60" s="1">
        <v>3.4266973946178593E-2</v>
      </c>
      <c r="N60" s="1">
        <v>624</v>
      </c>
      <c r="O60" s="1">
        <v>279.51203206643555</v>
      </c>
      <c r="P60" s="1">
        <v>3.4266973946178593E-2</v>
      </c>
      <c r="Q60" s="1">
        <v>624</v>
      </c>
      <c r="R60" s="1">
        <v>279.51203206643555</v>
      </c>
      <c r="S60" s="1">
        <v>3.4266973946178593E-2</v>
      </c>
      <c r="T60" s="1">
        <v>624</v>
      </c>
      <c r="U60" s="1">
        <v>279.51203206643555</v>
      </c>
      <c r="V60" s="1">
        <v>3.4266973946178593E-2</v>
      </c>
    </row>
    <row r="61" spans="1:22" x14ac:dyDescent="0.25">
      <c r="A61" s="7">
        <v>1905</v>
      </c>
      <c r="B61" s="7">
        <f>carbondioxide!F161</f>
        <v>663</v>
      </c>
      <c r="C61" s="1">
        <f>carbondioxide!L161</f>
        <v>279.71187595463942</v>
      </c>
      <c r="D61" s="1">
        <f>temperature!I61</f>
        <v>3.5833893392951316E-2</v>
      </c>
      <c r="E61" s="1">
        <v>663</v>
      </c>
      <c r="F61" s="7">
        <v>279.71187595463942</v>
      </c>
      <c r="G61" s="7">
        <v>3.5833893392951316E-2</v>
      </c>
      <c r="H61" s="7">
        <v>663</v>
      </c>
      <c r="I61" s="1">
        <v>279.71187595463942</v>
      </c>
      <c r="J61" s="1">
        <v>3.5833893392951316E-2</v>
      </c>
      <c r="K61" s="1">
        <v>663</v>
      </c>
      <c r="L61" s="1">
        <v>279.71187595463942</v>
      </c>
      <c r="M61" s="1">
        <v>3.5833893392951316E-2</v>
      </c>
      <c r="N61" s="1">
        <v>663</v>
      </c>
      <c r="O61" s="1">
        <v>279.71187595463942</v>
      </c>
      <c r="P61" s="1">
        <v>3.5833893392951316E-2</v>
      </c>
      <c r="Q61" s="1">
        <v>663</v>
      </c>
      <c r="R61" s="1">
        <v>279.71187595463942</v>
      </c>
      <c r="S61" s="1">
        <v>3.5833893392951316E-2</v>
      </c>
      <c r="T61" s="1">
        <v>663</v>
      </c>
      <c r="U61" s="1">
        <v>279.71187595463942</v>
      </c>
      <c r="V61" s="1">
        <v>3.5833893392951316E-2</v>
      </c>
    </row>
    <row r="62" spans="1:22" x14ac:dyDescent="0.25">
      <c r="A62" s="7">
        <v>1906</v>
      </c>
      <c r="B62" s="7">
        <f>carbondioxide!F162</f>
        <v>707</v>
      </c>
      <c r="C62" s="1">
        <f>carbondioxide!L162</f>
        <v>279.92603869132455</v>
      </c>
      <c r="D62" s="1">
        <f>temperature!I62</f>
        <v>3.747087067667898E-2</v>
      </c>
      <c r="E62" s="1">
        <v>707</v>
      </c>
      <c r="F62" s="7">
        <v>279.92603869132455</v>
      </c>
      <c r="G62" s="7">
        <v>3.747087067667898E-2</v>
      </c>
      <c r="H62" s="7">
        <v>707</v>
      </c>
      <c r="I62" s="1">
        <v>279.92603869132455</v>
      </c>
      <c r="J62" s="1">
        <v>3.747087067667898E-2</v>
      </c>
      <c r="K62" s="1">
        <v>707</v>
      </c>
      <c r="L62" s="1">
        <v>279.92603869132455</v>
      </c>
      <c r="M62" s="1">
        <v>3.747087067667898E-2</v>
      </c>
      <c r="N62" s="1">
        <v>707</v>
      </c>
      <c r="O62" s="1">
        <v>279.92603869132455</v>
      </c>
      <c r="P62" s="1">
        <v>3.747087067667898E-2</v>
      </c>
      <c r="Q62" s="1">
        <v>707</v>
      </c>
      <c r="R62" s="1">
        <v>279.92603869132455</v>
      </c>
      <c r="S62" s="1">
        <v>3.747087067667898E-2</v>
      </c>
      <c r="T62" s="1">
        <v>707</v>
      </c>
      <c r="U62" s="1">
        <v>279.92603869132455</v>
      </c>
      <c r="V62" s="1">
        <v>3.747087067667898E-2</v>
      </c>
    </row>
    <row r="63" spans="1:22" x14ac:dyDescent="0.25">
      <c r="A63" s="7">
        <v>1907</v>
      </c>
      <c r="B63" s="7">
        <f>carbondioxide!F163</f>
        <v>784</v>
      </c>
      <c r="C63" s="1">
        <f>carbondioxide!L163</f>
        <v>280.1563269502202</v>
      </c>
      <c r="D63" s="1">
        <f>temperature!I63</f>
        <v>3.918461892109458E-2</v>
      </c>
      <c r="E63" s="1">
        <v>784</v>
      </c>
      <c r="F63" s="7">
        <v>280.1563269502202</v>
      </c>
      <c r="G63" s="7">
        <v>3.918461892109458E-2</v>
      </c>
      <c r="H63" s="7">
        <v>784</v>
      </c>
      <c r="I63" s="1">
        <v>280.1563269502202</v>
      </c>
      <c r="J63" s="1">
        <v>3.918461892109458E-2</v>
      </c>
      <c r="K63" s="1">
        <v>784</v>
      </c>
      <c r="L63" s="1">
        <v>280.1563269502202</v>
      </c>
      <c r="M63" s="1">
        <v>3.918461892109458E-2</v>
      </c>
      <c r="N63" s="1">
        <v>784</v>
      </c>
      <c r="O63" s="1">
        <v>280.1563269502202</v>
      </c>
      <c r="P63" s="1">
        <v>3.918461892109458E-2</v>
      </c>
      <c r="Q63" s="1">
        <v>784</v>
      </c>
      <c r="R63" s="1">
        <v>280.1563269502202</v>
      </c>
      <c r="S63" s="1">
        <v>3.918461892109458E-2</v>
      </c>
      <c r="T63" s="1">
        <v>784</v>
      </c>
      <c r="U63" s="1">
        <v>280.1563269502202</v>
      </c>
      <c r="V63" s="1">
        <v>3.918461892109458E-2</v>
      </c>
    </row>
    <row r="64" spans="1:22" x14ac:dyDescent="0.25">
      <c r="A64" s="7">
        <v>1908</v>
      </c>
      <c r="B64" s="7">
        <f>carbondioxide!F164</f>
        <v>750</v>
      </c>
      <c r="C64" s="1">
        <f>carbondioxide!L164</f>
        <v>280.41768683821363</v>
      </c>
      <c r="D64" s="1">
        <f>temperature!I64</f>
        <v>4.0989997424390717E-2</v>
      </c>
      <c r="E64" s="1">
        <v>750</v>
      </c>
      <c r="F64" s="7">
        <v>280.41768683821363</v>
      </c>
      <c r="G64" s="7">
        <v>4.0989997424390717E-2</v>
      </c>
      <c r="H64" s="7">
        <v>750</v>
      </c>
      <c r="I64" s="1">
        <v>280.41768683821363</v>
      </c>
      <c r="J64" s="1">
        <v>4.0989997424390717E-2</v>
      </c>
      <c r="K64" s="1">
        <v>750</v>
      </c>
      <c r="L64" s="1">
        <v>280.41768683821363</v>
      </c>
      <c r="M64" s="1">
        <v>4.0989997424390717E-2</v>
      </c>
      <c r="N64" s="1">
        <v>750</v>
      </c>
      <c r="O64" s="1">
        <v>280.41768683821363</v>
      </c>
      <c r="P64" s="1">
        <v>4.0989997424390717E-2</v>
      </c>
      <c r="Q64" s="1">
        <v>750</v>
      </c>
      <c r="R64" s="1">
        <v>280.41768683821363</v>
      </c>
      <c r="S64" s="1">
        <v>4.0989997424390717E-2</v>
      </c>
      <c r="T64" s="1">
        <v>750</v>
      </c>
      <c r="U64" s="1">
        <v>280.41768683821363</v>
      </c>
      <c r="V64" s="1">
        <v>4.0989997424390717E-2</v>
      </c>
    </row>
    <row r="65" spans="1:22" x14ac:dyDescent="0.25">
      <c r="A65" s="7">
        <v>1909</v>
      </c>
      <c r="B65" s="7">
        <f>carbondioxide!F165</f>
        <v>785</v>
      </c>
      <c r="C65" s="1">
        <f>carbondioxide!L165</f>
        <v>280.65667420452883</v>
      </c>
      <c r="D65" s="1">
        <f>temperature!I65</f>
        <v>4.2871368274712301E-2</v>
      </c>
      <c r="E65" s="1">
        <v>785</v>
      </c>
      <c r="F65" s="7">
        <v>280.65667420452883</v>
      </c>
      <c r="G65" s="7">
        <v>4.2871368274712301E-2</v>
      </c>
      <c r="H65" s="7">
        <v>785</v>
      </c>
      <c r="I65" s="1">
        <v>280.65667420452883</v>
      </c>
      <c r="J65" s="1">
        <v>4.2871368274712301E-2</v>
      </c>
      <c r="K65" s="1">
        <v>785</v>
      </c>
      <c r="L65" s="1">
        <v>280.65667420452883</v>
      </c>
      <c r="M65" s="1">
        <v>4.2871368274712301E-2</v>
      </c>
      <c r="N65" s="1">
        <v>785</v>
      </c>
      <c r="O65" s="1">
        <v>280.65667420452883</v>
      </c>
      <c r="P65" s="1">
        <v>4.2871368274712301E-2</v>
      </c>
      <c r="Q65" s="1">
        <v>785</v>
      </c>
      <c r="R65" s="1">
        <v>280.65667420452883</v>
      </c>
      <c r="S65" s="1">
        <v>4.2871368274712301E-2</v>
      </c>
      <c r="T65" s="1">
        <v>785</v>
      </c>
      <c r="U65" s="1">
        <v>280.65667420452883</v>
      </c>
      <c r="V65" s="1">
        <v>4.2871368274712301E-2</v>
      </c>
    </row>
    <row r="66" spans="1:22" x14ac:dyDescent="0.25">
      <c r="A66" s="7">
        <v>1910</v>
      </c>
      <c r="B66" s="7">
        <f>carbondioxide!F166</f>
        <v>819</v>
      </c>
      <c r="C66" s="1">
        <f>carbondioxide!L166</f>
        <v>280.90773006382392</v>
      </c>
      <c r="D66" s="1">
        <f>temperature!I66</f>
        <v>4.4832938889018327E-2</v>
      </c>
      <c r="E66" s="1">
        <v>819</v>
      </c>
      <c r="F66" s="7">
        <v>280.90773006382392</v>
      </c>
      <c r="G66" s="7">
        <v>4.4832938889018327E-2</v>
      </c>
      <c r="H66" s="7">
        <v>819</v>
      </c>
      <c r="I66" s="1">
        <v>280.90773006382392</v>
      </c>
      <c r="J66" s="1">
        <v>4.4832938889018327E-2</v>
      </c>
      <c r="K66" s="1">
        <v>819</v>
      </c>
      <c r="L66" s="1">
        <v>280.90773006382392</v>
      </c>
      <c r="M66" s="1">
        <v>4.4832938889018327E-2</v>
      </c>
      <c r="N66" s="1">
        <v>819</v>
      </c>
      <c r="O66" s="1">
        <v>280.90773006382392</v>
      </c>
      <c r="P66" s="1">
        <v>4.4832938889018327E-2</v>
      </c>
      <c r="Q66" s="1">
        <v>819</v>
      </c>
      <c r="R66" s="1">
        <v>280.90773006382392</v>
      </c>
      <c r="S66" s="1">
        <v>4.4832938889018327E-2</v>
      </c>
      <c r="T66" s="1">
        <v>819</v>
      </c>
      <c r="U66" s="1">
        <v>280.90773006382392</v>
      </c>
      <c r="V66" s="1">
        <v>4.4832938889018327E-2</v>
      </c>
    </row>
    <row r="67" spans="1:22" x14ac:dyDescent="0.25">
      <c r="A67" s="7">
        <v>1911</v>
      </c>
      <c r="B67" s="7">
        <f>carbondioxide!F167</f>
        <v>836</v>
      </c>
      <c r="C67" s="1">
        <f>carbondioxide!L167</f>
        <v>281.16989392203794</v>
      </c>
      <c r="D67" s="1">
        <f>temperature!I67</f>
        <v>4.6878225278025966E-2</v>
      </c>
      <c r="E67" s="1">
        <v>836</v>
      </c>
      <c r="F67" s="7">
        <v>281.16989392203794</v>
      </c>
      <c r="G67" s="7">
        <v>4.6878225278025966E-2</v>
      </c>
      <c r="H67" s="7">
        <v>836</v>
      </c>
      <c r="I67" s="1">
        <v>281.16989392203794</v>
      </c>
      <c r="J67" s="1">
        <v>4.6878225278025966E-2</v>
      </c>
      <c r="K67" s="1">
        <v>836</v>
      </c>
      <c r="L67" s="1">
        <v>281.16989392203794</v>
      </c>
      <c r="M67" s="1">
        <v>4.6878225278025966E-2</v>
      </c>
      <c r="N67" s="1">
        <v>836</v>
      </c>
      <c r="O67" s="1">
        <v>281.16989392203794</v>
      </c>
      <c r="P67" s="1">
        <v>4.6878225278025966E-2</v>
      </c>
      <c r="Q67" s="1">
        <v>836</v>
      </c>
      <c r="R67" s="1">
        <v>281.16989392203794</v>
      </c>
      <c r="S67" s="1">
        <v>4.6878225278025966E-2</v>
      </c>
      <c r="T67" s="1">
        <v>836</v>
      </c>
      <c r="U67" s="1">
        <v>281.16989392203794</v>
      </c>
      <c r="V67" s="1">
        <v>4.6878225278025966E-2</v>
      </c>
    </row>
    <row r="68" spans="1:22" x14ac:dyDescent="0.25">
      <c r="A68" s="7">
        <v>1912</v>
      </c>
      <c r="B68" s="7">
        <f>carbondioxide!F168</f>
        <v>879</v>
      </c>
      <c r="C68" s="1">
        <f>carbondioxide!L168</f>
        <v>281.43485297940884</v>
      </c>
      <c r="D68" s="1">
        <f>temperature!I68</f>
        <v>4.9005965557766346E-2</v>
      </c>
      <c r="E68" s="1">
        <v>879</v>
      </c>
      <c r="F68" s="7">
        <v>281.43485297940884</v>
      </c>
      <c r="G68" s="7">
        <v>4.9005965557766346E-2</v>
      </c>
      <c r="H68" s="7">
        <v>879</v>
      </c>
      <c r="I68" s="1">
        <v>281.43485297940884</v>
      </c>
      <c r="J68" s="1">
        <v>4.9005965557766346E-2</v>
      </c>
      <c r="K68" s="1">
        <v>879</v>
      </c>
      <c r="L68" s="1">
        <v>281.43485297940884</v>
      </c>
      <c r="M68" s="1">
        <v>4.9005965557766346E-2</v>
      </c>
      <c r="N68" s="1">
        <v>879</v>
      </c>
      <c r="O68" s="1">
        <v>281.43485297940884</v>
      </c>
      <c r="P68" s="1">
        <v>4.9005965557766346E-2</v>
      </c>
      <c r="Q68" s="1">
        <v>879</v>
      </c>
      <c r="R68" s="1">
        <v>281.43485297940884</v>
      </c>
      <c r="S68" s="1">
        <v>4.9005965557766346E-2</v>
      </c>
      <c r="T68" s="1">
        <v>879</v>
      </c>
      <c r="U68" s="1">
        <v>281.43485297940884</v>
      </c>
      <c r="V68" s="1">
        <v>4.9005965557766346E-2</v>
      </c>
    </row>
    <row r="69" spans="1:22" x14ac:dyDescent="0.25">
      <c r="A69" s="7">
        <v>1913</v>
      </c>
      <c r="B69" s="7">
        <f>carbondioxide!F169</f>
        <v>943</v>
      </c>
      <c r="C69" s="1">
        <f>carbondioxide!L169</f>
        <v>281.71502369663347</v>
      </c>
      <c r="D69" s="1">
        <f>temperature!I69</f>
        <v>5.12218738923522E-2</v>
      </c>
      <c r="E69" s="1">
        <v>943</v>
      </c>
      <c r="F69" s="7">
        <v>281.71502369663347</v>
      </c>
      <c r="G69" s="7">
        <v>5.12218738923522E-2</v>
      </c>
      <c r="H69" s="7">
        <v>943</v>
      </c>
      <c r="I69" s="1">
        <v>281.71502369663347</v>
      </c>
      <c r="J69" s="1">
        <v>5.12218738923522E-2</v>
      </c>
      <c r="K69" s="1">
        <v>943</v>
      </c>
      <c r="L69" s="1">
        <v>281.71502369663347</v>
      </c>
      <c r="M69" s="1">
        <v>5.12218738923522E-2</v>
      </c>
      <c r="N69" s="1">
        <v>943</v>
      </c>
      <c r="O69" s="1">
        <v>281.71502369663347</v>
      </c>
      <c r="P69" s="1">
        <v>5.12218738923522E-2</v>
      </c>
      <c r="Q69" s="1">
        <v>943</v>
      </c>
      <c r="R69" s="1">
        <v>281.71502369663347</v>
      </c>
      <c r="S69" s="1">
        <v>5.12218738923522E-2</v>
      </c>
      <c r="T69" s="1">
        <v>943</v>
      </c>
      <c r="U69" s="1">
        <v>281.71502369663347</v>
      </c>
      <c r="V69" s="1">
        <v>5.12218738923522E-2</v>
      </c>
    </row>
    <row r="70" spans="1:22" x14ac:dyDescent="0.25">
      <c r="A70" s="7">
        <v>1914</v>
      </c>
      <c r="B70" s="7">
        <f>carbondioxide!F170</f>
        <v>850</v>
      </c>
      <c r="C70" s="1">
        <f>carbondioxide!L170</f>
        <v>282.01967829108679</v>
      </c>
      <c r="D70" s="1">
        <f>temperature!I70</f>
        <v>5.3536627533307124E-2</v>
      </c>
      <c r="E70" s="1">
        <v>850</v>
      </c>
      <c r="F70" s="7">
        <v>282.01967829108679</v>
      </c>
      <c r="G70" s="7">
        <v>5.3536627533307124E-2</v>
      </c>
      <c r="H70" s="7">
        <v>850</v>
      </c>
      <c r="I70" s="1">
        <v>282.01967829108679</v>
      </c>
      <c r="J70" s="1">
        <v>5.3536627533307124E-2</v>
      </c>
      <c r="K70" s="1">
        <v>850</v>
      </c>
      <c r="L70" s="1">
        <v>282.01967829108679</v>
      </c>
      <c r="M70" s="1">
        <v>5.3536627533307124E-2</v>
      </c>
      <c r="N70" s="1">
        <v>850</v>
      </c>
      <c r="O70" s="1">
        <v>282.01967829108679</v>
      </c>
      <c r="P70" s="1">
        <v>5.3536627533307124E-2</v>
      </c>
      <c r="Q70" s="1">
        <v>850</v>
      </c>
      <c r="R70" s="1">
        <v>282.01967829108679</v>
      </c>
      <c r="S70" s="1">
        <v>5.3536627533307124E-2</v>
      </c>
      <c r="T70" s="1">
        <v>850</v>
      </c>
      <c r="U70" s="1">
        <v>282.01967829108679</v>
      </c>
      <c r="V70" s="1">
        <v>5.3536627533307124E-2</v>
      </c>
    </row>
    <row r="71" spans="1:22" x14ac:dyDescent="0.25">
      <c r="A71" s="7">
        <v>1915</v>
      </c>
      <c r="B71" s="7">
        <f>carbondioxide!F171</f>
        <v>838</v>
      </c>
      <c r="C71" s="1">
        <f>carbondioxide!L171</f>
        <v>282.27409334305258</v>
      </c>
      <c r="D71" s="1">
        <f>temperature!I71</f>
        <v>5.5918861583819202E-2</v>
      </c>
      <c r="E71" s="1">
        <v>838</v>
      </c>
      <c r="F71" s="7">
        <v>282.27409334305258</v>
      </c>
      <c r="G71" s="7">
        <v>5.5918861583819202E-2</v>
      </c>
      <c r="H71" s="7">
        <v>838</v>
      </c>
      <c r="I71" s="1">
        <v>282.27409334305258</v>
      </c>
      <c r="J71" s="1">
        <v>5.5918861583819202E-2</v>
      </c>
      <c r="K71" s="1">
        <v>838</v>
      </c>
      <c r="L71" s="1">
        <v>282.27409334305258</v>
      </c>
      <c r="M71" s="1">
        <v>5.5918861583819202E-2</v>
      </c>
      <c r="N71" s="1">
        <v>838</v>
      </c>
      <c r="O71" s="1">
        <v>282.27409334305258</v>
      </c>
      <c r="P71" s="1">
        <v>5.5918861583819202E-2</v>
      </c>
      <c r="Q71" s="1">
        <v>838</v>
      </c>
      <c r="R71" s="1">
        <v>282.27409334305258</v>
      </c>
      <c r="S71" s="1">
        <v>5.5918861583819202E-2</v>
      </c>
      <c r="T71" s="1">
        <v>838</v>
      </c>
      <c r="U71" s="1">
        <v>282.27409334305258</v>
      </c>
      <c r="V71" s="1">
        <v>5.5918861583819202E-2</v>
      </c>
    </row>
    <row r="72" spans="1:22" x14ac:dyDescent="0.25">
      <c r="A72" s="7">
        <v>1916</v>
      </c>
      <c r="B72" s="7">
        <f>carbondioxide!F172</f>
        <v>901</v>
      </c>
      <c r="C72" s="1">
        <f>carbondioxide!L172</f>
        <v>282.51984749413043</v>
      </c>
      <c r="D72" s="1">
        <f>temperature!I72</f>
        <v>5.8361484989191074E-2</v>
      </c>
      <c r="E72" s="1">
        <v>901</v>
      </c>
      <c r="F72" s="7">
        <v>282.51984749413043</v>
      </c>
      <c r="G72" s="7">
        <v>5.8361484989191074E-2</v>
      </c>
      <c r="H72" s="7">
        <v>901</v>
      </c>
      <c r="I72" s="1">
        <v>282.51984749413043</v>
      </c>
      <c r="J72" s="1">
        <v>5.8361484989191074E-2</v>
      </c>
      <c r="K72" s="1">
        <v>901</v>
      </c>
      <c r="L72" s="1">
        <v>282.51984749413043</v>
      </c>
      <c r="M72" s="1">
        <v>5.8361484989191074E-2</v>
      </c>
      <c r="N72" s="1">
        <v>901</v>
      </c>
      <c r="O72" s="1">
        <v>282.51984749413043</v>
      </c>
      <c r="P72" s="1">
        <v>5.8361484989191074E-2</v>
      </c>
      <c r="Q72" s="1">
        <v>901</v>
      </c>
      <c r="R72" s="1">
        <v>282.51984749413043</v>
      </c>
      <c r="S72" s="1">
        <v>5.8361484989191074E-2</v>
      </c>
      <c r="T72" s="1">
        <v>901</v>
      </c>
      <c r="U72" s="1">
        <v>282.51984749413043</v>
      </c>
      <c r="V72" s="1">
        <v>5.8361484989191074E-2</v>
      </c>
    </row>
    <row r="73" spans="1:22" x14ac:dyDescent="0.25">
      <c r="A73" s="7">
        <v>1917</v>
      </c>
      <c r="B73" s="7">
        <f>carbondioxide!F173</f>
        <v>955</v>
      </c>
      <c r="C73" s="1">
        <f>carbondioxide!L173</f>
        <v>282.79243384820057</v>
      </c>
      <c r="D73" s="1">
        <f>temperature!I73</f>
        <v>6.0877406442914832E-2</v>
      </c>
      <c r="E73" s="1">
        <v>955</v>
      </c>
      <c r="F73" s="7">
        <v>282.79243384820057</v>
      </c>
      <c r="G73" s="7">
        <v>6.0877406442914832E-2</v>
      </c>
      <c r="H73" s="7">
        <v>955</v>
      </c>
      <c r="I73" s="1">
        <v>282.79243384820057</v>
      </c>
      <c r="J73" s="1">
        <v>6.0877406442914832E-2</v>
      </c>
      <c r="K73" s="1">
        <v>955</v>
      </c>
      <c r="L73" s="1">
        <v>282.79243384820057</v>
      </c>
      <c r="M73" s="1">
        <v>6.0877406442914832E-2</v>
      </c>
      <c r="N73" s="1">
        <v>955</v>
      </c>
      <c r="O73" s="1">
        <v>282.79243384820057</v>
      </c>
      <c r="P73" s="1">
        <v>6.0877406442914832E-2</v>
      </c>
      <c r="Q73" s="1">
        <v>955</v>
      </c>
      <c r="R73" s="1">
        <v>282.79243384820057</v>
      </c>
      <c r="S73" s="1">
        <v>6.0877406442914832E-2</v>
      </c>
      <c r="T73" s="1">
        <v>955</v>
      </c>
      <c r="U73" s="1">
        <v>282.79243384820057</v>
      </c>
      <c r="V73" s="1">
        <v>6.0877406442914832E-2</v>
      </c>
    </row>
    <row r="74" spans="1:22" x14ac:dyDescent="0.25">
      <c r="A74" s="7">
        <v>1918</v>
      </c>
      <c r="B74" s="7">
        <f>carbondioxide!F174</f>
        <v>936</v>
      </c>
      <c r="C74" s="1">
        <f>carbondioxide!L174</f>
        <v>283.08582201038428</v>
      </c>
      <c r="D74" s="1">
        <f>temperature!I74</f>
        <v>6.3475716018011441E-2</v>
      </c>
      <c r="E74" s="1">
        <v>936</v>
      </c>
      <c r="F74" s="7">
        <v>283.08582201038428</v>
      </c>
      <c r="G74" s="7">
        <v>6.3475716018011441E-2</v>
      </c>
      <c r="H74" s="7">
        <v>936</v>
      </c>
      <c r="I74" s="1">
        <v>283.08582201038428</v>
      </c>
      <c r="J74" s="1">
        <v>6.3475716018011441E-2</v>
      </c>
      <c r="K74" s="1">
        <v>936</v>
      </c>
      <c r="L74" s="1">
        <v>283.08582201038428</v>
      </c>
      <c r="M74" s="1">
        <v>6.3475716018011441E-2</v>
      </c>
      <c r="N74" s="1">
        <v>936</v>
      </c>
      <c r="O74" s="1">
        <v>283.08582201038428</v>
      </c>
      <c r="P74" s="1">
        <v>6.3475716018011441E-2</v>
      </c>
      <c r="Q74" s="1">
        <v>936</v>
      </c>
      <c r="R74" s="1">
        <v>283.08582201038428</v>
      </c>
      <c r="S74" s="1">
        <v>6.3475716018011441E-2</v>
      </c>
      <c r="T74" s="1">
        <v>936</v>
      </c>
      <c r="U74" s="1">
        <v>283.08582201038428</v>
      </c>
      <c r="V74" s="1">
        <v>6.3475716018011441E-2</v>
      </c>
    </row>
    <row r="75" spans="1:22" x14ac:dyDescent="0.25">
      <c r="A75" s="7">
        <v>1919</v>
      </c>
      <c r="B75" s="7">
        <f>carbondioxide!F175</f>
        <v>806</v>
      </c>
      <c r="C75" s="1">
        <f>carbondioxide!L175</f>
        <v>283.36473673587744</v>
      </c>
      <c r="D75" s="1">
        <f>temperature!I75</f>
        <v>6.6145583507941169E-2</v>
      </c>
      <c r="E75" s="1">
        <v>806</v>
      </c>
      <c r="F75" s="7">
        <v>283.36473673587744</v>
      </c>
      <c r="G75" s="7">
        <v>6.6145583507941169E-2</v>
      </c>
      <c r="H75" s="7">
        <v>806</v>
      </c>
      <c r="I75" s="1">
        <v>283.36473673587744</v>
      </c>
      <c r="J75" s="1">
        <v>6.6145583507941169E-2</v>
      </c>
      <c r="K75" s="1">
        <v>806</v>
      </c>
      <c r="L75" s="1">
        <v>283.36473673587744</v>
      </c>
      <c r="M75" s="1">
        <v>6.6145583507941169E-2</v>
      </c>
      <c r="N75" s="1">
        <v>806</v>
      </c>
      <c r="O75" s="1">
        <v>283.36473673587744</v>
      </c>
      <c r="P75" s="1">
        <v>6.6145583507941169E-2</v>
      </c>
      <c r="Q75" s="1">
        <v>806</v>
      </c>
      <c r="R75" s="1">
        <v>283.36473673587744</v>
      </c>
      <c r="S75" s="1">
        <v>6.6145583507941169E-2</v>
      </c>
      <c r="T75" s="1">
        <v>806</v>
      </c>
      <c r="U75" s="1">
        <v>283.36473673587744</v>
      </c>
      <c r="V75" s="1">
        <v>6.6145583507941169E-2</v>
      </c>
    </row>
    <row r="76" spans="1:22" x14ac:dyDescent="0.25">
      <c r="A76" s="7">
        <v>1920</v>
      </c>
      <c r="B76" s="7">
        <f>carbondioxide!F176</f>
        <v>932</v>
      </c>
      <c r="C76" s="1">
        <f>carbondioxide!L176</f>
        <v>283.57834066581739</v>
      </c>
      <c r="D76" s="1">
        <f>temperature!I76</f>
        <v>6.8848356260846663E-2</v>
      </c>
      <c r="E76" s="1">
        <v>932</v>
      </c>
      <c r="F76" s="7">
        <v>283.57834066581739</v>
      </c>
      <c r="G76" s="7">
        <v>6.8848356260846663E-2</v>
      </c>
      <c r="H76" s="7">
        <v>932</v>
      </c>
      <c r="I76" s="1">
        <v>283.57834066581739</v>
      </c>
      <c r="J76" s="1">
        <v>6.8848356260846663E-2</v>
      </c>
      <c r="K76" s="1">
        <v>932</v>
      </c>
      <c r="L76" s="1">
        <v>283.57834066581739</v>
      </c>
      <c r="M76" s="1">
        <v>6.8848356260846663E-2</v>
      </c>
      <c r="N76" s="1">
        <v>932</v>
      </c>
      <c r="O76" s="1">
        <v>283.57834066581739</v>
      </c>
      <c r="P76" s="1">
        <v>6.8848356260846663E-2</v>
      </c>
      <c r="Q76" s="1">
        <v>932</v>
      </c>
      <c r="R76" s="1">
        <v>283.57834066581739</v>
      </c>
      <c r="S76" s="1">
        <v>6.8848356260846663E-2</v>
      </c>
      <c r="T76" s="1">
        <v>932</v>
      </c>
      <c r="U76" s="1">
        <v>283.57834066581739</v>
      </c>
      <c r="V76" s="1">
        <v>6.8848356260846663E-2</v>
      </c>
    </row>
    <row r="77" spans="1:22" x14ac:dyDescent="0.25">
      <c r="A77" s="7">
        <v>1921</v>
      </c>
      <c r="B77" s="7">
        <f>carbondioxide!F177</f>
        <v>803</v>
      </c>
      <c r="C77" s="1">
        <f>carbondioxide!L177</f>
        <v>283.85075497057267</v>
      </c>
      <c r="D77" s="1">
        <f>temperature!I77</f>
        <v>7.1615563487529135E-2</v>
      </c>
      <c r="E77" s="1">
        <v>803</v>
      </c>
      <c r="F77" s="7">
        <v>283.85075497057267</v>
      </c>
      <c r="G77" s="7">
        <v>7.1615563487529135E-2</v>
      </c>
      <c r="H77" s="7">
        <v>803</v>
      </c>
      <c r="I77" s="1">
        <v>283.85075497057267</v>
      </c>
      <c r="J77" s="1">
        <v>7.1615563487529135E-2</v>
      </c>
      <c r="K77" s="1">
        <v>803</v>
      </c>
      <c r="L77" s="1">
        <v>283.85075497057267</v>
      </c>
      <c r="M77" s="1">
        <v>7.1615563487529135E-2</v>
      </c>
      <c r="N77" s="1">
        <v>803</v>
      </c>
      <c r="O77" s="1">
        <v>283.85075497057267</v>
      </c>
      <c r="P77" s="1">
        <v>7.1615563487529135E-2</v>
      </c>
      <c r="Q77" s="1">
        <v>803</v>
      </c>
      <c r="R77" s="1">
        <v>283.85075497057267</v>
      </c>
      <c r="S77" s="1">
        <v>7.1615563487529135E-2</v>
      </c>
      <c r="T77" s="1">
        <v>803</v>
      </c>
      <c r="U77" s="1">
        <v>283.85075497057267</v>
      </c>
      <c r="V77" s="1">
        <v>7.1615563487529135E-2</v>
      </c>
    </row>
    <row r="78" spans="1:22" x14ac:dyDescent="0.25">
      <c r="A78" s="7">
        <v>1922</v>
      </c>
      <c r="B78" s="7">
        <f>carbondioxide!F178</f>
        <v>845</v>
      </c>
      <c r="C78" s="1">
        <f>carbondioxide!L178</f>
        <v>284.05807303274543</v>
      </c>
      <c r="D78" s="1">
        <f>temperature!I78</f>
        <v>7.4408978278973359E-2</v>
      </c>
      <c r="E78" s="1">
        <v>845</v>
      </c>
      <c r="F78" s="7">
        <v>284.05807303274543</v>
      </c>
      <c r="G78" s="7">
        <v>7.4408978278973359E-2</v>
      </c>
      <c r="H78" s="7">
        <v>845</v>
      </c>
      <c r="I78" s="1">
        <v>284.05807303274543</v>
      </c>
      <c r="J78" s="1">
        <v>7.4408978278973359E-2</v>
      </c>
      <c r="K78" s="1">
        <v>845</v>
      </c>
      <c r="L78" s="1">
        <v>284.05807303274543</v>
      </c>
      <c r="M78" s="1">
        <v>7.4408978278973359E-2</v>
      </c>
      <c r="N78" s="1">
        <v>845</v>
      </c>
      <c r="O78" s="1">
        <v>284.05807303274543</v>
      </c>
      <c r="P78" s="1">
        <v>7.4408978278973359E-2</v>
      </c>
      <c r="Q78" s="1">
        <v>845</v>
      </c>
      <c r="R78" s="1">
        <v>284.05807303274543</v>
      </c>
      <c r="S78" s="1">
        <v>7.4408978278973359E-2</v>
      </c>
      <c r="T78" s="1">
        <v>845</v>
      </c>
      <c r="U78" s="1">
        <v>284.05807303274543</v>
      </c>
      <c r="V78" s="1">
        <v>7.4408978278973359E-2</v>
      </c>
    </row>
    <row r="79" spans="1:22" x14ac:dyDescent="0.25">
      <c r="A79" s="7">
        <v>1923</v>
      </c>
      <c r="B79" s="7">
        <f>carbondioxide!F179</f>
        <v>970</v>
      </c>
      <c r="C79" s="1">
        <f>carbondioxide!L179</f>
        <v>284.28467057452542</v>
      </c>
      <c r="D79" s="1">
        <f>temperature!I79</f>
        <v>7.7238425583046846E-2</v>
      </c>
      <c r="E79" s="1">
        <v>970</v>
      </c>
      <c r="F79" s="7">
        <v>284.28467057452542</v>
      </c>
      <c r="G79" s="7">
        <v>7.7238425583046846E-2</v>
      </c>
      <c r="H79" s="7">
        <v>970</v>
      </c>
      <c r="I79" s="1">
        <v>284.28467057452542</v>
      </c>
      <c r="J79" s="1">
        <v>7.7238425583046846E-2</v>
      </c>
      <c r="K79" s="1">
        <v>970</v>
      </c>
      <c r="L79" s="1">
        <v>284.28467057452542</v>
      </c>
      <c r="M79" s="1">
        <v>7.7238425583046846E-2</v>
      </c>
      <c r="N79" s="1">
        <v>970</v>
      </c>
      <c r="O79" s="1">
        <v>284.28467057452542</v>
      </c>
      <c r="P79" s="1">
        <v>7.7238425583046846E-2</v>
      </c>
      <c r="Q79" s="1">
        <v>970</v>
      </c>
      <c r="R79" s="1">
        <v>284.28467057452542</v>
      </c>
      <c r="S79" s="1">
        <v>7.7238425583046846E-2</v>
      </c>
      <c r="T79" s="1">
        <v>970</v>
      </c>
      <c r="U79" s="1">
        <v>284.28467057452542</v>
      </c>
      <c r="V79" s="1">
        <v>7.7238425583046846E-2</v>
      </c>
    </row>
    <row r="80" spans="1:22" x14ac:dyDescent="0.25">
      <c r="A80" s="7">
        <v>1924</v>
      </c>
      <c r="B80" s="7">
        <f>carbondioxide!F180</f>
        <v>963</v>
      </c>
      <c r="C80" s="1">
        <f>carbondioxide!L180</f>
        <v>284.56774992684393</v>
      </c>
      <c r="D80" s="1">
        <f>temperature!I80</f>
        <v>8.0133954235709098E-2</v>
      </c>
      <c r="E80" s="1">
        <v>963</v>
      </c>
      <c r="F80" s="7">
        <v>284.56774992684393</v>
      </c>
      <c r="G80" s="7">
        <v>8.0133954235709098E-2</v>
      </c>
      <c r="H80" s="7">
        <v>963</v>
      </c>
      <c r="I80" s="1">
        <v>284.56774992684393</v>
      </c>
      <c r="J80" s="1">
        <v>8.0133954235709098E-2</v>
      </c>
      <c r="K80" s="1">
        <v>963</v>
      </c>
      <c r="L80" s="1">
        <v>284.56774992684393</v>
      </c>
      <c r="M80" s="1">
        <v>8.0133954235709098E-2</v>
      </c>
      <c r="N80" s="1">
        <v>963</v>
      </c>
      <c r="O80" s="1">
        <v>284.56774992684393</v>
      </c>
      <c r="P80" s="1">
        <v>8.0133954235709098E-2</v>
      </c>
      <c r="Q80" s="1">
        <v>963</v>
      </c>
      <c r="R80" s="1">
        <v>284.56774992684393</v>
      </c>
      <c r="S80" s="1">
        <v>8.0133954235709098E-2</v>
      </c>
      <c r="T80" s="1">
        <v>963</v>
      </c>
      <c r="U80" s="1">
        <v>284.56774992684393</v>
      </c>
      <c r="V80" s="1">
        <v>8.0133954235709098E-2</v>
      </c>
    </row>
    <row r="81" spans="1:22" x14ac:dyDescent="0.25">
      <c r="A81" s="7">
        <v>1925</v>
      </c>
      <c r="B81" s="7">
        <f>carbondioxide!F181</f>
        <v>975</v>
      </c>
      <c r="C81" s="1">
        <f>carbondioxide!L181</f>
        <v>284.84188260624722</v>
      </c>
      <c r="D81" s="1">
        <f>temperature!I81</f>
        <v>8.3088389618400732E-2</v>
      </c>
      <c r="E81" s="1">
        <v>975</v>
      </c>
      <c r="F81" s="7">
        <v>284.84188260624722</v>
      </c>
      <c r="G81" s="7">
        <v>8.3088389618400732E-2</v>
      </c>
      <c r="H81" s="7">
        <v>975</v>
      </c>
      <c r="I81" s="1">
        <v>284.84188260624722</v>
      </c>
      <c r="J81" s="1">
        <v>8.3088389618400732E-2</v>
      </c>
      <c r="K81" s="1">
        <v>975</v>
      </c>
      <c r="L81" s="1">
        <v>284.84188260624722</v>
      </c>
      <c r="M81" s="1">
        <v>8.3088389618400732E-2</v>
      </c>
      <c r="N81" s="1">
        <v>975</v>
      </c>
      <c r="O81" s="1">
        <v>284.84188260624722</v>
      </c>
      <c r="P81" s="1">
        <v>8.3088389618400732E-2</v>
      </c>
      <c r="Q81" s="1">
        <v>975</v>
      </c>
      <c r="R81" s="1">
        <v>284.84188260624722</v>
      </c>
      <c r="S81" s="1">
        <v>8.3088389618400732E-2</v>
      </c>
      <c r="T81" s="1">
        <v>975</v>
      </c>
      <c r="U81" s="1">
        <v>284.84188260624722</v>
      </c>
      <c r="V81" s="1">
        <v>8.3088389618400732E-2</v>
      </c>
    </row>
    <row r="82" spans="1:22" x14ac:dyDescent="0.25">
      <c r="A82" s="7">
        <v>1926</v>
      </c>
      <c r="B82" s="7">
        <f>carbondioxide!F182</f>
        <v>983</v>
      </c>
      <c r="C82" s="1">
        <f>carbondioxide!L182</f>
        <v>285.11715389581775</v>
      </c>
      <c r="D82" s="1">
        <f>temperature!I82</f>
        <v>8.610037659936258E-2</v>
      </c>
      <c r="E82" s="1">
        <v>983</v>
      </c>
      <c r="F82" s="7">
        <v>285.11715389581775</v>
      </c>
      <c r="G82" s="7">
        <v>8.610037659936258E-2</v>
      </c>
      <c r="H82" s="7">
        <v>983</v>
      </c>
      <c r="I82" s="1">
        <v>285.11715389581775</v>
      </c>
      <c r="J82" s="1">
        <v>8.610037659936258E-2</v>
      </c>
      <c r="K82" s="1">
        <v>983</v>
      </c>
      <c r="L82" s="1">
        <v>285.11715389581775</v>
      </c>
      <c r="M82" s="1">
        <v>8.610037659936258E-2</v>
      </c>
      <c r="N82" s="1">
        <v>983</v>
      </c>
      <c r="O82" s="1">
        <v>285.11715389581775</v>
      </c>
      <c r="P82" s="1">
        <v>8.610037659936258E-2</v>
      </c>
      <c r="Q82" s="1">
        <v>983</v>
      </c>
      <c r="R82" s="1">
        <v>285.11715389581775</v>
      </c>
      <c r="S82" s="1">
        <v>8.610037659936258E-2</v>
      </c>
      <c r="T82" s="1">
        <v>983</v>
      </c>
      <c r="U82" s="1">
        <v>285.11715389581775</v>
      </c>
      <c r="V82" s="1">
        <v>8.610037659936258E-2</v>
      </c>
    </row>
    <row r="83" spans="1:22" x14ac:dyDescent="0.25">
      <c r="A83" s="7">
        <v>1927</v>
      </c>
      <c r="B83" s="7">
        <f>carbondioxide!F183</f>
        <v>1062</v>
      </c>
      <c r="C83" s="1">
        <f>carbondioxide!L183</f>
        <v>285.39193708333994</v>
      </c>
      <c r="D83" s="1">
        <f>temperature!I83</f>
        <v>8.9167708166425025E-2</v>
      </c>
      <c r="E83" s="1">
        <v>1062</v>
      </c>
      <c r="F83" s="7">
        <v>285.39193708333994</v>
      </c>
      <c r="G83" s="7">
        <v>8.9167708166425025E-2</v>
      </c>
      <c r="H83" s="7">
        <v>1062</v>
      </c>
      <c r="I83" s="1">
        <v>285.39193708333994</v>
      </c>
      <c r="J83" s="1">
        <v>8.9167708166425025E-2</v>
      </c>
      <c r="K83" s="1">
        <v>1062</v>
      </c>
      <c r="L83" s="1">
        <v>285.39193708333994</v>
      </c>
      <c r="M83" s="1">
        <v>8.9167708166425025E-2</v>
      </c>
      <c r="N83" s="1">
        <v>1062</v>
      </c>
      <c r="O83" s="1">
        <v>285.39193708333994</v>
      </c>
      <c r="P83" s="1">
        <v>8.9167708166425025E-2</v>
      </c>
      <c r="Q83" s="1">
        <v>1062</v>
      </c>
      <c r="R83" s="1">
        <v>285.39193708333994</v>
      </c>
      <c r="S83" s="1">
        <v>8.9167708166425025E-2</v>
      </c>
      <c r="T83" s="1">
        <v>1062</v>
      </c>
      <c r="U83" s="1">
        <v>285.39193708333994</v>
      </c>
      <c r="V83" s="1">
        <v>8.9167708166425025E-2</v>
      </c>
    </row>
    <row r="84" spans="1:22" x14ac:dyDescent="0.25">
      <c r="A84" s="7">
        <v>1928</v>
      </c>
      <c r="B84" s="7">
        <f>carbondioxide!F184</f>
        <v>1065</v>
      </c>
      <c r="C84" s="1">
        <f>carbondioxide!L184</f>
        <v>285.69983132344504</v>
      </c>
      <c r="D84" s="1">
        <f>temperature!I84</f>
        <v>9.2306759438297498E-2</v>
      </c>
      <c r="E84" s="1">
        <v>1065</v>
      </c>
      <c r="F84" s="7">
        <v>285.69983132344504</v>
      </c>
      <c r="G84" s="7">
        <v>9.2306759438297498E-2</v>
      </c>
      <c r="H84" s="7">
        <v>1065</v>
      </c>
      <c r="I84" s="1">
        <v>285.69983132344504</v>
      </c>
      <c r="J84" s="1">
        <v>9.2306759438297498E-2</v>
      </c>
      <c r="K84" s="1">
        <v>1065</v>
      </c>
      <c r="L84" s="1">
        <v>285.69983132344504</v>
      </c>
      <c r="M84" s="1">
        <v>9.2306759438297498E-2</v>
      </c>
      <c r="N84" s="1">
        <v>1065</v>
      </c>
      <c r="O84" s="1">
        <v>285.69983132344504</v>
      </c>
      <c r="P84" s="1">
        <v>9.2306759438297498E-2</v>
      </c>
      <c r="Q84" s="1">
        <v>1065</v>
      </c>
      <c r="R84" s="1">
        <v>285.69983132344504</v>
      </c>
      <c r="S84" s="1">
        <v>9.2306759438297498E-2</v>
      </c>
      <c r="T84" s="1">
        <v>1065</v>
      </c>
      <c r="U84" s="1">
        <v>285.69983132344504</v>
      </c>
      <c r="V84" s="1">
        <v>9.2306759438297498E-2</v>
      </c>
    </row>
    <row r="85" spans="1:22" x14ac:dyDescent="0.25">
      <c r="A85" s="7">
        <v>1929</v>
      </c>
      <c r="B85" s="7">
        <f>carbondioxide!F185</f>
        <v>1145</v>
      </c>
      <c r="C85" s="1">
        <f>carbondioxide!L185</f>
        <v>286.00338371617079</v>
      </c>
      <c r="D85" s="1">
        <f>temperature!I85</f>
        <v>9.5512703889939085E-2</v>
      </c>
      <c r="E85" s="1">
        <v>1145</v>
      </c>
      <c r="F85" s="7">
        <v>286.00338371617079</v>
      </c>
      <c r="G85" s="7">
        <v>9.5512703889939085E-2</v>
      </c>
      <c r="H85" s="7">
        <v>1145</v>
      </c>
      <c r="I85" s="1">
        <v>286.00338371617079</v>
      </c>
      <c r="J85" s="1">
        <v>9.5512703889939085E-2</v>
      </c>
      <c r="K85" s="1">
        <v>1145</v>
      </c>
      <c r="L85" s="1">
        <v>286.00338371617079</v>
      </c>
      <c r="M85" s="1">
        <v>9.5512703889939085E-2</v>
      </c>
      <c r="N85" s="1">
        <v>1145</v>
      </c>
      <c r="O85" s="1">
        <v>286.00338371617079</v>
      </c>
      <c r="P85" s="1">
        <v>9.5512703889939085E-2</v>
      </c>
      <c r="Q85" s="1">
        <v>1145</v>
      </c>
      <c r="R85" s="1">
        <v>286.00338371617079</v>
      </c>
      <c r="S85" s="1">
        <v>9.5512703889939085E-2</v>
      </c>
      <c r="T85" s="1">
        <v>1145</v>
      </c>
      <c r="U85" s="1">
        <v>286.00338371617079</v>
      </c>
      <c r="V85" s="1">
        <v>9.5512703889939085E-2</v>
      </c>
    </row>
    <row r="86" spans="1:22" x14ac:dyDescent="0.25">
      <c r="A86" s="7">
        <v>1930</v>
      </c>
      <c r="B86" s="7">
        <f>carbondioxide!F186</f>
        <v>1053</v>
      </c>
      <c r="C86" s="1">
        <f>carbondioxide!L186</f>
        <v>286.3395491918323</v>
      </c>
      <c r="D86" s="1">
        <f>temperature!I86</f>
        <v>9.8801194033327683E-2</v>
      </c>
      <c r="E86" s="1">
        <v>1053</v>
      </c>
      <c r="F86" s="7">
        <v>286.3395491918323</v>
      </c>
      <c r="G86" s="7">
        <v>9.8801194033327683E-2</v>
      </c>
      <c r="H86" s="7">
        <v>1053</v>
      </c>
      <c r="I86" s="1">
        <v>286.3395491918323</v>
      </c>
      <c r="J86" s="1">
        <v>9.8801194033327683E-2</v>
      </c>
      <c r="K86" s="1">
        <v>1053</v>
      </c>
      <c r="L86" s="1">
        <v>286.3395491918323</v>
      </c>
      <c r="M86" s="1">
        <v>9.8801194033327683E-2</v>
      </c>
      <c r="N86" s="1">
        <v>1053</v>
      </c>
      <c r="O86" s="1">
        <v>286.3395491918323</v>
      </c>
      <c r="P86" s="1">
        <v>9.8801194033327683E-2</v>
      </c>
      <c r="Q86" s="1">
        <v>1053</v>
      </c>
      <c r="R86" s="1">
        <v>286.3395491918323</v>
      </c>
      <c r="S86" s="1">
        <v>9.8801194033327683E-2</v>
      </c>
      <c r="T86" s="1">
        <v>1053</v>
      </c>
      <c r="U86" s="1">
        <v>286.3395491918323</v>
      </c>
      <c r="V86" s="1">
        <v>9.8801194033327683E-2</v>
      </c>
    </row>
    <row r="87" spans="1:22" x14ac:dyDescent="0.25">
      <c r="A87" s="7">
        <v>1931</v>
      </c>
      <c r="B87" s="7">
        <f>carbondioxide!F187</f>
        <v>940</v>
      </c>
      <c r="C87" s="1">
        <f>carbondioxide!L187</f>
        <v>286.62599031076252</v>
      </c>
      <c r="D87" s="1">
        <f>temperature!I87</f>
        <v>0.10214210971757685</v>
      </c>
      <c r="E87" s="1">
        <v>940</v>
      </c>
      <c r="F87" s="7">
        <v>286.62599031076252</v>
      </c>
      <c r="G87" s="7">
        <v>0.10214210971757685</v>
      </c>
      <c r="H87" s="7">
        <v>940</v>
      </c>
      <c r="I87" s="1">
        <v>286.62599031076252</v>
      </c>
      <c r="J87" s="1">
        <v>0.10214210971757685</v>
      </c>
      <c r="K87" s="1">
        <v>940</v>
      </c>
      <c r="L87" s="1">
        <v>286.62599031076252</v>
      </c>
      <c r="M87" s="1">
        <v>0.10214210971757685</v>
      </c>
      <c r="N87" s="1">
        <v>940</v>
      </c>
      <c r="O87" s="1">
        <v>286.62599031076252</v>
      </c>
      <c r="P87" s="1">
        <v>0.10214210971757685</v>
      </c>
      <c r="Q87" s="1">
        <v>940</v>
      </c>
      <c r="R87" s="1">
        <v>286.62599031076252</v>
      </c>
      <c r="S87" s="1">
        <v>0.10214210971757685</v>
      </c>
      <c r="T87" s="1">
        <v>940</v>
      </c>
      <c r="U87" s="1">
        <v>286.62599031076252</v>
      </c>
      <c r="V87" s="1">
        <v>0.10214210971757685</v>
      </c>
    </row>
    <row r="88" spans="1:22" x14ac:dyDescent="0.25">
      <c r="A88" s="7">
        <v>1932</v>
      </c>
      <c r="B88" s="7">
        <f>carbondioxide!F188</f>
        <v>847</v>
      </c>
      <c r="C88" s="1">
        <f>carbondioxide!L188</f>
        <v>286.85640469937374</v>
      </c>
      <c r="D88" s="1">
        <f>temperature!I88</f>
        <v>0.10550295209251202</v>
      </c>
      <c r="E88" s="1">
        <v>847</v>
      </c>
      <c r="F88" s="7">
        <v>286.85640469937374</v>
      </c>
      <c r="G88" s="7">
        <v>0.10550295209251202</v>
      </c>
      <c r="H88" s="7">
        <v>847</v>
      </c>
      <c r="I88" s="1">
        <v>286.85640469937374</v>
      </c>
      <c r="J88" s="1">
        <v>0.10550295209251202</v>
      </c>
      <c r="K88" s="1">
        <v>847</v>
      </c>
      <c r="L88" s="1">
        <v>286.85640469937374</v>
      </c>
      <c r="M88" s="1">
        <v>0.10550295209251202</v>
      </c>
      <c r="N88" s="1">
        <v>847</v>
      </c>
      <c r="O88" s="1">
        <v>286.85640469937374</v>
      </c>
      <c r="P88" s="1">
        <v>0.10550295209251202</v>
      </c>
      <c r="Q88" s="1">
        <v>847</v>
      </c>
      <c r="R88" s="1">
        <v>286.85640469937374</v>
      </c>
      <c r="S88" s="1">
        <v>0.10550295209251202</v>
      </c>
      <c r="T88" s="1">
        <v>847</v>
      </c>
      <c r="U88" s="1">
        <v>286.85640469937374</v>
      </c>
      <c r="V88" s="1">
        <v>0.10550295209251202</v>
      </c>
    </row>
    <row r="89" spans="1:22" x14ac:dyDescent="0.25">
      <c r="A89" s="7">
        <v>1933</v>
      </c>
      <c r="B89" s="7">
        <f>carbondioxide!F189</f>
        <v>893</v>
      </c>
      <c r="C89" s="1">
        <f>carbondioxide!L189</f>
        <v>287.04325876279489</v>
      </c>
      <c r="D89" s="1">
        <f>temperature!I89</f>
        <v>0.10885920407479248</v>
      </c>
      <c r="E89" s="1">
        <v>893</v>
      </c>
      <c r="F89" s="7">
        <v>287.04325876279489</v>
      </c>
      <c r="G89" s="7">
        <v>0.10885920407479248</v>
      </c>
      <c r="H89" s="7">
        <v>893</v>
      </c>
      <c r="I89" s="1">
        <v>287.04325876279489</v>
      </c>
      <c r="J89" s="1">
        <v>0.10885920407479248</v>
      </c>
      <c r="K89" s="1">
        <v>893</v>
      </c>
      <c r="L89" s="1">
        <v>287.04325876279489</v>
      </c>
      <c r="M89" s="1">
        <v>0.10885920407479248</v>
      </c>
      <c r="N89" s="1">
        <v>893</v>
      </c>
      <c r="O89" s="1">
        <v>287.04325876279489</v>
      </c>
      <c r="P89" s="1">
        <v>0.10885920407479248</v>
      </c>
      <c r="Q89" s="1">
        <v>893</v>
      </c>
      <c r="R89" s="1">
        <v>287.04325876279489</v>
      </c>
      <c r="S89" s="1">
        <v>0.10885920407479248</v>
      </c>
      <c r="T89" s="1">
        <v>893</v>
      </c>
      <c r="U89" s="1">
        <v>287.04325876279489</v>
      </c>
      <c r="V89" s="1">
        <v>0.10885920407479248</v>
      </c>
    </row>
    <row r="90" spans="1:22" x14ac:dyDescent="0.25">
      <c r="A90" s="7">
        <v>1934</v>
      </c>
      <c r="B90" s="7">
        <f>carbondioxide!F190</f>
        <v>973</v>
      </c>
      <c r="C90" s="1">
        <f>carbondioxide!L190</f>
        <v>287.25352066893055</v>
      </c>
      <c r="D90" s="1">
        <f>temperature!I90</f>
        <v>0.11222389287601003</v>
      </c>
      <c r="E90" s="1">
        <v>973</v>
      </c>
      <c r="F90" s="7">
        <v>287.25352066893055</v>
      </c>
      <c r="G90" s="7">
        <v>0.11222389287601003</v>
      </c>
      <c r="H90" s="7">
        <v>973</v>
      </c>
      <c r="I90" s="1">
        <v>287.25352066893055</v>
      </c>
      <c r="J90" s="1">
        <v>0.11222389287601003</v>
      </c>
      <c r="K90" s="1">
        <v>973</v>
      </c>
      <c r="L90" s="1">
        <v>287.25352066893055</v>
      </c>
      <c r="M90" s="1">
        <v>0.11222389287601003</v>
      </c>
      <c r="N90" s="1">
        <v>973</v>
      </c>
      <c r="O90" s="1">
        <v>287.25352066893055</v>
      </c>
      <c r="P90" s="1">
        <v>0.11222389287601003</v>
      </c>
      <c r="Q90" s="1">
        <v>973</v>
      </c>
      <c r="R90" s="1">
        <v>287.25352066893055</v>
      </c>
      <c r="S90" s="1">
        <v>0.11222389287601003</v>
      </c>
      <c r="T90" s="1">
        <v>973</v>
      </c>
      <c r="U90" s="1">
        <v>287.25352066893055</v>
      </c>
      <c r="V90" s="1">
        <v>0.11222389287601003</v>
      </c>
    </row>
    <row r="91" spans="1:22" x14ac:dyDescent="0.25">
      <c r="A91" s="7">
        <v>1935</v>
      </c>
      <c r="B91" s="7">
        <f>carbondioxide!F191</f>
        <v>1027</v>
      </c>
      <c r="C91" s="1">
        <f>carbondioxide!L191</f>
        <v>287.50068678885862</v>
      </c>
      <c r="D91" s="1">
        <f>temperature!I91</f>
        <v>0.1156169741493546</v>
      </c>
      <c r="E91" s="1">
        <v>1027</v>
      </c>
      <c r="F91" s="7">
        <v>287.50068678885862</v>
      </c>
      <c r="G91" s="7">
        <v>0.1156169741493546</v>
      </c>
      <c r="H91" s="7">
        <v>1027</v>
      </c>
      <c r="I91" s="1">
        <v>287.50068678885862</v>
      </c>
      <c r="J91" s="1">
        <v>0.1156169741493546</v>
      </c>
      <c r="K91" s="1">
        <v>1027</v>
      </c>
      <c r="L91" s="1">
        <v>287.50068678885862</v>
      </c>
      <c r="M91" s="1">
        <v>0.1156169741493546</v>
      </c>
      <c r="N91" s="1">
        <v>1027</v>
      </c>
      <c r="O91" s="1">
        <v>287.50068678885862</v>
      </c>
      <c r="P91" s="1">
        <v>0.1156169741493546</v>
      </c>
      <c r="Q91" s="1">
        <v>1027</v>
      </c>
      <c r="R91" s="1">
        <v>287.50068678885862</v>
      </c>
      <c r="S91" s="1">
        <v>0.1156169741493546</v>
      </c>
      <c r="T91" s="1">
        <v>1027</v>
      </c>
      <c r="U91" s="1">
        <v>287.50068678885862</v>
      </c>
      <c r="V91" s="1">
        <v>0.1156169741493546</v>
      </c>
    </row>
    <row r="92" spans="1:22" x14ac:dyDescent="0.25">
      <c r="A92" s="7">
        <v>1936</v>
      </c>
      <c r="B92" s="7">
        <f>carbondioxide!F192</f>
        <v>1130</v>
      </c>
      <c r="C92" s="1">
        <f>carbondioxide!L192</f>
        <v>287.76998612133667</v>
      </c>
      <c r="D92" s="1">
        <f>temperature!I92</f>
        <v>0.11904961647345401</v>
      </c>
      <c r="E92" s="1">
        <v>1130</v>
      </c>
      <c r="F92" s="7">
        <v>287.76998612133667</v>
      </c>
      <c r="G92" s="7">
        <v>0.11904961647345401</v>
      </c>
      <c r="H92" s="7">
        <v>1130</v>
      </c>
      <c r="I92" s="1">
        <v>287.76998612133667</v>
      </c>
      <c r="J92" s="1">
        <v>0.11904961647345401</v>
      </c>
      <c r="K92" s="1">
        <v>1130</v>
      </c>
      <c r="L92" s="1">
        <v>287.76998612133667</v>
      </c>
      <c r="M92" s="1">
        <v>0.11904961647345401</v>
      </c>
      <c r="N92" s="1">
        <v>1130</v>
      </c>
      <c r="O92" s="1">
        <v>287.76998612133667</v>
      </c>
      <c r="P92" s="1">
        <v>0.11904961647345401</v>
      </c>
      <c r="Q92" s="1">
        <v>1130</v>
      </c>
      <c r="R92" s="1">
        <v>287.76998612133667</v>
      </c>
      <c r="S92" s="1">
        <v>0.11904961647345401</v>
      </c>
      <c r="T92" s="1">
        <v>1130</v>
      </c>
      <c r="U92" s="1">
        <v>287.76998612133667</v>
      </c>
      <c r="V92" s="1">
        <v>0.11904961647345401</v>
      </c>
    </row>
    <row r="93" spans="1:22" x14ac:dyDescent="0.25">
      <c r="A93" s="7">
        <v>1937</v>
      </c>
      <c r="B93" s="7">
        <f>carbondioxide!F193</f>
        <v>1209</v>
      </c>
      <c r="C93" s="1">
        <f>carbondioxide!L193</f>
        <v>288.08334642406845</v>
      </c>
      <c r="D93" s="1">
        <f>temperature!I93</f>
        <v>0.12254456453151981</v>
      </c>
      <c r="E93" s="1">
        <v>1209</v>
      </c>
      <c r="F93" s="7">
        <v>288.08334642406845</v>
      </c>
      <c r="G93" s="7">
        <v>0.12254456453151981</v>
      </c>
      <c r="H93" s="7">
        <v>1209</v>
      </c>
      <c r="I93" s="1">
        <v>288.08334642406845</v>
      </c>
      <c r="J93" s="1">
        <v>0.12254456453151981</v>
      </c>
      <c r="K93" s="1">
        <v>1209</v>
      </c>
      <c r="L93" s="1">
        <v>288.08334642406845</v>
      </c>
      <c r="M93" s="1">
        <v>0.12254456453151981</v>
      </c>
      <c r="N93" s="1">
        <v>1209</v>
      </c>
      <c r="O93" s="1">
        <v>288.08334642406845</v>
      </c>
      <c r="P93" s="1">
        <v>0.12254456453151981</v>
      </c>
      <c r="Q93" s="1">
        <v>1209</v>
      </c>
      <c r="R93" s="1">
        <v>288.08334642406845</v>
      </c>
      <c r="S93" s="1">
        <v>0.12254456453151981</v>
      </c>
      <c r="T93" s="1">
        <v>1209</v>
      </c>
      <c r="U93" s="1">
        <v>288.08334642406845</v>
      </c>
      <c r="V93" s="1">
        <v>0.12254456453151981</v>
      </c>
    </row>
    <row r="94" spans="1:22" x14ac:dyDescent="0.25">
      <c r="A94" s="7">
        <v>1938</v>
      </c>
      <c r="B94" s="7">
        <f>carbondioxide!F194</f>
        <v>1142</v>
      </c>
      <c r="C94" s="1">
        <f>carbondioxide!L194</f>
        <v>288.42735816366667</v>
      </c>
      <c r="D94" s="1">
        <f>temperature!I94</f>
        <v>0.12611642011793292</v>
      </c>
      <c r="E94" s="1">
        <v>1142</v>
      </c>
      <c r="F94" s="7">
        <v>288.42735816366667</v>
      </c>
      <c r="G94" s="7">
        <v>0.12611642011793292</v>
      </c>
      <c r="H94" s="7">
        <v>1142</v>
      </c>
      <c r="I94" s="1">
        <v>288.42735816366667</v>
      </c>
      <c r="J94" s="1">
        <v>0.12611642011793292</v>
      </c>
      <c r="K94" s="1">
        <v>1142</v>
      </c>
      <c r="L94" s="1">
        <v>288.42735816366667</v>
      </c>
      <c r="M94" s="1">
        <v>0.12611642011793292</v>
      </c>
      <c r="N94" s="1">
        <v>1142</v>
      </c>
      <c r="O94" s="1">
        <v>288.42735816366667</v>
      </c>
      <c r="P94" s="1">
        <v>0.12611642011793292</v>
      </c>
      <c r="Q94" s="1">
        <v>1142</v>
      </c>
      <c r="R94" s="1">
        <v>288.42735816366667</v>
      </c>
      <c r="S94" s="1">
        <v>0.12611642011793292</v>
      </c>
      <c r="T94" s="1">
        <v>1142</v>
      </c>
      <c r="U94" s="1">
        <v>288.42735816366667</v>
      </c>
      <c r="V94" s="1">
        <v>0.12611642011793292</v>
      </c>
    </row>
    <row r="95" spans="1:22" x14ac:dyDescent="0.25">
      <c r="A95" s="7">
        <v>1939</v>
      </c>
      <c r="B95" s="7">
        <f>carbondioxide!F195</f>
        <v>1192</v>
      </c>
      <c r="C95" s="1">
        <f>carbondioxide!L195</f>
        <v>288.73254627004951</v>
      </c>
      <c r="D95" s="1">
        <f>temperature!I95</f>
        <v>0.12974138774579511</v>
      </c>
      <c r="E95" s="1">
        <v>1192</v>
      </c>
      <c r="F95" s="7">
        <v>288.73254627004951</v>
      </c>
      <c r="G95" s="7">
        <v>0.12974138774579511</v>
      </c>
      <c r="H95" s="7">
        <v>1192</v>
      </c>
      <c r="I95" s="1">
        <v>288.73254627004951</v>
      </c>
      <c r="J95" s="1">
        <v>0.12974138774579511</v>
      </c>
      <c r="K95" s="1">
        <v>1192</v>
      </c>
      <c r="L95" s="1">
        <v>288.73254627004951</v>
      </c>
      <c r="M95" s="1">
        <v>0.12974138774579511</v>
      </c>
      <c r="N95" s="1">
        <v>1192</v>
      </c>
      <c r="O95" s="1">
        <v>288.73254627004951</v>
      </c>
      <c r="P95" s="1">
        <v>0.12974138774579511</v>
      </c>
      <c r="Q95" s="1">
        <v>1192</v>
      </c>
      <c r="R95" s="1">
        <v>288.73254627004951</v>
      </c>
      <c r="S95" s="1">
        <v>0.12974138774579511</v>
      </c>
      <c r="T95" s="1">
        <v>1192</v>
      </c>
      <c r="U95" s="1">
        <v>288.73254627004951</v>
      </c>
      <c r="V95" s="1">
        <v>0.12974138774579511</v>
      </c>
    </row>
    <row r="96" spans="1:22" x14ac:dyDescent="0.25">
      <c r="A96" s="7">
        <v>1940</v>
      </c>
      <c r="B96" s="7">
        <f>carbondioxide!F196</f>
        <v>1299</v>
      </c>
      <c r="C96" s="1">
        <f>carbondioxide!L196</f>
        <v>289.05708165529205</v>
      </c>
      <c r="D96" s="1">
        <f>temperature!I96</f>
        <v>0.1334281966195113</v>
      </c>
      <c r="E96" s="1">
        <v>1299</v>
      </c>
      <c r="F96" s="7">
        <v>289.05708165529205</v>
      </c>
      <c r="G96" s="7">
        <v>0.1334281966195113</v>
      </c>
      <c r="H96" s="7">
        <v>1299</v>
      </c>
      <c r="I96" s="1">
        <v>289.05708165529205</v>
      </c>
      <c r="J96" s="1">
        <v>0.1334281966195113</v>
      </c>
      <c r="K96" s="1">
        <v>1299</v>
      </c>
      <c r="L96" s="1">
        <v>289.05708165529205</v>
      </c>
      <c r="M96" s="1">
        <v>0.1334281966195113</v>
      </c>
      <c r="N96" s="1">
        <v>1299</v>
      </c>
      <c r="O96" s="1">
        <v>289.05708165529205</v>
      </c>
      <c r="P96" s="1">
        <v>0.1334281966195113</v>
      </c>
      <c r="Q96" s="1">
        <v>1299</v>
      </c>
      <c r="R96" s="1">
        <v>289.05708165529205</v>
      </c>
      <c r="S96" s="1">
        <v>0.1334281966195113</v>
      </c>
      <c r="T96" s="1">
        <v>1299</v>
      </c>
      <c r="U96" s="1">
        <v>289.05708165529205</v>
      </c>
      <c r="V96" s="1">
        <v>0.1334281966195113</v>
      </c>
    </row>
    <row r="97" spans="1:22" x14ac:dyDescent="0.25">
      <c r="A97" s="7">
        <v>1941</v>
      </c>
      <c r="B97" s="7">
        <f>carbondioxide!F197</f>
        <v>1334</v>
      </c>
      <c r="C97" s="1">
        <f>carbondioxide!L197</f>
        <v>289.42674120904542</v>
      </c>
      <c r="D97" s="1">
        <f>temperature!I97</f>
        <v>0.13719926944435365</v>
      </c>
      <c r="E97" s="1">
        <v>1334</v>
      </c>
      <c r="F97" s="7">
        <v>289.42674120904542</v>
      </c>
      <c r="G97" s="7">
        <v>0.13719926944435365</v>
      </c>
      <c r="H97" s="7">
        <v>1334</v>
      </c>
      <c r="I97" s="1">
        <v>289.42674120904542</v>
      </c>
      <c r="J97" s="1">
        <v>0.13719926944435365</v>
      </c>
      <c r="K97" s="1">
        <v>1334</v>
      </c>
      <c r="L97" s="1">
        <v>289.42674120904542</v>
      </c>
      <c r="M97" s="1">
        <v>0.13719926944435365</v>
      </c>
      <c r="N97" s="1">
        <v>1334</v>
      </c>
      <c r="O97" s="1">
        <v>289.42674120904542</v>
      </c>
      <c r="P97" s="1">
        <v>0.13719926944435365</v>
      </c>
      <c r="Q97" s="1">
        <v>1334</v>
      </c>
      <c r="R97" s="1">
        <v>289.42674120904542</v>
      </c>
      <c r="S97" s="1">
        <v>0.13719926944435365</v>
      </c>
      <c r="T97" s="1">
        <v>1334</v>
      </c>
      <c r="U97" s="1">
        <v>289.42674120904542</v>
      </c>
      <c r="V97" s="1">
        <v>0.13719926944435365</v>
      </c>
    </row>
    <row r="98" spans="1:22" x14ac:dyDescent="0.25">
      <c r="A98" s="7">
        <v>1942</v>
      </c>
      <c r="B98" s="7">
        <f>carbondioxide!F198</f>
        <v>1342</v>
      </c>
      <c r="C98" s="1">
        <f>carbondioxide!L198</f>
        <v>289.80544566670903</v>
      </c>
      <c r="D98" s="1">
        <f>temperature!I98</f>
        <v>0.14105660922623808</v>
      </c>
      <c r="E98" s="1">
        <v>1342</v>
      </c>
      <c r="F98" s="7">
        <v>289.80544566670903</v>
      </c>
      <c r="G98" s="7">
        <v>0.14105660922623808</v>
      </c>
      <c r="H98" s="7">
        <v>1342</v>
      </c>
      <c r="I98" s="1">
        <v>289.80544566670903</v>
      </c>
      <c r="J98" s="1">
        <v>0.14105660922623808</v>
      </c>
      <c r="K98" s="1">
        <v>1342</v>
      </c>
      <c r="L98" s="1">
        <v>289.80544566670903</v>
      </c>
      <c r="M98" s="1">
        <v>0.14105660922623808</v>
      </c>
      <c r="N98" s="1">
        <v>1342</v>
      </c>
      <c r="O98" s="1">
        <v>289.80544566670903</v>
      </c>
      <c r="P98" s="1">
        <v>0.14105660922623808</v>
      </c>
      <c r="Q98" s="1">
        <v>1342</v>
      </c>
      <c r="R98" s="1">
        <v>289.80544566670903</v>
      </c>
      <c r="S98" s="1">
        <v>0.14105660922623808</v>
      </c>
      <c r="T98" s="1">
        <v>1342</v>
      </c>
      <c r="U98" s="1">
        <v>289.80544566670903</v>
      </c>
      <c r="V98" s="1">
        <v>0.14105660922623808</v>
      </c>
    </row>
    <row r="99" spans="1:22" x14ac:dyDescent="0.25">
      <c r="A99" s="7">
        <v>1943</v>
      </c>
      <c r="B99" s="7">
        <f>carbondioxide!F199</f>
        <v>1391</v>
      </c>
      <c r="C99" s="1">
        <f>carbondioxide!L199</f>
        <v>290.18082678020602</v>
      </c>
      <c r="D99" s="1">
        <f>temperature!I99</f>
        <v>0.14499543042698584</v>
      </c>
      <c r="E99" s="1">
        <v>1391</v>
      </c>
      <c r="F99" s="7">
        <v>290.18082678020602</v>
      </c>
      <c r="G99" s="7">
        <v>0.14499543042698584</v>
      </c>
      <c r="H99" s="7">
        <v>1391</v>
      </c>
      <c r="I99" s="1">
        <v>290.18082678020602</v>
      </c>
      <c r="J99" s="1">
        <v>0.14499543042698584</v>
      </c>
      <c r="K99" s="1">
        <v>1391</v>
      </c>
      <c r="L99" s="1">
        <v>290.18082678020602</v>
      </c>
      <c r="M99" s="1">
        <v>0.14499543042698584</v>
      </c>
      <c r="N99" s="1">
        <v>1391</v>
      </c>
      <c r="O99" s="1">
        <v>290.18082678020602</v>
      </c>
      <c r="P99" s="1">
        <v>0.14499543042698584</v>
      </c>
      <c r="Q99" s="1">
        <v>1391</v>
      </c>
      <c r="R99" s="1">
        <v>290.18082678020602</v>
      </c>
      <c r="S99" s="1">
        <v>0.14499543042698584</v>
      </c>
      <c r="T99" s="1">
        <v>1391</v>
      </c>
      <c r="U99" s="1">
        <v>290.18082678020602</v>
      </c>
      <c r="V99" s="1">
        <v>0.14499543042698584</v>
      </c>
    </row>
    <row r="100" spans="1:22" x14ac:dyDescent="0.25">
      <c r="A100" s="7">
        <v>1944</v>
      </c>
      <c r="B100" s="7">
        <f>carbondioxide!F200</f>
        <v>1383</v>
      </c>
      <c r="C100" s="1">
        <f>carbondioxide!L200</f>
        <v>290.5730107039663</v>
      </c>
      <c r="D100" s="1">
        <f>temperature!I100</f>
        <v>0.1490220152429946</v>
      </c>
      <c r="E100" s="1">
        <v>1383</v>
      </c>
      <c r="F100" s="7">
        <v>290.5730107039663</v>
      </c>
      <c r="G100" s="7">
        <v>0.1490220152429946</v>
      </c>
      <c r="H100" s="7">
        <v>1383</v>
      </c>
      <c r="I100" s="1">
        <v>290.5730107039663</v>
      </c>
      <c r="J100" s="1">
        <v>0.1490220152429946</v>
      </c>
      <c r="K100" s="1">
        <v>1383</v>
      </c>
      <c r="L100" s="1">
        <v>290.5730107039663</v>
      </c>
      <c r="M100" s="1">
        <v>0.1490220152429946</v>
      </c>
      <c r="N100" s="1">
        <v>1383</v>
      </c>
      <c r="O100" s="1">
        <v>290.5730107039663</v>
      </c>
      <c r="P100" s="1">
        <v>0.1490220152429946</v>
      </c>
      <c r="Q100" s="1">
        <v>1383</v>
      </c>
      <c r="R100" s="1">
        <v>290.5730107039663</v>
      </c>
      <c r="S100" s="1">
        <v>0.1490220152429946</v>
      </c>
      <c r="T100" s="1">
        <v>1383</v>
      </c>
      <c r="U100" s="1">
        <v>290.5730107039663</v>
      </c>
      <c r="V100" s="1">
        <v>0.1490220152429946</v>
      </c>
    </row>
    <row r="101" spans="1:22" x14ac:dyDescent="0.25">
      <c r="A101" s="7">
        <v>1945</v>
      </c>
      <c r="B101" s="7">
        <f>carbondioxide!F201</f>
        <v>1160</v>
      </c>
      <c r="C101" s="1">
        <f>carbondioxide!L201</f>
        <v>290.9546790874428</v>
      </c>
      <c r="D101" s="1">
        <f>temperature!I101</f>
        <v>0.15312763154869058</v>
      </c>
      <c r="E101" s="1">
        <v>1160</v>
      </c>
      <c r="F101" s="7">
        <v>290.9546790874428</v>
      </c>
      <c r="G101" s="7">
        <v>0.15312763154869058</v>
      </c>
      <c r="H101" s="7">
        <v>1160</v>
      </c>
      <c r="I101" s="1">
        <v>290.9546790874428</v>
      </c>
      <c r="J101" s="1">
        <v>0.15312763154869058</v>
      </c>
      <c r="K101" s="1">
        <v>1160</v>
      </c>
      <c r="L101" s="1">
        <v>290.9546790874428</v>
      </c>
      <c r="M101" s="1">
        <v>0.15312763154869058</v>
      </c>
      <c r="N101" s="1">
        <v>1160</v>
      </c>
      <c r="O101" s="1">
        <v>290.9546790874428</v>
      </c>
      <c r="P101" s="1">
        <v>0.15312763154869058</v>
      </c>
      <c r="Q101" s="1">
        <v>1160</v>
      </c>
      <c r="R101" s="1">
        <v>290.9546790874428</v>
      </c>
      <c r="S101" s="1">
        <v>0.15312763154869058</v>
      </c>
      <c r="T101" s="1">
        <v>1160</v>
      </c>
      <c r="U101" s="1">
        <v>290.9546790874428</v>
      </c>
      <c r="V101" s="1">
        <v>0.15312763154869058</v>
      </c>
    </row>
    <row r="102" spans="1:22" x14ac:dyDescent="0.25">
      <c r="A102" s="7">
        <v>1946</v>
      </c>
      <c r="B102" s="7">
        <f>carbondioxide!F202</f>
        <v>1238</v>
      </c>
      <c r="C102" s="1">
        <f>carbondioxide!L202</f>
        <v>291.2260251318898</v>
      </c>
      <c r="D102" s="1">
        <f>temperature!I102</f>
        <v>0.15724994302937331</v>
      </c>
      <c r="E102" s="1">
        <v>1238</v>
      </c>
      <c r="F102" s="7">
        <v>291.2260251318898</v>
      </c>
      <c r="G102" s="7">
        <v>0.15724994302937331</v>
      </c>
      <c r="H102" s="7">
        <v>1238</v>
      </c>
      <c r="I102" s="1">
        <v>291.2260251318898</v>
      </c>
      <c r="J102" s="1">
        <v>0.15724994302937331</v>
      </c>
      <c r="K102" s="1">
        <v>1238</v>
      </c>
      <c r="L102" s="1">
        <v>291.2260251318898</v>
      </c>
      <c r="M102" s="1">
        <v>0.15724994302937331</v>
      </c>
      <c r="N102" s="1">
        <v>1238</v>
      </c>
      <c r="O102" s="1">
        <v>291.2260251318898</v>
      </c>
      <c r="P102" s="1">
        <v>0.15724994302937331</v>
      </c>
      <c r="Q102" s="1">
        <v>1238</v>
      </c>
      <c r="R102" s="1">
        <v>291.2260251318898</v>
      </c>
      <c r="S102" s="1">
        <v>0.15724994302937331</v>
      </c>
      <c r="T102" s="1">
        <v>1238</v>
      </c>
      <c r="U102" s="1">
        <v>291.2260251318898</v>
      </c>
      <c r="V102" s="1">
        <v>0.15724994302937331</v>
      </c>
    </row>
    <row r="103" spans="1:22" x14ac:dyDescent="0.25">
      <c r="A103" s="7">
        <v>1947</v>
      </c>
      <c r="B103" s="7">
        <f>carbondioxide!F203</f>
        <v>1392</v>
      </c>
      <c r="C103" s="1">
        <f>carbondioxide!L203</f>
        <v>291.53503995286815</v>
      </c>
      <c r="D103" s="1">
        <f>temperature!I103</f>
        <v>0.16140873667708008</v>
      </c>
      <c r="E103" s="1">
        <v>1392</v>
      </c>
      <c r="F103" s="7">
        <v>291.53503995286815</v>
      </c>
      <c r="G103" s="7">
        <v>0.16140873667708008</v>
      </c>
      <c r="H103" s="7">
        <v>1392</v>
      </c>
      <c r="I103" s="1">
        <v>291.53503995286815</v>
      </c>
      <c r="J103" s="1">
        <v>0.16140873667708008</v>
      </c>
      <c r="K103" s="1">
        <v>1392</v>
      </c>
      <c r="L103" s="1">
        <v>291.53503995286815</v>
      </c>
      <c r="M103" s="1">
        <v>0.16140873667708008</v>
      </c>
      <c r="N103" s="1">
        <v>1392</v>
      </c>
      <c r="O103" s="1">
        <v>291.53503995286815</v>
      </c>
      <c r="P103" s="1">
        <v>0.16140873667708008</v>
      </c>
      <c r="Q103" s="1">
        <v>1392</v>
      </c>
      <c r="R103" s="1">
        <v>291.53503995286815</v>
      </c>
      <c r="S103" s="1">
        <v>0.16140873667708008</v>
      </c>
      <c r="T103" s="1">
        <v>1392</v>
      </c>
      <c r="U103" s="1">
        <v>291.53503995286815</v>
      </c>
      <c r="V103" s="1">
        <v>0.16140873667708008</v>
      </c>
    </row>
    <row r="104" spans="1:22" x14ac:dyDescent="0.25">
      <c r="A104" s="7">
        <v>1948</v>
      </c>
      <c r="B104" s="7">
        <f>carbondioxide!F204</f>
        <v>1469</v>
      </c>
      <c r="C104" s="1">
        <f>carbondioxide!L204</f>
        <v>291.9139452257117</v>
      </c>
      <c r="D104" s="1">
        <f>temperature!I104</f>
        <v>0.16564045236154279</v>
      </c>
      <c r="E104" s="1">
        <v>1469</v>
      </c>
      <c r="F104" s="7">
        <v>291.9139452257117</v>
      </c>
      <c r="G104" s="7">
        <v>0.16564045236154279</v>
      </c>
      <c r="H104" s="7">
        <v>1469</v>
      </c>
      <c r="I104" s="1">
        <v>291.9139452257117</v>
      </c>
      <c r="J104" s="1">
        <v>0.16564045236154279</v>
      </c>
      <c r="K104" s="1">
        <v>1469</v>
      </c>
      <c r="L104" s="1">
        <v>291.9139452257117</v>
      </c>
      <c r="M104" s="1">
        <v>0.16564045236154279</v>
      </c>
      <c r="N104" s="1">
        <v>1469</v>
      </c>
      <c r="O104" s="1">
        <v>291.9139452257117</v>
      </c>
      <c r="P104" s="1">
        <v>0.16564045236154279</v>
      </c>
      <c r="Q104" s="1">
        <v>1469</v>
      </c>
      <c r="R104" s="1">
        <v>291.9139452257117</v>
      </c>
      <c r="S104" s="1">
        <v>0.16564045236154279</v>
      </c>
      <c r="T104" s="1">
        <v>1469</v>
      </c>
      <c r="U104" s="1">
        <v>291.9139452257117</v>
      </c>
      <c r="V104" s="1">
        <v>0.16564045236154279</v>
      </c>
    </row>
    <row r="105" spans="1:22" x14ac:dyDescent="0.25">
      <c r="A105" s="7">
        <v>1949</v>
      </c>
      <c r="B105" s="7">
        <f>carbondioxide!F205</f>
        <v>1419</v>
      </c>
      <c r="C105" s="1">
        <f>carbondioxide!L205</f>
        <v>292.32218703515588</v>
      </c>
      <c r="D105" s="1">
        <f>temperature!I105</f>
        <v>0.16995835437989892</v>
      </c>
      <c r="E105" s="1">
        <v>1419</v>
      </c>
      <c r="F105" s="7">
        <v>292.32218703515588</v>
      </c>
      <c r="G105" s="7">
        <v>0.16995835437989892</v>
      </c>
      <c r="H105" s="7">
        <v>1419</v>
      </c>
      <c r="I105" s="1">
        <v>292.32218703515588</v>
      </c>
      <c r="J105" s="1">
        <v>0.16995835437989892</v>
      </c>
      <c r="K105" s="1">
        <v>1419</v>
      </c>
      <c r="L105" s="1">
        <v>292.32218703515588</v>
      </c>
      <c r="M105" s="1">
        <v>0.16995835437989892</v>
      </c>
      <c r="N105" s="1">
        <v>1419</v>
      </c>
      <c r="O105" s="1">
        <v>292.32218703515588</v>
      </c>
      <c r="P105" s="1">
        <v>0.16995835437989892</v>
      </c>
      <c r="Q105" s="1">
        <v>1419</v>
      </c>
      <c r="R105" s="1">
        <v>292.32218703515588</v>
      </c>
      <c r="S105" s="1">
        <v>0.16995835437989892</v>
      </c>
      <c r="T105" s="1">
        <v>1419</v>
      </c>
      <c r="U105" s="1">
        <v>292.32218703515588</v>
      </c>
      <c r="V105" s="1">
        <v>0.16995835437989892</v>
      </c>
    </row>
    <row r="106" spans="1:22" x14ac:dyDescent="0.25">
      <c r="A106" s="7">
        <v>1950</v>
      </c>
      <c r="B106" s="7">
        <f>carbondioxide!F206</f>
        <v>1630</v>
      </c>
      <c r="C106" s="1">
        <f>carbondioxide!L206</f>
        <v>292.69913708981255</v>
      </c>
      <c r="D106" s="1">
        <f>temperature!I106</f>
        <v>0.17434261610197593</v>
      </c>
      <c r="E106" s="1">
        <v>1630</v>
      </c>
      <c r="F106" s="7">
        <v>292.69913708981255</v>
      </c>
      <c r="G106" s="7">
        <v>0.17434261610197593</v>
      </c>
      <c r="H106" s="7">
        <v>1630</v>
      </c>
      <c r="I106" s="1">
        <v>292.69913708981255</v>
      </c>
      <c r="J106" s="1">
        <v>0.17434261610197593</v>
      </c>
      <c r="K106" s="1">
        <v>1630</v>
      </c>
      <c r="L106" s="1">
        <v>292.69913708981255</v>
      </c>
      <c r="M106" s="1">
        <v>0.17434261610197593</v>
      </c>
      <c r="N106" s="1">
        <v>1630</v>
      </c>
      <c r="O106" s="1">
        <v>292.69913708981255</v>
      </c>
      <c r="P106" s="1">
        <v>0.17434261610197593</v>
      </c>
      <c r="Q106" s="1">
        <v>1630</v>
      </c>
      <c r="R106" s="1">
        <v>292.69913708981255</v>
      </c>
      <c r="S106" s="1">
        <v>0.17434261610197593</v>
      </c>
      <c r="T106" s="1">
        <v>1630</v>
      </c>
      <c r="U106" s="1">
        <v>292.69913708981255</v>
      </c>
      <c r="V106" s="1">
        <v>0.17434261610197593</v>
      </c>
    </row>
    <row r="107" spans="1:22" x14ac:dyDescent="0.25">
      <c r="A107" s="7">
        <v>1951</v>
      </c>
      <c r="B107" s="7">
        <f>carbondioxide!F207</f>
        <v>1767</v>
      </c>
      <c r="C107" s="1">
        <f>carbondioxide!L207</f>
        <v>293.17002172932069</v>
      </c>
      <c r="D107" s="1">
        <f>temperature!I107</f>
        <v>0.17884136111347468</v>
      </c>
      <c r="E107" s="1">
        <v>1767</v>
      </c>
      <c r="F107" s="7">
        <v>293.17002172932069</v>
      </c>
      <c r="G107" s="7">
        <v>0.17884136111347468</v>
      </c>
      <c r="H107" s="7">
        <v>1767</v>
      </c>
      <c r="I107" s="1">
        <v>293.17002172932069</v>
      </c>
      <c r="J107" s="1">
        <v>0.17884136111347468</v>
      </c>
      <c r="K107" s="1">
        <v>1767</v>
      </c>
      <c r="L107" s="1">
        <v>293.17002172932069</v>
      </c>
      <c r="M107" s="1">
        <v>0.17884136111347468</v>
      </c>
      <c r="N107" s="1">
        <v>1767</v>
      </c>
      <c r="O107" s="1">
        <v>293.17002172932069</v>
      </c>
      <c r="P107" s="1">
        <v>0.17884136111347468</v>
      </c>
      <c r="Q107" s="1">
        <v>1767</v>
      </c>
      <c r="R107" s="1">
        <v>293.17002172932069</v>
      </c>
      <c r="S107" s="1">
        <v>0.17884136111347468</v>
      </c>
      <c r="T107" s="1">
        <v>1767</v>
      </c>
      <c r="U107" s="1">
        <v>293.17002172932069</v>
      </c>
      <c r="V107" s="1">
        <v>0.17884136111347468</v>
      </c>
    </row>
    <row r="108" spans="1:22" x14ac:dyDescent="0.25">
      <c r="A108" s="7">
        <v>1952</v>
      </c>
      <c r="B108" s="7">
        <f>carbondioxide!F208</f>
        <v>1795</v>
      </c>
      <c r="C108" s="1">
        <f>carbondioxide!L208</f>
        <v>293.69478442929693</v>
      </c>
      <c r="D108" s="1">
        <f>temperature!I108</f>
        <v>0.18347942600191769</v>
      </c>
      <c r="E108" s="1">
        <v>1795</v>
      </c>
      <c r="F108" s="7">
        <v>293.69478442929693</v>
      </c>
      <c r="G108" s="7">
        <v>0.18347942600191769</v>
      </c>
      <c r="H108" s="7">
        <v>1795</v>
      </c>
      <c r="I108" s="1">
        <v>293.69478442929693</v>
      </c>
      <c r="J108" s="1">
        <v>0.18347942600191769</v>
      </c>
      <c r="K108" s="1">
        <v>1795</v>
      </c>
      <c r="L108" s="1">
        <v>293.69478442929693</v>
      </c>
      <c r="M108" s="1">
        <v>0.18347942600191769</v>
      </c>
      <c r="N108" s="1">
        <v>1795</v>
      </c>
      <c r="O108" s="1">
        <v>293.69478442929693</v>
      </c>
      <c r="P108" s="1">
        <v>0.18347942600191769</v>
      </c>
      <c r="Q108" s="1">
        <v>1795</v>
      </c>
      <c r="R108" s="1">
        <v>293.69478442929693</v>
      </c>
      <c r="S108" s="1">
        <v>0.18347942600191769</v>
      </c>
      <c r="T108" s="1">
        <v>1795</v>
      </c>
      <c r="U108" s="1">
        <v>293.69478442929693</v>
      </c>
      <c r="V108" s="1">
        <v>0.18347942600191769</v>
      </c>
    </row>
    <row r="109" spans="1:22" x14ac:dyDescent="0.25">
      <c r="A109" s="7">
        <v>1953</v>
      </c>
      <c r="B109" s="7">
        <f>carbondioxide!F209</f>
        <v>1841</v>
      </c>
      <c r="C109" s="1">
        <f>carbondioxide!L209</f>
        <v>294.22045251891308</v>
      </c>
      <c r="D109" s="1">
        <f>temperature!I109</f>
        <v>0.18825235076080757</v>
      </c>
      <c r="E109" s="1">
        <v>1841</v>
      </c>
      <c r="F109" s="7">
        <v>294.22045251891308</v>
      </c>
      <c r="G109" s="7">
        <v>0.18825235076080757</v>
      </c>
      <c r="H109" s="7">
        <v>1841</v>
      </c>
      <c r="I109" s="1">
        <v>294.22045251891308</v>
      </c>
      <c r="J109" s="1">
        <v>0.18825235076080757</v>
      </c>
      <c r="K109" s="1">
        <v>1841</v>
      </c>
      <c r="L109" s="1">
        <v>294.22045251891308</v>
      </c>
      <c r="M109" s="1">
        <v>0.18825235076080757</v>
      </c>
      <c r="N109" s="1">
        <v>1841</v>
      </c>
      <c r="O109" s="1">
        <v>294.22045251891308</v>
      </c>
      <c r="P109" s="1">
        <v>0.18825235076080757</v>
      </c>
      <c r="Q109" s="1">
        <v>1841</v>
      </c>
      <c r="R109" s="1">
        <v>294.22045251891308</v>
      </c>
      <c r="S109" s="1">
        <v>0.18825235076080757</v>
      </c>
      <c r="T109" s="1">
        <v>1841</v>
      </c>
      <c r="U109" s="1">
        <v>294.22045251891308</v>
      </c>
      <c r="V109" s="1">
        <v>0.18825235076080757</v>
      </c>
    </row>
    <row r="110" spans="1:22" x14ac:dyDescent="0.25">
      <c r="A110" s="7">
        <v>1954</v>
      </c>
      <c r="B110" s="7">
        <f>carbondioxide!F210</f>
        <v>1865</v>
      </c>
      <c r="C110" s="1">
        <f>carbondioxide!L210</f>
        <v>294.75702892844942</v>
      </c>
      <c r="D110" s="1">
        <f>temperature!I110</f>
        <v>0.19316116675736356</v>
      </c>
      <c r="E110" s="1">
        <v>1865</v>
      </c>
      <c r="F110" s="7">
        <v>294.75702892844942</v>
      </c>
      <c r="G110" s="7">
        <v>0.19316116675736356</v>
      </c>
      <c r="H110" s="7">
        <v>1865</v>
      </c>
      <c r="I110" s="1">
        <v>294.75702892844942</v>
      </c>
      <c r="J110" s="1">
        <v>0.19316116675736356</v>
      </c>
      <c r="K110" s="1">
        <v>1865</v>
      </c>
      <c r="L110" s="1">
        <v>294.75702892844942</v>
      </c>
      <c r="M110" s="1">
        <v>0.19316116675736356</v>
      </c>
      <c r="N110" s="1">
        <v>1865</v>
      </c>
      <c r="O110" s="1">
        <v>294.75702892844942</v>
      </c>
      <c r="P110" s="1">
        <v>0.19316116675736356</v>
      </c>
      <c r="Q110" s="1">
        <v>1865</v>
      </c>
      <c r="R110" s="1">
        <v>294.75702892844942</v>
      </c>
      <c r="S110" s="1">
        <v>0.19316116675736356</v>
      </c>
      <c r="T110" s="1">
        <v>1865</v>
      </c>
      <c r="U110" s="1">
        <v>294.75702892844942</v>
      </c>
      <c r="V110" s="1">
        <v>0.19316116675736356</v>
      </c>
    </row>
    <row r="111" spans="1:22" x14ac:dyDescent="0.25">
      <c r="A111" s="7">
        <v>1955</v>
      </c>
      <c r="B111" s="7">
        <f>carbondioxide!F211</f>
        <v>2043</v>
      </c>
      <c r="C111" s="1">
        <f>carbondioxide!L211</f>
        <v>295.29463880968268</v>
      </c>
      <c r="D111" s="1">
        <f>temperature!I111</f>
        <v>0.19820158418545988</v>
      </c>
      <c r="E111" s="1">
        <v>2043</v>
      </c>
      <c r="F111" s="7">
        <v>295.29463880968268</v>
      </c>
      <c r="G111" s="7">
        <v>0.19820158418545988</v>
      </c>
      <c r="H111" s="7">
        <v>2043</v>
      </c>
      <c r="I111" s="1">
        <v>295.29463880968268</v>
      </c>
      <c r="J111" s="1">
        <v>0.19820158418545988</v>
      </c>
      <c r="K111" s="1">
        <v>2043</v>
      </c>
      <c r="L111" s="1">
        <v>295.29463880968268</v>
      </c>
      <c r="M111" s="1">
        <v>0.19820158418545988</v>
      </c>
      <c r="N111" s="1">
        <v>2043</v>
      </c>
      <c r="O111" s="1">
        <v>295.29463880968268</v>
      </c>
      <c r="P111" s="1">
        <v>0.19820158418545988</v>
      </c>
      <c r="Q111" s="1">
        <v>2043</v>
      </c>
      <c r="R111" s="1">
        <v>295.29463880968268</v>
      </c>
      <c r="S111" s="1">
        <v>0.19820158418545988</v>
      </c>
      <c r="T111" s="1">
        <v>2043</v>
      </c>
      <c r="U111" s="1">
        <v>295.29463880968268</v>
      </c>
      <c r="V111" s="1">
        <v>0.19820158418545988</v>
      </c>
    </row>
    <row r="112" spans="1:22" x14ac:dyDescent="0.25">
      <c r="A112" s="7">
        <v>1956</v>
      </c>
      <c r="B112" s="7">
        <f>carbondioxide!F212</f>
        <v>2177</v>
      </c>
      <c r="C112" s="1">
        <f>carbondioxide!L212</f>
        <v>295.90641118542766</v>
      </c>
      <c r="D112" s="1">
        <f>temperature!I112</f>
        <v>0.20340835115695327</v>
      </c>
      <c r="E112" s="1">
        <v>2177</v>
      </c>
      <c r="F112" s="7">
        <v>295.90641118542766</v>
      </c>
      <c r="G112" s="7">
        <v>0.20340835115695327</v>
      </c>
      <c r="H112" s="7">
        <v>2177</v>
      </c>
      <c r="I112" s="1">
        <v>295.90641118542766</v>
      </c>
      <c r="J112" s="1">
        <v>0.20340835115695327</v>
      </c>
      <c r="K112" s="1">
        <v>2177</v>
      </c>
      <c r="L112" s="1">
        <v>295.90641118542766</v>
      </c>
      <c r="M112" s="1">
        <v>0.20340835115695327</v>
      </c>
      <c r="N112" s="1">
        <v>2177</v>
      </c>
      <c r="O112" s="1">
        <v>295.90641118542766</v>
      </c>
      <c r="P112" s="1">
        <v>0.20340835115695327</v>
      </c>
      <c r="Q112" s="1">
        <v>2177</v>
      </c>
      <c r="R112" s="1">
        <v>295.90641118542766</v>
      </c>
      <c r="S112" s="1">
        <v>0.20340835115695327</v>
      </c>
      <c r="T112" s="1">
        <v>2177</v>
      </c>
      <c r="U112" s="1">
        <v>295.90641118542766</v>
      </c>
      <c r="V112" s="1">
        <v>0.20340835115695327</v>
      </c>
    </row>
    <row r="113" spans="1:22" x14ac:dyDescent="0.25">
      <c r="A113" s="7">
        <v>1957</v>
      </c>
      <c r="B113" s="7">
        <f>carbondioxide!F213</f>
        <v>2270</v>
      </c>
      <c r="C113" s="1">
        <f>carbondioxide!L213</f>
        <v>296.56798333456965</v>
      </c>
      <c r="D113" s="1">
        <f>temperature!I113</f>
        <v>0.20880190611047458</v>
      </c>
      <c r="E113" s="1">
        <v>2270</v>
      </c>
      <c r="F113" s="7">
        <v>296.56798333456965</v>
      </c>
      <c r="G113" s="7">
        <v>0.20880190611047458</v>
      </c>
      <c r="H113" s="7">
        <v>2270</v>
      </c>
      <c r="I113" s="1">
        <v>296.56798333456965</v>
      </c>
      <c r="J113" s="1">
        <v>0.20880190611047458</v>
      </c>
      <c r="K113" s="1">
        <v>2270</v>
      </c>
      <c r="L113" s="1">
        <v>296.56798333456965</v>
      </c>
      <c r="M113" s="1">
        <v>0.20880190611047458</v>
      </c>
      <c r="N113" s="1">
        <v>2270</v>
      </c>
      <c r="O113" s="1">
        <v>296.56798333456965</v>
      </c>
      <c r="P113" s="1">
        <v>0.20880190611047458</v>
      </c>
      <c r="Q113" s="1">
        <v>2270</v>
      </c>
      <c r="R113" s="1">
        <v>296.56798333456965</v>
      </c>
      <c r="S113" s="1">
        <v>0.20880190611047458</v>
      </c>
      <c r="T113" s="1">
        <v>2270</v>
      </c>
      <c r="U113" s="1">
        <v>296.56798333456965</v>
      </c>
      <c r="V113" s="1">
        <v>0.20880190611047458</v>
      </c>
    </row>
    <row r="114" spans="1:22" x14ac:dyDescent="0.25">
      <c r="A114" s="7">
        <v>1958</v>
      </c>
      <c r="B114" s="7">
        <f>carbondioxide!F214</f>
        <v>2330</v>
      </c>
      <c r="C114" s="1">
        <f>carbondioxide!L214</f>
        <v>297.25860425044135</v>
      </c>
      <c r="D114" s="1">
        <f>temperature!I114</f>
        <v>0.21439086150272479</v>
      </c>
      <c r="E114" s="1">
        <v>2330</v>
      </c>
      <c r="F114" s="7">
        <v>297.25860425044135</v>
      </c>
      <c r="G114" s="7">
        <v>0.21439086150272479</v>
      </c>
      <c r="H114" s="7">
        <v>2330</v>
      </c>
      <c r="I114" s="1">
        <v>297.25860425044135</v>
      </c>
      <c r="J114" s="1">
        <v>0.21439086150272479</v>
      </c>
      <c r="K114" s="1">
        <v>2330</v>
      </c>
      <c r="L114" s="1">
        <v>297.25860425044135</v>
      </c>
      <c r="M114" s="1">
        <v>0.21439086150272479</v>
      </c>
      <c r="N114" s="1">
        <v>2330</v>
      </c>
      <c r="O114" s="1">
        <v>297.25860425044135</v>
      </c>
      <c r="P114" s="1">
        <v>0.21439086150272479</v>
      </c>
      <c r="Q114" s="1">
        <v>2330</v>
      </c>
      <c r="R114" s="1">
        <v>297.25860425044135</v>
      </c>
      <c r="S114" s="1">
        <v>0.21439086150272479</v>
      </c>
      <c r="T114" s="1">
        <v>2330</v>
      </c>
      <c r="U114" s="1">
        <v>297.25860425044135</v>
      </c>
      <c r="V114" s="1">
        <v>0.21439086150272479</v>
      </c>
    </row>
    <row r="115" spans="1:22" x14ac:dyDescent="0.25">
      <c r="A115" s="7">
        <v>1959</v>
      </c>
      <c r="B115" s="7">
        <f>carbondioxide!F215</f>
        <v>2454</v>
      </c>
      <c r="C115" s="1">
        <f>carbondioxide!L215</f>
        <v>297.96269024586809</v>
      </c>
      <c r="D115" s="1">
        <f>temperature!I115</f>
        <v>0.22017521954962055</v>
      </c>
      <c r="E115" s="1">
        <v>2454</v>
      </c>
      <c r="F115" s="7">
        <v>297.96269024586809</v>
      </c>
      <c r="G115" s="7">
        <v>0.22017521954962055</v>
      </c>
      <c r="H115" s="7">
        <v>2454</v>
      </c>
      <c r="I115" s="1">
        <v>297.96269024586809</v>
      </c>
      <c r="J115" s="1">
        <v>0.22017521954962055</v>
      </c>
      <c r="K115" s="1">
        <v>2454</v>
      </c>
      <c r="L115" s="1">
        <v>297.96269024586809</v>
      </c>
      <c r="M115" s="1">
        <v>0.22017521954962055</v>
      </c>
      <c r="N115" s="1">
        <v>2454</v>
      </c>
      <c r="O115" s="1">
        <v>297.96269024586809</v>
      </c>
      <c r="P115" s="1">
        <v>0.22017521954962055</v>
      </c>
      <c r="Q115" s="1">
        <v>2454</v>
      </c>
      <c r="R115" s="1">
        <v>297.96269024586809</v>
      </c>
      <c r="S115" s="1">
        <v>0.22017521954962055</v>
      </c>
      <c r="T115" s="1">
        <v>2454</v>
      </c>
      <c r="U115" s="1">
        <v>297.96269024586809</v>
      </c>
      <c r="V115" s="1">
        <v>0.22017521954962055</v>
      </c>
    </row>
    <row r="116" spans="1:22" x14ac:dyDescent="0.25">
      <c r="A116" s="7">
        <v>1960</v>
      </c>
      <c r="B116" s="7">
        <f>carbondioxide!F216</f>
        <v>2569</v>
      </c>
      <c r="C116" s="1">
        <f>carbondioxide!L216</f>
        <v>298.71097489646547</v>
      </c>
      <c r="D116" s="1">
        <f>temperature!I116</f>
        <v>0.22617113381987539</v>
      </c>
      <c r="E116" s="1">
        <v>2569</v>
      </c>
      <c r="F116" s="7">
        <v>298.71097489646547</v>
      </c>
      <c r="G116" s="7">
        <v>0.22617113381987539</v>
      </c>
      <c r="H116" s="7">
        <v>2569</v>
      </c>
      <c r="I116" s="1">
        <v>298.71097489646547</v>
      </c>
      <c r="J116" s="1">
        <v>0.22617113381987539</v>
      </c>
      <c r="K116" s="1">
        <v>2569</v>
      </c>
      <c r="L116" s="1">
        <v>298.71097489646547</v>
      </c>
      <c r="M116" s="1">
        <v>0.22617113381987539</v>
      </c>
      <c r="N116" s="1">
        <v>2569</v>
      </c>
      <c r="O116" s="1">
        <v>298.71097489646547</v>
      </c>
      <c r="P116" s="1">
        <v>0.22617113381987539</v>
      </c>
      <c r="Q116" s="1">
        <v>2569</v>
      </c>
      <c r="R116" s="1">
        <v>298.71097489646547</v>
      </c>
      <c r="S116" s="1">
        <v>0.22617113381987539</v>
      </c>
      <c r="T116" s="1">
        <v>2569</v>
      </c>
      <c r="U116" s="1">
        <v>298.71097489646547</v>
      </c>
      <c r="V116" s="1">
        <v>0.22617113381987539</v>
      </c>
    </row>
    <row r="117" spans="1:22" x14ac:dyDescent="0.25">
      <c r="A117" s="7">
        <v>1961</v>
      </c>
      <c r="B117" s="7">
        <f>carbondioxide!F217</f>
        <v>2580</v>
      </c>
      <c r="C117" s="1">
        <f>carbondioxide!L217</f>
        <v>299.49783757631923</v>
      </c>
      <c r="D117" s="1">
        <f>temperature!I117</f>
        <v>0.23239110879129998</v>
      </c>
      <c r="E117" s="1">
        <v>2580</v>
      </c>
      <c r="F117" s="7">
        <v>299.49783757631923</v>
      </c>
      <c r="G117" s="7">
        <v>0.23239110879129998</v>
      </c>
      <c r="H117" s="7">
        <v>2580</v>
      </c>
      <c r="I117" s="1">
        <v>299.49783757631923</v>
      </c>
      <c r="J117" s="1">
        <v>0.23239110879129998</v>
      </c>
      <c r="K117" s="1">
        <v>2580</v>
      </c>
      <c r="L117" s="1">
        <v>299.49783757631923</v>
      </c>
      <c r="M117" s="1">
        <v>0.23239110879129998</v>
      </c>
      <c r="N117" s="1">
        <v>2580</v>
      </c>
      <c r="O117" s="1">
        <v>299.49783757631923</v>
      </c>
      <c r="P117" s="1">
        <v>0.23239110879129998</v>
      </c>
      <c r="Q117" s="1">
        <v>2580</v>
      </c>
      <c r="R117" s="1">
        <v>299.49783757631923</v>
      </c>
      <c r="S117" s="1">
        <v>0.23239110879129998</v>
      </c>
      <c r="T117" s="1">
        <v>2580</v>
      </c>
      <c r="U117" s="1">
        <v>299.49783757631923</v>
      </c>
      <c r="V117" s="1">
        <v>0.23239110879129998</v>
      </c>
    </row>
    <row r="118" spans="1:22" x14ac:dyDescent="0.25">
      <c r="A118" s="7">
        <v>1962</v>
      </c>
      <c r="B118" s="7">
        <f>carbondioxide!F218</f>
        <v>2686</v>
      </c>
      <c r="C118" s="1">
        <f>carbondioxide!L218</f>
        <v>300.27359972053625</v>
      </c>
      <c r="D118" s="1">
        <f>temperature!I118</f>
        <v>0.23882105855511165</v>
      </c>
      <c r="E118" s="1">
        <v>2686</v>
      </c>
      <c r="F118" s="7">
        <v>300.27359972053625</v>
      </c>
      <c r="G118" s="7">
        <v>0.23882105855511165</v>
      </c>
      <c r="H118" s="7">
        <v>2686</v>
      </c>
      <c r="I118" s="1">
        <v>300.27359972053625</v>
      </c>
      <c r="J118" s="1">
        <v>0.23882105855511165</v>
      </c>
      <c r="K118" s="1">
        <v>2686</v>
      </c>
      <c r="L118" s="1">
        <v>300.27359972053625</v>
      </c>
      <c r="M118" s="1">
        <v>0.23882105855511165</v>
      </c>
      <c r="N118" s="1">
        <v>2686</v>
      </c>
      <c r="O118" s="1">
        <v>300.27359972053625</v>
      </c>
      <c r="P118" s="1">
        <v>0.23882105855511165</v>
      </c>
      <c r="Q118" s="1">
        <v>2686</v>
      </c>
      <c r="R118" s="1">
        <v>300.27359972053625</v>
      </c>
      <c r="S118" s="1">
        <v>0.23882105855511165</v>
      </c>
      <c r="T118" s="1">
        <v>2686</v>
      </c>
      <c r="U118" s="1">
        <v>300.27359972053625</v>
      </c>
      <c r="V118" s="1">
        <v>0.23882105855511165</v>
      </c>
    </row>
    <row r="119" spans="1:22" x14ac:dyDescent="0.25">
      <c r="A119" s="7">
        <v>1963</v>
      </c>
      <c r="B119" s="7">
        <f>carbondioxide!F219</f>
        <v>2833</v>
      </c>
      <c r="C119" s="1">
        <f>carbondioxide!L219</f>
        <v>301.08498582896891</v>
      </c>
      <c r="D119" s="1">
        <f>temperature!I119</f>
        <v>0.24547184194708355</v>
      </c>
      <c r="E119" s="1">
        <v>2833</v>
      </c>
      <c r="F119" s="7">
        <v>301.08498582896891</v>
      </c>
      <c r="G119" s="7">
        <v>0.24547184194708355</v>
      </c>
      <c r="H119" s="7">
        <v>2833</v>
      </c>
      <c r="I119" s="1">
        <v>301.08498582896891</v>
      </c>
      <c r="J119" s="1">
        <v>0.24547184194708355</v>
      </c>
      <c r="K119" s="1">
        <v>2833</v>
      </c>
      <c r="L119" s="1">
        <v>301.08498582896891</v>
      </c>
      <c r="M119" s="1">
        <v>0.24547184194708355</v>
      </c>
      <c r="N119" s="1">
        <v>2833</v>
      </c>
      <c r="O119" s="1">
        <v>301.08498582896891</v>
      </c>
      <c r="P119" s="1">
        <v>0.24547184194708355</v>
      </c>
      <c r="Q119" s="1">
        <v>2833</v>
      </c>
      <c r="R119" s="1">
        <v>301.08498582896891</v>
      </c>
      <c r="S119" s="1">
        <v>0.24547184194708355</v>
      </c>
      <c r="T119" s="1">
        <v>2833</v>
      </c>
      <c r="U119" s="1">
        <v>301.08498582896891</v>
      </c>
      <c r="V119" s="1">
        <v>0.24547184194708355</v>
      </c>
    </row>
    <row r="120" spans="1:22" x14ac:dyDescent="0.25">
      <c r="A120" s="7">
        <v>1964</v>
      </c>
      <c r="B120" s="7">
        <f>carbondioxide!F220</f>
        <v>2995</v>
      </c>
      <c r="C120" s="1">
        <f>carbondioxide!L220</f>
        <v>301.95004347737819</v>
      </c>
      <c r="D120" s="1">
        <f>temperature!I120</f>
        <v>0.25236322791935434</v>
      </c>
      <c r="E120" s="1">
        <v>2995</v>
      </c>
      <c r="F120" s="7">
        <v>301.95004347737819</v>
      </c>
      <c r="G120" s="7">
        <v>0.25236322791935434</v>
      </c>
      <c r="H120" s="7">
        <v>2995</v>
      </c>
      <c r="I120" s="1">
        <v>301.95004347737819</v>
      </c>
      <c r="J120" s="1">
        <v>0.25236322791935434</v>
      </c>
      <c r="K120" s="1">
        <v>2995</v>
      </c>
      <c r="L120" s="1">
        <v>301.95004347737819</v>
      </c>
      <c r="M120" s="1">
        <v>0.25236322791935434</v>
      </c>
      <c r="N120" s="1">
        <v>2995</v>
      </c>
      <c r="O120" s="1">
        <v>301.95004347737819</v>
      </c>
      <c r="P120" s="1">
        <v>0.25236322791935434</v>
      </c>
      <c r="Q120" s="1">
        <v>2995</v>
      </c>
      <c r="R120" s="1">
        <v>301.95004347737819</v>
      </c>
      <c r="S120" s="1">
        <v>0.25236322791935434</v>
      </c>
      <c r="T120" s="1">
        <v>2995</v>
      </c>
      <c r="U120" s="1">
        <v>301.95004347737819</v>
      </c>
      <c r="V120" s="1">
        <v>0.25236322791935434</v>
      </c>
    </row>
    <row r="121" spans="1:22" x14ac:dyDescent="0.25">
      <c r="A121" s="7">
        <v>1965</v>
      </c>
      <c r="B121" s="7">
        <f>carbondioxide!F221</f>
        <v>3130</v>
      </c>
      <c r="C121" s="1">
        <f>carbondioxide!L221</f>
        <v>302.87377651516817</v>
      </c>
      <c r="D121" s="1">
        <f>temperature!I121</f>
        <v>0.25951670754195333</v>
      </c>
      <c r="E121" s="1">
        <v>3130</v>
      </c>
      <c r="F121" s="7">
        <v>302.87377651516817</v>
      </c>
      <c r="G121" s="7">
        <v>0.25951670754195333</v>
      </c>
      <c r="H121" s="7">
        <v>3130</v>
      </c>
      <c r="I121" s="1">
        <v>302.87377651516817</v>
      </c>
      <c r="J121" s="1">
        <v>0.25951670754195333</v>
      </c>
      <c r="K121" s="1">
        <v>3130</v>
      </c>
      <c r="L121" s="1">
        <v>302.87377651516817</v>
      </c>
      <c r="M121" s="1">
        <v>0.25951670754195333</v>
      </c>
      <c r="N121" s="1">
        <v>3130</v>
      </c>
      <c r="O121" s="1">
        <v>302.87377651516817</v>
      </c>
      <c r="P121" s="1">
        <v>0.25951670754195333</v>
      </c>
      <c r="Q121" s="1">
        <v>3130</v>
      </c>
      <c r="R121" s="1">
        <v>302.87377651516817</v>
      </c>
      <c r="S121" s="1">
        <v>0.25951670754195333</v>
      </c>
      <c r="T121" s="1">
        <v>3130</v>
      </c>
      <c r="U121" s="1">
        <v>302.87377651516817</v>
      </c>
      <c r="V121" s="1">
        <v>0.25951670754195333</v>
      </c>
    </row>
    <row r="122" spans="1:22" x14ac:dyDescent="0.25">
      <c r="A122" s="7">
        <v>1966</v>
      </c>
      <c r="B122" s="7">
        <f>carbondioxide!F222</f>
        <v>3288</v>
      </c>
      <c r="C122" s="1">
        <f>carbondioxide!L222</f>
        <v>303.84155571014884</v>
      </c>
      <c r="D122" s="1">
        <f>temperature!I122</f>
        <v>0.2669452250635283</v>
      </c>
      <c r="E122" s="1">
        <v>3288</v>
      </c>
      <c r="F122" s="7">
        <v>303.84155571014884</v>
      </c>
      <c r="G122" s="7">
        <v>0.2669452250635283</v>
      </c>
      <c r="H122" s="7">
        <v>3288</v>
      </c>
      <c r="I122" s="1">
        <v>303.84155571014884</v>
      </c>
      <c r="J122" s="1">
        <v>0.2669452250635283</v>
      </c>
      <c r="K122" s="1">
        <v>3288</v>
      </c>
      <c r="L122" s="1">
        <v>303.84155571014884</v>
      </c>
      <c r="M122" s="1">
        <v>0.2669452250635283</v>
      </c>
      <c r="N122" s="1">
        <v>3288</v>
      </c>
      <c r="O122" s="1">
        <v>303.84155571014884</v>
      </c>
      <c r="P122" s="1">
        <v>0.2669452250635283</v>
      </c>
      <c r="Q122" s="1">
        <v>3288</v>
      </c>
      <c r="R122" s="1">
        <v>303.84155571014884</v>
      </c>
      <c r="S122" s="1">
        <v>0.2669452250635283</v>
      </c>
      <c r="T122" s="1">
        <v>3288</v>
      </c>
      <c r="U122" s="1">
        <v>303.84155571014884</v>
      </c>
      <c r="V122" s="1">
        <v>0.2669452250635283</v>
      </c>
    </row>
    <row r="123" spans="1:22" x14ac:dyDescent="0.25">
      <c r="A123" s="7">
        <v>1967</v>
      </c>
      <c r="B123" s="7">
        <f>carbondioxide!F223</f>
        <v>3393</v>
      </c>
      <c r="C123" s="1">
        <f>carbondioxide!L223</f>
        <v>304.86339645633899</v>
      </c>
      <c r="D123" s="1">
        <f>temperature!I123</f>
        <v>0.27466626855522391</v>
      </c>
      <c r="E123" s="1">
        <v>3393</v>
      </c>
      <c r="F123" s="7">
        <v>304.86339645633899</v>
      </c>
      <c r="G123" s="7">
        <v>0.27466626855522391</v>
      </c>
      <c r="H123" s="7">
        <v>3393</v>
      </c>
      <c r="I123" s="1">
        <v>304.86339645633899</v>
      </c>
      <c r="J123" s="1">
        <v>0.27466626855522391</v>
      </c>
      <c r="K123" s="1">
        <v>3393</v>
      </c>
      <c r="L123" s="1">
        <v>304.86339645633899</v>
      </c>
      <c r="M123" s="1">
        <v>0.27466626855522391</v>
      </c>
      <c r="N123" s="1">
        <v>3393</v>
      </c>
      <c r="O123" s="1">
        <v>304.86339645633899</v>
      </c>
      <c r="P123" s="1">
        <v>0.27466626855522391</v>
      </c>
      <c r="Q123" s="1">
        <v>3393</v>
      </c>
      <c r="R123" s="1">
        <v>304.86339645633899</v>
      </c>
      <c r="S123" s="1">
        <v>0.27466626855522391</v>
      </c>
      <c r="T123" s="1">
        <v>3393</v>
      </c>
      <c r="U123" s="1">
        <v>304.86339645633899</v>
      </c>
      <c r="V123" s="1">
        <v>0.27466626855522391</v>
      </c>
    </row>
    <row r="124" spans="1:22" x14ac:dyDescent="0.25">
      <c r="A124" s="7">
        <v>1968</v>
      </c>
      <c r="B124" s="7">
        <f>carbondioxide!F224</f>
        <v>3566</v>
      </c>
      <c r="C124" s="1">
        <f>carbondioxide!L224</f>
        <v>305.91306899560601</v>
      </c>
      <c r="D124" s="1">
        <f>temperature!I124</f>
        <v>0.28268299845818584</v>
      </c>
      <c r="E124" s="1">
        <v>3566</v>
      </c>
      <c r="F124" s="7">
        <v>305.91306899560601</v>
      </c>
      <c r="G124" s="7">
        <v>0.28268299845818584</v>
      </c>
      <c r="H124" s="7">
        <v>3566</v>
      </c>
      <c r="I124" s="1">
        <v>305.91306899560601</v>
      </c>
      <c r="J124" s="1">
        <v>0.28268299845818584</v>
      </c>
      <c r="K124" s="1">
        <v>3566</v>
      </c>
      <c r="L124" s="1">
        <v>305.91306899560601</v>
      </c>
      <c r="M124" s="1">
        <v>0.28268299845818584</v>
      </c>
      <c r="N124" s="1">
        <v>3566</v>
      </c>
      <c r="O124" s="1">
        <v>305.91306899560601</v>
      </c>
      <c r="P124" s="1">
        <v>0.28268299845818584</v>
      </c>
      <c r="Q124" s="1">
        <v>3566</v>
      </c>
      <c r="R124" s="1">
        <v>305.91306899560601</v>
      </c>
      <c r="S124" s="1">
        <v>0.28268299845818584</v>
      </c>
      <c r="T124" s="1">
        <v>3566</v>
      </c>
      <c r="U124" s="1">
        <v>305.91306899560601</v>
      </c>
      <c r="V124" s="1">
        <v>0.28268299845818584</v>
      </c>
    </row>
    <row r="125" spans="1:22" x14ac:dyDescent="0.25">
      <c r="A125" s="7">
        <v>1969</v>
      </c>
      <c r="B125" s="7">
        <f>carbondioxide!F225</f>
        <v>3780</v>
      </c>
      <c r="C125" s="1">
        <f>carbondioxide!L225</f>
        <v>307.02283284658216</v>
      </c>
      <c r="D125" s="1">
        <f>temperature!I125</f>
        <v>0.29101488114419993</v>
      </c>
      <c r="E125" s="1">
        <v>3780</v>
      </c>
      <c r="F125" s="7">
        <v>307.02283284658216</v>
      </c>
      <c r="G125" s="7">
        <v>0.29101488114419993</v>
      </c>
      <c r="H125" s="7">
        <v>3780</v>
      </c>
      <c r="I125" s="1">
        <v>307.02283284658216</v>
      </c>
      <c r="J125" s="1">
        <v>0.29101488114419993</v>
      </c>
      <c r="K125" s="1">
        <v>3780</v>
      </c>
      <c r="L125" s="1">
        <v>307.02283284658216</v>
      </c>
      <c r="M125" s="1">
        <v>0.29101488114419993</v>
      </c>
      <c r="N125" s="1">
        <v>3780</v>
      </c>
      <c r="O125" s="1">
        <v>307.02283284658216</v>
      </c>
      <c r="P125" s="1">
        <v>0.29101488114419993</v>
      </c>
      <c r="Q125" s="1">
        <v>3780</v>
      </c>
      <c r="R125" s="1">
        <v>307.02283284658216</v>
      </c>
      <c r="S125" s="1">
        <v>0.29101488114419993</v>
      </c>
      <c r="T125" s="1">
        <v>3780</v>
      </c>
      <c r="U125" s="1">
        <v>307.02283284658216</v>
      </c>
      <c r="V125" s="1">
        <v>0.29101488114419993</v>
      </c>
    </row>
    <row r="126" spans="1:22" x14ac:dyDescent="0.25">
      <c r="A126" s="7">
        <v>1970</v>
      </c>
      <c r="B126" s="7">
        <f>carbondioxide!F226</f>
        <v>4053</v>
      </c>
      <c r="C126" s="1">
        <f>carbondioxide!L226</f>
        <v>308.21014746015669</v>
      </c>
      <c r="D126" s="1">
        <f>temperature!I126</f>
        <v>0.29968934573485972</v>
      </c>
      <c r="E126" s="1">
        <v>4053</v>
      </c>
      <c r="F126" s="7">
        <v>308.21014746015669</v>
      </c>
      <c r="G126" s="7">
        <v>0.29968934573485972</v>
      </c>
      <c r="H126" s="7">
        <v>4053</v>
      </c>
      <c r="I126" s="1">
        <v>308.21014746015669</v>
      </c>
      <c r="J126" s="1">
        <v>0.29968934573485972</v>
      </c>
      <c r="K126" s="1">
        <v>4053</v>
      </c>
      <c r="L126" s="1">
        <v>308.21014746015669</v>
      </c>
      <c r="M126" s="1">
        <v>0.29968934573485972</v>
      </c>
      <c r="N126" s="1">
        <v>4053</v>
      </c>
      <c r="O126" s="1">
        <v>308.21014746015669</v>
      </c>
      <c r="P126" s="1">
        <v>0.29968934573485972</v>
      </c>
      <c r="Q126" s="1">
        <v>4053</v>
      </c>
      <c r="R126" s="1">
        <v>308.21014746015669</v>
      </c>
      <c r="S126" s="1">
        <v>0.29968934573485972</v>
      </c>
      <c r="T126" s="1">
        <v>4053</v>
      </c>
      <c r="U126" s="1">
        <v>308.21014746015669</v>
      </c>
      <c r="V126" s="1">
        <v>0.29968934573485972</v>
      </c>
    </row>
    <row r="127" spans="1:22" x14ac:dyDescent="0.25">
      <c r="A127" s="7">
        <v>1971</v>
      </c>
      <c r="B127" s="7">
        <f>carbondioxide!F227</f>
        <v>4208</v>
      </c>
      <c r="C127" s="1">
        <f>carbondioxide!L227</f>
        <v>309.50016780010583</v>
      </c>
      <c r="D127" s="1">
        <f>temperature!I127</f>
        <v>0.30874527691211306</v>
      </c>
      <c r="E127" s="1">
        <v>4208</v>
      </c>
      <c r="F127" s="7">
        <v>309.50016780010583</v>
      </c>
      <c r="G127" s="7">
        <v>0.30874527691211306</v>
      </c>
      <c r="H127" s="7">
        <v>4208</v>
      </c>
      <c r="I127" s="1">
        <v>309.50016780010583</v>
      </c>
      <c r="J127" s="1">
        <v>0.30874527691211306</v>
      </c>
      <c r="K127" s="1">
        <v>4208</v>
      </c>
      <c r="L127" s="1">
        <v>309.50016780010583</v>
      </c>
      <c r="M127" s="1">
        <v>0.30874527691211306</v>
      </c>
      <c r="N127" s="1">
        <v>4208</v>
      </c>
      <c r="O127" s="1">
        <v>309.50016780010583</v>
      </c>
      <c r="P127" s="1">
        <v>0.30874527691211306</v>
      </c>
      <c r="Q127" s="1">
        <v>4208</v>
      </c>
      <c r="R127" s="1">
        <v>309.50016780010583</v>
      </c>
      <c r="S127" s="1">
        <v>0.30874527691211306</v>
      </c>
      <c r="T127" s="1">
        <v>4208</v>
      </c>
      <c r="U127" s="1">
        <v>309.50016780010583</v>
      </c>
      <c r="V127" s="1">
        <v>0.30874527691211306</v>
      </c>
    </row>
    <row r="128" spans="1:22" x14ac:dyDescent="0.25">
      <c r="A128" s="7">
        <v>1972</v>
      </c>
      <c r="B128" s="7">
        <f>carbondioxide!F228</f>
        <v>4376</v>
      </c>
      <c r="C128" s="1">
        <f>carbondioxide!L228</f>
        <v>310.83388349146423</v>
      </c>
      <c r="D128" s="1">
        <f>temperature!I128</f>
        <v>0.31818978686165267</v>
      </c>
      <c r="E128" s="1">
        <v>4376</v>
      </c>
      <c r="F128" s="7">
        <v>310.83388349146423</v>
      </c>
      <c r="G128" s="7">
        <v>0.31818978686165267</v>
      </c>
      <c r="H128" s="7">
        <v>4376</v>
      </c>
      <c r="I128" s="1">
        <v>310.83388349146423</v>
      </c>
      <c r="J128" s="1">
        <v>0.31818978686165267</v>
      </c>
      <c r="K128" s="1">
        <v>4376</v>
      </c>
      <c r="L128" s="1">
        <v>310.83388349146423</v>
      </c>
      <c r="M128" s="1">
        <v>0.31818978686165267</v>
      </c>
      <c r="N128" s="1">
        <v>4376</v>
      </c>
      <c r="O128" s="1">
        <v>310.83388349146423</v>
      </c>
      <c r="P128" s="1">
        <v>0.31818978686165267</v>
      </c>
      <c r="Q128" s="1">
        <v>4376</v>
      </c>
      <c r="R128" s="1">
        <v>310.83388349146423</v>
      </c>
      <c r="S128" s="1">
        <v>0.31818978686165267</v>
      </c>
      <c r="T128" s="1">
        <v>4376</v>
      </c>
      <c r="U128" s="1">
        <v>310.83388349146423</v>
      </c>
      <c r="V128" s="1">
        <v>0.31818978686165267</v>
      </c>
    </row>
    <row r="129" spans="1:22" x14ac:dyDescent="0.25">
      <c r="A129" s="7">
        <v>1973</v>
      </c>
      <c r="B129" s="7">
        <f>carbondioxide!F229</f>
        <v>4615</v>
      </c>
      <c r="C129" s="1">
        <f>carbondioxide!L229</f>
        <v>312.2178328595374</v>
      </c>
      <c r="D129" s="1">
        <f>temperature!I129</f>
        <v>0.32803280184267269</v>
      </c>
      <c r="E129" s="1">
        <v>4615</v>
      </c>
      <c r="F129" s="7">
        <v>312.2178328595374</v>
      </c>
      <c r="G129" s="7">
        <v>0.32803280184267269</v>
      </c>
      <c r="H129" s="7">
        <v>4615</v>
      </c>
      <c r="I129" s="1">
        <v>312.2178328595374</v>
      </c>
      <c r="J129" s="1">
        <v>0.32803280184267269</v>
      </c>
      <c r="K129" s="1">
        <v>4615</v>
      </c>
      <c r="L129" s="1">
        <v>312.2178328595374</v>
      </c>
      <c r="M129" s="1">
        <v>0.32803280184267269</v>
      </c>
      <c r="N129" s="1">
        <v>4615</v>
      </c>
      <c r="O129" s="1">
        <v>312.2178328595374</v>
      </c>
      <c r="P129" s="1">
        <v>0.32803280184267269</v>
      </c>
      <c r="Q129" s="1">
        <v>4615</v>
      </c>
      <c r="R129" s="1">
        <v>312.2178328595374</v>
      </c>
      <c r="S129" s="1">
        <v>0.32803280184267269</v>
      </c>
      <c r="T129" s="1">
        <v>4615</v>
      </c>
      <c r="U129" s="1">
        <v>312.2178328595374</v>
      </c>
      <c r="V129" s="1">
        <v>0.32803280184267269</v>
      </c>
    </row>
    <row r="130" spans="1:22" x14ac:dyDescent="0.25">
      <c r="A130" s="7">
        <v>1974</v>
      </c>
      <c r="B130" s="7">
        <f>carbondioxide!F230</f>
        <v>4623</v>
      </c>
      <c r="C130" s="1">
        <f>carbondioxide!L230</f>
        <v>313.68503640675294</v>
      </c>
      <c r="D130" s="1">
        <f>temperature!I130</f>
        <v>0.3383001897343027</v>
      </c>
      <c r="E130" s="1">
        <v>4623</v>
      </c>
      <c r="F130" s="7">
        <v>313.68503640675294</v>
      </c>
      <c r="G130" s="7">
        <v>0.3383001897343027</v>
      </c>
      <c r="H130" s="7">
        <v>4623</v>
      </c>
      <c r="I130" s="1">
        <v>313.68503640675294</v>
      </c>
      <c r="J130" s="1">
        <v>0.3383001897343027</v>
      </c>
      <c r="K130" s="1">
        <v>4623</v>
      </c>
      <c r="L130" s="1">
        <v>313.68503640675294</v>
      </c>
      <c r="M130" s="1">
        <v>0.3383001897343027</v>
      </c>
      <c r="N130" s="1">
        <v>4623</v>
      </c>
      <c r="O130" s="1">
        <v>313.68503640675294</v>
      </c>
      <c r="P130" s="1">
        <v>0.3383001897343027</v>
      </c>
      <c r="Q130" s="1">
        <v>4623</v>
      </c>
      <c r="R130" s="1">
        <v>313.68503640675294</v>
      </c>
      <c r="S130" s="1">
        <v>0.3383001897343027</v>
      </c>
      <c r="T130" s="1">
        <v>4623</v>
      </c>
      <c r="U130" s="1">
        <v>313.68503640675294</v>
      </c>
      <c r="V130" s="1">
        <v>0.3383001897343027</v>
      </c>
    </row>
    <row r="131" spans="1:22" x14ac:dyDescent="0.25">
      <c r="A131" s="7">
        <v>1975</v>
      </c>
      <c r="B131" s="7">
        <f>carbondioxide!F231</f>
        <v>4596</v>
      </c>
      <c r="C131" s="1">
        <f>carbondioxide!L231</f>
        <v>315.12465207114838</v>
      </c>
      <c r="D131" s="1">
        <f>temperature!I131</f>
        <v>0.34896108560374145</v>
      </c>
      <c r="E131" s="1">
        <v>4596</v>
      </c>
      <c r="F131" s="7">
        <v>315.12465207114838</v>
      </c>
      <c r="G131" s="7">
        <v>0.34896108560374145</v>
      </c>
      <c r="H131" s="7">
        <v>4596</v>
      </c>
      <c r="I131" s="1">
        <v>315.12465207114838</v>
      </c>
      <c r="J131" s="1">
        <v>0.34896108560374145</v>
      </c>
      <c r="K131" s="1">
        <v>4596</v>
      </c>
      <c r="L131" s="1">
        <v>315.12465207114838</v>
      </c>
      <c r="M131" s="1">
        <v>0.34896108560374145</v>
      </c>
      <c r="N131" s="1">
        <v>4596</v>
      </c>
      <c r="O131" s="1">
        <v>315.12465207114838</v>
      </c>
      <c r="P131" s="1">
        <v>0.34896108560374145</v>
      </c>
      <c r="Q131" s="1">
        <v>4596</v>
      </c>
      <c r="R131" s="1">
        <v>315.12465207114838</v>
      </c>
      <c r="S131" s="1">
        <v>0.34896108560374145</v>
      </c>
      <c r="T131" s="1">
        <v>4596</v>
      </c>
      <c r="U131" s="1">
        <v>315.12465207114838</v>
      </c>
      <c r="V131" s="1">
        <v>0.34896108560374145</v>
      </c>
    </row>
    <row r="132" spans="1:22" x14ac:dyDescent="0.25">
      <c r="A132" s="7">
        <v>1976</v>
      </c>
      <c r="B132" s="7">
        <f>carbondioxide!F232</f>
        <v>4864</v>
      </c>
      <c r="C132" s="1">
        <f>carbondioxide!L232</f>
        <v>316.52467421250219</v>
      </c>
      <c r="D132" s="1">
        <f>temperature!I132</f>
        <v>0.35997990987374023</v>
      </c>
      <c r="E132" s="1">
        <v>4864</v>
      </c>
      <c r="F132" s="7">
        <v>316.52467421250219</v>
      </c>
      <c r="G132" s="7">
        <v>0.35997990987374023</v>
      </c>
      <c r="H132" s="7">
        <v>4864</v>
      </c>
      <c r="I132" s="1">
        <v>316.52467421250219</v>
      </c>
      <c r="J132" s="1">
        <v>0.35997990987374023</v>
      </c>
      <c r="K132" s="1">
        <v>4864</v>
      </c>
      <c r="L132" s="1">
        <v>316.52467421250219</v>
      </c>
      <c r="M132" s="1">
        <v>0.35997990987374023</v>
      </c>
      <c r="N132" s="1">
        <v>4864</v>
      </c>
      <c r="O132" s="1">
        <v>316.52467421250219</v>
      </c>
      <c r="P132" s="1">
        <v>0.35997990987374023</v>
      </c>
      <c r="Q132" s="1">
        <v>4864</v>
      </c>
      <c r="R132" s="1">
        <v>316.52467421250219</v>
      </c>
      <c r="S132" s="1">
        <v>0.35997990987374023</v>
      </c>
      <c r="T132" s="1">
        <v>4864</v>
      </c>
      <c r="U132" s="1">
        <v>316.52467421250219</v>
      </c>
      <c r="V132" s="1">
        <v>0.35997990987374023</v>
      </c>
    </row>
    <row r="133" spans="1:22" x14ac:dyDescent="0.25">
      <c r="A133" s="7">
        <v>1977</v>
      </c>
      <c r="B133" s="7">
        <f>carbondioxide!F233</f>
        <v>5026</v>
      </c>
      <c r="C133" s="1">
        <f>carbondioxide!L233</f>
        <v>318.02752121879541</v>
      </c>
      <c r="D133" s="1">
        <f>temperature!I133</f>
        <v>0.3713930426551918</v>
      </c>
      <c r="E133" s="1">
        <v>5026</v>
      </c>
      <c r="F133" s="7">
        <v>318.02752121879541</v>
      </c>
      <c r="G133" s="7">
        <v>0.3713930426551918</v>
      </c>
      <c r="H133" s="7">
        <v>5026</v>
      </c>
      <c r="I133" s="1">
        <v>318.02752121879541</v>
      </c>
      <c r="J133" s="1">
        <v>0.3713930426551918</v>
      </c>
      <c r="K133" s="1">
        <v>5026</v>
      </c>
      <c r="L133" s="1">
        <v>318.02752121879541</v>
      </c>
      <c r="M133" s="1">
        <v>0.3713930426551918</v>
      </c>
      <c r="N133" s="1">
        <v>5026</v>
      </c>
      <c r="O133" s="1">
        <v>318.02752121879541</v>
      </c>
      <c r="P133" s="1">
        <v>0.3713930426551918</v>
      </c>
      <c r="Q133" s="1">
        <v>5026</v>
      </c>
      <c r="R133" s="1">
        <v>318.02752121879541</v>
      </c>
      <c r="S133" s="1">
        <v>0.3713930426551918</v>
      </c>
      <c r="T133" s="1">
        <v>5026</v>
      </c>
      <c r="U133" s="1">
        <v>318.02752121879541</v>
      </c>
      <c r="V133" s="1">
        <v>0.3713930426551918</v>
      </c>
    </row>
    <row r="134" spans="1:22" x14ac:dyDescent="0.25">
      <c r="A134" s="7">
        <v>1978</v>
      </c>
      <c r="B134" s="7">
        <f>carbondioxide!F234</f>
        <v>5087</v>
      </c>
      <c r="C134" s="1">
        <f>carbondioxide!L234</f>
        <v>319.5780774360698</v>
      </c>
      <c r="D134" s="1">
        <f>temperature!I134</f>
        <v>0.38320785040977656</v>
      </c>
      <c r="E134" s="1">
        <v>5087</v>
      </c>
      <c r="F134" s="7">
        <v>319.5780774360698</v>
      </c>
      <c r="G134" s="7">
        <v>0.38320785040977656</v>
      </c>
      <c r="H134" s="7">
        <v>5087</v>
      </c>
      <c r="I134" s="1">
        <v>319.5780774360698</v>
      </c>
      <c r="J134" s="1">
        <v>0.38320785040977656</v>
      </c>
      <c r="K134" s="1">
        <v>5087</v>
      </c>
      <c r="L134" s="1">
        <v>319.5780774360698</v>
      </c>
      <c r="M134" s="1">
        <v>0.38320785040977656</v>
      </c>
      <c r="N134" s="1">
        <v>5087</v>
      </c>
      <c r="O134" s="1">
        <v>319.5780774360698</v>
      </c>
      <c r="P134" s="1">
        <v>0.38320785040977656</v>
      </c>
      <c r="Q134" s="1">
        <v>5087</v>
      </c>
      <c r="R134" s="1">
        <v>319.5780774360698</v>
      </c>
      <c r="S134" s="1">
        <v>0.38320785040977656</v>
      </c>
      <c r="T134" s="1">
        <v>5087</v>
      </c>
      <c r="U134" s="1">
        <v>319.5780774360698</v>
      </c>
      <c r="V134" s="1">
        <v>0.38320785040977656</v>
      </c>
    </row>
    <row r="135" spans="1:22" x14ac:dyDescent="0.25">
      <c r="A135" s="7">
        <v>1979</v>
      </c>
      <c r="B135" s="7">
        <f>carbondioxide!F235</f>
        <v>5369</v>
      </c>
      <c r="C135" s="1">
        <f>carbondioxide!L235</f>
        <v>321.12802027624508</v>
      </c>
      <c r="D135" s="1">
        <f>temperature!I135</f>
        <v>0.39540748701285749</v>
      </c>
      <c r="E135" s="1">
        <v>5369</v>
      </c>
      <c r="F135" s="7">
        <v>321.12802027624508</v>
      </c>
      <c r="G135" s="7">
        <v>0.39540748701285749</v>
      </c>
      <c r="H135" s="7">
        <v>5369</v>
      </c>
      <c r="I135" s="1">
        <v>321.12802027624508</v>
      </c>
      <c r="J135" s="1">
        <v>0.39540748701285749</v>
      </c>
      <c r="K135" s="1">
        <v>5369</v>
      </c>
      <c r="L135" s="1">
        <v>321.12802027624508</v>
      </c>
      <c r="M135" s="1">
        <v>0.39540748701285749</v>
      </c>
      <c r="N135" s="1">
        <v>5369</v>
      </c>
      <c r="O135" s="1">
        <v>321.12802027624508</v>
      </c>
      <c r="P135" s="1">
        <v>0.39540748701285749</v>
      </c>
      <c r="Q135" s="1">
        <v>5369</v>
      </c>
      <c r="R135" s="1">
        <v>321.12802027624508</v>
      </c>
      <c r="S135" s="1">
        <v>0.39540748701285749</v>
      </c>
      <c r="T135" s="1">
        <v>5369</v>
      </c>
      <c r="U135" s="1">
        <v>321.12802027624508</v>
      </c>
      <c r="V135" s="1">
        <v>0.39540748701285749</v>
      </c>
    </row>
    <row r="136" spans="1:22" x14ac:dyDescent="0.25">
      <c r="A136" s="7">
        <v>1980</v>
      </c>
      <c r="B136" s="7">
        <f>carbondioxide!F236</f>
        <v>5316</v>
      </c>
      <c r="C136" s="1">
        <f>carbondioxide!L236</f>
        <v>322.78311465500713</v>
      </c>
      <c r="D136" s="1">
        <f>temperature!I136</f>
        <v>0.40802728466103888</v>
      </c>
      <c r="E136" s="1">
        <v>5316</v>
      </c>
      <c r="F136" s="7">
        <v>322.78311465500713</v>
      </c>
      <c r="G136" s="7">
        <v>0.40802728466103888</v>
      </c>
      <c r="H136" s="7">
        <v>5316</v>
      </c>
      <c r="I136" s="1">
        <v>322.78311465500713</v>
      </c>
      <c r="J136" s="1">
        <v>0.40802728466103888</v>
      </c>
      <c r="K136" s="1">
        <v>5316</v>
      </c>
      <c r="L136" s="1">
        <v>322.78311465500713</v>
      </c>
      <c r="M136" s="1">
        <v>0.40802728466103888</v>
      </c>
      <c r="N136" s="1">
        <v>5316</v>
      </c>
      <c r="O136" s="1">
        <v>322.78311465500713</v>
      </c>
      <c r="P136" s="1">
        <v>0.40802728466103888</v>
      </c>
      <c r="Q136" s="1">
        <v>5316</v>
      </c>
      <c r="R136" s="1">
        <v>322.78311465500713</v>
      </c>
      <c r="S136" s="1">
        <v>0.40802728466103888</v>
      </c>
      <c r="T136" s="1">
        <v>5316</v>
      </c>
      <c r="U136" s="1">
        <v>322.78311465500713</v>
      </c>
      <c r="V136" s="1">
        <v>0.40802728466103888</v>
      </c>
    </row>
    <row r="137" spans="1:22" x14ac:dyDescent="0.25">
      <c r="A137" s="7">
        <v>1981</v>
      </c>
      <c r="B137" s="7">
        <f>carbondioxide!F237</f>
        <v>5152</v>
      </c>
      <c r="C137" s="1">
        <f>carbondioxide!L237</f>
        <v>324.38134318563186</v>
      </c>
      <c r="D137" s="1">
        <f>temperature!I137</f>
        <v>0.42102210071858376</v>
      </c>
      <c r="E137" s="1">
        <v>5152</v>
      </c>
      <c r="F137" s="7">
        <v>324.38134318563186</v>
      </c>
      <c r="G137" s="7">
        <v>0.42102210071858376</v>
      </c>
      <c r="H137" s="7">
        <v>5152</v>
      </c>
      <c r="I137" s="1">
        <v>324.38134318563186</v>
      </c>
      <c r="J137" s="1">
        <v>0.42102210071858376</v>
      </c>
      <c r="K137" s="1">
        <v>5152</v>
      </c>
      <c r="L137" s="1">
        <v>324.38134318563186</v>
      </c>
      <c r="M137" s="1">
        <v>0.42102210071858376</v>
      </c>
      <c r="N137" s="1">
        <v>5152</v>
      </c>
      <c r="O137" s="1">
        <v>324.38134318563186</v>
      </c>
      <c r="P137" s="1">
        <v>0.42102210071858376</v>
      </c>
      <c r="Q137" s="1">
        <v>5152</v>
      </c>
      <c r="R137" s="1">
        <v>324.38134318563186</v>
      </c>
      <c r="S137" s="1">
        <v>0.42102210071858376</v>
      </c>
      <c r="T137" s="1">
        <v>5152</v>
      </c>
      <c r="U137" s="1">
        <v>324.38134318563186</v>
      </c>
      <c r="V137" s="1">
        <v>0.42102210071858376</v>
      </c>
    </row>
    <row r="138" spans="1:22" x14ac:dyDescent="0.25">
      <c r="A138" s="7">
        <v>1982</v>
      </c>
      <c r="B138" s="7">
        <f>carbondioxide!F238</f>
        <v>5113</v>
      </c>
      <c r="C138" s="1">
        <f>carbondioxide!L238</f>
        <v>325.87632581499628</v>
      </c>
      <c r="D138" s="1">
        <f>temperature!I138</f>
        <v>0.43432635048900214</v>
      </c>
      <c r="E138" s="1">
        <v>5113</v>
      </c>
      <c r="F138" s="7">
        <v>325.87632581499628</v>
      </c>
      <c r="G138" s="7">
        <v>0.43432635048900214</v>
      </c>
      <c r="H138" s="7">
        <v>5113</v>
      </c>
      <c r="I138" s="1">
        <v>325.87632581499628</v>
      </c>
      <c r="J138" s="1">
        <v>0.43432635048900214</v>
      </c>
      <c r="K138" s="1">
        <v>5113</v>
      </c>
      <c r="L138" s="1">
        <v>325.87632581499628</v>
      </c>
      <c r="M138" s="1">
        <v>0.43432635048900214</v>
      </c>
      <c r="N138" s="1">
        <v>5113</v>
      </c>
      <c r="O138" s="1">
        <v>325.87632581499628</v>
      </c>
      <c r="P138" s="1">
        <v>0.43432635048900214</v>
      </c>
      <c r="Q138" s="1">
        <v>5113</v>
      </c>
      <c r="R138" s="1">
        <v>325.87632581499628</v>
      </c>
      <c r="S138" s="1">
        <v>0.43432635048900214</v>
      </c>
      <c r="T138" s="1">
        <v>5113</v>
      </c>
      <c r="U138" s="1">
        <v>325.87632581499628</v>
      </c>
      <c r="V138" s="1">
        <v>0.43432635048900214</v>
      </c>
    </row>
    <row r="139" spans="1:22" x14ac:dyDescent="0.25">
      <c r="A139" s="7">
        <v>1983</v>
      </c>
      <c r="B139" s="7">
        <f>carbondioxide!F239</f>
        <v>5095</v>
      </c>
      <c r="C139" s="1">
        <f>carbondioxide!L239</f>
        <v>327.3337538345445</v>
      </c>
      <c r="D139" s="1">
        <f>temperature!I139</f>
        <v>0.44790892762148837</v>
      </c>
      <c r="E139" s="1">
        <v>5095</v>
      </c>
      <c r="F139" s="7">
        <v>327.3337538345445</v>
      </c>
      <c r="G139" s="7">
        <v>0.44790892762148837</v>
      </c>
      <c r="H139" s="7">
        <v>5095</v>
      </c>
      <c r="I139" s="1">
        <v>327.3337538345445</v>
      </c>
      <c r="J139" s="1">
        <v>0.44790892762148837</v>
      </c>
      <c r="K139" s="1">
        <v>5095</v>
      </c>
      <c r="L139" s="1">
        <v>327.3337538345445</v>
      </c>
      <c r="M139" s="1">
        <v>0.44790892762148837</v>
      </c>
      <c r="N139" s="1">
        <v>5095</v>
      </c>
      <c r="O139" s="1">
        <v>327.3337538345445</v>
      </c>
      <c r="P139" s="1">
        <v>0.44790892762148837</v>
      </c>
      <c r="Q139" s="1">
        <v>5095</v>
      </c>
      <c r="R139" s="1">
        <v>327.3337538345445</v>
      </c>
      <c r="S139" s="1">
        <v>0.44790892762148837</v>
      </c>
      <c r="T139" s="1">
        <v>5095</v>
      </c>
      <c r="U139" s="1">
        <v>327.3337538345445</v>
      </c>
      <c r="V139" s="1">
        <v>0.44790892762148837</v>
      </c>
    </row>
    <row r="140" spans="1:22" x14ac:dyDescent="0.25">
      <c r="A140" s="7">
        <v>1984</v>
      </c>
      <c r="B140" s="7">
        <f>carbondioxide!F240</f>
        <v>5283</v>
      </c>
      <c r="C140" s="1">
        <f>carbondioxide!L240</f>
        <v>328.76510865971892</v>
      </c>
      <c r="D140" s="1">
        <f>temperature!I140</f>
        <v>0.46174552759071869</v>
      </c>
      <c r="E140" s="1">
        <v>5283</v>
      </c>
      <c r="F140" s="7">
        <v>328.76510865971892</v>
      </c>
      <c r="G140" s="7">
        <v>0.46174552759071869</v>
      </c>
      <c r="H140" s="7">
        <v>5283</v>
      </c>
      <c r="I140" s="1">
        <v>328.76510865971892</v>
      </c>
      <c r="J140" s="1">
        <v>0.46174552759071869</v>
      </c>
      <c r="K140" s="1">
        <v>5283</v>
      </c>
      <c r="L140" s="1">
        <v>328.76510865971892</v>
      </c>
      <c r="M140" s="1">
        <v>0.46174552759071869</v>
      </c>
      <c r="N140" s="1">
        <v>5283</v>
      </c>
      <c r="O140" s="1">
        <v>328.76510865971892</v>
      </c>
      <c r="P140" s="1">
        <v>0.46174552759071869</v>
      </c>
      <c r="Q140" s="1">
        <v>5283</v>
      </c>
      <c r="R140" s="1">
        <v>328.76510865971892</v>
      </c>
      <c r="S140" s="1">
        <v>0.46174552759071869</v>
      </c>
      <c r="T140" s="1">
        <v>5283</v>
      </c>
      <c r="U140" s="1">
        <v>328.76510865971892</v>
      </c>
      <c r="V140" s="1">
        <v>0.46174552759071869</v>
      </c>
    </row>
    <row r="141" spans="1:22" x14ac:dyDescent="0.25">
      <c r="A141" s="7">
        <v>1985</v>
      </c>
      <c r="B141" s="7">
        <f>carbondioxide!F241</f>
        <v>5441</v>
      </c>
      <c r="C141" s="1">
        <f>carbondioxide!L241</f>
        <v>330.26788783446779</v>
      </c>
      <c r="D141" s="1">
        <f>temperature!I141</f>
        <v>0.47585930544043098</v>
      </c>
      <c r="E141" s="1">
        <v>5441</v>
      </c>
      <c r="F141" s="7">
        <v>330.26788783446779</v>
      </c>
      <c r="G141" s="7">
        <v>0.47585930544043098</v>
      </c>
      <c r="H141" s="7">
        <v>5441</v>
      </c>
      <c r="I141" s="1">
        <v>330.26788783446779</v>
      </c>
      <c r="J141" s="1">
        <v>0.47585930544043098</v>
      </c>
      <c r="K141" s="1">
        <v>5441</v>
      </c>
      <c r="L141" s="1">
        <v>330.26788783446779</v>
      </c>
      <c r="M141" s="1">
        <v>0.47585930544043098</v>
      </c>
      <c r="N141" s="1">
        <v>5441</v>
      </c>
      <c r="O141" s="1">
        <v>330.26788783446779</v>
      </c>
      <c r="P141" s="1">
        <v>0.47585930544043098</v>
      </c>
      <c r="Q141" s="1">
        <v>5441</v>
      </c>
      <c r="R141" s="1">
        <v>330.26788783446779</v>
      </c>
      <c r="S141" s="1">
        <v>0.47585930544043098</v>
      </c>
      <c r="T141" s="1">
        <v>5441</v>
      </c>
      <c r="U141" s="1">
        <v>330.26788783446779</v>
      </c>
      <c r="V141" s="1">
        <v>0.47585930544043098</v>
      </c>
    </row>
    <row r="142" spans="1:22" x14ac:dyDescent="0.25">
      <c r="A142" s="7">
        <v>1986</v>
      </c>
      <c r="B142" s="7">
        <f>carbondioxide!F242</f>
        <v>5609</v>
      </c>
      <c r="C142" s="1">
        <f>carbondioxide!L242</f>
        <v>331.82311969899791</v>
      </c>
      <c r="D142" s="1">
        <f>temperature!I142</f>
        <v>0.49026322741083628</v>
      </c>
      <c r="E142" s="1">
        <v>5609</v>
      </c>
      <c r="F142" s="7">
        <v>331.82311969899791</v>
      </c>
      <c r="G142" s="7">
        <v>0.49026322741083628</v>
      </c>
      <c r="H142" s="7">
        <v>5609</v>
      </c>
      <c r="I142" s="1">
        <v>331.82311969899791</v>
      </c>
      <c r="J142" s="1">
        <v>0.49026322741083628</v>
      </c>
      <c r="K142" s="1">
        <v>5609</v>
      </c>
      <c r="L142" s="1">
        <v>331.82311969899791</v>
      </c>
      <c r="M142" s="1">
        <v>0.49026322741083628</v>
      </c>
      <c r="N142" s="1">
        <v>5609</v>
      </c>
      <c r="O142" s="1">
        <v>331.82311969899791</v>
      </c>
      <c r="P142" s="1">
        <v>0.49026322741083628</v>
      </c>
      <c r="Q142" s="1">
        <v>5609</v>
      </c>
      <c r="R142" s="1">
        <v>331.82311969899791</v>
      </c>
      <c r="S142" s="1">
        <v>0.49026322741083628</v>
      </c>
      <c r="T142" s="1">
        <v>5609</v>
      </c>
      <c r="U142" s="1">
        <v>331.82311969899791</v>
      </c>
      <c r="V142" s="1">
        <v>0.49026322741083628</v>
      </c>
    </row>
    <row r="143" spans="1:22" x14ac:dyDescent="0.25">
      <c r="A143" s="7">
        <v>1987</v>
      </c>
      <c r="B143" s="7">
        <f>carbondioxide!F243</f>
        <v>5755</v>
      </c>
      <c r="C143" s="1">
        <f>carbondioxide!L243</f>
        <v>333.43299346979262</v>
      </c>
      <c r="D143" s="1">
        <f>temperature!I143</f>
        <v>0.50497055537878766</v>
      </c>
      <c r="E143" s="1">
        <v>5755</v>
      </c>
      <c r="F143" s="7">
        <v>333.43299346979262</v>
      </c>
      <c r="G143" s="7">
        <v>0.50497055537878766</v>
      </c>
      <c r="H143" s="7">
        <v>5755</v>
      </c>
      <c r="I143" s="1">
        <v>333.43299346979262</v>
      </c>
      <c r="J143" s="1">
        <v>0.50497055537878766</v>
      </c>
      <c r="K143" s="1">
        <v>5755</v>
      </c>
      <c r="L143" s="1">
        <v>333.43299346979262</v>
      </c>
      <c r="M143" s="1">
        <v>0.50497055537878766</v>
      </c>
      <c r="N143" s="1">
        <v>5755</v>
      </c>
      <c r="O143" s="1">
        <v>333.43299346979262</v>
      </c>
      <c r="P143" s="1">
        <v>0.50497055537878766</v>
      </c>
      <c r="Q143" s="1">
        <v>5755</v>
      </c>
      <c r="R143" s="1">
        <v>333.43299346979262</v>
      </c>
      <c r="S143" s="1">
        <v>0.50497055537878766</v>
      </c>
      <c r="T143" s="1">
        <v>5755</v>
      </c>
      <c r="U143" s="1">
        <v>333.43299346979262</v>
      </c>
      <c r="V143" s="1">
        <v>0.50497055537878766</v>
      </c>
    </row>
    <row r="144" spans="1:22" x14ac:dyDescent="0.25">
      <c r="A144" s="7">
        <v>1988</v>
      </c>
      <c r="B144" s="7">
        <f>carbondioxide!F244</f>
        <v>5968</v>
      </c>
      <c r="C144" s="1">
        <f>carbondioxide!L244</f>
        <v>335.08513007162856</v>
      </c>
      <c r="D144" s="1">
        <f>temperature!I144</f>
        <v>0.51998797051557488</v>
      </c>
      <c r="E144" s="1">
        <v>5968</v>
      </c>
      <c r="F144" s="7">
        <v>335.08513007162856</v>
      </c>
      <c r="G144" s="7">
        <v>0.51998797051557488</v>
      </c>
      <c r="H144" s="7">
        <v>5968</v>
      </c>
      <c r="I144" s="1">
        <v>335.08513007162856</v>
      </c>
      <c r="J144" s="1">
        <v>0.51998797051557488</v>
      </c>
      <c r="K144" s="1">
        <v>5968</v>
      </c>
      <c r="L144" s="1">
        <v>335.08513007162856</v>
      </c>
      <c r="M144" s="1">
        <v>0.51998797051557488</v>
      </c>
      <c r="N144" s="1">
        <v>5968</v>
      </c>
      <c r="O144" s="1">
        <v>335.08513007162856</v>
      </c>
      <c r="P144" s="1">
        <v>0.51998797051557488</v>
      </c>
      <c r="Q144" s="1">
        <v>5968</v>
      </c>
      <c r="R144" s="1">
        <v>335.08513007162856</v>
      </c>
      <c r="S144" s="1">
        <v>0.51998797051557488</v>
      </c>
      <c r="T144" s="1">
        <v>5968</v>
      </c>
      <c r="U144" s="1">
        <v>335.08513007162856</v>
      </c>
      <c r="V144" s="1">
        <v>0.51998797051557488</v>
      </c>
    </row>
    <row r="145" spans="1:22" x14ac:dyDescent="0.25">
      <c r="A145" s="7">
        <v>1989</v>
      </c>
      <c r="B145" s="7">
        <f>carbondioxide!F245</f>
        <v>6088</v>
      </c>
      <c r="C145" s="1">
        <f>carbondioxide!L245</f>
        <v>336.8100679671719</v>
      </c>
      <c r="D145" s="1">
        <f>temperature!I145</f>
        <v>0.53533595444580029</v>
      </c>
      <c r="E145" s="1">
        <v>6088</v>
      </c>
      <c r="F145" s="7">
        <v>336.8100679671719</v>
      </c>
      <c r="G145" s="7">
        <v>0.53533595444580029</v>
      </c>
      <c r="H145" s="7">
        <v>6088</v>
      </c>
      <c r="I145" s="1">
        <v>336.8100679671719</v>
      </c>
      <c r="J145" s="1">
        <v>0.53533595444580029</v>
      </c>
      <c r="K145" s="1">
        <v>6088</v>
      </c>
      <c r="L145" s="1">
        <v>336.8100679671719</v>
      </c>
      <c r="M145" s="1">
        <v>0.53533595444580029</v>
      </c>
      <c r="N145" s="1">
        <v>6088</v>
      </c>
      <c r="O145" s="1">
        <v>336.8100679671719</v>
      </c>
      <c r="P145" s="1">
        <v>0.53533595444580029</v>
      </c>
      <c r="Q145" s="1">
        <v>6088</v>
      </c>
      <c r="R145" s="1">
        <v>336.8100679671719</v>
      </c>
      <c r="S145" s="1">
        <v>0.53533595444580029</v>
      </c>
      <c r="T145" s="1">
        <v>6088</v>
      </c>
      <c r="U145" s="1">
        <v>336.8100679671719</v>
      </c>
      <c r="V145" s="1">
        <v>0.53533595444580029</v>
      </c>
    </row>
    <row r="146" spans="1:22" x14ac:dyDescent="0.25">
      <c r="A146" s="7">
        <v>1990</v>
      </c>
      <c r="B146" s="7">
        <f>carbondioxide!F246</f>
        <v>6151</v>
      </c>
      <c r="C146" s="1">
        <f>carbondioxide!L246</f>
        <v>338.56155218651242</v>
      </c>
      <c r="D146" s="1">
        <f>temperature!I146</f>
        <v>0.55101234413696776</v>
      </c>
      <c r="E146" s="1">
        <v>6151</v>
      </c>
      <c r="F146" s="7">
        <v>338.56155218651242</v>
      </c>
      <c r="G146" s="7">
        <v>0.55101234413696776</v>
      </c>
      <c r="H146" s="7">
        <v>6151</v>
      </c>
      <c r="I146" s="1">
        <v>338.56155218651242</v>
      </c>
      <c r="J146" s="1">
        <v>0.55101234413696776</v>
      </c>
      <c r="K146" s="1">
        <v>6151</v>
      </c>
      <c r="L146" s="1">
        <v>338.56155218651242</v>
      </c>
      <c r="M146" s="1">
        <v>0.55101234413696776</v>
      </c>
      <c r="N146" s="1">
        <v>6151</v>
      </c>
      <c r="O146" s="1">
        <v>338.56155218651242</v>
      </c>
      <c r="P146" s="1">
        <v>0.55101234413696776</v>
      </c>
      <c r="Q146" s="1">
        <v>6151</v>
      </c>
      <c r="R146" s="1">
        <v>338.56155218651242</v>
      </c>
      <c r="S146" s="1">
        <v>0.55101234413696776</v>
      </c>
      <c r="T146" s="1">
        <v>6151</v>
      </c>
      <c r="U146" s="1">
        <v>338.56155218651242</v>
      </c>
      <c r="V146" s="1">
        <v>0.55101234413696776</v>
      </c>
    </row>
    <row r="147" spans="1:22" x14ac:dyDescent="0.25">
      <c r="A147" s="7">
        <v>1991</v>
      </c>
      <c r="B147" s="7">
        <f>carbondioxide!F247</f>
        <v>6239</v>
      </c>
      <c r="C147" s="1">
        <f>carbondioxide!L247</f>
        <v>340.31340318166463</v>
      </c>
      <c r="D147" s="1">
        <f>temperature!I147</f>
        <v>0.56700280570613737</v>
      </c>
      <c r="E147" s="1">
        <v>6239</v>
      </c>
      <c r="F147" s="7">
        <v>340.31340318166463</v>
      </c>
      <c r="G147" s="7">
        <v>0.56700280570613737</v>
      </c>
      <c r="H147" s="7">
        <v>6239</v>
      </c>
      <c r="I147" s="1">
        <v>340.31340318166463</v>
      </c>
      <c r="J147" s="1">
        <v>0.56700280570613737</v>
      </c>
      <c r="K147" s="1">
        <v>6239</v>
      </c>
      <c r="L147" s="1">
        <v>340.31340318166463</v>
      </c>
      <c r="M147" s="1">
        <v>0.56700280570613737</v>
      </c>
      <c r="N147" s="1">
        <v>6239</v>
      </c>
      <c r="O147" s="1">
        <v>340.31340318166463</v>
      </c>
      <c r="P147" s="1">
        <v>0.56700280570613737</v>
      </c>
      <c r="Q147" s="1">
        <v>6239</v>
      </c>
      <c r="R147" s="1">
        <v>340.31340318166463</v>
      </c>
      <c r="S147" s="1">
        <v>0.56700280570613737</v>
      </c>
      <c r="T147" s="1">
        <v>6239</v>
      </c>
      <c r="U147" s="1">
        <v>340.31340318166463</v>
      </c>
      <c r="V147" s="1">
        <v>0.56700280570613737</v>
      </c>
    </row>
    <row r="148" spans="1:22" x14ac:dyDescent="0.25">
      <c r="A148" s="7">
        <v>1992</v>
      </c>
      <c r="B148" s="7">
        <f>carbondioxide!F248</f>
        <v>6178</v>
      </c>
      <c r="C148" s="1">
        <f>carbondioxide!L248</f>
        <v>342.07918263701623</v>
      </c>
      <c r="D148" s="1">
        <f>temperature!I148</f>
        <v>0.58329976777321135</v>
      </c>
      <c r="E148" s="1">
        <v>6178</v>
      </c>
      <c r="F148" s="7">
        <v>342.07918263701623</v>
      </c>
      <c r="G148" s="7">
        <v>0.58329976777321135</v>
      </c>
      <c r="H148" s="7">
        <v>6178</v>
      </c>
      <c r="I148" s="1">
        <v>342.07918263701623</v>
      </c>
      <c r="J148" s="1">
        <v>0.58329976777321135</v>
      </c>
      <c r="K148" s="1">
        <v>6178</v>
      </c>
      <c r="L148" s="1">
        <v>342.07918263701623</v>
      </c>
      <c r="M148" s="1">
        <v>0.58329976777321135</v>
      </c>
      <c r="N148" s="1">
        <v>6178</v>
      </c>
      <c r="O148" s="1">
        <v>342.07918263701623</v>
      </c>
      <c r="P148" s="1">
        <v>0.58329976777321135</v>
      </c>
      <c r="Q148" s="1">
        <v>6178</v>
      </c>
      <c r="R148" s="1">
        <v>342.07918263701623</v>
      </c>
      <c r="S148" s="1">
        <v>0.58329976777321135</v>
      </c>
      <c r="T148" s="1">
        <v>6178</v>
      </c>
      <c r="U148" s="1">
        <v>342.07918263701623</v>
      </c>
      <c r="V148" s="1">
        <v>0.58329976777321135</v>
      </c>
    </row>
    <row r="149" spans="1:22" x14ac:dyDescent="0.25">
      <c r="A149" s="7">
        <v>1993</v>
      </c>
      <c r="B149" s="7">
        <f>carbondioxide!F249</f>
        <v>6172</v>
      </c>
      <c r="C149" s="1">
        <f>carbondioxide!L249</f>
        <v>343.78944575568528</v>
      </c>
      <c r="D149" s="1">
        <f>temperature!I149</f>
        <v>0.59986408045298067</v>
      </c>
      <c r="E149" s="1">
        <v>6172</v>
      </c>
      <c r="F149" s="7">
        <v>343.78944575568528</v>
      </c>
      <c r="G149" s="7">
        <v>0.59986408045298067</v>
      </c>
      <c r="H149" s="7">
        <v>6172</v>
      </c>
      <c r="I149" s="1">
        <v>343.78944575568528</v>
      </c>
      <c r="J149" s="1">
        <v>0.59986408045298067</v>
      </c>
      <c r="K149" s="1">
        <v>6172</v>
      </c>
      <c r="L149" s="1">
        <v>343.78944575568528</v>
      </c>
      <c r="M149" s="1">
        <v>0.59986408045298067</v>
      </c>
      <c r="N149" s="1">
        <v>6172</v>
      </c>
      <c r="O149" s="1">
        <v>343.78944575568528</v>
      </c>
      <c r="P149" s="1">
        <v>0.59986408045298067</v>
      </c>
      <c r="Q149" s="1">
        <v>6172</v>
      </c>
      <c r="R149" s="1">
        <v>343.78944575568528</v>
      </c>
      <c r="S149" s="1">
        <v>0.59986408045298067</v>
      </c>
      <c r="T149" s="1">
        <v>6172</v>
      </c>
      <c r="U149" s="1">
        <v>343.78944575568528</v>
      </c>
      <c r="V149" s="1">
        <v>0.59986408045298067</v>
      </c>
    </row>
    <row r="150" spans="1:22" x14ac:dyDescent="0.25">
      <c r="A150" s="7">
        <v>1994</v>
      </c>
      <c r="B150" s="7">
        <f>carbondioxide!F250</f>
        <v>6284</v>
      </c>
      <c r="C150" s="1">
        <f>carbondioxide!L250</f>
        <v>345.47441714684123</v>
      </c>
      <c r="D150" s="1">
        <f>temperature!I150</f>
        <v>0.61667208207388147</v>
      </c>
      <c r="E150" s="1">
        <v>6284</v>
      </c>
      <c r="F150" s="7">
        <v>345.47441714684123</v>
      </c>
      <c r="G150" s="7">
        <v>0.61667208207388147</v>
      </c>
      <c r="H150" s="7">
        <v>6284</v>
      </c>
      <c r="I150" s="1">
        <v>345.47441714684123</v>
      </c>
      <c r="J150" s="1">
        <v>0.61667208207388147</v>
      </c>
      <c r="K150" s="1">
        <v>6284</v>
      </c>
      <c r="L150" s="1">
        <v>345.47441714684123</v>
      </c>
      <c r="M150" s="1">
        <v>0.61667208207388147</v>
      </c>
      <c r="N150" s="1">
        <v>6284</v>
      </c>
      <c r="O150" s="1">
        <v>345.47441714684123</v>
      </c>
      <c r="P150" s="1">
        <v>0.61667208207388147</v>
      </c>
      <c r="Q150" s="1">
        <v>6284</v>
      </c>
      <c r="R150" s="1">
        <v>345.47441714684123</v>
      </c>
      <c r="S150" s="1">
        <v>0.61667208207388147</v>
      </c>
      <c r="T150" s="1">
        <v>6284</v>
      </c>
      <c r="U150" s="1">
        <v>345.47441714684123</v>
      </c>
      <c r="V150" s="1">
        <v>0.61667208207388147</v>
      </c>
    </row>
    <row r="151" spans="1:22" x14ac:dyDescent="0.25">
      <c r="A151" s="7">
        <v>1995</v>
      </c>
      <c r="B151" s="7">
        <f>carbondioxide!F251</f>
        <v>6422</v>
      </c>
      <c r="C151" s="1">
        <f>carbondioxide!L251</f>
        <v>347.19112436073488</v>
      </c>
      <c r="D151" s="1">
        <f>temperature!I151</f>
        <v>0.63372695376407395</v>
      </c>
      <c r="E151" s="1">
        <v>6422</v>
      </c>
      <c r="F151" s="7">
        <v>347.19112436073488</v>
      </c>
      <c r="G151" s="7">
        <v>0.63372695376407395</v>
      </c>
      <c r="H151" s="7">
        <v>6422</v>
      </c>
      <c r="I151" s="1">
        <v>347.19112436073488</v>
      </c>
      <c r="J151" s="1">
        <v>0.63372695376407395</v>
      </c>
      <c r="K151" s="1">
        <v>6422</v>
      </c>
      <c r="L151" s="1">
        <v>347.19112436073488</v>
      </c>
      <c r="M151" s="1">
        <v>0.63372695376407395</v>
      </c>
      <c r="N151" s="1">
        <v>6422</v>
      </c>
      <c r="O151" s="1">
        <v>347.19112436073488</v>
      </c>
      <c r="P151" s="1">
        <v>0.63372695376407395</v>
      </c>
      <c r="Q151" s="1">
        <v>6422</v>
      </c>
      <c r="R151" s="1">
        <v>347.19112436073488</v>
      </c>
      <c r="S151" s="1">
        <v>0.63372695376407395</v>
      </c>
      <c r="T151" s="1">
        <v>6422</v>
      </c>
      <c r="U151" s="1">
        <v>347.19112436073488</v>
      </c>
      <c r="V151" s="1">
        <v>0.63372695376407395</v>
      </c>
    </row>
    <row r="152" spans="1:22" x14ac:dyDescent="0.25">
      <c r="A152" s="7">
        <v>1996</v>
      </c>
      <c r="B152" s="7">
        <f>carbondioxide!F252</f>
        <v>6550</v>
      </c>
      <c r="C152" s="1">
        <f>carbondioxide!L252</f>
        <v>348.94979598741145</v>
      </c>
      <c r="D152" s="1">
        <f>temperature!I152</f>
        <v>0.65103621512377652</v>
      </c>
      <c r="E152" s="1">
        <v>6550</v>
      </c>
      <c r="F152" s="7">
        <v>348.94979598741145</v>
      </c>
      <c r="G152" s="7">
        <v>0.65103621512377652</v>
      </c>
      <c r="H152" s="7">
        <v>6550</v>
      </c>
      <c r="I152" s="1">
        <v>348.94979598741145</v>
      </c>
      <c r="J152" s="1">
        <v>0.65103621512377652</v>
      </c>
      <c r="K152" s="1">
        <v>6550</v>
      </c>
      <c r="L152" s="1">
        <v>348.94979598741145</v>
      </c>
      <c r="M152" s="1">
        <v>0.65103621512377652</v>
      </c>
      <c r="N152" s="1">
        <v>6550</v>
      </c>
      <c r="O152" s="1">
        <v>348.94979598741145</v>
      </c>
      <c r="P152" s="1">
        <v>0.65103621512377652</v>
      </c>
      <c r="Q152" s="1">
        <v>6550</v>
      </c>
      <c r="R152" s="1">
        <v>348.94979598741145</v>
      </c>
      <c r="S152" s="1">
        <v>0.65103621512377652</v>
      </c>
      <c r="T152" s="1">
        <v>6550</v>
      </c>
      <c r="U152" s="1">
        <v>348.94979598741145</v>
      </c>
      <c r="V152" s="1">
        <v>0.65103621512377652</v>
      </c>
    </row>
    <row r="153" spans="1:22" x14ac:dyDescent="0.25">
      <c r="A153" s="7">
        <v>1997</v>
      </c>
      <c r="B153" s="7">
        <f>carbondioxide!F253</f>
        <v>6663</v>
      </c>
      <c r="C153" s="1">
        <f>carbondioxide!L253</f>
        <v>350.74371546597212</v>
      </c>
      <c r="D153" s="1">
        <f>temperature!I153</f>
        <v>0.6686038846053074</v>
      </c>
      <c r="E153" s="1">
        <v>6663</v>
      </c>
      <c r="F153" s="7">
        <v>350.74371546597212</v>
      </c>
      <c r="G153" s="7">
        <v>0.6686038846053074</v>
      </c>
      <c r="H153" s="7">
        <v>6663</v>
      </c>
      <c r="I153" s="1">
        <v>350.74371546597212</v>
      </c>
      <c r="J153" s="1">
        <v>0.6686038846053074</v>
      </c>
      <c r="K153" s="1">
        <v>6663</v>
      </c>
      <c r="L153" s="1">
        <v>350.74371546597212</v>
      </c>
      <c r="M153" s="1">
        <v>0.6686038846053074</v>
      </c>
      <c r="N153" s="1">
        <v>6663</v>
      </c>
      <c r="O153" s="1">
        <v>350.74371546597212</v>
      </c>
      <c r="P153" s="1">
        <v>0.6686038846053074</v>
      </c>
      <c r="Q153" s="1">
        <v>6663</v>
      </c>
      <c r="R153" s="1">
        <v>350.74371546597212</v>
      </c>
      <c r="S153" s="1">
        <v>0.6686038846053074</v>
      </c>
      <c r="T153" s="1">
        <v>6663</v>
      </c>
      <c r="U153" s="1">
        <v>350.74371546597212</v>
      </c>
      <c r="V153" s="1">
        <v>0.6686038846053074</v>
      </c>
    </row>
    <row r="154" spans="1:22" x14ac:dyDescent="0.25">
      <c r="A154" s="7">
        <v>1998</v>
      </c>
      <c r="B154" s="7">
        <f>carbondioxide!F254</f>
        <v>6638</v>
      </c>
      <c r="C154" s="1">
        <f>carbondioxide!L254</f>
        <v>352.56470309445297</v>
      </c>
      <c r="D154" s="1">
        <f>temperature!I154</f>
        <v>0.68643000332128101</v>
      </c>
      <c r="E154" s="1">
        <v>6638</v>
      </c>
      <c r="F154" s="7">
        <v>352.56470309445297</v>
      </c>
      <c r="G154" s="7">
        <v>0.68643000332128101</v>
      </c>
      <c r="H154" s="7">
        <v>6638</v>
      </c>
      <c r="I154" s="1">
        <v>352.56470309445297</v>
      </c>
      <c r="J154" s="1">
        <v>0.68643000332128101</v>
      </c>
      <c r="K154" s="1">
        <v>6638</v>
      </c>
      <c r="L154" s="1">
        <v>352.56470309445297</v>
      </c>
      <c r="M154" s="1">
        <v>0.68643000332128101</v>
      </c>
      <c r="N154" s="1">
        <v>6638</v>
      </c>
      <c r="O154" s="1">
        <v>352.56470309445297</v>
      </c>
      <c r="P154" s="1">
        <v>0.68643000332128101</v>
      </c>
      <c r="Q154" s="1">
        <v>6638</v>
      </c>
      <c r="R154" s="1">
        <v>352.56470309445297</v>
      </c>
      <c r="S154" s="1">
        <v>0.68643000332128101</v>
      </c>
      <c r="T154" s="1">
        <v>6638</v>
      </c>
      <c r="U154" s="1">
        <v>352.56470309445297</v>
      </c>
      <c r="V154" s="1">
        <v>0.68643000332128101</v>
      </c>
    </row>
    <row r="155" spans="1:22" x14ac:dyDescent="0.25">
      <c r="A155" s="7">
        <v>1999</v>
      </c>
      <c r="B155" s="7">
        <f>carbondioxide!F255</f>
        <v>6584</v>
      </c>
      <c r="C155" s="1">
        <f>carbondioxide!L255</f>
        <v>354.34754466009747</v>
      </c>
      <c r="D155" s="1">
        <f>temperature!I155</f>
        <v>0.70448551705773521</v>
      </c>
      <c r="E155" s="1">
        <v>6584</v>
      </c>
      <c r="F155" s="7">
        <v>354.34754466009747</v>
      </c>
      <c r="G155" s="7">
        <v>0.70448551705773521</v>
      </c>
      <c r="H155" s="7">
        <v>6584</v>
      </c>
      <c r="I155" s="1">
        <v>354.34754466009747</v>
      </c>
      <c r="J155" s="1">
        <v>0.70448551705773521</v>
      </c>
      <c r="K155" s="1">
        <v>6584</v>
      </c>
      <c r="L155" s="1">
        <v>354.34754466009747</v>
      </c>
      <c r="M155" s="1">
        <v>0.70448551705773521</v>
      </c>
      <c r="N155" s="1">
        <v>6584</v>
      </c>
      <c r="O155" s="1">
        <v>354.34754466009747</v>
      </c>
      <c r="P155" s="1">
        <v>0.70448551705773521</v>
      </c>
      <c r="Q155" s="1">
        <v>6584</v>
      </c>
      <c r="R155" s="1">
        <v>354.34754466009747</v>
      </c>
      <c r="S155" s="1">
        <v>0.70448551705773521</v>
      </c>
      <c r="T155" s="1">
        <v>6584</v>
      </c>
      <c r="U155" s="1">
        <v>354.34754466009747</v>
      </c>
      <c r="V155" s="1">
        <v>0.70448551705773521</v>
      </c>
    </row>
    <row r="156" spans="1:22" x14ac:dyDescent="0.25">
      <c r="A156" s="7">
        <v>2000</v>
      </c>
      <c r="B156" s="7">
        <f>carbondioxide!F256</f>
        <v>6750</v>
      </c>
      <c r="C156" s="1">
        <f>carbondioxide!L256</f>
        <v>356.08206037649791</v>
      </c>
      <c r="D156" s="1">
        <f>temperature!I156</f>
        <v>0.72273813616516913</v>
      </c>
      <c r="E156" s="1">
        <v>6750</v>
      </c>
      <c r="F156" s="7">
        <v>356.08206037649791</v>
      </c>
      <c r="G156" s="7">
        <v>0.72273813616516913</v>
      </c>
      <c r="H156" s="7">
        <v>6750</v>
      </c>
      <c r="I156" s="1">
        <v>356.08206037649791</v>
      </c>
      <c r="J156" s="1">
        <v>0.72273813616516913</v>
      </c>
      <c r="K156" s="1">
        <v>6750</v>
      </c>
      <c r="L156" s="1">
        <v>356.08206037649791</v>
      </c>
      <c r="M156" s="1">
        <v>0.72273813616516913</v>
      </c>
      <c r="N156" s="1">
        <v>6750</v>
      </c>
      <c r="O156" s="1">
        <v>356.08206037649791</v>
      </c>
      <c r="P156" s="1">
        <v>0.72273813616516913</v>
      </c>
      <c r="Q156" s="1">
        <v>6750</v>
      </c>
      <c r="R156" s="1">
        <v>356.08206037649791</v>
      </c>
      <c r="S156" s="1">
        <v>0.72273813616516913</v>
      </c>
      <c r="T156" s="1">
        <v>6750</v>
      </c>
      <c r="U156" s="1">
        <v>356.08206037649791</v>
      </c>
      <c r="V156" s="1">
        <v>0.72273813616516913</v>
      </c>
    </row>
    <row r="157" spans="1:22" x14ac:dyDescent="0.25">
      <c r="A157" s="7">
        <v>2001</v>
      </c>
      <c r="B157" s="7">
        <f>carbondioxide!F257</f>
        <v>6916</v>
      </c>
      <c r="C157" s="1">
        <f>carbondioxide!L257</f>
        <v>357.87475509017264</v>
      </c>
      <c r="D157" s="1">
        <f>temperature!I157</f>
        <v>0.74120382866846546</v>
      </c>
      <c r="E157" s="1">
        <v>6916</v>
      </c>
      <c r="F157" s="7">
        <v>357.87475509017264</v>
      </c>
      <c r="G157" s="7">
        <v>0.74120382866846546</v>
      </c>
      <c r="H157" s="7">
        <v>6916</v>
      </c>
      <c r="I157" s="1">
        <v>357.87475509017264</v>
      </c>
      <c r="J157" s="1">
        <v>0.74120382866846546</v>
      </c>
      <c r="K157" s="1">
        <v>6916</v>
      </c>
      <c r="L157" s="1">
        <v>357.87475509017264</v>
      </c>
      <c r="M157" s="1">
        <v>0.74120382866846546</v>
      </c>
      <c r="N157" s="1">
        <v>6916</v>
      </c>
      <c r="O157" s="1">
        <v>357.87475509017264</v>
      </c>
      <c r="P157" s="1">
        <v>0.74120382866846546</v>
      </c>
      <c r="Q157" s="1">
        <v>6916</v>
      </c>
      <c r="R157" s="1">
        <v>357.87475509017264</v>
      </c>
      <c r="S157" s="1">
        <v>0.74120382866846546</v>
      </c>
      <c r="T157" s="1">
        <v>6916</v>
      </c>
      <c r="U157" s="1">
        <v>357.87475509017264</v>
      </c>
      <c r="V157" s="1">
        <v>0.74120382866846546</v>
      </c>
    </row>
    <row r="158" spans="1:22" x14ac:dyDescent="0.25">
      <c r="A158" s="7">
        <v>2002</v>
      </c>
      <c r="B158" s="7">
        <f>carbondioxide!F258</f>
        <v>6981</v>
      </c>
      <c r="C158" s="1">
        <f>carbondioxide!L258</f>
        <v>359.72195426131492</v>
      </c>
      <c r="D158" s="1">
        <f>temperature!I158</f>
        <v>0.75989608689108645</v>
      </c>
      <c r="E158" s="1">
        <v>6981</v>
      </c>
      <c r="F158" s="7">
        <v>359.72195426131492</v>
      </c>
      <c r="G158" s="7">
        <v>0.75989608689108645</v>
      </c>
      <c r="H158" s="7">
        <v>6981</v>
      </c>
      <c r="I158" s="1">
        <v>359.72195426131492</v>
      </c>
      <c r="J158" s="1">
        <v>0.75989608689108645</v>
      </c>
      <c r="K158" s="1">
        <v>6981</v>
      </c>
      <c r="L158" s="1">
        <v>359.72195426131492</v>
      </c>
      <c r="M158" s="1">
        <v>0.75989608689108645</v>
      </c>
      <c r="N158" s="1">
        <v>6981</v>
      </c>
      <c r="O158" s="1">
        <v>359.72195426131492</v>
      </c>
      <c r="P158" s="1">
        <v>0.75989608689108645</v>
      </c>
      <c r="Q158" s="1">
        <v>6981</v>
      </c>
      <c r="R158" s="1">
        <v>359.72195426131492</v>
      </c>
      <c r="S158" s="1">
        <v>0.75989608689108645</v>
      </c>
      <c r="T158" s="1">
        <v>6981</v>
      </c>
      <c r="U158" s="1">
        <v>359.72195426131492</v>
      </c>
      <c r="V158" s="1">
        <v>0.75989608689108645</v>
      </c>
    </row>
    <row r="159" spans="1:22" x14ac:dyDescent="0.25">
      <c r="A159" s="7">
        <v>2003</v>
      </c>
      <c r="B159" s="7">
        <f>carbondioxide!F259</f>
        <v>7397</v>
      </c>
      <c r="C159" s="1">
        <f>carbondioxide!L259</f>
        <v>361.57371780769779</v>
      </c>
      <c r="D159" s="1">
        <f>temperature!I159</f>
        <v>0.77880590522953297</v>
      </c>
      <c r="E159" s="1">
        <v>7397</v>
      </c>
      <c r="F159" s="7">
        <v>361.57371780769779</v>
      </c>
      <c r="G159" s="7">
        <v>0.77880590522953297</v>
      </c>
      <c r="H159" s="7">
        <v>7397</v>
      </c>
      <c r="I159" s="1">
        <v>361.57371780769779</v>
      </c>
      <c r="J159" s="1">
        <v>0.77880590522953297</v>
      </c>
      <c r="K159" s="1">
        <v>7397</v>
      </c>
      <c r="L159" s="1">
        <v>361.57371780769779</v>
      </c>
      <c r="M159" s="1">
        <v>0.77880590522953297</v>
      </c>
      <c r="N159" s="1">
        <v>7397</v>
      </c>
      <c r="O159" s="1">
        <v>361.57371780769779</v>
      </c>
      <c r="P159" s="1">
        <v>0.77880590522953297</v>
      </c>
      <c r="Q159" s="1">
        <v>7397</v>
      </c>
      <c r="R159" s="1">
        <v>361.57371780769779</v>
      </c>
      <c r="S159" s="1">
        <v>0.77880590522953297</v>
      </c>
      <c r="T159" s="1">
        <v>7397</v>
      </c>
      <c r="U159" s="1">
        <v>361.57371780769779</v>
      </c>
      <c r="V159" s="1">
        <v>0.77880590522953297</v>
      </c>
    </row>
    <row r="160" spans="1:22" x14ac:dyDescent="0.25">
      <c r="A160" s="7">
        <v>2004</v>
      </c>
      <c r="B160" s="7">
        <f>carbondioxide!F260</f>
        <v>7782</v>
      </c>
      <c r="C160" s="1">
        <f>carbondioxide!L260</f>
        <v>363.59579605631433</v>
      </c>
      <c r="D160" s="1">
        <f>temperature!I160</f>
        <v>0.79799634169713995</v>
      </c>
      <c r="E160" s="1">
        <v>7782</v>
      </c>
      <c r="F160" s="7">
        <v>363.59579605631433</v>
      </c>
      <c r="G160" s="7">
        <v>0.79799634169713995</v>
      </c>
      <c r="H160" s="7">
        <v>7782</v>
      </c>
      <c r="I160" s="1">
        <v>363.59579605631433</v>
      </c>
      <c r="J160" s="1">
        <v>0.79799634169713995</v>
      </c>
      <c r="K160" s="1">
        <v>7782</v>
      </c>
      <c r="L160" s="1">
        <v>363.59579605631433</v>
      </c>
      <c r="M160" s="1">
        <v>0.79799634169713995</v>
      </c>
      <c r="N160" s="1">
        <v>7782</v>
      </c>
      <c r="O160" s="1">
        <v>363.59579605631433</v>
      </c>
      <c r="P160" s="1">
        <v>0.79799634169713995</v>
      </c>
      <c r="Q160" s="1">
        <v>7782</v>
      </c>
      <c r="R160" s="1">
        <v>363.59579605631433</v>
      </c>
      <c r="S160" s="1">
        <v>0.79799634169713995</v>
      </c>
      <c r="T160" s="1">
        <v>7782</v>
      </c>
      <c r="U160" s="1">
        <v>363.59579605631433</v>
      </c>
      <c r="V160" s="1">
        <v>0.79799634169713995</v>
      </c>
    </row>
    <row r="161" spans="1:22" x14ac:dyDescent="0.25">
      <c r="A161" s="7">
        <v>2005</v>
      </c>
      <c r="B161" s="7">
        <f>carbondioxide!F261</f>
        <v>8086</v>
      </c>
      <c r="C161" s="1">
        <f>carbondioxide!L261</f>
        <v>365.76462802191975</v>
      </c>
      <c r="D161" s="1">
        <f>temperature!I161</f>
        <v>0.8175170628474826</v>
      </c>
      <c r="E161" s="1">
        <v>8086</v>
      </c>
      <c r="F161" s="7">
        <v>365.76462802191975</v>
      </c>
      <c r="G161" s="7">
        <v>0.8175170628474826</v>
      </c>
      <c r="H161" s="7">
        <v>8086</v>
      </c>
      <c r="I161" s="1">
        <v>365.76462802191975</v>
      </c>
      <c r="J161" s="1">
        <v>0.8175170628474826</v>
      </c>
      <c r="K161" s="1">
        <v>8086</v>
      </c>
      <c r="L161" s="1">
        <v>365.76462802191975</v>
      </c>
      <c r="M161" s="1">
        <v>0.8175170628474826</v>
      </c>
      <c r="N161" s="1">
        <v>8086</v>
      </c>
      <c r="O161" s="1">
        <v>365.76462802191975</v>
      </c>
      <c r="P161" s="1">
        <v>0.8175170628474826</v>
      </c>
      <c r="Q161" s="1">
        <v>8086</v>
      </c>
      <c r="R161" s="1">
        <v>365.76462802191975</v>
      </c>
      <c r="S161" s="1">
        <v>0.8175170628474826</v>
      </c>
      <c r="T161" s="1">
        <v>8086</v>
      </c>
      <c r="U161" s="1">
        <v>365.76462802191975</v>
      </c>
      <c r="V161" s="1">
        <v>0.8175170628474826</v>
      </c>
    </row>
    <row r="162" spans="1:22" x14ac:dyDescent="0.25">
      <c r="A162" s="7">
        <v>2006</v>
      </c>
      <c r="B162" s="7">
        <f>carbondioxide!F262</f>
        <v>8350</v>
      </c>
      <c r="C162" s="1">
        <f>carbondioxide!L262</f>
        <v>368.03652007621258</v>
      </c>
      <c r="D162" s="1">
        <f>temperature!I162</f>
        <v>0.8373963619560848</v>
      </c>
      <c r="E162" s="1">
        <v>8350</v>
      </c>
      <c r="F162" s="7">
        <v>368.03652007621258</v>
      </c>
      <c r="G162" s="7">
        <v>0.8373963619560848</v>
      </c>
      <c r="H162" s="7">
        <v>8350</v>
      </c>
      <c r="I162" s="1">
        <v>368.03652007621258</v>
      </c>
      <c r="J162" s="1">
        <v>0.8373963619560848</v>
      </c>
      <c r="K162" s="1">
        <v>8350</v>
      </c>
      <c r="L162" s="1">
        <v>368.03652007621258</v>
      </c>
      <c r="M162" s="1">
        <v>0.8373963619560848</v>
      </c>
      <c r="N162" s="1">
        <v>8350</v>
      </c>
      <c r="O162" s="1">
        <v>368.03652007621258</v>
      </c>
      <c r="P162" s="1">
        <v>0.8373963619560848</v>
      </c>
      <c r="Q162" s="1">
        <v>8350</v>
      </c>
      <c r="R162" s="1">
        <v>368.03652007621258</v>
      </c>
      <c r="S162" s="1">
        <v>0.8373963619560848</v>
      </c>
      <c r="T162" s="1">
        <v>8350</v>
      </c>
      <c r="U162" s="1">
        <v>368.03652007621258</v>
      </c>
      <c r="V162" s="1">
        <v>0.8373963619560848</v>
      </c>
    </row>
    <row r="163" spans="1:22" x14ac:dyDescent="0.25">
      <c r="A163" s="7">
        <v>2007</v>
      </c>
      <c r="B163" s="7">
        <f>carbondioxide!F263</f>
        <v>8543</v>
      </c>
      <c r="C163" s="1">
        <f>carbondioxide!L263</f>
        <v>370.39056958277882</v>
      </c>
      <c r="D163" s="1">
        <f>temperature!I163</f>
        <v>0.85765198323846703</v>
      </c>
      <c r="E163" s="1">
        <v>8543</v>
      </c>
      <c r="F163" s="7">
        <v>370.39056958277882</v>
      </c>
      <c r="G163" s="7">
        <v>0.85765198323846703</v>
      </c>
      <c r="H163" s="7">
        <v>8543</v>
      </c>
      <c r="I163" s="1">
        <v>370.39056958277882</v>
      </c>
      <c r="J163" s="1">
        <v>0.85765198323846703</v>
      </c>
      <c r="K163" s="1">
        <v>8543</v>
      </c>
      <c r="L163" s="1">
        <v>370.39056958277882</v>
      </c>
      <c r="M163" s="1">
        <v>0.85765198323846703</v>
      </c>
      <c r="N163" s="1">
        <v>8543</v>
      </c>
      <c r="O163" s="1">
        <v>370.39056958277882</v>
      </c>
      <c r="P163" s="1">
        <v>0.85765198323846703</v>
      </c>
      <c r="Q163" s="1">
        <v>8543</v>
      </c>
      <c r="R163" s="1">
        <v>370.39056958277882</v>
      </c>
      <c r="S163" s="1">
        <v>0.85765198323846703</v>
      </c>
      <c r="T163" s="1">
        <v>8543</v>
      </c>
      <c r="U163" s="1">
        <v>370.39056958277882</v>
      </c>
      <c r="V163" s="1">
        <v>0.85765198323846703</v>
      </c>
    </row>
    <row r="164" spans="1:22" x14ac:dyDescent="0.25">
      <c r="A164" s="7">
        <v>2008</v>
      </c>
      <c r="B164" s="7">
        <f>carbondioxide!F264</f>
        <v>8749</v>
      </c>
      <c r="C164" s="1">
        <f>carbondioxide!L264</f>
        <v>372.79263492279495</v>
      </c>
      <c r="D164" s="1">
        <f>temperature!I164</f>
        <v>0.87828609848605044</v>
      </c>
      <c r="E164" s="1">
        <v>8749</v>
      </c>
      <c r="F164" s="7">
        <v>372.79263492279495</v>
      </c>
      <c r="G164" s="7">
        <v>0.87828609848605044</v>
      </c>
      <c r="H164" s="7">
        <v>8749</v>
      </c>
      <c r="I164" s="1">
        <v>372.79263492279495</v>
      </c>
      <c r="J164" s="1">
        <v>0.87828609848605044</v>
      </c>
      <c r="K164" s="1">
        <v>8749</v>
      </c>
      <c r="L164" s="1">
        <v>372.79263492279495</v>
      </c>
      <c r="M164" s="1">
        <v>0.87828609848605044</v>
      </c>
      <c r="N164" s="1">
        <v>8749</v>
      </c>
      <c r="O164" s="1">
        <v>372.79263492279495</v>
      </c>
      <c r="P164" s="1">
        <v>0.87828609848605044</v>
      </c>
      <c r="Q164" s="1">
        <v>8749</v>
      </c>
      <c r="R164" s="1">
        <v>372.79263492279495</v>
      </c>
      <c r="S164" s="1">
        <v>0.87828609848605044</v>
      </c>
      <c r="T164" s="1">
        <v>8749</v>
      </c>
      <c r="U164" s="1">
        <v>372.79263492279495</v>
      </c>
      <c r="V164" s="1">
        <v>0.87828609848605044</v>
      </c>
    </row>
    <row r="165" spans="1:22" x14ac:dyDescent="0.25">
      <c r="A165" s="7">
        <v>2009</v>
      </c>
      <c r="B165" s="7">
        <f>carbondioxide!F265</f>
        <v>8561.8588899999995</v>
      </c>
      <c r="C165" s="1">
        <f>carbondioxide!L265</f>
        <v>375.2498104521967</v>
      </c>
      <c r="D165" s="1">
        <f>temperature!I165</f>
        <v>0.89930348547702965</v>
      </c>
      <c r="E165" s="1">
        <v>8749</v>
      </c>
      <c r="F165" s="7">
        <v>375.2498104521967</v>
      </c>
      <c r="G165" s="7">
        <v>0.89930348547702965</v>
      </c>
      <c r="H165" s="7">
        <v>8923.98</v>
      </c>
      <c r="I165" s="1">
        <v>375.2498104521967</v>
      </c>
      <c r="J165" s="1">
        <v>0.89930348547702965</v>
      </c>
      <c r="K165" s="1">
        <v>8619.4273100000009</v>
      </c>
      <c r="L165" s="1">
        <v>375.2498104521967</v>
      </c>
      <c r="M165" s="1">
        <v>0.89930348547702965</v>
      </c>
      <c r="N165" s="1">
        <v>8561.8588899999995</v>
      </c>
      <c r="O165" s="1">
        <v>375.2498104521967</v>
      </c>
      <c r="P165" s="1">
        <v>0.89930348547702965</v>
      </c>
      <c r="Q165" s="1">
        <v>8923.98</v>
      </c>
      <c r="R165" s="1">
        <v>375.2498104521967</v>
      </c>
      <c r="S165" s="1">
        <v>0.89930348547702965</v>
      </c>
      <c r="T165" s="1">
        <v>8923.98</v>
      </c>
      <c r="U165" s="1">
        <v>375.2498104521967</v>
      </c>
      <c r="V165" s="1">
        <v>0.89930348547702965</v>
      </c>
    </row>
    <row r="166" spans="1:22" x14ac:dyDescent="0.25">
      <c r="A166" s="7">
        <v>2010</v>
      </c>
      <c r="B166" s="7">
        <f>carbondioxide!F266</f>
        <v>8378.7207283428997</v>
      </c>
      <c r="C166" s="1">
        <f>carbondioxide!L266</f>
        <v>377.57753988057419</v>
      </c>
      <c r="D166" s="1">
        <f>temperature!I166</f>
        <v>0.92063151400184184</v>
      </c>
      <c r="E166" s="1">
        <v>8749</v>
      </c>
      <c r="F166" s="7">
        <v>377.66539955663058</v>
      </c>
      <c r="G166" s="7">
        <v>0.92066812510413631</v>
      </c>
      <c r="H166" s="7">
        <v>9102.4596000000001</v>
      </c>
      <c r="I166" s="1">
        <v>377.74754979137231</v>
      </c>
      <c r="J166" s="1">
        <v>0.92070234937972317</v>
      </c>
      <c r="K166" s="1">
        <v>8491.7735915389003</v>
      </c>
      <c r="L166" s="1">
        <v>377.60456730780425</v>
      </c>
      <c r="M166" s="1">
        <v>0.9206427772303335</v>
      </c>
      <c r="N166" s="1">
        <v>8378.7207283428997</v>
      </c>
      <c r="O166" s="1">
        <v>377.57753988057419</v>
      </c>
      <c r="P166" s="1">
        <v>0.92063151400184184</v>
      </c>
      <c r="Q166" s="1">
        <v>9102.4596000000001</v>
      </c>
      <c r="R166" s="1">
        <v>377.74754979137231</v>
      </c>
      <c r="S166" s="1">
        <v>0.92070234937972317</v>
      </c>
      <c r="T166" s="1">
        <v>9102.4596000000001</v>
      </c>
      <c r="U166" s="1">
        <v>377.74754979137231</v>
      </c>
      <c r="V166" s="1">
        <v>0.92070234937972317</v>
      </c>
    </row>
    <row r="167" spans="1:22" x14ac:dyDescent="0.25">
      <c r="A167" s="7">
        <v>2011</v>
      </c>
      <c r="B167" s="7">
        <f>carbondioxide!F267</f>
        <v>8199.4998919636455</v>
      </c>
      <c r="C167" s="1">
        <f>carbondioxide!L267</f>
        <v>379.78824577665023</v>
      </c>
      <c r="D167" s="1">
        <f>temperature!I167</f>
        <v>0.94220618711200921</v>
      </c>
      <c r="E167" s="1">
        <v>8749</v>
      </c>
      <c r="F167" s="7">
        <v>380.04480797164376</v>
      </c>
      <c r="G167" s="7">
        <v>0.94234785434375978</v>
      </c>
      <c r="H167" s="7">
        <v>9284.5087920000005</v>
      </c>
      <c r="I167" s="1">
        <v>380.28809802025108</v>
      </c>
      <c r="J167" s="1">
        <v>0.9424816501304617</v>
      </c>
      <c r="K167" s="1">
        <v>8366.0104246482097</v>
      </c>
      <c r="L167" s="1">
        <v>379.8667692612317</v>
      </c>
      <c r="M167" s="1">
        <v>0.94224960955125259</v>
      </c>
      <c r="N167" s="1">
        <v>8199.4998919636455</v>
      </c>
      <c r="O167" s="1">
        <v>379.78824577665023</v>
      </c>
      <c r="P167" s="1">
        <v>0.94220618711200921</v>
      </c>
      <c r="Q167" s="1">
        <v>9284.5087920000005</v>
      </c>
      <c r="R167" s="1">
        <v>380.28809802025108</v>
      </c>
      <c r="S167" s="1">
        <v>0.9424816501304617</v>
      </c>
      <c r="T167" s="1">
        <v>9284.5087920000005</v>
      </c>
      <c r="U167" s="1">
        <v>380.28809802025108</v>
      </c>
      <c r="V167" s="1">
        <v>0.9424816501304617</v>
      </c>
    </row>
    <row r="168" spans="1:22" x14ac:dyDescent="0.25">
      <c r="A168" s="7">
        <v>2012</v>
      </c>
      <c r="B168" s="7">
        <f>carbondioxide!F268</f>
        <v>8024.1125892745431</v>
      </c>
      <c r="C168" s="1">
        <f>carbondioxide!L268</f>
        <v>381.89102935437228</v>
      </c>
      <c r="D168" s="1">
        <f>temperature!I168</f>
        <v>0.96397029218701291</v>
      </c>
      <c r="E168" s="1">
        <v>8749</v>
      </c>
      <c r="F168" s="7">
        <v>382.39170727548492</v>
      </c>
      <c r="G168" s="7">
        <v>0.96431345348009523</v>
      </c>
      <c r="H168" s="7">
        <v>9470.1989678400005</v>
      </c>
      <c r="I168" s="1">
        <v>382.87324656729908</v>
      </c>
      <c r="J168" s="1">
        <v>0.96464086759379075</v>
      </c>
      <c r="K168" s="1">
        <v>8242.1098102591695</v>
      </c>
      <c r="L168" s="1">
        <v>382.04348487939927</v>
      </c>
      <c r="M168" s="1">
        <v>0.9640750884169762</v>
      </c>
      <c r="N168" s="1">
        <v>8024.1125892745431</v>
      </c>
      <c r="O168" s="1">
        <v>381.89102935437228</v>
      </c>
      <c r="P168" s="1">
        <v>0.96397029218701291</v>
      </c>
      <c r="Q168" s="1">
        <v>9470.1989678400005</v>
      </c>
      <c r="R168" s="1">
        <v>382.87324656729908</v>
      </c>
      <c r="S168" s="1">
        <v>0.96464086759379075</v>
      </c>
      <c r="T168" s="1">
        <v>9470.1989678400005</v>
      </c>
      <c r="U168" s="1">
        <v>382.87324656729908</v>
      </c>
      <c r="V168" s="1">
        <v>0.96464086759379075</v>
      </c>
    </row>
    <row r="169" spans="1:22" x14ac:dyDescent="0.25">
      <c r="A169" s="1">
        <v>2013</v>
      </c>
      <c r="B169" s="7">
        <f>carbondioxide!F269</f>
        <v>7852.4768209899603</v>
      </c>
      <c r="C169" s="1">
        <f>carbondioxide!L269</f>
        <v>383.89290635682067</v>
      </c>
      <c r="D169" s="1">
        <f>temperature!I169</f>
        <v>0.98587217733851018</v>
      </c>
      <c r="E169" s="1">
        <v>8749</v>
      </c>
      <c r="F169" s="1">
        <v>384.70869745191089</v>
      </c>
      <c r="G169" s="1">
        <v>0.98653806036152625</v>
      </c>
      <c r="H169" s="1">
        <v>9659.6029471968013</v>
      </c>
      <c r="I169" s="1">
        <v>385.50451706178217</v>
      </c>
      <c r="J169" s="1">
        <v>0.98717985581384449</v>
      </c>
      <c r="K169" s="1">
        <v>8120.0441639692317</v>
      </c>
      <c r="L169" s="1">
        <v>384.14003925090174</v>
      </c>
      <c r="M169" s="1">
        <v>0.98607478496577394</v>
      </c>
      <c r="N169" s="1">
        <v>7852.4768209899603</v>
      </c>
      <c r="O169" s="1">
        <v>383.89290635682067</v>
      </c>
      <c r="P169" s="1">
        <v>0.98587217733851018</v>
      </c>
      <c r="Q169" s="1">
        <v>9659.6029471968013</v>
      </c>
      <c r="R169" s="1">
        <v>385.50451706178217</v>
      </c>
      <c r="S169" s="1">
        <v>0.98717985581384449</v>
      </c>
      <c r="T169" s="1">
        <v>9659.6029471968013</v>
      </c>
      <c r="U169" s="1">
        <v>385.50451706178217</v>
      </c>
      <c r="V169" s="1">
        <v>0.98717985581384449</v>
      </c>
    </row>
    <row r="170" spans="1:22" x14ac:dyDescent="0.25">
      <c r="A170" s="1">
        <v>2014</v>
      </c>
      <c r="B170" s="7">
        <f>carbondioxide!F270</f>
        <v>7684.5123417889845</v>
      </c>
      <c r="C170" s="1">
        <f>carbondioxide!L270</f>
        <v>385.79956025115234</v>
      </c>
      <c r="D170" s="1">
        <f>temperature!I170</f>
        <v>1.007864911739655</v>
      </c>
      <c r="E170" s="1">
        <v>8749</v>
      </c>
      <c r="F170" s="1">
        <v>386.99770985000447</v>
      </c>
      <c r="G170" s="1">
        <v>1.0089967836951281</v>
      </c>
      <c r="H170" s="1">
        <v>9852.7950061407373</v>
      </c>
      <c r="I170" s="1">
        <v>388.18327313144289</v>
      </c>
      <c r="J170" s="1">
        <v>1.010098751170031</v>
      </c>
      <c r="K170" s="1">
        <v>7999.7863099008473</v>
      </c>
      <c r="L170" s="1">
        <v>386.16065437657898</v>
      </c>
      <c r="M170" s="1">
        <v>1.0082080533938818</v>
      </c>
      <c r="N170" s="1">
        <v>7684.5123417889845</v>
      </c>
      <c r="O170" s="1">
        <v>385.79956025115234</v>
      </c>
      <c r="P170" s="1">
        <v>1.007864911739655</v>
      </c>
      <c r="Q170" s="1">
        <v>9852.7950061407373</v>
      </c>
      <c r="R170" s="1">
        <v>388.18327313144289</v>
      </c>
      <c r="S170" s="1">
        <v>1.010098751170031</v>
      </c>
      <c r="T170" s="1">
        <v>9852.7950061407373</v>
      </c>
      <c r="U170" s="1">
        <v>388.18327313144289</v>
      </c>
      <c r="V170" s="1">
        <v>1.010098751170031</v>
      </c>
    </row>
    <row r="171" spans="1:22" x14ac:dyDescent="0.25">
      <c r="A171" s="1">
        <v>2015</v>
      </c>
      <c r="B171" s="7">
        <f>carbondioxide!F271</f>
        <v>7520.1406227981179</v>
      </c>
      <c r="C171" s="1">
        <f>carbondioxide!L271</f>
        <v>387.61580246331835</v>
      </c>
      <c r="D171" s="1">
        <f>temperature!I171</f>
        <v>1.0299056843630849</v>
      </c>
      <c r="E171" s="1">
        <v>8749</v>
      </c>
      <c r="F171" s="1">
        <v>389.26025262471609</v>
      </c>
      <c r="G171" s="1">
        <v>1.0316664382437259</v>
      </c>
      <c r="H171" s="1">
        <v>10049.850906263553</v>
      </c>
      <c r="I171" s="1">
        <v>390.91078849246117</v>
      </c>
      <c r="J171" s="1">
        <v>1.0333979132136348</v>
      </c>
      <c r="K171" s="1">
        <v>7881.3094746512161</v>
      </c>
      <c r="L171" s="1">
        <v>388.10883993489</v>
      </c>
      <c r="M171" s="1">
        <v>1.0304375484082329</v>
      </c>
      <c r="N171" s="1">
        <v>7520.1406227981179</v>
      </c>
      <c r="O171" s="1">
        <v>387.61580246331835</v>
      </c>
      <c r="P171" s="1">
        <v>1.0299056843630849</v>
      </c>
      <c r="Q171" s="1">
        <v>10049.850906263553</v>
      </c>
      <c r="R171" s="1">
        <v>390.91078849246117</v>
      </c>
      <c r="S171" s="1">
        <v>1.0333979132136348</v>
      </c>
      <c r="T171" s="1">
        <v>10049.850906263553</v>
      </c>
      <c r="U171" s="1">
        <v>390.91078849246117</v>
      </c>
      <c r="V171" s="1">
        <v>1.0333979132136348</v>
      </c>
    </row>
    <row r="172" spans="1:22" x14ac:dyDescent="0.25">
      <c r="A172" s="1">
        <v>2016</v>
      </c>
      <c r="B172" s="7">
        <f>carbondioxide!F272</f>
        <v>7359.284814876466</v>
      </c>
      <c r="C172" s="1">
        <f>carbondioxide!L272</f>
        <v>389.34585473972629</v>
      </c>
      <c r="D172" s="1">
        <f>temperature!I172</f>
        <v>1.0519553531168289</v>
      </c>
      <c r="E172" s="1">
        <v>8749</v>
      </c>
      <c r="F172" s="1">
        <v>391.49756057857371</v>
      </c>
      <c r="G172" s="1">
        <v>1.05452535537139</v>
      </c>
      <c r="H172" s="1">
        <v>10250.847924388825</v>
      </c>
      <c r="I172" s="1">
        <v>393.68828852543334</v>
      </c>
      <c r="J172" s="1">
        <v>1.0570778853803051</v>
      </c>
      <c r="K172" s="1">
        <v>7764.5872813316319</v>
      </c>
      <c r="L172" s="1">
        <v>389.98763251230093</v>
      </c>
      <c r="M172" s="1">
        <v>1.0527288677014244</v>
      </c>
      <c r="N172" s="1">
        <v>7359.284814876466</v>
      </c>
      <c r="O172" s="1">
        <v>389.34585473972629</v>
      </c>
      <c r="P172" s="1">
        <v>1.0519553531168289</v>
      </c>
      <c r="Q172" s="1">
        <v>10250.847924388825</v>
      </c>
      <c r="R172" s="1">
        <v>393.68828852543334</v>
      </c>
      <c r="S172" s="1">
        <v>1.0570778853803051</v>
      </c>
      <c r="T172" s="1">
        <v>10250.847924388825</v>
      </c>
      <c r="U172" s="1">
        <v>393.68828852543334</v>
      </c>
      <c r="V172" s="1">
        <v>1.0570778853803051</v>
      </c>
    </row>
    <row r="173" spans="1:22" x14ac:dyDescent="0.25">
      <c r="A173" s="1">
        <v>2017</v>
      </c>
      <c r="B173" s="7">
        <f>carbondioxide!F273</f>
        <v>7201.869712686258</v>
      </c>
      <c r="C173" s="1">
        <f>carbondioxide!L273</f>
        <v>390.99352345000347</v>
      </c>
      <c r="D173" s="1">
        <f>temperature!I173</f>
        <v>1.0739780909161725</v>
      </c>
      <c r="E173" s="1">
        <v>8749</v>
      </c>
      <c r="F173" s="1">
        <v>393.71068696454796</v>
      </c>
      <c r="G173" s="1">
        <v>1.0775532407862214</v>
      </c>
      <c r="H173" s="1">
        <v>10455.864882876602</v>
      </c>
      <c r="I173" s="1">
        <v>396.51697576636161</v>
      </c>
      <c r="J173" s="1">
        <v>1.0811393678491825</v>
      </c>
      <c r="K173" s="1">
        <v>7649.5937436951108</v>
      </c>
      <c r="L173" s="1">
        <v>391.79974280073623</v>
      </c>
      <c r="M173" s="1">
        <v>1.0750502742565702</v>
      </c>
      <c r="N173" s="1">
        <v>7201.869712686258</v>
      </c>
      <c r="O173" s="1">
        <v>390.99352345000347</v>
      </c>
      <c r="P173" s="1">
        <v>1.0739780909161725</v>
      </c>
      <c r="Q173" s="1">
        <v>10455.864882876602</v>
      </c>
      <c r="R173" s="1">
        <v>396.51697576636161</v>
      </c>
      <c r="S173" s="1">
        <v>1.0811393678491825</v>
      </c>
      <c r="T173" s="1">
        <v>10455.864882876602</v>
      </c>
      <c r="U173" s="1">
        <v>396.51697576636161</v>
      </c>
      <c r="V173" s="1">
        <v>1.0811393678491825</v>
      </c>
    </row>
    <row r="174" spans="1:22" x14ac:dyDescent="0.25">
      <c r="A174" s="1">
        <v>2018</v>
      </c>
      <c r="B174" s="7">
        <f>carbondioxide!F274</f>
        <v>7047.8217195318985</v>
      </c>
      <c r="C174" s="1">
        <f>carbondioxide!L274</f>
        <v>392.56230818496454</v>
      </c>
      <c r="D174" s="1">
        <f>temperature!I174</f>
        <v>1.0959410960240268</v>
      </c>
      <c r="E174" s="1">
        <v>8749</v>
      </c>
      <c r="F174" s="1">
        <v>395.90056003450422</v>
      </c>
      <c r="G174" s="1">
        <v>1.1007310624115245</v>
      </c>
      <c r="H174" s="1">
        <v>10664.982180534134</v>
      </c>
      <c r="I174" s="1">
        <v>399.39804563860122</v>
      </c>
      <c r="J174" s="1">
        <v>1.1055831978800676</v>
      </c>
      <c r="K174" s="1">
        <v>7536.3032603509864</v>
      </c>
      <c r="L174" s="1">
        <v>393.54764685882253</v>
      </c>
      <c r="M174" s="1">
        <v>1.0973724709497488</v>
      </c>
      <c r="N174" s="1">
        <v>7047.8217195318985</v>
      </c>
      <c r="O174" s="1">
        <v>392.56230818496454</v>
      </c>
      <c r="P174" s="1">
        <v>1.0959410960240268</v>
      </c>
      <c r="Q174" s="1">
        <v>10664.982180534134</v>
      </c>
      <c r="R174" s="1">
        <v>399.39804563860122</v>
      </c>
      <c r="S174" s="1">
        <v>1.1055831978800676</v>
      </c>
      <c r="T174" s="1">
        <v>10664.982180534134</v>
      </c>
      <c r="U174" s="1">
        <v>399.39804563860122</v>
      </c>
      <c r="V174" s="1">
        <v>1.1055831978800676</v>
      </c>
    </row>
    <row r="175" spans="1:22" x14ac:dyDescent="0.25">
      <c r="A175" s="1">
        <v>2019</v>
      </c>
      <c r="B175" s="7">
        <f>carbondioxide!F275</f>
        <v>6897.0688129511109</v>
      </c>
      <c r="C175" s="1">
        <f>carbondioxide!L275</f>
        <v>394.05547034797723</v>
      </c>
      <c r="D175" s="1">
        <f>temperature!I175</f>
        <v>1.1178143465338277</v>
      </c>
      <c r="E175" s="1">
        <v>8749</v>
      </c>
      <c r="F175" s="1">
        <v>398.06801815566843</v>
      </c>
      <c r="G175" s="1">
        <v>1.1240409579952821</v>
      </c>
      <c r="H175" s="1">
        <v>10878.281824144817</v>
      </c>
      <c r="I175" s="1">
        <v>402.3326962630706</v>
      </c>
      <c r="J175" s="1">
        <v>1.1304103348057315</v>
      </c>
      <c r="K175" s="1">
        <v>7424.6906090651883</v>
      </c>
      <c r="L175" s="1">
        <v>395.23364333721781</v>
      </c>
      <c r="M175" s="1">
        <v>1.1196684105636594</v>
      </c>
      <c r="N175" s="1">
        <v>6897.0688129511109</v>
      </c>
      <c r="O175" s="1">
        <v>394.05547034797723</v>
      </c>
      <c r="P175" s="1">
        <v>1.1178143465338277</v>
      </c>
      <c r="Q175" s="1">
        <v>10878.281824144817</v>
      </c>
      <c r="R175" s="1">
        <v>402.3326962630706</v>
      </c>
      <c r="S175" s="1">
        <v>1.1304103348057315</v>
      </c>
      <c r="T175" s="1">
        <v>10878.281824144817</v>
      </c>
      <c r="U175" s="1">
        <v>402.3326962630706</v>
      </c>
      <c r="V175" s="1">
        <v>1.1304103348057315</v>
      </c>
    </row>
    <row r="176" spans="1:22" x14ac:dyDescent="0.25">
      <c r="A176" s="1">
        <v>2020</v>
      </c>
      <c r="B176" s="7">
        <f>carbondioxide!F276</f>
        <v>6749.5405110420861</v>
      </c>
      <c r="C176" s="1">
        <f>carbondioxide!L276</f>
        <v>395.47607733508067</v>
      </c>
      <c r="D176" s="1">
        <f>temperature!I176</f>
        <v>1.1395703864518976</v>
      </c>
      <c r="E176" s="1">
        <v>8749</v>
      </c>
      <c r="F176" s="1">
        <v>400.21383188163014</v>
      </c>
      <c r="G176" s="1">
        <v>1.147466156096705</v>
      </c>
      <c r="H176" s="1">
        <v>11095.847460627714</v>
      </c>
      <c r="I176" s="1">
        <v>405.32213467456955</v>
      </c>
      <c r="J176" s="1">
        <v>1.1556218479696687</v>
      </c>
      <c r="K176" s="1">
        <v>7314.7309411449332</v>
      </c>
      <c r="L176" s="1">
        <v>396.85988995737108</v>
      </c>
      <c r="M176" s="1">
        <v>1.1419131307560195</v>
      </c>
      <c r="N176" s="1">
        <v>6749.5405110420861</v>
      </c>
      <c r="O176" s="1">
        <v>395.47607733508067</v>
      </c>
      <c r="P176" s="1">
        <v>1.1395703864518976</v>
      </c>
      <c r="Q176" s="1">
        <v>11095.847460627714</v>
      </c>
      <c r="R176" s="1">
        <v>405.32213467456955</v>
      </c>
      <c r="S176" s="1">
        <v>1.1556218479696687</v>
      </c>
      <c r="T176" s="1">
        <v>11095.847460627714</v>
      </c>
      <c r="U176" s="1">
        <v>405.32213467456955</v>
      </c>
      <c r="V176" s="1">
        <v>1.1556218479696687</v>
      </c>
    </row>
    <row r="177" spans="1:22" x14ac:dyDescent="0.25">
      <c r="A177" s="1">
        <v>2021</v>
      </c>
      <c r="B177" s="7">
        <f>carbondioxide!F277</f>
        <v>6605.1678395108956</v>
      </c>
      <c r="C177" s="1">
        <f>carbondioxide!L277</f>
        <v>396.82703177104366</v>
      </c>
      <c r="D177" s="1">
        <f>temperature!I177</f>
        <v>1.1611841354361592</v>
      </c>
      <c r="E177" s="1">
        <v>8749</v>
      </c>
      <c r="F177" s="1">
        <v>402.33871806720663</v>
      </c>
      <c r="G177" s="1">
        <v>1.1709909065219817</v>
      </c>
      <c r="H177" s="1">
        <v>11317.764409840269</v>
      </c>
      <c r="I177" s="1">
        <v>408.36758085650433</v>
      </c>
      <c r="J177" s="1">
        <v>1.1812189065711391</v>
      </c>
      <c r="K177" s="1">
        <v>7206.3997759065769</v>
      </c>
      <c r="L177" s="1">
        <v>398.42842730990594</v>
      </c>
      <c r="M177" s="1">
        <v>1.1640836074196048</v>
      </c>
      <c r="N177" s="1">
        <v>6605.1678395108956</v>
      </c>
      <c r="O177" s="1">
        <v>396.82703177104366</v>
      </c>
      <c r="P177" s="1">
        <v>1.1611841354361592</v>
      </c>
      <c r="Q177" s="1">
        <v>11317.764409840269</v>
      </c>
      <c r="R177" s="1">
        <v>408.36758085650433</v>
      </c>
      <c r="S177" s="1">
        <v>1.1812189065711391</v>
      </c>
      <c r="T177" s="1">
        <v>11317.764409840269</v>
      </c>
      <c r="U177" s="1">
        <v>408.36758085650433</v>
      </c>
      <c r="V177" s="1">
        <v>1.1812189065711391</v>
      </c>
    </row>
    <row r="178" spans="1:22" x14ac:dyDescent="0.25">
      <c r="A178" s="1">
        <v>2022</v>
      </c>
      <c r="B178" s="7">
        <f>carbondioxide!F278</f>
        <v>6463.8832994237573</v>
      </c>
      <c r="C178" s="1">
        <f>carbondioxide!L278</f>
        <v>398.11109155116861</v>
      </c>
      <c r="D178" s="1">
        <f>temperature!I178</f>
        <v>1.1826327170511117</v>
      </c>
      <c r="E178" s="1">
        <v>8749</v>
      </c>
      <c r="F178" s="1">
        <v>404.44334911648787</v>
      </c>
      <c r="G178" s="1">
        <v>1.1946004177536964</v>
      </c>
      <c r="H178" s="1">
        <v>11544.119698037075</v>
      </c>
      <c r="I178" s="1">
        <v>411.47027045098821</v>
      </c>
      <c r="J178" s="1">
        <v>1.2072027707846236</v>
      </c>
      <c r="K178" s="1">
        <v>7099.6729952254009</v>
      </c>
      <c r="L178" s="1">
        <v>399.94119487048977</v>
      </c>
      <c r="M178" s="1">
        <v>1.1861586222365172</v>
      </c>
      <c r="N178" s="1">
        <v>6463.8832994237573</v>
      </c>
      <c r="O178" s="1">
        <v>398.11109155116861</v>
      </c>
      <c r="P178" s="1">
        <v>1.1826327170511117</v>
      </c>
      <c r="Q178" s="1">
        <v>11544.119698037075</v>
      </c>
      <c r="R178" s="1">
        <v>411.47027045098821</v>
      </c>
      <c r="S178" s="1">
        <v>1.2072027707846236</v>
      </c>
      <c r="T178" s="1">
        <v>11544.119698037075</v>
      </c>
      <c r="U178" s="1">
        <v>411.47027045098821</v>
      </c>
      <c r="V178" s="1">
        <v>1.2072027707846236</v>
      </c>
    </row>
    <row r="179" spans="1:22" x14ac:dyDescent="0.25">
      <c r="A179" s="1">
        <v>2023</v>
      </c>
      <c r="B179" s="7">
        <f>carbondioxide!F279</f>
        <v>6325.6208356490833</v>
      </c>
      <c r="C179" s="1">
        <f>carbondioxide!L279</f>
        <v>399.33088418350911</v>
      </c>
      <c r="D179" s="1">
        <f>temperature!I179</f>
        <v>1.2038953021178025</v>
      </c>
      <c r="E179" s="1">
        <v>8749</v>
      </c>
      <c r="F179" s="1">
        <v>406.52835924017603</v>
      </c>
      <c r="G179" s="1">
        <v>1.2182807998115066</v>
      </c>
      <c r="H179" s="1">
        <v>11775.002091997816</v>
      </c>
      <c r="I179" s="1">
        <v>414.63145666445178</v>
      </c>
      <c r="J179" s="1">
        <v>1.2335747837655462</v>
      </c>
      <c r="K179" s="1">
        <v>6994.5268381661126</v>
      </c>
      <c r="L179" s="1">
        <v>401.40004220904638</v>
      </c>
      <c r="M179" s="1">
        <v>1.2081186416737961</v>
      </c>
      <c r="N179" s="1">
        <v>6325.6208356490833</v>
      </c>
      <c r="O179" s="1">
        <v>399.33088418350911</v>
      </c>
      <c r="P179" s="1">
        <v>1.2038953021178025</v>
      </c>
      <c r="Q179" s="1">
        <v>11775.002091997816</v>
      </c>
      <c r="R179" s="1">
        <v>414.63145666445178</v>
      </c>
      <c r="S179" s="1">
        <v>1.2335747837655462</v>
      </c>
      <c r="T179" s="1">
        <v>11775.002091997816</v>
      </c>
      <c r="U179" s="1">
        <v>414.63145666445178</v>
      </c>
      <c r="V179" s="1">
        <v>1.2335747837655462</v>
      </c>
    </row>
    <row r="180" spans="1:22" x14ac:dyDescent="0.25">
      <c r="A180" s="1">
        <v>2024</v>
      </c>
      <c r="B180" s="7">
        <f>carbondioxide!F280</f>
        <v>6190.3158059745492</v>
      </c>
      <c r="C180" s="1">
        <f>carbondioxide!L280</f>
        <v>400.48891755794716</v>
      </c>
      <c r="D180" s="1">
        <f>temperature!I180</f>
        <v>1.2249529648008375</v>
      </c>
      <c r="E180" s="1">
        <v>8749</v>
      </c>
      <c r="F180" s="1">
        <v>408.59434886235306</v>
      </c>
      <c r="G180" s="1">
        <v>1.2420190115255316</v>
      </c>
      <c r="H180" s="1">
        <v>12010.502133837772</v>
      </c>
      <c r="I180" s="1">
        <v>417.8524116845777</v>
      </c>
      <c r="J180" s="1">
        <v>1.2603363643020471</v>
      </c>
      <c r="K180" s="1">
        <v>6890.9378956928722</v>
      </c>
      <c r="L180" s="1">
        <v>402.80673720212684</v>
      </c>
      <c r="M180" s="1">
        <v>1.2299457055557415</v>
      </c>
      <c r="N180" s="1">
        <v>6190.3158059745492</v>
      </c>
      <c r="O180" s="1">
        <v>400.48891755794716</v>
      </c>
      <c r="P180" s="1">
        <v>1.2249529648008375</v>
      </c>
      <c r="Q180" s="1">
        <v>12010.502133837772</v>
      </c>
      <c r="R180" s="1">
        <v>417.8524116845777</v>
      </c>
      <c r="S180" s="1">
        <v>1.2603363643020471</v>
      </c>
      <c r="T180" s="1">
        <v>12010.502133837772</v>
      </c>
      <c r="U180" s="1">
        <v>417.8524116845777</v>
      </c>
      <c r="V180" s="1">
        <v>1.2603363643020471</v>
      </c>
    </row>
    <row r="181" spans="1:22" x14ac:dyDescent="0.25">
      <c r="A181" s="1">
        <v>2025</v>
      </c>
      <c r="B181" s="7">
        <f>carbondioxide!F281</f>
        <v>6057.9049508847538</v>
      </c>
      <c r="C181" s="1">
        <f>carbondioxide!L281</f>
        <v>401.58758843832629</v>
      </c>
      <c r="D181" s="1">
        <f>temperature!I181</f>
        <v>1.2457885497404191</v>
      </c>
      <c r="E181" s="1">
        <v>8749</v>
      </c>
      <c r="F181" s="1">
        <v>410.64188787028792</v>
      </c>
      <c r="G181" s="1">
        <v>1.2658028115369209</v>
      </c>
      <c r="H181" s="1">
        <v>12250.712176514528</v>
      </c>
      <c r="I181" s="1">
        <v>421.13442780043624</v>
      </c>
      <c r="J181" s="1">
        <v>1.2874889999621417</v>
      </c>
      <c r="K181" s="1">
        <v>6788.8831054576613</v>
      </c>
      <c r="L181" s="1">
        <v>404.16297235072926</v>
      </c>
      <c r="M181" s="1">
        <v>1.251623323899977</v>
      </c>
      <c r="N181" s="1">
        <v>6057.9049508847538</v>
      </c>
      <c r="O181" s="1">
        <v>401.58758843832629</v>
      </c>
      <c r="P181" s="1">
        <v>1.2457885497404191</v>
      </c>
      <c r="Q181" s="1">
        <v>12250.712176514528</v>
      </c>
      <c r="R181" s="1">
        <v>421.13442780043624</v>
      </c>
      <c r="S181" s="1">
        <v>1.2874889999621417</v>
      </c>
      <c r="T181" s="1">
        <v>12250.712176514528</v>
      </c>
      <c r="U181" s="1">
        <v>421.13442780043624</v>
      </c>
      <c r="V181" s="1">
        <v>1.2874889999621417</v>
      </c>
    </row>
    <row r="182" spans="1:22" x14ac:dyDescent="0.25">
      <c r="A182" s="1">
        <v>2026</v>
      </c>
      <c r="B182" s="7">
        <f>carbondioxide!F282</f>
        <v>5928.3263639853285</v>
      </c>
      <c r="C182" s="1">
        <f>carbondioxide!L282</f>
        <v>402.6291894698968</v>
      </c>
      <c r="D182" s="1">
        <f>temperature!I182</f>
        <v>1.266386548961544</v>
      </c>
      <c r="E182" s="1">
        <v>8749</v>
      </c>
      <c r="F182" s="1">
        <v>412.67151812994831</v>
      </c>
      <c r="G182" s="1">
        <v>1.2896207125456702</v>
      </c>
      <c r="H182" s="1">
        <v>12495.726420044819</v>
      </c>
      <c r="I182" s="1">
        <v>424.47881834251405</v>
      </c>
      <c r="J182" s="1">
        <v>1.3150342406399598</v>
      </c>
      <c r="K182" s="1">
        <v>6688.3397466658334</v>
      </c>
      <c r="L182" s="1">
        <v>405.47036987646982</v>
      </c>
      <c r="M182" s="1">
        <v>1.2731363810517191</v>
      </c>
      <c r="N182" s="1">
        <v>5928.3263639853285</v>
      </c>
      <c r="O182" s="1">
        <v>402.6291894698968</v>
      </c>
      <c r="P182" s="1">
        <v>1.266386548961544</v>
      </c>
      <c r="Q182" s="1">
        <v>12495.726420044819</v>
      </c>
      <c r="R182" s="1">
        <v>424.47881834251405</v>
      </c>
      <c r="S182" s="1">
        <v>1.3150342406399598</v>
      </c>
      <c r="T182" s="1">
        <v>12495.726420044819</v>
      </c>
      <c r="U182" s="1">
        <v>424.47881834251405</v>
      </c>
      <c r="V182" s="1">
        <v>1.3150342406399598</v>
      </c>
    </row>
    <row r="183" spans="1:22" x14ac:dyDescent="0.25">
      <c r="A183" s="1">
        <v>2027</v>
      </c>
      <c r="B183" s="7">
        <f>carbondioxide!F283</f>
        <v>5801.5194630596825</v>
      </c>
      <c r="C183" s="1">
        <f>carbondioxide!L283</f>
        <v>403.61591518833649</v>
      </c>
      <c r="D183" s="1">
        <f>temperature!I183</f>
        <v>1.2867329875687947</v>
      </c>
      <c r="E183" s="1">
        <v>8749</v>
      </c>
      <c r="F183" s="1">
        <v>414.68375552543085</v>
      </c>
      <c r="G183" s="1">
        <v>1.3134619384542137</v>
      </c>
      <c r="H183" s="1">
        <v>12745.640948445716</v>
      </c>
      <c r="I183" s="1">
        <v>427.88691851371243</v>
      </c>
      <c r="J183" s="1">
        <v>1.342973692437861</v>
      </c>
      <c r="K183" s="1">
        <v>6589.2854350177122</v>
      </c>
      <c r="L183" s="1">
        <v>406.7304860083168</v>
      </c>
      <c r="M183" s="1">
        <v>1.2944710463737621</v>
      </c>
      <c r="N183" s="1">
        <v>5801.5194630596825</v>
      </c>
      <c r="O183" s="1">
        <v>403.61591518833649</v>
      </c>
      <c r="P183" s="1">
        <v>1.2867329875687947</v>
      </c>
      <c r="Q183" s="1">
        <v>12745.640948445716</v>
      </c>
      <c r="R183" s="1">
        <v>427.88691851371243</v>
      </c>
      <c r="S183" s="1">
        <v>1.342973692437861</v>
      </c>
      <c r="T183" s="1">
        <v>12745.640948445716</v>
      </c>
      <c r="U183" s="1">
        <v>427.88691851371243</v>
      </c>
      <c r="V183" s="1">
        <v>1.342973692437861</v>
      </c>
    </row>
    <row r="184" spans="1:22" x14ac:dyDescent="0.25">
      <c r="A184" s="1">
        <v>2028</v>
      </c>
      <c r="B184" s="7">
        <f>carbondioxide!F284</f>
        <v>5677.4249617448359</v>
      </c>
      <c r="C184" s="1">
        <f>carbondioxide!L284</f>
        <v>404.54986733068654</v>
      </c>
      <c r="D184" s="1">
        <f>temperature!I184</f>
        <v>1.3068153174203732</v>
      </c>
      <c r="E184" s="1">
        <v>8749</v>
      </c>
      <c r="F184" s="1">
        <v>416.67909168067251</v>
      </c>
      <c r="G184" s="1">
        <v>1.3373163841369555</v>
      </c>
      <c r="H184" s="1">
        <v>13000.553767414631</v>
      </c>
      <c r="I184" s="1">
        <v>431.36008615471508</v>
      </c>
      <c r="J184" s="1">
        <v>1.3713090118415179</v>
      </c>
      <c r="K184" s="1">
        <v>6491.6981177251</v>
      </c>
      <c r="L184" s="1">
        <v>407.94481471375741</v>
      </c>
      <c r="M184" s="1">
        <v>1.3156146908965745</v>
      </c>
      <c r="N184" s="1">
        <v>5677.4249617448359</v>
      </c>
      <c r="O184" s="1">
        <v>404.54986733068654</v>
      </c>
      <c r="P184" s="1">
        <v>1.3068153174203732</v>
      </c>
      <c r="Q184" s="1">
        <v>13000.553767414631</v>
      </c>
      <c r="R184" s="1">
        <v>431.36008615471508</v>
      </c>
      <c r="S184" s="1">
        <v>1.3713090118415179</v>
      </c>
      <c r="T184" s="1">
        <v>13000.553767414631</v>
      </c>
      <c r="U184" s="1">
        <v>431.36008615471508</v>
      </c>
      <c r="V184" s="1">
        <v>1.3713090118415179</v>
      </c>
    </row>
    <row r="185" spans="1:22" x14ac:dyDescent="0.25">
      <c r="A185" s="1">
        <v>2029</v>
      </c>
      <c r="B185" s="7">
        <f>carbondioxide!F285</f>
        <v>5555.9848418131141</v>
      </c>
      <c r="C185" s="1">
        <f>carbondioxide!L285</f>
        <v>405.4330596354763</v>
      </c>
      <c r="D185" s="1">
        <f>temperature!I185</f>
        <v>1.3266223181035981</v>
      </c>
      <c r="E185" s="1">
        <v>8749</v>
      </c>
      <c r="F185" s="1">
        <v>418.65799546114607</v>
      </c>
      <c r="G185" s="1">
        <v>1.3611745776189994</v>
      </c>
      <c r="H185" s="1">
        <v>13260.564842762924</v>
      </c>
      <c r="I185" s="1">
        <v>434.89970247032636</v>
      </c>
      <c r="J185" s="1">
        <v>1.4000419001575974</v>
      </c>
      <c r="K185" s="1">
        <v>6395.5560686015915</v>
      </c>
      <c r="L185" s="1">
        <v>409.11479103200202</v>
      </c>
      <c r="M185" s="1">
        <v>1.3365558094327796</v>
      </c>
      <c r="N185" s="1">
        <v>5555.9848418131141</v>
      </c>
      <c r="O185" s="1">
        <v>405.4330596354763</v>
      </c>
      <c r="P185" s="1">
        <v>1.3266223181035981</v>
      </c>
      <c r="Q185" s="1">
        <v>13260.564842762924</v>
      </c>
      <c r="R185" s="1">
        <v>434.89970247032636</v>
      </c>
      <c r="S185" s="1">
        <v>1.4000419001575974</v>
      </c>
      <c r="T185" s="1">
        <v>13260.564842762924</v>
      </c>
      <c r="U185" s="1">
        <v>434.89970247032636</v>
      </c>
      <c r="V185" s="1">
        <v>1.4000419001575974</v>
      </c>
    </row>
    <row r="186" spans="1:22" x14ac:dyDescent="0.25">
      <c r="A186" s="1">
        <v>2030</v>
      </c>
      <c r="B186" s="7">
        <f>carbondioxide!F286</f>
        <v>5437.1423260467318</v>
      </c>
      <c r="C186" s="1">
        <f>carbondioxide!L286</f>
        <v>406.26742225043779</v>
      </c>
      <c r="D186" s="1">
        <f>temperature!I186</f>
        <v>1.3461440046269397</v>
      </c>
      <c r="E186" s="1">
        <v>8749</v>
      </c>
      <c r="F186" s="1">
        <v>420.62091431635309</v>
      </c>
      <c r="G186" s="1">
        <v>1.3850276444829501</v>
      </c>
      <c r="H186" s="1">
        <v>13525.776139618183</v>
      </c>
      <c r="I186" s="1">
        <v>438.50717273318458</v>
      </c>
      <c r="J186" s="1">
        <v>1.42917409819153</v>
      </c>
      <c r="K186" s="1">
        <v>6300.8378832256021</v>
      </c>
      <c r="L186" s="1">
        <v>410.2417941082449</v>
      </c>
      <c r="M186" s="1">
        <v>1.3572839477308478</v>
      </c>
      <c r="N186" s="1">
        <v>5437.1423260467318</v>
      </c>
      <c r="O186" s="1">
        <v>406.26742225043779</v>
      </c>
      <c r="P186" s="1">
        <v>1.3461440046269397</v>
      </c>
      <c r="Q186" s="1">
        <v>13525.776139618183</v>
      </c>
      <c r="R186" s="1">
        <v>438.50717273318458</v>
      </c>
      <c r="S186" s="1">
        <v>1.42917409819153</v>
      </c>
      <c r="T186" s="1">
        <v>13525.776139618183</v>
      </c>
      <c r="U186" s="1">
        <v>438.50717273318458</v>
      </c>
      <c r="V186" s="1">
        <v>1.42917409819153</v>
      </c>
    </row>
    <row r="187" spans="1:22" x14ac:dyDescent="0.25">
      <c r="A187" s="1">
        <v>2031</v>
      </c>
      <c r="B187" s="7">
        <f>carbondioxide!F287</f>
        <v>5320.8418516925922</v>
      </c>
      <c r="C187" s="1">
        <f>carbondioxide!L287</f>
        <v>407.05480582417232</v>
      </c>
      <c r="D187" s="1">
        <f>temperature!I187</f>
        <v>1.3653715413135772</v>
      </c>
      <c r="E187" s="1">
        <v>8749</v>
      </c>
      <c r="F187" s="1">
        <v>422.56827550146613</v>
      </c>
      <c r="G187" s="1">
        <v>1.4088672743474702</v>
      </c>
      <c r="H187" s="1">
        <v>13796.291662410547</v>
      </c>
      <c r="I187" s="1">
        <v>442.18392697505732</v>
      </c>
      <c r="J187" s="1">
        <v>1.4587073811478675</v>
      </c>
      <c r="K187" s="1">
        <v>6207.5224741750308</v>
      </c>
      <c r="L187" s="1">
        <v>411.32714999226278</v>
      </c>
      <c r="M187" s="1">
        <v>1.3777896342948184</v>
      </c>
      <c r="N187" s="1">
        <v>5320.8418516925922</v>
      </c>
      <c r="O187" s="1">
        <v>407.05480582417232</v>
      </c>
      <c r="P187" s="1">
        <v>1.3653715413135772</v>
      </c>
      <c r="Q187" s="1">
        <v>13045.070055616152</v>
      </c>
      <c r="R187" s="1">
        <v>442.18392697505732</v>
      </c>
      <c r="S187" s="1">
        <v>1.4587073811478675</v>
      </c>
      <c r="T187" s="1">
        <v>11307.5488527208</v>
      </c>
      <c r="U187" s="1">
        <v>442.18392697505732</v>
      </c>
      <c r="V187" s="1">
        <v>1.4587073811478675</v>
      </c>
    </row>
    <row r="188" spans="1:22" x14ac:dyDescent="0.25">
      <c r="A188" s="1">
        <v>2032</v>
      </c>
      <c r="B188" s="7">
        <f>carbondioxide!F288</f>
        <v>5207.0290444848879</v>
      </c>
      <c r="C188" s="1">
        <f>carbondioxide!L288</f>
        <v>407.7969853323724</v>
      </c>
      <c r="D188" s="1">
        <f>temperature!I188</f>
        <v>1.3842971614362776</v>
      </c>
      <c r="E188" s="1">
        <v>8749</v>
      </c>
      <c r="F188" s="1">
        <v>424.50048720276527</v>
      </c>
      <c r="G188" s="1">
        <v>1.4326856892793276</v>
      </c>
      <c r="H188" s="1">
        <v>14072.217495658759</v>
      </c>
      <c r="I188" s="1">
        <v>445.93142067216422</v>
      </c>
      <c r="J188" s="1">
        <v>1.4886435537390197</v>
      </c>
      <c r="K188" s="1">
        <v>6115.589066332499</v>
      </c>
      <c r="L188" s="1">
        <v>412.37213424278139</v>
      </c>
      <c r="M188" s="1">
        <v>1.3980643165368696</v>
      </c>
      <c r="N188" s="1">
        <v>5207.0290444848879</v>
      </c>
      <c r="O188" s="1">
        <v>407.7969853323724</v>
      </c>
      <c r="P188" s="1">
        <v>1.3842971614362776</v>
      </c>
      <c r="Q188" s="1">
        <v>12581.448265839554</v>
      </c>
      <c r="R188" s="1">
        <v>445.57873447179128</v>
      </c>
      <c r="S188" s="1">
        <v>1.4885190529583889</v>
      </c>
      <c r="T188" s="1">
        <v>9453.1108408745877</v>
      </c>
      <c r="U188" s="1">
        <v>444.76299681784974</v>
      </c>
      <c r="V188" s="1">
        <v>1.4882307136977595</v>
      </c>
    </row>
    <row r="189" spans="1:22" x14ac:dyDescent="0.25">
      <c r="A189" s="1">
        <v>2033</v>
      </c>
      <c r="B189" s="7">
        <f>carbondioxide!F289</f>
        <v>5095.650693223356</v>
      </c>
      <c r="C189" s="1">
        <f>carbondioxide!L289</f>
        <v>408.49566367334194</v>
      </c>
      <c r="D189" s="1">
        <f>temperature!I189</f>
        <v>1.4029140921779946</v>
      </c>
      <c r="E189" s="1">
        <v>8749</v>
      </c>
      <c r="F189" s="1">
        <v>426.41793958311882</v>
      </c>
      <c r="G189" s="1">
        <v>1.4564756140144288</v>
      </c>
      <c r="H189" s="1">
        <v>14353.661845571934</v>
      </c>
      <c r="I189" s="1">
        <v>449.751135428677</v>
      </c>
      <c r="J189" s="1">
        <v>1.5189844454903831</v>
      </c>
      <c r="K189" s="1">
        <v>6025.0171922601148</v>
      </c>
      <c r="L189" s="1">
        <v>413.37797436560828</v>
      </c>
      <c r="M189" s="1">
        <v>1.4181003009615851</v>
      </c>
      <c r="N189" s="1">
        <v>5095.650693223356</v>
      </c>
      <c r="O189" s="1">
        <v>408.49566367334194</v>
      </c>
      <c r="P189" s="1">
        <v>1.4029140921779946</v>
      </c>
      <c r="Q189" s="1">
        <v>12134.303594471616</v>
      </c>
      <c r="R189" s="1">
        <v>448.71918057613368</v>
      </c>
      <c r="S189" s="1">
        <v>1.5185025850940848</v>
      </c>
      <c r="T189" s="1">
        <v>7902.8006629711554</v>
      </c>
      <c r="U189" s="1">
        <v>446.48243942369368</v>
      </c>
      <c r="V189" s="1">
        <v>1.5174374238021087</v>
      </c>
    </row>
    <row r="190" spans="1:22" x14ac:dyDescent="0.25">
      <c r="A190" s="1">
        <v>2034</v>
      </c>
      <c r="B190" s="7">
        <f>carbondioxide!F290</f>
        <v>4986.6547248953084</v>
      </c>
      <c r="C190" s="1">
        <f>carbondioxide!L290</f>
        <v>409.15247505770765</v>
      </c>
      <c r="D190" s="1">
        <f>temperature!I190</f>
        <v>1.4212164845399951</v>
      </c>
      <c r="E190" s="1">
        <v>8749</v>
      </c>
      <c r="F190" s="1">
        <v>428.32100575859624</v>
      </c>
      <c r="G190" s="1">
        <v>1.4802302478742946</v>
      </c>
      <c r="H190" s="1">
        <v>14640.735082483374</v>
      </c>
      <c r="I190" s="1">
        <v>453.64457966115134</v>
      </c>
      <c r="J190" s="1">
        <v>1.5497319062314547</v>
      </c>
      <c r="K190" s="1">
        <v>5935.7866876427424</v>
      </c>
      <c r="L190" s="1">
        <v>414.34585210522346</v>
      </c>
      <c r="M190" s="1">
        <v>1.4378906971073575</v>
      </c>
      <c r="N190" s="1">
        <v>4986.6547248953084</v>
      </c>
      <c r="O190" s="1">
        <v>409.15247505770765</v>
      </c>
      <c r="P190" s="1">
        <v>1.4212164845399951</v>
      </c>
      <c r="Q190" s="1">
        <v>11703.050444724095</v>
      </c>
      <c r="R190" s="1">
        <v>451.62645227684732</v>
      </c>
      <c r="S190" s="1">
        <v>1.5485643469595298</v>
      </c>
      <c r="T190" s="1">
        <v>6606.7413542438853</v>
      </c>
      <c r="U190" s="1">
        <v>447.52332772449074</v>
      </c>
      <c r="V190" s="1">
        <v>1.5460981666568478</v>
      </c>
    </row>
    <row r="191" spans="1:22" x14ac:dyDescent="0.25">
      <c r="A191" s="1">
        <v>2035</v>
      </c>
      <c r="B191" s="7">
        <f>carbondioxide!F291</f>
        <v>4879.990180329798</v>
      </c>
      <c r="C191" s="1">
        <f>carbondioxide!L291</f>
        <v>409.76898821102554</v>
      </c>
      <c r="D191" s="1">
        <f>temperature!I191</f>
        <v>1.4391993478514955</v>
      </c>
      <c r="E191" s="1">
        <v>8749</v>
      </c>
      <c r="F191" s="1">
        <v>430.21004271409385</v>
      </c>
      <c r="G191" s="1">
        <v>1.5039432382735267</v>
      </c>
      <c r="H191" s="1">
        <v>14933.549784133042</v>
      </c>
      <c r="I191" s="1">
        <v>457.61328928579098</v>
      </c>
      <c r="J191" s="1">
        <v>1.5808878017636847</v>
      </c>
      <c r="K191" s="1">
        <v>5847.8776867987535</v>
      </c>
      <c r="L191" s="1">
        <v>415.27690560432472</v>
      </c>
      <c r="M191" s="1">
        <v>1.457429364993065</v>
      </c>
      <c r="N191" s="1">
        <v>4879.990180329798</v>
      </c>
      <c r="O191" s="1">
        <v>409.76898821102554</v>
      </c>
      <c r="P191" s="1">
        <v>1.4391993478514955</v>
      </c>
      <c r="Q191" s="1">
        <v>11287.1240319186</v>
      </c>
      <c r="R191" s="1">
        <v>454.31762242993045</v>
      </c>
      <c r="S191" s="1">
        <v>1.5786213758141163</v>
      </c>
      <c r="T191" s="1">
        <v>5523.2357721478875</v>
      </c>
      <c r="U191" s="1">
        <v>448.02590962644331</v>
      </c>
      <c r="V191" s="1">
        <v>1.574042083053049</v>
      </c>
    </row>
    <row r="192" spans="1:22" x14ac:dyDescent="0.25">
      <c r="A192" s="1">
        <v>2036</v>
      </c>
      <c r="B192" s="7">
        <f>carbondioxide!F292</f>
        <v>4775.6071903725433</v>
      </c>
      <c r="C192" s="1">
        <f>carbondioxide!L292</f>
        <v>410.34670940403157</v>
      </c>
      <c r="D192" s="1">
        <f>temperature!I192</f>
        <v>1.4568584885629841</v>
      </c>
      <c r="E192" s="1">
        <v>8749</v>
      </c>
      <c r="F192" s="1">
        <v>432.08539216385077</v>
      </c>
      <c r="G192" s="1">
        <v>1.5276086557215931</v>
      </c>
      <c r="H192" s="1">
        <v>15232.220779815703</v>
      </c>
      <c r="I192" s="1">
        <v>461.65882840991924</v>
      </c>
      <c r="J192" s="1">
        <v>1.6124540096967381</v>
      </c>
      <c r="K192" s="1">
        <v>5761.2706182572638</v>
      </c>
      <c r="L192" s="1">
        <v>416.17223144253217</v>
      </c>
      <c r="M192" s="1">
        <v>1.4767108658379862</v>
      </c>
      <c r="N192" s="1">
        <v>4775.6071903725433</v>
      </c>
      <c r="O192" s="1">
        <v>410.34670940403157</v>
      </c>
      <c r="P192" s="1">
        <v>1.4568584885629841</v>
      </c>
      <c r="Q192" s="1">
        <v>10885.979643824212</v>
      </c>
      <c r="R192" s="1">
        <v>456.80704765679843</v>
      </c>
      <c r="S192" s="1">
        <v>1.6085997930123808</v>
      </c>
      <c r="T192" s="1">
        <v>4617.4251055156337</v>
      </c>
      <c r="U192" s="1">
        <v>448.10044971858611</v>
      </c>
      <c r="V192" s="1">
        <v>1.6011432839320028</v>
      </c>
    </row>
    <row r="193" spans="1:22" x14ac:dyDescent="0.25">
      <c r="A193" s="1">
        <v>2037</v>
      </c>
      <c r="B193" s="7">
        <f>carbondioxide!F293</f>
        <v>4673.4569525704746</v>
      </c>
      <c r="C193" s="1">
        <f>carbondioxide!L293</f>
        <v>410.88708532269345</v>
      </c>
      <c r="D193" s="1">
        <f>temperature!I193</f>
        <v>1.4741904530304617</v>
      </c>
      <c r="E193" s="1">
        <v>8749</v>
      </c>
      <c r="F193" s="1">
        <v>433.94738136144548</v>
      </c>
      <c r="G193" s="1">
        <v>1.5512209702291024</v>
      </c>
      <c r="H193" s="1">
        <v>15536.865195412018</v>
      </c>
      <c r="I193" s="1">
        <v>465.78279002870966</v>
      </c>
      <c r="J193" s="1">
        <v>1.6444324154455692</v>
      </c>
      <c r="K193" s="1">
        <v>5675.9462004008737</v>
      </c>
      <c r="L193" s="1">
        <v>417.03288656331847</v>
      </c>
      <c r="M193" s="1">
        <v>1.4957304158405118</v>
      </c>
      <c r="N193" s="1">
        <v>4673.4569525704746</v>
      </c>
      <c r="O193" s="1">
        <v>410.88708532269345</v>
      </c>
      <c r="P193" s="1">
        <v>1.4741904530304617</v>
      </c>
      <c r="Q193" s="1">
        <v>10499.0919272827</v>
      </c>
      <c r="R193" s="1">
        <v>459.10722797685537</v>
      </c>
      <c r="S193" s="1">
        <v>1.6384336293764903</v>
      </c>
      <c r="T193" s="1">
        <v>3860.1673882110695</v>
      </c>
      <c r="U193" s="1">
        <v>447.83467431649137</v>
      </c>
      <c r="V193" s="1">
        <v>1.6273108991884304</v>
      </c>
    </row>
    <row r="194" spans="1:22" x14ac:dyDescent="0.25">
      <c r="A194" s="1">
        <v>2038</v>
      </c>
      <c r="B194" s="7">
        <f>carbondioxide!F294</f>
        <v>4573.4917083549917</v>
      </c>
      <c r="C194" s="1">
        <f>carbondioxide!L294</f>
        <v>411.39150578847193</v>
      </c>
      <c r="D194" s="1">
        <f>temperature!I194</f>
        <v>1.4911924740203204</v>
      </c>
      <c r="E194" s="1">
        <v>8749</v>
      </c>
      <c r="F194" s="1">
        <v>435.79632386303376</v>
      </c>
      <c r="G194" s="1">
        <v>1.5747750290348543</v>
      </c>
      <c r="H194" s="1">
        <v>15847.602499320259</v>
      </c>
      <c r="I194" s="1">
        <v>469.98679672802729</v>
      </c>
      <c r="J194" s="1">
        <v>1.6768249083813382</v>
      </c>
      <c r="K194" s="1">
        <v>5591.8854371729367</v>
      </c>
      <c r="L194" s="1">
        <v>417.85989009681072</v>
      </c>
      <c r="M194" s="1">
        <v>1.5144838428170329</v>
      </c>
      <c r="N194" s="1">
        <v>4573.4917083549917</v>
      </c>
      <c r="O194" s="1">
        <v>411.39150578847193</v>
      </c>
      <c r="P194" s="1">
        <v>1.4911924740203204</v>
      </c>
      <c r="Q194" s="1">
        <v>10125.954200187072</v>
      </c>
      <c r="R194" s="1">
        <v>461.22933932551558</v>
      </c>
      <c r="S194" s="1">
        <v>1.6680639156541037</v>
      </c>
      <c r="T194" s="1">
        <v>3227.0999365444541</v>
      </c>
      <c r="U194" s="1">
        <v>447.29901304446048</v>
      </c>
      <c r="V194" s="1">
        <v>1.6524815806399571</v>
      </c>
    </row>
    <row r="195" spans="1:22" x14ac:dyDescent="0.25">
      <c r="A195" s="1">
        <v>2039</v>
      </c>
      <c r="B195" s="7">
        <f>carbondioxide!F295</f>
        <v>4475.6647207132783</v>
      </c>
      <c r="C195" s="1">
        <f>carbondioxide!L295</f>
        <v>411.86130633796427</v>
      </c>
      <c r="D195" s="1">
        <f>temperature!I195</f>
        <v>1.5078624206849247</v>
      </c>
      <c r="E195" s="1">
        <v>8749</v>
      </c>
      <c r="F195" s="1">
        <v>437.63252024702183</v>
      </c>
      <c r="G195" s="1">
        <v>1.598266035575499</v>
      </c>
      <c r="H195" s="1">
        <v>16164.554549306664</v>
      </c>
      <c r="I195" s="1">
        <v>474.27250139410307</v>
      </c>
      <c r="J195" s="1">
        <v>1.7096333781297481</v>
      </c>
      <c r="K195" s="1">
        <v>5509.0696138484054</v>
      </c>
      <c r="L195" s="1">
        <v>418.6542250851212</v>
      </c>
      <c r="M195" s="1">
        <v>1.5329675455167071</v>
      </c>
      <c r="N195" s="1">
        <v>4475.6647207132783</v>
      </c>
      <c r="O195" s="1">
        <v>411.86130633796427</v>
      </c>
      <c r="P195" s="1">
        <v>1.5078624206849247</v>
      </c>
      <c r="Q195" s="1">
        <v>9766.0777879124234</v>
      </c>
      <c r="R195" s="1">
        <v>463.18356706266184</v>
      </c>
      <c r="S195" s="1">
        <v>1.6974379498318406</v>
      </c>
      <c r="T195" s="1">
        <v>2697.8555469511634</v>
      </c>
      <c r="U195" s="1">
        <v>446.55038421010545</v>
      </c>
      <c r="V195" s="1">
        <v>1.6766137421019487</v>
      </c>
    </row>
    <row r="196" spans="1:22" x14ac:dyDescent="0.25">
      <c r="A196" s="1">
        <v>2040</v>
      </c>
      <c r="B196" s="7">
        <f>carbondioxide!F296</f>
        <v>4379.9302523372207</v>
      </c>
      <c r="C196" s="1">
        <f>carbondioxide!L296</f>
        <v>412.29777067019745</v>
      </c>
      <c r="D196" s="1">
        <f>temperature!I196</f>
        <v>1.5241987517774533</v>
      </c>
      <c r="E196" s="1">
        <v>8749</v>
      </c>
      <c r="F196" s="1">
        <v>439.45625879297734</v>
      </c>
      <c r="G196" s="1">
        <v>1.6216895296247182</v>
      </c>
      <c r="H196" s="1">
        <v>16487.845640292799</v>
      </c>
      <c r="I196" s="1">
        <v>478.64158793068316</v>
      </c>
      <c r="J196" s="1">
        <v>1.7428597110108601</v>
      </c>
      <c r="K196" s="1">
        <v>5427.4802928673107</v>
      </c>
      <c r="L196" s="1">
        <v>419.41684011615507</v>
      </c>
      <c r="M196" s="1">
        <v>1.5511784554408836</v>
      </c>
      <c r="N196" s="1">
        <v>4379.9302523372207</v>
      </c>
      <c r="O196" s="1">
        <v>412.29777067019745</v>
      </c>
      <c r="P196" s="1">
        <v>1.5241987517774533</v>
      </c>
      <c r="Q196" s="1">
        <v>9418.9913833300161</v>
      </c>
      <c r="R196" s="1">
        <v>464.97931820455341</v>
      </c>
      <c r="S196" s="1">
        <v>1.7265086866581809</v>
      </c>
      <c r="T196" s="1">
        <v>2255.4072372511723</v>
      </c>
      <c r="U196" s="1">
        <v>445.63499688037518</v>
      </c>
      <c r="V196" s="1">
        <v>1.6996830615500722</v>
      </c>
    </row>
    <row r="197" spans="1:22" x14ac:dyDescent="0.25">
      <c r="A197" s="1">
        <v>2041</v>
      </c>
      <c r="B197" s="7">
        <f>carbondioxide!F297</f>
        <v>4286.2435442397273</v>
      </c>
      <c r="C197" s="1">
        <f>carbondioxide!L297</f>
        <v>412.70213296913556</v>
      </c>
      <c r="D197" s="1">
        <f>temperature!I197</f>
        <v>1.5402004718914408</v>
      </c>
      <c r="E197" s="1">
        <v>8749</v>
      </c>
      <c r="F197" s="1">
        <v>441.26781612229303</v>
      </c>
      <c r="G197" s="1">
        <v>1.6450413685335168</v>
      </c>
      <c r="H197" s="1">
        <v>16817.602553098655</v>
      </c>
      <c r="I197" s="1">
        <v>483.0957719842433</v>
      </c>
      <c r="J197" s="1">
        <v>1.776505786614891</v>
      </c>
      <c r="K197" s="1">
        <v>5347.0993097299461</v>
      </c>
      <c r="L197" s="1">
        <v>420.14865087130096</v>
      </c>
      <c r="M197" s="1">
        <v>1.5691140010079312</v>
      </c>
      <c r="N197" s="1">
        <v>4286.2435442397273</v>
      </c>
      <c r="O197" s="1">
        <v>412.70213296913556</v>
      </c>
      <c r="P197" s="1">
        <v>1.5402004718914408</v>
      </c>
      <c r="Q197" s="1">
        <v>9084.2404295664674</v>
      </c>
      <c r="R197" s="1">
        <v>466.62535955818697</v>
      </c>
      <c r="S197" s="1">
        <v>1.7552342150283915</v>
      </c>
      <c r="T197" s="1">
        <v>1885.52045034198</v>
      </c>
      <c r="U197" s="1">
        <v>444.59047294031717</v>
      </c>
      <c r="V197" s="1">
        <v>1.7216789225333067</v>
      </c>
    </row>
    <row r="198" spans="1:22" x14ac:dyDescent="0.25">
      <c r="A198" s="1">
        <v>2042</v>
      </c>
      <c r="B198" s="7">
        <f>carbondioxide!F298</f>
        <v>4194.5607948284396</v>
      </c>
      <c r="C198" s="1">
        <f>carbondioxide!L298</f>
        <v>413.07558010839819</v>
      </c>
      <c r="D198" s="1">
        <f>temperature!I198</f>
        <v>1.5558670905259202</v>
      </c>
      <c r="E198" s="1">
        <v>8749</v>
      </c>
      <c r="F198" s="1">
        <v>443.06745780289646</v>
      </c>
      <c r="G198" s="1">
        <v>1.6683177095075321</v>
      </c>
      <c r="H198" s="1">
        <v>17153.95460416063</v>
      </c>
      <c r="I198" s="1">
        <v>487.63680167781911</v>
      </c>
      <c r="J198" s="1">
        <v>1.8105734745088915</v>
      </c>
      <c r="K198" s="1">
        <v>5267.908768952846</v>
      </c>
      <c r="L198" s="1">
        <v>420.85054159198103</v>
      </c>
      <c r="M198" s="1">
        <v>1.5867720739152162</v>
      </c>
      <c r="N198" s="1">
        <v>4194.5607948284396</v>
      </c>
      <c r="O198" s="1">
        <v>413.07558010839819</v>
      </c>
      <c r="P198" s="1">
        <v>1.5558670905259202</v>
      </c>
      <c r="Q198" s="1">
        <v>8761.3865246996756</v>
      </c>
      <c r="R198" s="1">
        <v>468.12991040340285</v>
      </c>
      <c r="S198" s="1">
        <v>1.7835773012223548</v>
      </c>
      <c r="T198" s="1">
        <v>1576.2950964858951</v>
      </c>
      <c r="U198" s="1">
        <v>443.4474868319279</v>
      </c>
      <c r="V198" s="1">
        <v>1.7426015697093586</v>
      </c>
    </row>
    <row r="199" spans="1:22" x14ac:dyDescent="0.25">
      <c r="A199" s="1">
        <v>2043</v>
      </c>
      <c r="B199" s="7">
        <f>carbondioxide!F299</f>
        <v>4104.8391394270593</v>
      </c>
      <c r="C199" s="1">
        <f>carbondioxide!L299</f>
        <v>413.41925374470713</v>
      </c>
      <c r="D199" s="1">
        <f>temperature!I199</f>
        <v>1.5711985837912501</v>
      </c>
      <c r="E199" s="1">
        <v>8749</v>
      </c>
      <c r="F199" s="1">
        <v>444.85543892012026</v>
      </c>
      <c r="G199" s="1">
        <v>1.6915149928612951</v>
      </c>
      <c r="H199" s="1">
        <v>17497.033696243841</v>
      </c>
      <c r="I199" s="1">
        <v>492.26645835398148</v>
      </c>
      <c r="J199" s="1">
        <v>1.8450646310695784</v>
      </c>
      <c r="K199" s="1">
        <v>5189.8910400846544</v>
      </c>
      <c r="L199" s="1">
        <v>421.52336646968217</v>
      </c>
      <c r="M199" s="1">
        <v>1.6041509975601138</v>
      </c>
      <c r="N199" s="1">
        <v>4104.8391394270593</v>
      </c>
      <c r="O199" s="1">
        <v>413.41925374470713</v>
      </c>
      <c r="P199" s="1">
        <v>1.5711985837912501</v>
      </c>
      <c r="Q199" s="1">
        <v>8450.0068476118486</v>
      </c>
      <c r="R199" s="1">
        <v>469.50070712510188</v>
      </c>
      <c r="S199" s="1">
        <v>1.8115049835403711</v>
      </c>
      <c r="T199" s="1">
        <v>1317.7827006622083</v>
      </c>
      <c r="U199" s="1">
        <v>442.23105437390166</v>
      </c>
      <c r="V199" s="1">
        <v>1.7624598174891419</v>
      </c>
    </row>
    <row r="200" spans="1:22" x14ac:dyDescent="0.25">
      <c r="A200" s="1">
        <v>2044</v>
      </c>
      <c r="B200" s="7">
        <f>carbondioxide!F300</f>
        <v>4017.0366302347143</v>
      </c>
      <c r="C200" s="1">
        <f>carbondioxide!L300</f>
        <v>413.73425230616044</v>
      </c>
      <c r="D200" s="1">
        <f>temperature!I200</f>
        <v>1.5861953585837536</v>
      </c>
      <c r="E200" s="1">
        <v>8749</v>
      </c>
      <c r="F200" s="1">
        <v>446.63200461570034</v>
      </c>
      <c r="G200" s="1">
        <v>1.7146299261930966</v>
      </c>
      <c r="H200" s="1">
        <v>17846.974370168718</v>
      </c>
      <c r="I200" s="1">
        <v>496.98655732746624</v>
      </c>
      <c r="J200" s="1">
        <v>1.8799810964379353</v>
      </c>
      <c r="K200" s="1">
        <v>5113.0287537810009</v>
      </c>
      <c r="L200" s="1">
        <v>422.16795096378019</v>
      </c>
      <c r="M200" s="1">
        <v>1.621249497391281</v>
      </c>
      <c r="N200" s="1">
        <v>4017.0366302347143</v>
      </c>
      <c r="O200" s="1">
        <v>413.73425230616044</v>
      </c>
      <c r="P200" s="1">
        <v>1.5861953585837536</v>
      </c>
      <c r="Q200" s="1">
        <v>8149.6936042477237</v>
      </c>
      <c r="R200" s="1">
        <v>470.74505037719007</v>
      </c>
      <c r="S200" s="1">
        <v>1.8389882085515439</v>
      </c>
      <c r="T200" s="1">
        <v>1101.6663377536061</v>
      </c>
      <c r="U200" s="1">
        <v>440.96155996574703</v>
      </c>
      <c r="V200" s="1">
        <v>1.7812691938128959</v>
      </c>
    </row>
    <row r="201" spans="1:22" x14ac:dyDescent="0.25">
      <c r="A201" s="1">
        <v>2045</v>
      </c>
      <c r="B201" s="7">
        <f>carbondioxide!F301</f>
        <v>3931.1122167139938</v>
      </c>
      <c r="C201" s="1">
        <f>carbondioxide!L301</f>
        <v>414.02163288106078</v>
      </c>
      <c r="D201" s="1">
        <f>temperature!I201</f>
        <v>1.6008582190693088</v>
      </c>
      <c r="E201" s="1">
        <v>8749</v>
      </c>
      <c r="F201" s="1">
        <v>448.39739059673735</v>
      </c>
      <c r="G201" s="1">
        <v>1.7376594694275951</v>
      </c>
      <c r="H201" s="1">
        <v>18203.913857572094</v>
      </c>
      <c r="I201" s="1">
        <v>501.79894864795403</v>
      </c>
      <c r="J201" s="1">
        <v>1.9153246915915063</v>
      </c>
      <c r="K201" s="1">
        <v>5037.3047979375042</v>
      </c>
      <c r="L201" s="1">
        <v>422.78509305120019</v>
      </c>
      <c r="M201" s="1">
        <v>1.638066673070071</v>
      </c>
      <c r="N201" s="1">
        <v>3931.1122167139938</v>
      </c>
      <c r="O201" s="1">
        <v>414.02163288106078</v>
      </c>
      <c r="P201" s="1">
        <v>1.6008582190693088</v>
      </c>
      <c r="Q201" s="1">
        <v>7860.0534935527594</v>
      </c>
      <c r="R201" s="1">
        <v>471.8698412213908</v>
      </c>
      <c r="S201" s="1">
        <v>1.8660015020925662</v>
      </c>
      <c r="T201" s="1">
        <v>920.99305836201461</v>
      </c>
      <c r="U201" s="1">
        <v>439.65558436945219</v>
      </c>
      <c r="V201" s="1">
        <v>1.7990504306537789</v>
      </c>
    </row>
    <row r="202" spans="1:22" x14ac:dyDescent="0.25">
      <c r="A202" s="1">
        <v>2046</v>
      </c>
      <c r="B202" s="7">
        <f>carbondioxide!F302</f>
        <v>3847.0257263984813</v>
      </c>
      <c r="C202" s="1">
        <f>carbondioxide!L302</f>
        <v>414.28241301268457</v>
      </c>
      <c r="D202" s="1">
        <f>temperature!I202</f>
        <v>1.6151883353270977</v>
      </c>
      <c r="E202" s="1">
        <v>8749</v>
      </c>
      <c r="F202" s="1">
        <v>450.15182361634442</v>
      </c>
      <c r="G202" s="1">
        <v>1.7606008206765456</v>
      </c>
      <c r="H202" s="1">
        <v>18567.992134723536</v>
      </c>
      <c r="I202" s="1">
        <v>506.70551787348643</v>
      </c>
      <c r="J202" s="1">
        <v>1.9510972155306081</v>
      </c>
      <c r="K202" s="1">
        <v>4962.7023138800496</v>
      </c>
      <c r="L202" s="1">
        <v>423.3755644117075</v>
      </c>
      <c r="M202" s="1">
        <v>1.6546019723299625</v>
      </c>
      <c r="N202" s="1">
        <v>3847.0257263984813</v>
      </c>
      <c r="O202" s="1">
        <v>414.28241301268457</v>
      </c>
      <c r="P202" s="1">
        <v>1.6151883353270977</v>
      </c>
      <c r="Q202" s="1">
        <v>7580.7071923918938</v>
      </c>
      <c r="R202" s="1">
        <v>472.88161017255402</v>
      </c>
      <c r="S202" s="1">
        <v>1.8925226700153996</v>
      </c>
      <c r="T202" s="1">
        <v>769.95019679064421</v>
      </c>
      <c r="U202" s="1">
        <v>438.32657750041631</v>
      </c>
      <c r="V202" s="1">
        <v>1.8158282336573666</v>
      </c>
    </row>
    <row r="203" spans="1:22" x14ac:dyDescent="0.25">
      <c r="A203" s="1">
        <v>2047</v>
      </c>
      <c r="B203" s="7">
        <f>carbondioxide!F303</f>
        <v>3764.7378461108178</v>
      </c>
      <c r="C203" s="1">
        <f>carbondioxide!L303</f>
        <v>414.51757240506828</v>
      </c>
      <c r="D203" s="1">
        <f>temperature!I203</f>
        <v>1.6291872140149486</v>
      </c>
      <c r="E203" s="1">
        <v>8749</v>
      </c>
      <c r="F203" s="1">
        <v>451.89552192759629</v>
      </c>
      <c r="G203" s="1">
        <v>1.7834514028710484</v>
      </c>
      <c r="H203" s="1">
        <v>18939.351977418006</v>
      </c>
      <c r="I203" s="1">
        <v>511.70818685499603</v>
      </c>
      <c r="J203" s="1">
        <v>1.9873004425749508</v>
      </c>
      <c r="K203" s="1">
        <v>4889.2046926114863</v>
      </c>
      <c r="L203" s="1">
        <v>423.94011155240241</v>
      </c>
      <c r="M203" s="1">
        <v>1.6708551664292872</v>
      </c>
      <c r="N203" s="1">
        <v>3764.7378461108178</v>
      </c>
      <c r="O203" s="1">
        <v>414.51757240506828</v>
      </c>
      <c r="P203" s="1">
        <v>1.6291872140149486</v>
      </c>
      <c r="Q203" s="1">
        <v>7311.2888587742855</v>
      </c>
      <c r="R203" s="1">
        <v>473.78654155746415</v>
      </c>
      <c r="S203" s="1">
        <v>1.9185325248922718</v>
      </c>
      <c r="T203" s="1">
        <v>643.67836451697849</v>
      </c>
      <c r="U203" s="1">
        <v>436.9854087845377</v>
      </c>
      <c r="V203" s="1">
        <v>1.8316302783226488</v>
      </c>
    </row>
    <row r="204" spans="1:22" x14ac:dyDescent="0.25">
      <c r="A204" s="1">
        <v>2048</v>
      </c>
      <c r="B204" s="7">
        <f>carbondioxide!F304</f>
        <v>3684.2101035825071</v>
      </c>
      <c r="C204" s="1">
        <f>carbondioxide!L304</f>
        <v>414.7280545445941</v>
      </c>
      <c r="D204" s="1">
        <f>temperature!I204</f>
        <v>1.6428566709271453</v>
      </c>
      <c r="E204" s="1">
        <v>8749</v>
      </c>
      <c r="F204" s="1">
        <v>453.62869571230169</v>
      </c>
      <c r="G204" s="1">
        <v>1.8062088511215499</v>
      </c>
      <c r="H204" s="1">
        <v>19318.139016966365</v>
      </c>
      <c r="I204" s="1">
        <v>516.808914532421</v>
      </c>
      <c r="J204" s="1">
        <v>2.0239361197674102</v>
      </c>
      <c r="K204" s="1">
        <v>4816.7955711139102</v>
      </c>
      <c r="L204" s="1">
        <v>424.47945687478045</v>
      </c>
      <c r="M204" s="1">
        <v>1.6868263270994159</v>
      </c>
      <c r="N204" s="1">
        <v>3684.2101035825071</v>
      </c>
      <c r="O204" s="1">
        <v>414.7280545445941</v>
      </c>
      <c r="P204" s="1">
        <v>1.6428566709271453</v>
      </c>
      <c r="Q204" s="1">
        <v>7051.4456527334469</v>
      </c>
      <c r="R204" s="1">
        <v>474.59049466816998</v>
      </c>
      <c r="S204" s="1">
        <v>1.9440146356943353</v>
      </c>
      <c r="T204" s="1">
        <v>538.11511273619396</v>
      </c>
      <c r="U204" s="1">
        <v>435.64081951475828</v>
      </c>
      <c r="V204" s="1">
        <v>1.8464863911848477</v>
      </c>
    </row>
    <row r="205" spans="1:22" x14ac:dyDescent="0.25">
      <c r="A205" s="1">
        <v>2049</v>
      </c>
      <c r="B205" s="7">
        <f>carbondioxide!F305</f>
        <v>3605.4048494668773</v>
      </c>
      <c r="C205" s="1">
        <f>carbondioxide!L305</f>
        <v>414.91476824189118</v>
      </c>
      <c r="D205" s="1">
        <f>temperature!I205</f>
        <v>1.6561988053243142</v>
      </c>
      <c r="E205" s="1">
        <v>8749</v>
      </c>
      <c r="F205" s="1">
        <v>455.35154748603048</v>
      </c>
      <c r="G205" s="1">
        <v>1.828871000764462</v>
      </c>
      <c r="H205" s="1">
        <v>19704.501797305693</v>
      </c>
      <c r="I205" s="1">
        <v>522.00969774286909</v>
      </c>
      <c r="J205" s="1">
        <v>2.0610059643819296</v>
      </c>
      <c r="K205" s="1">
        <v>4745.4588287057131</v>
      </c>
      <c r="L205" s="1">
        <v>424.99429968752827</v>
      </c>
      <c r="M205" s="1">
        <v>1.7025158048969313</v>
      </c>
      <c r="N205" s="1">
        <v>3605.4048494668773</v>
      </c>
      <c r="O205" s="1">
        <v>414.91476824189118</v>
      </c>
      <c r="P205" s="1">
        <v>1.6561988053243142</v>
      </c>
      <c r="Q205" s="1">
        <v>6800.8372742353004</v>
      </c>
      <c r="R205" s="1">
        <v>475.29902262804728</v>
      </c>
      <c r="S205" s="1">
        <v>1.9689550980170669</v>
      </c>
      <c r="T205" s="1">
        <v>449.86423424745811</v>
      </c>
      <c r="U205" s="1">
        <v>434.2997959431674</v>
      </c>
      <c r="V205" s="1">
        <v>1.8604278827830669</v>
      </c>
    </row>
    <row r="206" spans="1:22" x14ac:dyDescent="0.25">
      <c r="A206" s="1">
        <v>2050</v>
      </c>
      <c r="B206" s="7">
        <f>carbondioxide!F306</f>
        <v>3528.2852397367806</v>
      </c>
      <c r="C206" s="1">
        <f>carbondioxide!L306</f>
        <v>415.07858909831134</v>
      </c>
      <c r="D206" s="1">
        <f>temperature!I206</f>
        <v>1.6692159759230867</v>
      </c>
      <c r="E206" s="1">
        <v>8749</v>
      </c>
      <c r="F206" s="1">
        <v>457.06427248074357</v>
      </c>
      <c r="G206" s="1">
        <v>1.8514358760567382</v>
      </c>
      <c r="H206" s="1">
        <v>20098.591833251809</v>
      </c>
      <c r="I206" s="1">
        <v>527.31257204129315</v>
      </c>
      <c r="J206" s="1">
        <v>2.0985116615327346</v>
      </c>
      <c r="K206" s="1">
        <v>4675.1785834525817</v>
      </c>
      <c r="L206" s="1">
        <v>425.48531716804303</v>
      </c>
      <c r="M206" s="1">
        <v>1.7179242088742446</v>
      </c>
      <c r="N206" s="1">
        <v>3528.2852397367806</v>
      </c>
      <c r="O206" s="1">
        <v>415.07858909831134</v>
      </c>
      <c r="P206" s="1">
        <v>1.6692159759230867</v>
      </c>
      <c r="Q206" s="1">
        <v>6559.1355175089775</v>
      </c>
      <c r="R206" s="1">
        <v>475.91738954633666</v>
      </c>
      <c r="S206" s="1">
        <v>1.9933423228228864</v>
      </c>
      <c r="T206" s="1">
        <v>376.08649983087497</v>
      </c>
      <c r="U206" s="1">
        <v>432.96787774560767</v>
      </c>
      <c r="V206" s="1">
        <v>1.8734870055822788</v>
      </c>
    </row>
    <row r="207" spans="1:22" x14ac:dyDescent="0.25">
      <c r="A207" s="1">
        <v>2051</v>
      </c>
      <c r="B207" s="7">
        <f>carbondioxide!F307</f>
        <v>3452.8152184588107</v>
      </c>
      <c r="C207" s="1">
        <f>carbondioxide!L307</f>
        <v>415.22036090100119</v>
      </c>
      <c r="D207" s="1">
        <f>temperature!I207</f>
        <v>1.6819107784407232</v>
      </c>
      <c r="E207" s="1">
        <v>8749</v>
      </c>
      <c r="F207" s="1">
        <v>458.76705900629707</v>
      </c>
      <c r="G207" s="1">
        <v>1.8739016794820609</v>
      </c>
      <c r="H207" s="1">
        <v>20500.563669916846</v>
      </c>
      <c r="I207" s="1">
        <v>532.71961253413406</v>
      </c>
      <c r="J207" s="1">
        <v>2.1364548618822541</v>
      </c>
      <c r="K207" s="1">
        <v>4605.9391886316489</v>
      </c>
      <c r="L207" s="1">
        <v>425.95316527549289</v>
      </c>
      <c r="M207" s="1">
        <v>1.7330523874886123</v>
      </c>
      <c r="N207" s="1">
        <v>3452.8152184588107</v>
      </c>
      <c r="O207" s="1">
        <v>415.22036090100119</v>
      </c>
      <c r="P207" s="1">
        <v>1.6819107784407232</v>
      </c>
      <c r="Q207" s="1">
        <v>6326.0238412167082</v>
      </c>
      <c r="R207" s="1">
        <v>476.45058632813249</v>
      </c>
      <c r="S207" s="1">
        <v>2.0171668419658695</v>
      </c>
      <c r="T207" s="1">
        <v>314.40831385861145</v>
      </c>
      <c r="U207" s="1">
        <v>431.64941347145879</v>
      </c>
      <c r="V207" s="1">
        <v>1.8856965150025882</v>
      </c>
    </row>
    <row r="208" spans="1:22" x14ac:dyDescent="0.25">
      <c r="A208" s="1">
        <v>2052</v>
      </c>
      <c r="B208" s="7">
        <f>carbondioxide!F308</f>
        <v>3378.9595009359768</v>
      </c>
      <c r="C208" s="1">
        <f>carbondioxide!L308</f>
        <v>415.34089695036874</v>
      </c>
      <c r="D208" s="1">
        <f>temperature!I208</f>
        <v>1.694286024596829</v>
      </c>
      <c r="E208" s="1">
        <v>8749</v>
      </c>
      <c r="F208" s="1">
        <v>460.46008879201821</v>
      </c>
      <c r="G208" s="1">
        <v>1.8962667816344434</v>
      </c>
      <c r="H208" s="1">
        <v>20910.574943315183</v>
      </c>
      <c r="I208" s="1">
        <v>538.23293472638761</v>
      </c>
      <c r="J208" s="1">
        <v>2.1748371794453067</v>
      </c>
      <c r="K208" s="1">
        <v>4537.7252292480143</v>
      </c>
      <c r="L208" s="1">
        <v>426.39847961807732</v>
      </c>
      <c r="M208" s="1">
        <v>1.7479014106746305</v>
      </c>
      <c r="N208" s="1">
        <v>3378.9595009359768</v>
      </c>
      <c r="O208" s="1">
        <v>415.34089695036874</v>
      </c>
      <c r="P208" s="1">
        <v>1.694286024596829</v>
      </c>
      <c r="Q208" s="1">
        <v>6101.1969538998665</v>
      </c>
      <c r="R208" s="1">
        <v>476.90334537918534</v>
      </c>
      <c r="S208" s="1">
        <v>2.0404211289896095</v>
      </c>
      <c r="T208" s="1">
        <v>262.84535038579918</v>
      </c>
      <c r="U208" s="1">
        <v>430.34777230726513</v>
      </c>
      <c r="V208" s="1">
        <v>1.8970893156533566</v>
      </c>
    </row>
    <row r="209" spans="1:22" x14ac:dyDescent="0.25">
      <c r="A209" s="1">
        <v>2053</v>
      </c>
      <c r="B209" s="7">
        <f>carbondioxide!F309</f>
        <v>3306.6835572109562</v>
      </c>
      <c r="C209" s="1">
        <f>carbondioxide!L309</f>
        <v>415.4409813235294</v>
      </c>
      <c r="D209" s="1">
        <f>temperature!I209</f>
        <v>1.7063447224807389</v>
      </c>
      <c r="E209" s="1">
        <v>8749</v>
      </c>
      <c r="F209" s="1">
        <v>462.14353730948244</v>
      </c>
      <c r="G209" s="1">
        <v>1.9185297116470883</v>
      </c>
      <c r="H209" s="1">
        <v>21328.786442181488</v>
      </c>
      <c r="I209" s="1">
        <v>543.85469538254529</v>
      </c>
      <c r="J209" s="1">
        <v>2.213660189487296</v>
      </c>
      <c r="K209" s="1">
        <v>4470.5215186028508</v>
      </c>
      <c r="L209" s="1">
        <v>426.82187627699318</v>
      </c>
      <c r="M209" s="1">
        <v>1.7624725530100445</v>
      </c>
      <c r="N209" s="1">
        <v>3306.6835572109562</v>
      </c>
      <c r="O209" s="1">
        <v>415.4409813235294</v>
      </c>
      <c r="P209" s="1">
        <v>1.7063447224807389</v>
      </c>
      <c r="Q209" s="1">
        <v>5884.3604141582655</v>
      </c>
      <c r="R209" s="1">
        <v>477.28015436655079</v>
      </c>
      <c r="S209" s="1">
        <v>2.0630994338689872</v>
      </c>
      <c r="T209" s="1">
        <v>219.73871292252809</v>
      </c>
      <c r="U209" s="1">
        <v>429.06551972166989</v>
      </c>
      <c r="V209" s="1">
        <v>1.9076981780297531</v>
      </c>
    </row>
    <row r="210" spans="1:22" x14ac:dyDescent="0.25">
      <c r="A210" s="1">
        <v>2054</v>
      </c>
      <c r="B210" s="7">
        <f>carbondioxide!F310</f>
        <v>3235.9535959222139</v>
      </c>
      <c r="C210" s="1">
        <f>carbondioxide!L310</f>
        <v>415.52137007712065</v>
      </c>
      <c r="D210" s="1">
        <f>temperature!I210</f>
        <v>1.7180900581991287</v>
      </c>
      <c r="E210" s="1">
        <v>8749</v>
      </c>
      <c r="F210" s="1">
        <v>463.81757407755578</v>
      </c>
      <c r="G210" s="1">
        <v>1.9406891481362323</v>
      </c>
      <c r="H210" s="1">
        <v>21755.362171025117</v>
      </c>
      <c r="I210" s="1">
        <v>549.58709340186169</v>
      </c>
      <c r="J210" s="1">
        <v>2.2529254265142891</v>
      </c>
      <c r="K210" s="1">
        <v>4404.3130949123424</v>
      </c>
      <c r="L210" s="1">
        <v>427.22395258947427</v>
      </c>
      <c r="M210" s="1">
        <v>1.7767672779091508</v>
      </c>
      <c r="N210" s="1">
        <v>3235.9535959222139</v>
      </c>
      <c r="O210" s="1">
        <v>415.52137007712065</v>
      </c>
      <c r="P210" s="1">
        <v>1.7180900581991287</v>
      </c>
      <c r="Q210" s="1">
        <v>5675.2302450390807</v>
      </c>
      <c r="R210" s="1">
        <v>477.58526914772312</v>
      </c>
      <c r="S210" s="1">
        <v>2.0851976305136057</v>
      </c>
      <c r="T210" s="1">
        <v>183.70156400323347</v>
      </c>
      <c r="U210" s="1">
        <v>427.80456317672173</v>
      </c>
      <c r="V210" s="1">
        <v>1.9175555134857118</v>
      </c>
    </row>
    <row r="211" spans="1:22" x14ac:dyDescent="0.25">
      <c r="A211" s="1">
        <v>2055</v>
      </c>
      <c r="B211" s="7">
        <f>carbondioxide!F311</f>
        <v>3166.7365485054379</v>
      </c>
      <c r="C211" s="1">
        <f>carbondioxide!L311</f>
        <v>415.58279239268234</v>
      </c>
      <c r="D211" s="1">
        <f>temperature!I211</f>
        <v>1.7295253787239708</v>
      </c>
      <c r="E211" s="1">
        <v>8749</v>
      </c>
      <c r="F211" s="1">
        <v>465.48236295070728</v>
      </c>
      <c r="G211" s="1">
        <v>1.9627439106314852</v>
      </c>
      <c r="H211" s="1">
        <v>22190.469414445619</v>
      </c>
      <c r="I211" s="1">
        <v>555.43237070839882</v>
      </c>
      <c r="J211" s="1">
        <v>2.2926343823530129</v>
      </c>
      <c r="K211" s="1">
        <v>4339.0852179766907</v>
      </c>
      <c r="L211" s="1">
        <v>427.60528789313514</v>
      </c>
      <c r="M211" s="1">
        <v>1.7907872227821939</v>
      </c>
      <c r="N211" s="1">
        <v>3166.7365485054379</v>
      </c>
      <c r="O211" s="1">
        <v>415.58279239268234</v>
      </c>
      <c r="P211" s="1">
        <v>1.7295253787239708</v>
      </c>
      <c r="Q211" s="1">
        <v>5473.5325621303919</v>
      </c>
      <c r="R211" s="1">
        <v>477.82272595071197</v>
      </c>
      <c r="S211" s="1">
        <v>2.106713075973814</v>
      </c>
      <c r="T211" s="1">
        <v>153.57450750670318</v>
      </c>
      <c r="U211" s="1">
        <v>426.56627298956221</v>
      </c>
      <c r="V211" s="1">
        <v>1.9266931973819146</v>
      </c>
    </row>
    <row r="212" spans="1:22" x14ac:dyDescent="0.25">
      <c r="A212" s="1">
        <v>2056</v>
      </c>
      <c r="B212" s="7">
        <f>carbondioxide!F312</f>
        <v>3099.0000537329065</v>
      </c>
      <c r="C212" s="1">
        <f>carbondioxide!L312</f>
        <v>415.62595166762765</v>
      </c>
      <c r="D212" s="1">
        <f>temperature!I212</f>
        <v>1.740654175866114</v>
      </c>
      <c r="E212" s="1">
        <v>8749</v>
      </c>
      <c r="F212" s="1">
        <v>467.13806239153701</v>
      </c>
      <c r="G212" s="1">
        <v>1.9846929514658394</v>
      </c>
      <c r="H212" s="1">
        <v>22634.27880273453</v>
      </c>
      <c r="I212" s="1">
        <v>561.39281315629501</v>
      </c>
      <c r="J212" s="1">
        <v>2.3327885043189105</v>
      </c>
      <c r="K212" s="1">
        <v>4274.8233658984564</v>
      </c>
      <c r="L212" s="1">
        <v>427.96644423372618</v>
      </c>
      <c r="M212" s="1">
        <v>1.804534185103023</v>
      </c>
      <c r="N212" s="1">
        <v>3099.0000537329065</v>
      </c>
      <c r="O212" s="1">
        <v>415.62595166762765</v>
      </c>
      <c r="P212" s="1">
        <v>1.740654175866114</v>
      </c>
      <c r="Q212" s="1">
        <v>5279.0032148722776</v>
      </c>
      <c r="R212" s="1">
        <v>477.99635286842982</v>
      </c>
      <c r="S212" s="1">
        <v>2.1276444803954213</v>
      </c>
      <c r="T212" s="1">
        <v>128.38828827560386</v>
      </c>
      <c r="U212" s="1">
        <v>425.35158254121109</v>
      </c>
      <c r="V212" s="1">
        <v>1.9351424320181685</v>
      </c>
    </row>
    <row r="213" spans="1:22" x14ac:dyDescent="0.25">
      <c r="A213" s="1">
        <v>2057</v>
      </c>
      <c r="B213" s="7">
        <f>carbondioxide!F313</f>
        <v>3032.7124425835596</v>
      </c>
      <c r="C213" s="1">
        <f>carbondioxide!L313</f>
        <v>415.65152655465772</v>
      </c>
      <c r="D213" s="1">
        <f>temperature!I213</f>
        <v>1.7514800713045844</v>
      </c>
      <c r="E213" s="1">
        <v>8749</v>
      </c>
      <c r="F213" s="1">
        <v>468.78482572841307</v>
      </c>
      <c r="G213" s="1">
        <v>2.0065353481000816</v>
      </c>
      <c r="H213" s="1">
        <v>23086.96437878922</v>
      </c>
      <c r="I213" s="1">
        <v>567.47075145071074</v>
      </c>
      <c r="J213" s="1">
        <v>2.3733891934705253</v>
      </c>
      <c r="K213" s="1">
        <v>4211.5132318495007</v>
      </c>
      <c r="L213" s="1">
        <v>428.30796703828742</v>
      </c>
      <c r="M213" s="1">
        <v>1.8180101093308523</v>
      </c>
      <c r="N213" s="1">
        <v>3032.7124425835596</v>
      </c>
      <c r="O213" s="1">
        <v>415.65152655465772</v>
      </c>
      <c r="P213" s="1">
        <v>1.7514800713045844</v>
      </c>
      <c r="Q213" s="1">
        <v>5091.3874406157165</v>
      </c>
      <c r="R213" s="1">
        <v>478.10978071843567</v>
      </c>
      <c r="S213" s="1">
        <v>2.1479917868603704</v>
      </c>
      <c r="T213" s="1">
        <v>107.33260899840482</v>
      </c>
      <c r="U213" s="1">
        <v>424.1610713075724</v>
      </c>
      <c r="V213" s="1">
        <v>1.9429336423705474</v>
      </c>
    </row>
    <row r="214" spans="1:22" x14ac:dyDescent="0.25">
      <c r="A214" s="1">
        <v>2058</v>
      </c>
      <c r="B214" s="7">
        <f>carbondioxide!F314</f>
        <v>2967.8427234366973</v>
      </c>
      <c r="C214" s="1">
        <f>carbondioxide!L314</f>
        <v>415.66017195232052</v>
      </c>
      <c r="D214" s="1">
        <f>temperature!I214</f>
        <v>1.7620068026061693</v>
      </c>
      <c r="E214" s="1">
        <v>8749</v>
      </c>
      <c r="F214" s="1">
        <v>470.42280139905881</v>
      </c>
      <c r="G214" s="1">
        <v>2.0282702958578125</v>
      </c>
      <c r="H214" s="1">
        <v>23548.703666365003</v>
      </c>
      <c r="I214" s="1">
        <v>573.6685620848998</v>
      </c>
      <c r="J214" s="1">
        <v>2.4144378029485787</v>
      </c>
      <c r="K214" s="1">
        <v>4149.14072088581</v>
      </c>
      <c r="L214" s="1">
        <v>428.63038575557738</v>
      </c>
      <c r="M214" s="1">
        <v>1.8312170746353365</v>
      </c>
      <c r="N214" s="1">
        <v>2967.8427234366973</v>
      </c>
      <c r="O214" s="1">
        <v>415.66017195232052</v>
      </c>
      <c r="P214" s="1">
        <v>1.7620068026061693</v>
      </c>
      <c r="Q214" s="1">
        <v>4910.439530976234</v>
      </c>
      <c r="R214" s="1">
        <v>478.16645331091456</v>
      </c>
      <c r="S214" s="1">
        <v>2.1677560603305333</v>
      </c>
      <c r="T214" s="1">
        <v>89.730061122666427</v>
      </c>
      <c r="U214" s="1">
        <v>422.99503359682274</v>
      </c>
      <c r="V214" s="1">
        <v>1.9500963988219953</v>
      </c>
    </row>
    <row r="215" spans="1:22" x14ac:dyDescent="0.25">
      <c r="A215" s="1">
        <v>2059</v>
      </c>
      <c r="B215" s="7">
        <f>carbondioxide!F315</f>
        <v>2904.3605675823865</v>
      </c>
      <c r="C215" s="1">
        <f>carbondioxide!L315</f>
        <v>415.65251994926064</v>
      </c>
      <c r="D215" s="1">
        <f>temperature!I215</f>
        <v>1.7722382101740175</v>
      </c>
      <c r="E215" s="1">
        <v>8749</v>
      </c>
      <c r="F215" s="1">
        <v>472.05213318088386</v>
      </c>
      <c r="G215" s="1">
        <v>2.0498971010486424</v>
      </c>
      <c r="H215" s="1">
        <v>24019.677739692303</v>
      </c>
      <c r="I215" s="1">
        <v>579.98866829385975</v>
      </c>
      <c r="J215" s="1">
        <v>2.4559356363981975</v>
      </c>
      <c r="K215" s="1">
        <v>4087.6919468094911</v>
      </c>
      <c r="L215" s="1">
        <v>428.93421446554623</v>
      </c>
      <c r="M215" s="1">
        <v>1.8441572833772903</v>
      </c>
      <c r="N215" s="1">
        <v>2904.3605675823865</v>
      </c>
      <c r="O215" s="1">
        <v>415.65251994926064</v>
      </c>
      <c r="P215" s="1">
        <v>1.7722382101740175</v>
      </c>
      <c r="Q215" s="1">
        <v>4735.9225100453386</v>
      </c>
      <c r="R215" s="1">
        <v>478.16963716215162</v>
      </c>
      <c r="S215" s="1">
        <v>2.186939384982423</v>
      </c>
      <c r="T215" s="1">
        <v>75.014331098549135</v>
      </c>
      <c r="U215" s="1">
        <v>421.85353539080421</v>
      </c>
      <c r="V215" s="1">
        <v>1.9566593620454324</v>
      </c>
    </row>
    <row r="216" spans="1:22" x14ac:dyDescent="0.25">
      <c r="A216" s="1">
        <v>2060</v>
      </c>
      <c r="B216" s="7">
        <f>carbondioxide!F316</f>
        <v>2842.2362950417992</v>
      </c>
      <c r="C216" s="1">
        <f>carbondioxide!L316</f>
        <v>415.62918072457148</v>
      </c>
      <c r="D216" s="1">
        <f>temperature!I216</f>
        <v>1.7821782250678748</v>
      </c>
      <c r="E216" s="1">
        <v>8749</v>
      </c>
      <c r="F216" s="1">
        <v>473.67296040880763</v>
      </c>
      <c r="G216" s="1">
        <v>2.0714151744584317</v>
      </c>
      <c r="H216" s="1">
        <v>24500.071294486148</v>
      </c>
      <c r="I216" s="1">
        <v>586.43354102501314</v>
      </c>
      <c r="J216" s="1">
        <v>2.497883946472836</v>
      </c>
      <c r="K216" s="1">
        <v>4027.1532290772425</v>
      </c>
      <c r="L216" s="1">
        <v>429.21995245952593</v>
      </c>
      <c r="M216" s="1">
        <v>1.8568330503003132</v>
      </c>
      <c r="N216" s="1">
        <v>2842.2362950417992</v>
      </c>
      <c r="O216" s="1">
        <v>415.62918072457148</v>
      </c>
      <c r="P216" s="1">
        <v>1.7821782250678748</v>
      </c>
      <c r="Q216" s="1">
        <v>4567.6078240383276</v>
      </c>
      <c r="R216" s="1">
        <v>478.12243068673359</v>
      </c>
      <c r="S216" s="1">
        <v>2.2055447692834682</v>
      </c>
      <c r="T216" s="1">
        <v>62.711980798387074</v>
      </c>
      <c r="U216" s="1">
        <v>420.73646128589127</v>
      </c>
      <c r="V216" s="1">
        <v>1.9626502460061936</v>
      </c>
    </row>
    <row r="217" spans="1:22" x14ac:dyDescent="0.25">
      <c r="A217" s="1">
        <v>2061</v>
      </c>
      <c r="B217" s="7">
        <f>carbondioxide!F317</f>
        <v>2781.4408606908551</v>
      </c>
      <c r="C217" s="1">
        <f>carbondioxide!L317</f>
        <v>415.59074340652489</v>
      </c>
      <c r="D217" s="1">
        <f>temperature!I217</f>
        <v>1.7918308576421866</v>
      </c>
      <c r="E217" s="1">
        <v>8749</v>
      </c>
      <c r="F217" s="1">
        <v>475.28541818128167</v>
      </c>
      <c r="G217" s="1">
        <v>2.0928240251866486</v>
      </c>
      <c r="H217" s="1">
        <v>24990.072720375872</v>
      </c>
      <c r="I217" s="1">
        <v>593.00569992637634</v>
      </c>
      <c r="J217" s="1">
        <v>2.540283933418499</v>
      </c>
      <c r="K217" s="1">
        <v>3967.5110897546087</v>
      </c>
      <c r="L217" s="1">
        <v>429.48808479271236</v>
      </c>
      <c r="M217" s="1">
        <v>1.869246792391309</v>
      </c>
      <c r="N217" s="1">
        <v>2781.4408606908551</v>
      </c>
      <c r="O217" s="1">
        <v>415.59074340652489</v>
      </c>
      <c r="P217" s="1">
        <v>1.7918308576421866</v>
      </c>
      <c r="Q217" s="1">
        <v>4405.2750419720051</v>
      </c>
      <c r="R217" s="1">
        <v>478.02777289867868</v>
      </c>
      <c r="S217" s="1">
        <v>2.2235760582166746</v>
      </c>
      <c r="T217" s="1">
        <v>52.427215947451593</v>
      </c>
      <c r="U217" s="1">
        <v>419.64355319542716</v>
      </c>
      <c r="V217" s="1">
        <v>1.9680957957242391</v>
      </c>
    </row>
    <row r="218" spans="1:22" x14ac:dyDescent="0.25">
      <c r="A218" s="1">
        <v>2062</v>
      </c>
      <c r="B218" s="7">
        <f>carbondioxide!F318</f>
        <v>2721.9458406806775</v>
      </c>
      <c r="C218" s="1">
        <f>carbondioxide!L318</f>
        <v>415.53777689183056</v>
      </c>
      <c r="D218" s="1">
        <f>temperature!I218</f>
        <v>1.8012001869516872</v>
      </c>
      <c r="E218" s="1">
        <v>8749</v>
      </c>
      <c r="F218" s="1">
        <v>476.88963755517466</v>
      </c>
      <c r="G218" s="1">
        <v>2.1141232548120565</v>
      </c>
      <c r="H218" s="1">
        <v>25489.874174783392</v>
      </c>
      <c r="I218" s="1">
        <v>599.7077143526742</v>
      </c>
      <c r="J218" s="1">
        <v>2.583136743736949</v>
      </c>
      <c r="K218" s="1">
        <v>3908.7522505153429</v>
      </c>
      <c r="L218" s="1">
        <v>429.73908281042918</v>
      </c>
      <c r="M218" s="1">
        <v>1.8814010193704447</v>
      </c>
      <c r="N218" s="1">
        <v>2721.9458406806775</v>
      </c>
      <c r="O218" s="1">
        <v>415.53777689183056</v>
      </c>
      <c r="P218" s="1">
        <v>1.8012001869516872</v>
      </c>
      <c r="Q218" s="1">
        <v>4248.7115669803197</v>
      </c>
      <c r="R218" s="1">
        <v>477.88845164930092</v>
      </c>
      <c r="S218" s="1">
        <v>2.2410378521109733</v>
      </c>
      <c r="T218" s="1">
        <v>43.829152532069529</v>
      </c>
      <c r="U218" s="1">
        <v>418.57444219888566</v>
      </c>
      <c r="V218" s="1">
        <v>1.9730217769990555</v>
      </c>
    </row>
    <row r="219" spans="1:22" x14ac:dyDescent="0.25">
      <c r="A219" s="1">
        <v>2063</v>
      </c>
      <c r="B219" s="7">
        <f>carbondioxide!F319</f>
        <v>2663.7234191485177</v>
      </c>
      <c r="C219" s="1">
        <f>carbondioxide!L319</f>
        <v>415.4708306274598</v>
      </c>
      <c r="D219" s="1">
        <f>temperature!I219</f>
        <v>1.8102903508772346</v>
      </c>
      <c r="E219" s="1">
        <v>8749</v>
      </c>
      <c r="F219" s="1">
        <v>478.48574573015037</v>
      </c>
      <c r="G219" s="1">
        <v>2.1353125518690099</v>
      </c>
      <c r="H219" s="1">
        <v>25999.671658279061</v>
      </c>
      <c r="I219" s="1">
        <v>606.54220438986022</v>
      </c>
      <c r="J219" s="1">
        <v>2.6264434689266238</v>
      </c>
      <c r="K219" s="1">
        <v>3850.8636296852105</v>
      </c>
      <c r="L219" s="1">
        <v>429.97340464957881</v>
      </c>
      <c r="M219" s="1">
        <v>1.8932983247734847</v>
      </c>
      <c r="N219" s="1">
        <v>2663.7234191485177</v>
      </c>
      <c r="O219" s="1">
        <v>415.4708306274598</v>
      </c>
      <c r="P219" s="1">
        <v>1.8102903508772346</v>
      </c>
      <c r="Q219" s="1">
        <v>4097.712357889839</v>
      </c>
      <c r="R219" s="1">
        <v>477.70711142764031</v>
      </c>
      <c r="S219" s="1">
        <v>2.2579354315799764</v>
      </c>
      <c r="T219" s="1">
        <v>36.641171516810125</v>
      </c>
      <c r="U219" s="1">
        <v>417.52867469248849</v>
      </c>
      <c r="V219" s="1">
        <v>1.9774529757702293</v>
      </c>
    </row>
    <row r="220" spans="1:22" x14ac:dyDescent="0.25">
      <c r="A220" s="1">
        <v>2064</v>
      </c>
      <c r="B220" s="7">
        <f>carbondioxide!F320</f>
        <v>2606.7463752129306</v>
      </c>
      <c r="C220" s="1">
        <f>carbondioxide!L320</f>
        <v>415.39043535695487</v>
      </c>
      <c r="D220" s="1">
        <f>temperature!I220</f>
        <v>1.8191055369276037</v>
      </c>
      <c r="E220" s="1">
        <v>8749</v>
      </c>
      <c r="F220" s="1">
        <v>480.07386622312828</v>
      </c>
      <c r="G220" s="1">
        <v>2.1563916866176425</v>
      </c>
      <c r="H220" s="1">
        <v>26519.665091444644</v>
      </c>
      <c r="I220" s="1">
        <v>613.5118418985096</v>
      </c>
      <c r="J220" s="1">
        <v>2.670205144300049</v>
      </c>
      <c r="K220" s="1">
        <v>3793.8323393295727</v>
      </c>
      <c r="L220" s="1">
        <v>430.19149571660557</v>
      </c>
      <c r="M220" s="1">
        <v>1.9049413775916682</v>
      </c>
      <c r="N220" s="1">
        <v>2606.7463752129306</v>
      </c>
      <c r="O220" s="1">
        <v>415.39043535695487</v>
      </c>
      <c r="P220" s="1">
        <v>1.8191055369276037</v>
      </c>
      <c r="Q220" s="1">
        <v>3952.0796606904341</v>
      </c>
      <c r="R220" s="1">
        <v>477.48626074759648</v>
      </c>
      <c r="S220" s="1">
        <v>2.2742746881129179</v>
      </c>
      <c r="T220" s="1">
        <v>30.632019388053262</v>
      </c>
      <c r="U220" s="1">
        <v>416.50573380407855</v>
      </c>
      <c r="V220" s="1">
        <v>1.9814132051797568</v>
      </c>
    </row>
    <row r="221" spans="1:22" x14ac:dyDescent="0.25">
      <c r="A221" s="1">
        <v>2065</v>
      </c>
      <c r="B221" s="7">
        <f>carbondioxide!F321</f>
        <v>2550.988070247126</v>
      </c>
      <c r="C221" s="1">
        <f>carbondioxide!L321</f>
        <v>415.29710383304314</v>
      </c>
      <c r="D221" s="1">
        <f>temperature!I221</f>
        <v>1.8276499736756917</v>
      </c>
      <c r="E221" s="1">
        <v>8749</v>
      </c>
      <c r="F221" s="1">
        <v>481.654119033386</v>
      </c>
      <c r="G221" s="1">
        <v>2.1773605060921755</v>
      </c>
      <c r="H221" s="1">
        <v>27050.058393273535</v>
      </c>
      <c r="I221" s="1">
        <v>620.61935157654989</v>
      </c>
      <c r="J221" s="1">
        <v>2.7144227478765615</v>
      </c>
      <c r="K221" s="1">
        <v>3737.6456823841017</v>
      </c>
      <c r="L221" s="1">
        <v>430.39378914322447</v>
      </c>
      <c r="M221" s="1">
        <v>1.9163329144363948</v>
      </c>
      <c r="N221" s="1">
        <v>2550.988070247126</v>
      </c>
      <c r="O221" s="1">
        <v>415.29710383304314</v>
      </c>
      <c r="P221" s="1">
        <v>1.8276499736756917</v>
      </c>
      <c r="Q221" s="1">
        <v>3811.6227495494959</v>
      </c>
      <c r="R221" s="1">
        <v>477.22827914440944</v>
      </c>
      <c r="S221" s="1">
        <v>2.2900620598986818</v>
      </c>
      <c r="T221" s="1">
        <v>25.608368208412525</v>
      </c>
      <c r="U221" s="1">
        <v>415.50505687505643</v>
      </c>
      <c r="V221" s="1">
        <v>1.984925318730973</v>
      </c>
    </row>
    <row r="222" spans="1:22" x14ac:dyDescent="0.25">
      <c r="A222" s="1">
        <v>2066</v>
      </c>
      <c r="B222" s="7">
        <f>carbondioxide!F322</f>
        <v>2496.4224354245398</v>
      </c>
      <c r="C222" s="1">
        <f>carbondioxide!L322</f>
        <v>415.1913314982736</v>
      </c>
      <c r="D222" s="1">
        <f>temperature!I222</f>
        <v>1.835927922790163</v>
      </c>
      <c r="E222" s="1">
        <v>8749</v>
      </c>
      <c r="F222" s="1">
        <v>483.22662079883037</v>
      </c>
      <c r="G222" s="1">
        <v>2.1982189294124583</v>
      </c>
      <c r="H222" s="1">
        <v>27591.059561139005</v>
      </c>
      <c r="I222" s="1">
        <v>627.86751204180473</v>
      </c>
      <c r="J222" s="1">
        <v>2.7590971993492017</v>
      </c>
      <c r="K222" s="1">
        <v>3682.2911498279932</v>
      </c>
      <c r="L222" s="1">
        <v>430.58070622109653</v>
      </c>
      <c r="M222" s="1">
        <v>1.9274757321979394</v>
      </c>
      <c r="N222" s="1">
        <v>2496.4224354245398</v>
      </c>
      <c r="O222" s="1">
        <v>415.1913314982736</v>
      </c>
      <c r="P222" s="1">
        <v>1.835927922790163</v>
      </c>
      <c r="Q222" s="1">
        <v>3676.1576770305069</v>
      </c>
      <c r="R222" s="1">
        <v>476.93542380178383</v>
      </c>
      <c r="S222" s="1">
        <v>2.305304472497538</v>
      </c>
      <c r="T222" s="1">
        <v>21.408595822232868</v>
      </c>
      <c r="U222" s="1">
        <v>414.52604967874083</v>
      </c>
      <c r="V222" s="1">
        <v>1.9880112282140554</v>
      </c>
    </row>
    <row r="223" spans="1:22" x14ac:dyDescent="0.25">
      <c r="A223" s="1">
        <v>2067</v>
      </c>
      <c r="B223" s="7">
        <f>carbondioxide!F323</f>
        <v>2443.023959530809</v>
      </c>
      <c r="C223" s="1">
        <f>carbondioxide!L323</f>
        <v>415.07359713530116</v>
      </c>
      <c r="D223" s="1">
        <f>temperature!I223</f>
        <v>1.843943671625957</v>
      </c>
      <c r="E223" s="1">
        <v>8749</v>
      </c>
      <c r="F223" s="1">
        <v>484.79148494393269</v>
      </c>
      <c r="G223" s="1">
        <v>2.2189669433446855</v>
      </c>
      <c r="H223" s="1">
        <v>28142.880752361787</v>
      </c>
      <c r="I223" s="1">
        <v>635.25915693482762</v>
      </c>
      <c r="J223" s="1">
        <v>2.8042293591246539</v>
      </c>
      <c r="K223" s="1">
        <v>3627.7564178990406</v>
      </c>
      <c r="L223" s="1">
        <v>430.7526568165685</v>
      </c>
      <c r="M223" s="1">
        <v>1.9383726811692557</v>
      </c>
      <c r="N223" s="1">
        <v>2443.023959530809</v>
      </c>
      <c r="O223" s="1">
        <v>415.07359713530116</v>
      </c>
      <c r="P223" s="1">
        <v>1.843943671625957</v>
      </c>
      <c r="Q223" s="1">
        <v>3545.5070331888428</v>
      </c>
      <c r="R223" s="1">
        <v>476.60983582972062</v>
      </c>
      <c r="S223" s="1">
        <v>2.3200092840057858</v>
      </c>
      <c r="T223" s="1">
        <v>17.897586107386676</v>
      </c>
      <c r="U223" s="1">
        <v>413.56809793317188</v>
      </c>
      <c r="V223" s="1">
        <v>1.9906919252981734</v>
      </c>
    </row>
    <row r="224" spans="1:22" x14ac:dyDescent="0.25">
      <c r="A224" s="1">
        <v>2068</v>
      </c>
      <c r="B224" s="7">
        <f>carbondioxide!F324</f>
        <v>2390.7676770364451</v>
      </c>
      <c r="C224" s="1">
        <f>carbondioxide!L324</f>
        <v>414.94436348835484</v>
      </c>
      <c r="D224" s="1">
        <f>temperature!I224</f>
        <v>1.8517015263393342</v>
      </c>
      <c r="E224" s="1">
        <v>8749</v>
      </c>
      <c r="F224" s="1">
        <v>486.34882181979771</v>
      </c>
      <c r="G224" s="1">
        <v>2.2396045980980293</v>
      </c>
      <c r="H224" s="1">
        <v>28705.738367409023</v>
      </c>
      <c r="I224" s="1">
        <v>642.79717604250493</v>
      </c>
      <c r="J224" s="1">
        <v>2.8498200274351371</v>
      </c>
      <c r="K224" s="1">
        <v>3574.0293453499557</v>
      </c>
      <c r="L224" s="1">
        <v>430.91003976652792</v>
      </c>
      <c r="M224" s="1">
        <v>1.9490266586076457</v>
      </c>
      <c r="N224" s="1">
        <v>2390.7676770364451</v>
      </c>
      <c r="O224" s="1">
        <v>414.94436348835484</v>
      </c>
      <c r="P224" s="1">
        <v>1.8517015263393342</v>
      </c>
      <c r="Q224" s="1">
        <v>3419.4997132293111</v>
      </c>
      <c r="R224" s="1">
        <v>476.25354621197664</v>
      </c>
      <c r="S224" s="1">
        <v>2.3341842343863886</v>
      </c>
      <c r="T224" s="1">
        <v>14.962381985775261</v>
      </c>
      <c r="U224" s="1">
        <v>412.63057657345121</v>
      </c>
      <c r="V224" s="1">
        <v>1.9929875058827831</v>
      </c>
    </row>
    <row r="225" spans="1:22" x14ac:dyDescent="0.25">
      <c r="A225" s="1">
        <v>2069</v>
      </c>
      <c r="B225" s="7">
        <f>carbondioxide!F325</f>
        <v>2339.6291564246353</v>
      </c>
      <c r="C225" s="1">
        <f>carbondioxide!L325</f>
        <v>414.80407785734411</v>
      </c>
      <c r="D225" s="1">
        <f>temperature!I225</f>
        <v>1.8592058054952345</v>
      </c>
      <c r="E225" s="1">
        <v>8749</v>
      </c>
      <c r="F225" s="1">
        <v>487.89873883680627</v>
      </c>
      <c r="G225" s="1">
        <v>2.2601320033446499</v>
      </c>
      <c r="H225" s="1">
        <v>29279.853134757206</v>
      </c>
      <c r="I225" s="1">
        <v>650.48451644291936</v>
      </c>
      <c r="J225" s="1">
        <v>2.8958699435211734</v>
      </c>
      <c r="K225" s="1">
        <v>3521.097970745323</v>
      </c>
      <c r="L225" s="1">
        <v>431.05324325637173</v>
      </c>
      <c r="M225" s="1">
        <v>1.9594406027086904</v>
      </c>
      <c r="N225" s="1">
        <v>2339.6291564246353</v>
      </c>
      <c r="O225" s="1">
        <v>414.80407785734411</v>
      </c>
      <c r="P225" s="1">
        <v>1.8592058054952345</v>
      </c>
      <c r="Q225" s="1">
        <v>3297.9706934211413</v>
      </c>
      <c r="R225" s="1">
        <v>475.86848144101168</v>
      </c>
      <c r="S225" s="1">
        <v>2.3478373986640615</v>
      </c>
      <c r="T225" s="1">
        <v>12.508551340108118</v>
      </c>
      <c r="U225" s="1">
        <v>411.71285717115529</v>
      </c>
      <c r="V225" s="1">
        <v>1.9949171964614414</v>
      </c>
    </row>
    <row r="226" spans="1:22" x14ac:dyDescent="0.25">
      <c r="A226" s="1">
        <v>2070</v>
      </c>
      <c r="B226" s="7">
        <f>carbondioxide!F326</f>
        <v>2289.5844887687122</v>
      </c>
      <c r="C226" s="1">
        <f>carbondioxide!L326</f>
        <v>414.65317266597719</v>
      </c>
      <c r="D226" s="1">
        <f>temperature!I226</f>
        <v>1.8664608341366857</v>
      </c>
      <c r="E226" s="1">
        <v>8749</v>
      </c>
      <c r="F226" s="1">
        <v>489.44134059024969</v>
      </c>
      <c r="G226" s="1">
        <v>2.2805493244512514</v>
      </c>
      <c r="H226" s="1">
        <v>29865.450197452352</v>
      </c>
      <c r="I226" s="1">
        <v>658.32418367196442</v>
      </c>
      <c r="J226" s="1">
        <v>2.9423797848841557</v>
      </c>
      <c r="K226" s="1">
        <v>3468.9505097985848</v>
      </c>
      <c r="L226" s="1">
        <v>431.18264518102501</v>
      </c>
      <c r="M226" s="1">
        <v>1.9696174869683416</v>
      </c>
      <c r="N226" s="1">
        <v>2289.5844887687122</v>
      </c>
      <c r="O226" s="1">
        <v>414.65317266597719</v>
      </c>
      <c r="P226" s="1">
        <v>1.8664608341366857</v>
      </c>
      <c r="Q226" s="1">
        <v>3180.760814976954</v>
      </c>
      <c r="R226" s="1">
        <v>475.4564688572849</v>
      </c>
      <c r="S226" s="1">
        <v>2.3609771437064531</v>
      </c>
      <c r="T226" s="1">
        <v>10.457148920330386</v>
      </c>
      <c r="U226" s="1">
        <v>410.81431382361291</v>
      </c>
      <c r="V226" s="1">
        <v>1.9964993818859107</v>
      </c>
    </row>
    <row r="227" spans="1:22" x14ac:dyDescent="0.25">
      <c r="A227" s="1">
        <v>2071</v>
      </c>
      <c r="B227" s="7">
        <f>carbondioxide!F327</f>
        <v>2240.6102765539495</v>
      </c>
      <c r="C227" s="1">
        <f>carbondioxide!L327</f>
        <v>414.49206600519199</v>
      </c>
      <c r="D227" s="1">
        <f>temperature!I227</f>
        <v>1.8734709382878476</v>
      </c>
      <c r="E227" s="1">
        <v>8749</v>
      </c>
      <c r="F227" s="1">
        <v>490.97672897934785</v>
      </c>
      <c r="G227" s="1">
        <v>2.3008567789109997</v>
      </c>
      <c r="H227" s="1">
        <v>30462.759201401401</v>
      </c>
      <c r="I227" s="1">
        <v>666.31924291220935</v>
      </c>
      <c r="J227" s="1">
        <v>2.9893501666076627</v>
      </c>
      <c r="K227" s="1">
        <v>3417.5753527484676</v>
      </c>
      <c r="L227" s="1">
        <v>431.29861348989982</v>
      </c>
      <c r="M227" s="1">
        <v>1.9795603149105006</v>
      </c>
      <c r="N227" s="1">
        <v>2240.6102765539495</v>
      </c>
      <c r="O227" s="1">
        <v>414.49206600519199</v>
      </c>
      <c r="P227" s="1">
        <v>1.8734709382878476</v>
      </c>
      <c r="Q227" s="1">
        <v>3067.7165756126728</v>
      </c>
      <c r="R227" s="1">
        <v>475.01924170882933</v>
      </c>
      <c r="S227" s="1">
        <v>2.3736120883342449</v>
      </c>
      <c r="T227" s="1">
        <v>8.7421764973962031</v>
      </c>
      <c r="U227" s="1">
        <v>409.93432778179971</v>
      </c>
      <c r="V227" s="1">
        <v>1.9977516340305235</v>
      </c>
    </row>
    <row r="228" spans="1:22" x14ac:dyDescent="0.25">
      <c r="A228" s="1">
        <v>2072</v>
      </c>
      <c r="B228" s="7">
        <f>carbondioxide!F328</f>
        <v>2192.6836227384606</v>
      </c>
      <c r="C228" s="1">
        <f>carbondioxide!L328</f>
        <v>414.32116215312942</v>
      </c>
      <c r="D228" s="1">
        <f>temperature!I228</f>
        <v>1.8802404398639956</v>
      </c>
      <c r="E228" s="1">
        <v>8749</v>
      </c>
      <c r="F228" s="1">
        <v>492.50500332002116</v>
      </c>
      <c r="G228" s="1">
        <v>2.3210546329652386</v>
      </c>
      <c r="H228" s="1">
        <v>31072.014385429429</v>
      </c>
      <c r="I228" s="1">
        <v>674.47282020452076</v>
      </c>
      <c r="J228" s="1">
        <v>3.0367816407464572</v>
      </c>
      <c r="K228" s="1">
        <v>3366.9610617742628</v>
      </c>
      <c r="L228" s="1">
        <v>431.40150651662947</v>
      </c>
      <c r="M228" s="1">
        <v>1.9892721151587376</v>
      </c>
      <c r="N228" s="1">
        <v>2192.6836227384606</v>
      </c>
      <c r="O228" s="1">
        <v>414.32116215312942</v>
      </c>
      <c r="P228" s="1">
        <v>1.8802404398639956</v>
      </c>
      <c r="Q228" s="1">
        <v>2958.6899285153986</v>
      </c>
      <c r="R228" s="1">
        <v>474.55844394615212</v>
      </c>
      <c r="S228" s="1">
        <v>2.3857510665223765</v>
      </c>
      <c r="T228" s="1">
        <v>7.3084595518232254</v>
      </c>
      <c r="U228" s="1">
        <v>409.0722910404956</v>
      </c>
      <c r="V228" s="1">
        <v>1.9986907409503727</v>
      </c>
    </row>
    <row r="229" spans="1:22" x14ac:dyDescent="0.25">
      <c r="A229" s="1">
        <v>2073</v>
      </c>
      <c r="B229" s="7">
        <f>carbondioxide!F329</f>
        <v>2145.7821200480848</v>
      </c>
      <c r="C229" s="1">
        <f>carbondioxide!L329</f>
        <v>414.1408520728138</v>
      </c>
      <c r="D229" s="1">
        <f>temperature!I229</f>
        <v>1.8867736519633707</v>
      </c>
      <c r="E229" s="1">
        <v>8749</v>
      </c>
      <c r="F229" s="1">
        <v>494.02626045176697</v>
      </c>
      <c r="G229" s="1">
        <v>2.3411431984050122</v>
      </c>
      <c r="H229" s="1">
        <v>31693.454673138018</v>
      </c>
      <c r="I229" s="1">
        <v>682.78810368295262</v>
      </c>
      <c r="J229" s="1">
        <v>3.0846746957821134</v>
      </c>
      <c r="K229" s="1">
        <v>3317.0963684493859</v>
      </c>
      <c r="L229" s="1">
        <v>431.49167329437205</v>
      </c>
      <c r="M229" s="1">
        <v>1.9987559368320555</v>
      </c>
      <c r="N229" s="1">
        <v>2145.7821200480848</v>
      </c>
      <c r="O229" s="1">
        <v>414.1408520728138</v>
      </c>
      <c r="P229" s="1">
        <v>1.8867736519633707</v>
      </c>
      <c r="Q229" s="1">
        <v>2853.5380884559613</v>
      </c>
      <c r="R229" s="1">
        <v>474.07563476668054</v>
      </c>
      <c r="S229" s="1">
        <v>2.3974030934723629</v>
      </c>
      <c r="T229" s="1">
        <v>6.1098721853242157</v>
      </c>
      <c r="U229" s="1">
        <v>408.22760907670772</v>
      </c>
      <c r="V229" s="1">
        <v>1.999332736204871</v>
      </c>
    </row>
    <row r="230" spans="1:22" x14ac:dyDescent="0.25">
      <c r="A230" s="1">
        <v>2074</v>
      </c>
      <c r="B230" s="7">
        <f>carbondioxide!F330</f>
        <v>2099.8838405002562</v>
      </c>
      <c r="C230" s="1">
        <f>carbondioxide!L330</f>
        <v>413.9515138886411</v>
      </c>
      <c r="D230" s="1">
        <f>temperature!I230</f>
        <v>1.8930748745173291</v>
      </c>
      <c r="E230" s="1">
        <v>8749</v>
      </c>
      <c r="F230" s="1">
        <v>495.54059483896833</v>
      </c>
      <c r="G230" s="1">
        <v>2.3611228295429596</v>
      </c>
      <c r="H230" s="1">
        <v>32327.323766600777</v>
      </c>
      <c r="I230" s="1">
        <v>691.26834483342179</v>
      </c>
      <c r="J230" s="1">
        <v>3.1330297561442118</v>
      </c>
      <c r="K230" s="1">
        <v>3267.9701712326505</v>
      </c>
      <c r="L230" s="1">
        <v>431.56945385742841</v>
      </c>
      <c r="M230" s="1">
        <v>2.0080148452457753</v>
      </c>
      <c r="N230" s="1">
        <v>2099.8838405002562</v>
      </c>
      <c r="O230" s="1">
        <v>413.9515138886411</v>
      </c>
      <c r="P230" s="1">
        <v>1.8930748745173291</v>
      </c>
      <c r="Q230" s="1">
        <v>2752.1233447922364</v>
      </c>
      <c r="R230" s="1">
        <v>473.5722929221912</v>
      </c>
      <c r="S230" s="1">
        <v>2.4085773343519645</v>
      </c>
      <c r="T230" s="1">
        <v>5.1078531469310438</v>
      </c>
      <c r="U230" s="1">
        <v>407.39970289095061</v>
      </c>
      <c r="V230" s="1">
        <v>1.9996929280831173</v>
      </c>
    </row>
    <row r="231" spans="1:22" x14ac:dyDescent="0.25">
      <c r="A231" s="1">
        <v>2075</v>
      </c>
      <c r="B231" s="7">
        <f>carbondioxide!F331</f>
        <v>2054.9673251519557</v>
      </c>
      <c r="C231" s="1">
        <f>carbondioxide!L331</f>
        <v>413.75351334271704</v>
      </c>
      <c r="D231" s="1">
        <f>temperature!I231</f>
        <v>1.8991483902766519</v>
      </c>
      <c r="E231" s="1">
        <v>8749</v>
      </c>
      <c r="F231" s="1">
        <v>497.04809866694745</v>
      </c>
      <c r="G231" s="1">
        <v>2.3809939203466519</v>
      </c>
      <c r="H231" s="1">
        <v>32973.870241932796</v>
      </c>
      <c r="I231" s="1">
        <v>699.91685977669977</v>
      </c>
      <c r="J231" s="1">
        <v>3.181847181796027</v>
      </c>
      <c r="K231" s="1">
        <v>3219.5715329966952</v>
      </c>
      <c r="L231" s="1">
        <v>431.63517952988332</v>
      </c>
      <c r="M231" s="1">
        <v>2.0170519178997237</v>
      </c>
      <c r="N231" s="1">
        <v>2054.9673251519557</v>
      </c>
      <c r="O231" s="1">
        <v>413.75351334271704</v>
      </c>
      <c r="P231" s="1">
        <v>1.8991483902766519</v>
      </c>
      <c r="Q231" s="1">
        <v>2654.3128811183201</v>
      </c>
      <c r="R231" s="1">
        <v>473.04982080192536</v>
      </c>
      <c r="S231" s="1">
        <v>2.4192830755134227</v>
      </c>
      <c r="T231" s="1">
        <v>4.2701652308343521</v>
      </c>
      <c r="U231" s="1">
        <v>406.58801047976738</v>
      </c>
      <c r="V231" s="1">
        <v>1.9997859285214337</v>
      </c>
    </row>
    <row r="232" spans="1:22" x14ac:dyDescent="0.25">
      <c r="A232" s="1">
        <v>2076</v>
      </c>
      <c r="B232" s="7">
        <f>carbondioxide!F332</f>
        <v>2011.0115740669553</v>
      </c>
      <c r="C232" s="1">
        <f>carbondioxide!L332</f>
        <v>413.54720423203287</v>
      </c>
      <c r="D232" s="1">
        <f>temperature!I232</f>
        <v>1.904998461113202</v>
      </c>
      <c r="E232" s="1">
        <v>8749</v>
      </c>
      <c r="F232" s="1">
        <v>498.54886193305606</v>
      </c>
      <c r="G232" s="1">
        <v>2.4007569017249284</v>
      </c>
      <c r="H232" s="1">
        <v>33633.34764677145</v>
      </c>
      <c r="I232" s="1">
        <v>708.73703057624994</v>
      </c>
      <c r="J232" s="1">
        <v>3.23112726788364</v>
      </c>
      <c r="K232" s="1">
        <v>3171.8896785930142</v>
      </c>
      <c r="L232" s="1">
        <v>431.68917320193384</v>
      </c>
      <c r="M232" s="1">
        <v>2.0258702407369338</v>
      </c>
      <c r="N232" s="1">
        <v>2011.0115740669553</v>
      </c>
      <c r="O232" s="1">
        <v>413.54720423203287</v>
      </c>
      <c r="P232" s="1">
        <v>1.904998461113202</v>
      </c>
      <c r="Q232" s="1">
        <v>2559.9786013233747</v>
      </c>
      <c r="R232" s="1">
        <v>472.50954830339219</v>
      </c>
      <c r="S232" s="1">
        <v>2.4295296980152328</v>
      </c>
      <c r="T232" s="1">
        <v>3.5698581329775183</v>
      </c>
      <c r="U232" s="1">
        <v>405.79198784601988</v>
      </c>
      <c r="V232" s="1">
        <v>1.9996256815481708</v>
      </c>
    </row>
    <row r="233" spans="1:22" x14ac:dyDescent="0.25">
      <c r="A233" s="1">
        <v>2077</v>
      </c>
      <c r="B233" s="7">
        <f>carbondioxide!F333</f>
        <v>1967.996036497663</v>
      </c>
      <c r="C233" s="1">
        <f>carbondioxide!L333</f>
        <v>413.33292882741125</v>
      </c>
      <c r="D233" s="1">
        <f>temperature!I233</f>
        <v>1.9106293246173687</v>
      </c>
      <c r="E233" s="1">
        <v>8749</v>
      </c>
      <c r="F233" s="1">
        <v>500.04297253307931</v>
      </c>
      <c r="G233" s="1">
        <v>2.4204122389592553</v>
      </c>
      <c r="H233" s="1">
        <v>34306.014599706883</v>
      </c>
      <c r="I233" s="1">
        <v>717.73230657145564</v>
      </c>
      <c r="J233" s="1">
        <v>3.2808702444473745</v>
      </c>
      <c r="K233" s="1">
        <v>3124.9139924530518</v>
      </c>
      <c r="L233" s="1">
        <v>431.73174959453803</v>
      </c>
      <c r="M233" s="1">
        <v>2.0344729046570524</v>
      </c>
      <c r="N233" s="1">
        <v>1967.996036497663</v>
      </c>
      <c r="O233" s="1">
        <v>413.33292882741125</v>
      </c>
      <c r="P233" s="1">
        <v>1.9106293246173687</v>
      </c>
      <c r="Q233" s="1">
        <v>2468.9969618323421</v>
      </c>
      <c r="R233" s="1">
        <v>471.95273650221145</v>
      </c>
      <c r="S233" s="1">
        <v>2.4393266532850753</v>
      </c>
      <c r="T233" s="1">
        <v>2.9844013991692053</v>
      </c>
      <c r="U233" s="1">
        <v>405.01110963524661</v>
      </c>
      <c r="V233" s="1">
        <v>1.9992254911279141</v>
      </c>
    </row>
    <row r="234" spans="1:22" x14ac:dyDescent="0.25">
      <c r="A234" s="1">
        <v>2078</v>
      </c>
      <c r="B234" s="7">
        <f>carbondioxide!F334</f>
        <v>1925.900601276978</v>
      </c>
      <c r="C234" s="1">
        <f>carbondioxide!L334</f>
        <v>413.11101827510737</v>
      </c>
      <c r="D234" s="1">
        <f>temperature!I234</f>
        <v>1.9160451909729066</v>
      </c>
      <c r="E234" s="1">
        <v>8749</v>
      </c>
      <c r="F234" s="1">
        <v>501.53051634321423</v>
      </c>
      <c r="G234" s="1">
        <v>2.4399604292725456</v>
      </c>
      <c r="H234" s="1">
        <v>34992.134891701018</v>
      </c>
      <c r="I234" s="1">
        <v>726.90620573678825</v>
      </c>
      <c r="J234" s="1">
        <v>3.3310762761944628</v>
      </c>
      <c r="K234" s="1">
        <v>3078.6340162248221</v>
      </c>
      <c r="L234" s="1">
        <v>431.76321551297724</v>
      </c>
      <c r="M234" s="1">
        <v>2.04286300226955</v>
      </c>
      <c r="N234" s="1">
        <v>1925.900601276978</v>
      </c>
      <c r="O234" s="1">
        <v>413.11101827510737</v>
      </c>
      <c r="P234" s="1">
        <v>1.9160451909729066</v>
      </c>
      <c r="Q234" s="1">
        <v>2381.2488098088206</v>
      </c>
      <c r="R234" s="1">
        <v>471.38058113172184</v>
      </c>
      <c r="S234" s="1">
        <v>2.4486834407731801</v>
      </c>
      <c r="T234" s="1">
        <v>2.4949595697054554</v>
      </c>
      <c r="U234" s="1">
        <v>404.24486947119442</v>
      </c>
      <c r="V234" s="1">
        <v>1.9985980483078141</v>
      </c>
    </row>
    <row r="235" spans="1:22" x14ac:dyDescent="0.25">
      <c r="A235" s="1">
        <v>2079</v>
      </c>
      <c r="B235" s="7">
        <f>carbondioxide!F335</f>
        <v>1884.7055874156633</v>
      </c>
      <c r="C235" s="1">
        <f>carbondioxide!L335</f>
        <v>412.88179298190255</v>
      </c>
      <c r="D235" s="1">
        <f>temperature!I235</f>
        <v>1.9212502400918807</v>
      </c>
      <c r="E235" s="1">
        <v>8749</v>
      </c>
      <c r="F235" s="1">
        <v>503.01157729786883</v>
      </c>
      <c r="G235" s="1">
        <v>2.459401999528303</v>
      </c>
      <c r="H235" s="1">
        <v>35691.977589535039</v>
      </c>
      <c r="I235" s="1">
        <v>736.26231606747365</v>
      </c>
      <c r="J235" s="1">
        <v>3.3817454623318186</v>
      </c>
      <c r="K235" s="1">
        <v>3033.0394464445326</v>
      </c>
      <c r="L235" s="1">
        <v>431.7838700898958</v>
      </c>
      <c r="M235" s="1">
        <v>2.0510436248726984</v>
      </c>
      <c r="N235" s="1">
        <v>1884.7055874156633</v>
      </c>
      <c r="O235" s="1">
        <v>412.88179298190255</v>
      </c>
      <c r="P235" s="1">
        <v>1.9212502400918807</v>
      </c>
      <c r="Q235" s="1">
        <v>2296.619227108215</v>
      </c>
      <c r="R235" s="1">
        <v>470.7942158824967</v>
      </c>
      <c r="S235" s="1">
        <v>2.4576095874561434</v>
      </c>
      <c r="T235" s="1">
        <v>2.0857862002737608</v>
      </c>
      <c r="U235" s="1">
        <v>403.49278005096926</v>
      </c>
      <c r="V235" s="1">
        <v>1.9977554575939651</v>
      </c>
    </row>
    <row r="236" spans="1:22" x14ac:dyDescent="0.25">
      <c r="A236" s="1">
        <v>2080</v>
      </c>
      <c r="B236" s="7">
        <f>carbondioxide!F336</f>
        <v>1844.3917349008423</v>
      </c>
      <c r="C236" s="1">
        <f>carbondioxide!L336</f>
        <v>412.64556298448213</v>
      </c>
      <c r="D236" s="1">
        <f>temperature!I236</f>
        <v>1.9262486189934622</v>
      </c>
      <c r="E236" s="1">
        <v>8749</v>
      </c>
      <c r="F236" s="1">
        <v>504.48623746351325</v>
      </c>
      <c r="G236" s="1">
        <v>2.4787375040533171</v>
      </c>
      <c r="H236" s="1">
        <v>36405.817141325744</v>
      </c>
      <c r="I236" s="1">
        <v>745.80429699222532</v>
      </c>
      <c r="J236" s="1">
        <v>3.4328778364577821</v>
      </c>
      <c r="K236" s="1">
        <v>2988.1201322426891</v>
      </c>
      <c r="L236" s="1">
        <v>431.79400501834925</v>
      </c>
      <c r="M236" s="1">
        <v>2.0590178596450848</v>
      </c>
      <c r="N236" s="1">
        <v>1844.3917349008423</v>
      </c>
      <c r="O236" s="1">
        <v>412.64556298448213</v>
      </c>
      <c r="P236" s="1">
        <v>1.9262486189934622</v>
      </c>
      <c r="Q236" s="1">
        <v>2214.9973797767889</v>
      </c>
      <c r="R236" s="1">
        <v>470.1947155313573</v>
      </c>
      <c r="S236" s="1">
        <v>2.4661146290611309</v>
      </c>
      <c r="T236" s="1">
        <v>1.743717263428864</v>
      </c>
      <c r="U236" s="1">
        <v>402.75437304970194</v>
      </c>
      <c r="V236" s="1">
        <v>1.9967092625064504</v>
      </c>
    </row>
    <row r="237" spans="1:22" x14ac:dyDescent="0.25">
      <c r="A237" s="1">
        <v>2081</v>
      </c>
      <c r="B237" s="7">
        <f>carbondioxide!F337</f>
        <v>1804.9401956913132</v>
      </c>
      <c r="C237" s="1">
        <f>carbondioxide!L337</f>
        <v>412.40262830384978</v>
      </c>
      <c r="D237" s="1">
        <f>temperature!I237</f>
        <v>1.931044439411282</v>
      </c>
      <c r="E237" s="1">
        <v>8749</v>
      </c>
      <c r="F237" s="1">
        <v>505.95457710880254</v>
      </c>
      <c r="G237" s="1">
        <v>2.4979675225775191</v>
      </c>
      <c r="H237" s="1">
        <v>37133.933484152258</v>
      </c>
      <c r="I237" s="1">
        <v>755.53588081362238</v>
      </c>
      <c r="J237" s="1">
        <v>3.4844733665116832</v>
      </c>
      <c r="K237" s="1">
        <v>2943.8660730841748</v>
      </c>
      <c r="L237" s="1">
        <v>431.79390477536384</v>
      </c>
      <c r="M237" s="1">
        <v>2.0667887870371904</v>
      </c>
      <c r="N237" s="1">
        <v>1804.9401956913132</v>
      </c>
      <c r="O237" s="1">
        <v>412.40262830384978</v>
      </c>
      <c r="P237" s="1">
        <v>1.931044439411282</v>
      </c>
      <c r="Q237" s="1">
        <v>2136.2763728995219</v>
      </c>
      <c r="R237" s="1">
        <v>469.58309890894952</v>
      </c>
      <c r="S237" s="1">
        <v>2.474208092889556</v>
      </c>
      <c r="T237" s="1">
        <v>1.4577476322265304</v>
      </c>
      <c r="U237" s="1">
        <v>402.02919887585011</v>
      </c>
      <c r="V237" s="1">
        <v>1.9954704702785948</v>
      </c>
    </row>
    <row r="238" spans="1:22" x14ac:dyDescent="0.25">
      <c r="A238" s="1">
        <v>2082</v>
      </c>
      <c r="B238" s="7">
        <f>carbondioxide!F338</f>
        <v>1766.332524905476</v>
      </c>
      <c r="C238" s="1">
        <f>carbondioxide!L338</f>
        <v>412.15327928548902</v>
      </c>
      <c r="D238" s="1">
        <f>temperature!I238</f>
        <v>1.9356417756149689</v>
      </c>
      <c r="E238" s="1">
        <v>8749</v>
      </c>
      <c r="F238" s="1">
        <v>507.4166747711771</v>
      </c>
      <c r="G238" s="1">
        <v>2.51709265828493</v>
      </c>
      <c r="H238" s="1">
        <v>37876.612153835304</v>
      </c>
      <c r="I238" s="1">
        <v>765.4608741767164</v>
      </c>
      <c r="J238" s="1">
        <v>3.5365319547800538</v>
      </c>
      <c r="K238" s="1">
        <v>2900.2674165417984</v>
      </c>
      <c r="L238" s="1">
        <v>431.78384683648233</v>
      </c>
      <c r="M238" s="1">
        <v>2.0743594783512873</v>
      </c>
      <c r="N238" s="1">
        <v>1766.332524905476</v>
      </c>
      <c r="O238" s="1">
        <v>412.15327928548902</v>
      </c>
      <c r="P238" s="1">
        <v>1.9356417756149689</v>
      </c>
      <c r="Q238" s="1">
        <v>2060.353110606673</v>
      </c>
      <c r="R238" s="1">
        <v>468.96033171445634</v>
      </c>
      <c r="S238" s="1">
        <v>2.4818994821277807</v>
      </c>
      <c r="T238" s="1">
        <v>1.2186770205413793</v>
      </c>
      <c r="U238" s="1">
        <v>401.31682631094509</v>
      </c>
      <c r="V238" s="1">
        <v>1.9940495756797623</v>
      </c>
    </row>
    <row r="239" spans="1:22" x14ac:dyDescent="0.25">
      <c r="A239" s="1">
        <v>2083</v>
      </c>
      <c r="B239" s="7">
        <f>carbondioxide!F339</f>
        <v>1728.5506721977479</v>
      </c>
      <c r="C239" s="1">
        <f>carbondioxide!L339</f>
        <v>411.89779692594539</v>
      </c>
      <c r="D239" s="1">
        <f>temperature!I239</f>
        <v>1.94004466243235</v>
      </c>
      <c r="E239" s="1">
        <v>8749</v>
      </c>
      <c r="F239" s="1">
        <v>508.87260732013567</v>
      </c>
      <c r="G239" s="1">
        <v>2.5361135359699674</v>
      </c>
      <c r="H239" s="1">
        <v>38634.144396912008</v>
      </c>
      <c r="I239" s="1">
        <v>775.58315956646561</v>
      </c>
      <c r="J239" s="1">
        <v>3.5890534379582952</v>
      </c>
      <c r="K239" s="1">
        <v>2857.3144561028143</v>
      </c>
      <c r="L239" s="1">
        <v>431.7641018817443</v>
      </c>
      <c r="M239" s="1">
        <v>2.0817329934985613</v>
      </c>
      <c r="N239" s="1">
        <v>1728.5506721977479</v>
      </c>
      <c r="O239" s="1">
        <v>411.89779692594539</v>
      </c>
      <c r="P239" s="1">
        <v>1.94004466243235</v>
      </c>
      <c r="Q239" s="1">
        <v>1987.1281610557119</v>
      </c>
      <c r="R239" s="1">
        <v>468.32732918555371</v>
      </c>
      <c r="S239" s="1">
        <v>2.4891982615402211</v>
      </c>
      <c r="T239" s="1">
        <v>1.0188139891725931</v>
      </c>
      <c r="U239" s="1">
        <v>400.61684206152086</v>
      </c>
      <c r="V239" s="1">
        <v>1.9924565839521926</v>
      </c>
    </row>
    <row r="240" spans="1:22" x14ac:dyDescent="0.25">
      <c r="A240" s="1">
        <v>2084</v>
      </c>
      <c r="B240" s="7">
        <f>carbondioxide!F340</f>
        <v>1691.5769733194379</v>
      </c>
      <c r="C240" s="1">
        <f>carbondioxide!L340</f>
        <v>411.63645318646923</v>
      </c>
      <c r="D240" s="1">
        <f>temperature!I240</f>
        <v>1.9442570934595933</v>
      </c>
      <c r="E240" s="1">
        <v>8749</v>
      </c>
      <c r="F240" s="1">
        <v>510.32245001736447</v>
      </c>
      <c r="G240" s="1">
        <v>2.5550308002936797</v>
      </c>
      <c r="H240" s="1">
        <v>39406.827284850246</v>
      </c>
      <c r="I240" s="1">
        <v>785.90669683460214</v>
      </c>
      <c r="J240" s="1">
        <v>3.6420375872665929</v>
      </c>
      <c r="K240" s="1">
        <v>2814.9976290079317</v>
      </c>
      <c r="L240" s="1">
        <v>431.73493399352674</v>
      </c>
      <c r="M240" s="1">
        <v>2.0889123789230242</v>
      </c>
      <c r="N240" s="1">
        <v>1691.5769733194379</v>
      </c>
      <c r="O240" s="1">
        <v>411.63645318646923</v>
      </c>
      <c r="P240" s="1">
        <v>1.9442570934595933</v>
      </c>
      <c r="Q240" s="1">
        <v>1916.5056262117919</v>
      </c>
      <c r="R240" s="1">
        <v>467.68495863127509</v>
      </c>
      <c r="S240" s="1">
        <v>2.4961138444474718</v>
      </c>
      <c r="T240" s="1">
        <v>0.85172849494828784</v>
      </c>
      <c r="U240" s="1">
        <v>399.92885024591146</v>
      </c>
      <c r="V240" s="1">
        <v>1.9907010328613666</v>
      </c>
    </row>
    <row r="241" spans="1:22" x14ac:dyDescent="0.25">
      <c r="A241" s="1">
        <v>2085</v>
      </c>
      <c r="B241" s="7">
        <f>carbondioxide!F341</f>
        <v>1655.3941418601351</v>
      </c>
      <c r="C241" s="1">
        <f>carbondioxide!L341</f>
        <v>411.36951129432242</v>
      </c>
      <c r="D241" s="1">
        <f>temperature!I241</f>
        <v>1.9482830194473333</v>
      </c>
      <c r="E241" s="1">
        <v>8749</v>
      </c>
      <c r="F241" s="1">
        <v>511.76627657389599</v>
      </c>
      <c r="G241" s="1">
        <v>2.5738451141347594</v>
      </c>
      <c r="H241" s="1">
        <v>40194.963830547254</v>
      </c>
      <c r="I241" s="1">
        <v>796.43552475654917</v>
      </c>
      <c r="J241" s="1">
        <v>3.695484108618845</v>
      </c>
      <c r="K241" s="1">
        <v>2773.3075141223244</v>
      </c>
      <c r="L241" s="1">
        <v>431.6966008466444</v>
      </c>
      <c r="M241" s="1">
        <v>2.095900665682358</v>
      </c>
      <c r="N241" s="1">
        <v>1655.3941418601351</v>
      </c>
      <c r="O241" s="1">
        <v>411.36951129432242</v>
      </c>
      <c r="P241" s="1">
        <v>1.9482830194473333</v>
      </c>
      <c r="Q241" s="1">
        <v>1848.3930162562247</v>
      </c>
      <c r="R241" s="1">
        <v>467.03404183503608</v>
      </c>
      <c r="S241" s="1">
        <v>2.5026555808987916</v>
      </c>
      <c r="T241" s="1">
        <v>0.71204502177676865</v>
      </c>
      <c r="U241" s="1">
        <v>399.25247183441115</v>
      </c>
      <c r="V241" s="1">
        <v>1.9887920138665645</v>
      </c>
    </row>
    <row r="242" spans="1:22" x14ac:dyDescent="0.25">
      <c r="A242" s="1">
        <v>2086</v>
      </c>
      <c r="B242" s="7">
        <f>carbondioxide!F342</f>
        <v>1619.9852611657468</v>
      </c>
      <c r="C242" s="1">
        <f>carbondioxide!L342</f>
        <v>411.09722603232456</v>
      </c>
      <c r="D242" s="1">
        <f>temperature!I242</f>
        <v>1.9521263468515226</v>
      </c>
      <c r="E242" s="1">
        <v>8749</v>
      </c>
      <c r="F242" s="1">
        <v>513.20415920446044</v>
      </c>
      <c r="G242" s="1">
        <v>2.5925571570304617</v>
      </c>
      <c r="H242" s="1">
        <v>40998.863107158199</v>
      </c>
      <c r="I242" s="1">
        <v>807.17376261901586</v>
      </c>
      <c r="J242" s="1">
        <v>3.749392642843357</v>
      </c>
      <c r="K242" s="1">
        <v>2732.2348298381726</v>
      </c>
      <c r="L242" s="1">
        <v>431.6493538910911</v>
      </c>
      <c r="M242" s="1">
        <v>2.1027008676764063</v>
      </c>
      <c r="N242" s="1">
        <v>1619.9852611657468</v>
      </c>
      <c r="O242" s="1">
        <v>411.09722603232456</v>
      </c>
      <c r="P242" s="1">
        <v>1.9521263468515226</v>
      </c>
      <c r="Q242" s="1">
        <v>1782.7011284584785</v>
      </c>
      <c r="R242" s="1">
        <v>466.37535733467394</v>
      </c>
      <c r="S242" s="1">
        <v>2.508832746954496</v>
      </c>
      <c r="T242" s="1">
        <v>0.59526963820537859</v>
      </c>
      <c r="U242" s="1">
        <v>398.5873440578132</v>
      </c>
      <c r="V242" s="1">
        <v>1.9867381924239456</v>
      </c>
    </row>
    <row r="243" spans="1:22" x14ac:dyDescent="0.25">
      <c r="A243" s="1">
        <v>2087</v>
      </c>
      <c r="B243" s="7">
        <f>carbondioxide!F343</f>
        <v>1585.3337764294115</v>
      </c>
      <c r="C243" s="1">
        <f>carbondioxide!L343</f>
        <v>410.81984401718091</v>
      </c>
      <c r="D243" s="1">
        <f>temperature!I243</f>
        <v>1.9557909365384294</v>
      </c>
      <c r="E243" s="1">
        <v>8749</v>
      </c>
      <c r="F243" s="1">
        <v>514.63616867918518</v>
      </c>
      <c r="G243" s="1">
        <v>2.6111676237028081</v>
      </c>
      <c r="H243" s="1">
        <v>41818.840369301361</v>
      </c>
      <c r="I243" s="1">
        <v>818.12561183890898</v>
      </c>
      <c r="J243" s="1">
        <v>3.8037627659540307</v>
      </c>
      <c r="K243" s="1">
        <v>2691.7704320082694</v>
      </c>
      <c r="L243" s="1">
        <v>431.59343852777909</v>
      </c>
      <c r="M243" s="1">
        <v>2.1093159800145496</v>
      </c>
      <c r="N243" s="1">
        <v>1585.3337764294115</v>
      </c>
      <c r="O243" s="1">
        <v>410.81984401718091</v>
      </c>
      <c r="P243" s="1">
        <v>1.9557909365384294</v>
      </c>
      <c r="Q243" s="1">
        <v>1719.343930353064</v>
      </c>
      <c r="R243" s="1">
        <v>465.70964258599133</v>
      </c>
      <c r="S243" s="1">
        <v>2.5146545349995879</v>
      </c>
      <c r="T243" s="1">
        <v>0.49764541753969649</v>
      </c>
      <c r="U243" s="1">
        <v>397.93311979646171</v>
      </c>
      <c r="V243" s="1">
        <v>1.9845478274389103</v>
      </c>
    </row>
    <row r="244" spans="1:22" x14ac:dyDescent="0.25">
      <c r="A244" s="1">
        <v>2088</v>
      </c>
      <c r="B244" s="7">
        <f>carbondioxide!F344</f>
        <v>1551.4234869515863</v>
      </c>
      <c r="C244" s="1">
        <f>carbondioxide!L344</f>
        <v>410.53760396710925</v>
      </c>
      <c r="D244" s="1">
        <f>temperature!I244</f>
        <v>1.9592806026338188</v>
      </c>
      <c r="E244" s="1">
        <v>8749</v>
      </c>
      <c r="F244" s="1">
        <v>516.0623743727856</v>
      </c>
      <c r="G244" s="1">
        <v>2.6296772226657033</v>
      </c>
      <c r="H244" s="1">
        <v>42655.217176687387</v>
      </c>
      <c r="I244" s="1">
        <v>829.29535761421005</v>
      </c>
      <c r="J244" s="1">
        <v>3.8585939894707595</v>
      </c>
      <c r="K244" s="1">
        <v>2651.9053119102268</v>
      </c>
      <c r="L244" s="1">
        <v>431.52909427761801</v>
      </c>
      <c r="M244" s="1">
        <v>2.1157489775137082</v>
      </c>
      <c r="N244" s="1">
        <v>1551.4234869515863</v>
      </c>
      <c r="O244" s="1">
        <v>410.53760396710925</v>
      </c>
      <c r="P244" s="1">
        <v>1.9592806026338188</v>
      </c>
      <c r="Q244" s="1">
        <v>1658.2384470683162</v>
      </c>
      <c r="R244" s="1">
        <v>465.03759601593458</v>
      </c>
      <c r="S244" s="1">
        <v>2.520130045015303</v>
      </c>
      <c r="T244" s="1">
        <v>0.41603156906318622</v>
      </c>
      <c r="U244" s="1">
        <v>397.28946695956523</v>
      </c>
      <c r="V244" s="1">
        <v>1.9822287898878954</v>
      </c>
    </row>
    <row r="245" spans="1:22" x14ac:dyDescent="0.25">
      <c r="A245" s="1">
        <v>2089</v>
      </c>
      <c r="B245" s="7">
        <f>carbondioxide!F345</f>
        <v>1518.2385385656919</v>
      </c>
      <c r="C245" s="1">
        <f>carbondioxide!L345</f>
        <v>410.25073695925255</v>
      </c>
      <c r="D245" s="1">
        <f>temperature!I245</f>
        <v>1.9625991115069561</v>
      </c>
      <c r="E245" s="1">
        <v>8749</v>
      </c>
      <c r="F245" s="1">
        <v>517.48284431138745</v>
      </c>
      <c r="G245" s="1">
        <v>2.6480866749088143</v>
      </c>
      <c r="H245" s="1">
        <v>43508.321520221136</v>
      </c>
      <c r="I245" s="1">
        <v>840.68737060748219</v>
      </c>
      <c r="J245" s="1">
        <v>3.9138857607877204</v>
      </c>
      <c r="K245" s="1">
        <v>2612.6305942408362</v>
      </c>
      <c r="L245" s="1">
        <v>431.45655494425131</v>
      </c>
      <c r="M245" s="1">
        <v>2.1220028133191753</v>
      </c>
      <c r="N245" s="1">
        <v>1518.2385385656919</v>
      </c>
      <c r="O245" s="1">
        <v>410.25073695925255</v>
      </c>
      <c r="P245" s="1">
        <v>1.9625991115069561</v>
      </c>
      <c r="Q245" s="1">
        <v>1599.3046526595083</v>
      </c>
      <c r="R245" s="1">
        <v>464.35987897121419</v>
      </c>
      <c r="S245" s="1">
        <v>2.5252682767402272</v>
      </c>
      <c r="T245" s="1">
        <v>0.34780239173682365</v>
      </c>
      <c r="U245" s="1">
        <v>396.65606786254835</v>
      </c>
      <c r="V245" s="1">
        <v>1.9797885806322966</v>
      </c>
    </row>
    <row r="246" spans="1:22" x14ac:dyDescent="0.25">
      <c r="A246" s="1">
        <v>2090</v>
      </c>
      <c r="B246" s="7">
        <f>carbondioxide!F346</f>
        <v>1485.7634162257716</v>
      </c>
      <c r="C246" s="1">
        <f>carbondioxide!L346</f>
        <v>409.95946667734427</v>
      </c>
      <c r="D246" s="1">
        <f>temperature!I246</f>
        <v>1.9657501808806166</v>
      </c>
      <c r="E246" s="1">
        <v>8749</v>
      </c>
      <c r="F246" s="1">
        <v>518.8976452171072</v>
      </c>
      <c r="G246" s="1">
        <v>2.6663967126542842</v>
      </c>
      <c r="H246" s="1">
        <v>44378.48795062556</v>
      </c>
      <c r="I246" s="1">
        <v>852.30610866267739</v>
      </c>
      <c r="J246" s="1">
        <v>3.9696374635882385</v>
      </c>
      <c r="K246" s="1">
        <v>2573.9375351401295</v>
      </c>
      <c r="L246" s="1">
        <v>431.37604877075728</v>
      </c>
      <c r="M246" s="1">
        <v>2.1280804176409331</v>
      </c>
      <c r="N246" s="1">
        <v>1485.7634162257716</v>
      </c>
      <c r="O246" s="1">
        <v>409.95946667734427</v>
      </c>
      <c r="P246" s="1">
        <v>1.9657501808806166</v>
      </c>
      <c r="Q246" s="1">
        <v>1542.4653653039893</v>
      </c>
      <c r="R246" s="1">
        <v>463.67711756785411</v>
      </c>
      <c r="S246" s="1">
        <v>2.5300781226572586</v>
      </c>
      <c r="T246" s="1">
        <v>0.29076279949198458</v>
      </c>
      <c r="U246" s="1">
        <v>396.03261860859152</v>
      </c>
      <c r="V246" s="1">
        <v>1.9772343474490621</v>
      </c>
    </row>
    <row r="247" spans="1:22" x14ac:dyDescent="0.25">
      <c r="A247" s="1">
        <v>2091</v>
      </c>
      <c r="B247" s="7">
        <f>carbondioxide!F347</f>
        <v>1453.9829367527022</v>
      </c>
      <c r="C247" s="1">
        <f>carbondioxide!L347</f>
        <v>409.66400965006363</v>
      </c>
      <c r="D247" s="1">
        <f>temperature!I247</f>
        <v>1.9687374790588124</v>
      </c>
      <c r="E247" s="1">
        <v>8749</v>
      </c>
      <c r="F247" s="1">
        <v>520.30684255051574</v>
      </c>
      <c r="G247" s="1">
        <v>2.6846080781825492</v>
      </c>
      <c r="H247" s="1">
        <v>45266.057709638073</v>
      </c>
      <c r="I247" s="1">
        <v>864.15611855593215</v>
      </c>
      <c r="J247" s="1">
        <v>4.0258484183048813</v>
      </c>
      <c r="K247" s="1">
        <v>2535.8175202447042</v>
      </c>
      <c r="L247" s="1">
        <v>431.28779859059904</v>
      </c>
      <c r="M247" s="1">
        <v>2.1339846965985219</v>
      </c>
      <c r="N247" s="1">
        <v>1453.9829367527022</v>
      </c>
      <c r="O247" s="1">
        <v>409.66400965006363</v>
      </c>
      <c r="P247" s="1">
        <v>1.9687374790588124</v>
      </c>
      <c r="Q247" s="1">
        <v>1487.6461462210855</v>
      </c>
      <c r="R247" s="1">
        <v>462.98990444686581</v>
      </c>
      <c r="S247" s="1">
        <v>2.5345683617469912</v>
      </c>
      <c r="T247" s="1">
        <v>0.24307770037529911</v>
      </c>
      <c r="U247" s="1">
        <v>395.4188284791685</v>
      </c>
      <c r="V247" s="1">
        <v>1.9745729013037767</v>
      </c>
    </row>
    <row r="248" spans="1:22" x14ac:dyDescent="0.25">
      <c r="A248" s="1">
        <v>2092</v>
      </c>
      <c r="B248" s="7">
        <f>carbondioxide!F348</f>
        <v>1422.8822417355618</v>
      </c>
      <c r="C248" s="1">
        <f>carbondioxide!L348</f>
        <v>409.36457548049947</v>
      </c>
      <c r="D248" s="1">
        <f>temperature!I248</f>
        <v>1.9715646242644425</v>
      </c>
      <c r="E248" s="1">
        <v>8749</v>
      </c>
      <c r="F248" s="1">
        <v>521.71050055109708</v>
      </c>
      <c r="G248" s="1">
        <v>2.7027215227237322</v>
      </c>
      <c r="H248" s="1">
        <v>46171.378863830832</v>
      </c>
      <c r="I248" s="1">
        <v>876.24203778105004</v>
      </c>
      <c r="J248" s="1">
        <v>4.0825178826234199</v>
      </c>
      <c r="K248" s="1">
        <v>2498.2620627698802</v>
      </c>
      <c r="L248" s="1">
        <v>431.19202197309755</v>
      </c>
      <c r="M248" s="1">
        <v>2.139718531167917</v>
      </c>
      <c r="N248" s="1">
        <v>1422.8822417355618</v>
      </c>
      <c r="O248" s="1">
        <v>409.36457548049947</v>
      </c>
      <c r="P248" s="1">
        <v>1.9715646242644425</v>
      </c>
      <c r="Q248" s="1">
        <v>1434.775202184388</v>
      </c>
      <c r="R248" s="1">
        <v>462.29880044096018</v>
      </c>
      <c r="S248" s="1">
        <v>2.538747653952091</v>
      </c>
      <c r="T248" s="1">
        <v>0.20321295751375004</v>
      </c>
      <c r="U248" s="1">
        <v>394.81441933728956</v>
      </c>
      <c r="V248" s="1">
        <v>1.9718107318928568</v>
      </c>
    </row>
    <row r="249" spans="1:22" x14ac:dyDescent="0.25">
      <c r="A249" s="1">
        <v>2093</v>
      </c>
      <c r="B249" s="7">
        <f>carbondioxide!F349</f>
        <v>1392.446790584838</v>
      </c>
      <c r="C249" s="1">
        <f>carbondioxide!L349</f>
        <v>409.06136706711993</v>
      </c>
      <c r="D249" s="1">
        <f>temperature!I249</f>
        <v>1.9742351840795274</v>
      </c>
      <c r="E249" s="1">
        <v>8749</v>
      </c>
      <c r="F249" s="1">
        <v>523.10868227581443</v>
      </c>
      <c r="G249" s="1">
        <v>2.7207378054112579</v>
      </c>
      <c r="H249" s="1">
        <v>47094.806441107452</v>
      </c>
      <c r="I249" s="1">
        <v>888.56859637038235</v>
      </c>
      <c r="J249" s="1">
        <v>4.1396450520292909</v>
      </c>
      <c r="K249" s="1">
        <v>2461.2628016202584</v>
      </c>
      <c r="L249" s="1">
        <v>431.08893136368329</v>
      </c>
      <c r="M249" s="1">
        <v>2.1452847762242522</v>
      </c>
      <c r="N249" s="1">
        <v>1392.446790584838</v>
      </c>
      <c r="O249" s="1">
        <v>409.06136706711993</v>
      </c>
      <c r="P249" s="1">
        <v>1.9742351840795274</v>
      </c>
      <c r="Q249" s="1">
        <v>1383.7832914987548</v>
      </c>
      <c r="R249" s="1">
        <v>461.60433615694808</v>
      </c>
      <c r="S249" s="1">
        <v>2.5426245353009551</v>
      </c>
      <c r="T249" s="1">
        <v>0.16988603248149503</v>
      </c>
      <c r="U249" s="1">
        <v>394.2191250462555</v>
      </c>
      <c r="V249" s="1">
        <v>1.9689540224819151</v>
      </c>
    </row>
    <row r="250" spans="1:22" x14ac:dyDescent="0.25">
      <c r="A250" s="1">
        <v>2094</v>
      </c>
      <c r="B250" s="7">
        <f>carbondioxide!F350</f>
        <v>1362.6623537342284</v>
      </c>
      <c r="C250" s="1">
        <f>carbondioxide!L350</f>
        <v>408.75458081662237</v>
      </c>
      <c r="D250" s="1">
        <f>temperature!I250</f>
        <v>1.9767526749811286</v>
      </c>
      <c r="E250" s="1">
        <v>8749</v>
      </c>
      <c r="F250" s="1">
        <v>524.50144963588366</v>
      </c>
      <c r="G250" s="1">
        <v>2.7386576922945127</v>
      </c>
      <c r="H250" s="1">
        <v>48036.702569929599</v>
      </c>
      <c r="I250" s="1">
        <v>901.14061875182949</v>
      </c>
      <c r="J250" s="1">
        <v>4.1972290603951583</v>
      </c>
      <c r="K250" s="1">
        <v>2424.8114995282626</v>
      </c>
      <c r="L250" s="1">
        <v>430.97873421917143</v>
      </c>
      <c r="M250" s="1">
        <v>2.1506862596745617</v>
      </c>
      <c r="N250" s="1">
        <v>1362.6623537342284</v>
      </c>
      <c r="O250" s="1">
        <v>408.75458081662237</v>
      </c>
      <c r="P250" s="1">
        <v>1.9767526749811286</v>
      </c>
      <c r="Q250" s="1">
        <v>1334.603633318889</v>
      </c>
      <c r="R250" s="1">
        <v>460.90701347822835</v>
      </c>
      <c r="S250" s="1">
        <v>2.5462074136424064</v>
      </c>
      <c r="T250" s="1">
        <v>0.14202472315452985</v>
      </c>
      <c r="U250" s="1">
        <v>393.63269090598988</v>
      </c>
      <c r="V250" s="1">
        <v>1.9660086640674721</v>
      </c>
    </row>
    <row r="251" spans="1:22" x14ac:dyDescent="0.25">
      <c r="A251" s="1">
        <v>2095</v>
      </c>
      <c r="B251" s="7">
        <f>carbondioxide!F351</f>
        <v>1333.5150059878533</v>
      </c>
      <c r="C251" s="1">
        <f>carbondioxide!L351</f>
        <v>408.44440684902219</v>
      </c>
      <c r="D251" s="1">
        <f>temperature!I251</f>
        <v>1.9791205619664636</v>
      </c>
      <c r="E251" s="1">
        <v>8749</v>
      </c>
      <c r="F251" s="1">
        <v>525.88886343185254</v>
      </c>
      <c r="G251" s="1">
        <v>2.7564819554075384</v>
      </c>
      <c r="H251" s="1">
        <v>48997.43662132819</v>
      </c>
      <c r="I251" s="1">
        <v>913.96302564270525</v>
      </c>
      <c r="J251" s="1">
        <v>4.2552689806081938</v>
      </c>
      <c r="K251" s="1">
        <v>2388.900041220249</v>
      </c>
      <c r="L251" s="1">
        <v>430.8616331382903</v>
      </c>
      <c r="M251" s="1">
        <v>2.1559257816750561</v>
      </c>
      <c r="N251" s="1">
        <v>1333.5150059878533</v>
      </c>
      <c r="O251" s="1">
        <v>408.44440684902219</v>
      </c>
      <c r="P251" s="1">
        <v>1.9791205619664636</v>
      </c>
      <c r="Q251" s="1">
        <v>1287.1718201907356</v>
      </c>
      <c r="R251" s="1">
        <v>460.20730699152767</v>
      </c>
      <c r="S251" s="1">
        <v>2.5495045649464103</v>
      </c>
      <c r="T251" s="1">
        <v>0.11873266855718695</v>
      </c>
      <c r="U251" s="1">
        <v>393.05487310841494</v>
      </c>
      <c r="V251" s="1">
        <v>1.9629802688890698</v>
      </c>
    </row>
    <row r="252" spans="1:22" x14ac:dyDescent="0.25">
      <c r="A252" s="1">
        <v>2096</v>
      </c>
      <c r="B252" s="7">
        <f>carbondioxide!F352</f>
        <v>1304.9911200097731</v>
      </c>
      <c r="C252" s="1">
        <f>carbondioxide!L352</f>
        <v>408.131029195319</v>
      </c>
      <c r="D252" s="1">
        <f>temperature!I252</f>
        <v>1.9813422582611135</v>
      </c>
      <c r="E252" s="1">
        <v>8749</v>
      </c>
      <c r="F252" s="1">
        <v>527.27098338707594</v>
      </c>
      <c r="G252" s="1">
        <v>2.7742113718908987</v>
      </c>
      <c r="H252" s="1">
        <v>49977.385353754755</v>
      </c>
      <c r="I252" s="1">
        <v>927.04083598121406</v>
      </c>
      <c r="J252" s="1">
        <v>4.313763825235637</v>
      </c>
      <c r="K252" s="1">
        <v>2353.520431609777</v>
      </c>
      <c r="L252" s="1">
        <v>430.73782598768139</v>
      </c>
      <c r="M252" s="1">
        <v>2.1610061139277499</v>
      </c>
      <c r="N252" s="1">
        <v>1304.9911200097731</v>
      </c>
      <c r="O252" s="1">
        <v>408.131029195319</v>
      </c>
      <c r="P252" s="1">
        <v>1.9813422582611135</v>
      </c>
      <c r="Q252" s="1">
        <v>1241.4257337011568</v>
      </c>
      <c r="R252" s="1">
        <v>459.50566534183309</v>
      </c>
      <c r="S252" s="1">
        <v>2.552524130128798</v>
      </c>
      <c r="T252" s="1">
        <v>9.9260510913808289E-2</v>
      </c>
      <c r="U252" s="1">
        <v>392.48543821285023</v>
      </c>
      <c r="V252" s="1">
        <v>1.959874183318534</v>
      </c>
    </row>
    <row r="253" spans="1:22" x14ac:dyDescent="0.25">
      <c r="A253" s="1">
        <v>2097</v>
      </c>
      <c r="B253" s="7">
        <f>carbondioxide!F353</f>
        <v>1277.077359952764</v>
      </c>
      <c r="C253" s="1">
        <f>carbondioxide!L353</f>
        <v>407.81462598806229</v>
      </c>
      <c r="D253" s="1">
        <f>temperature!I253</f>
        <v>1.9834211251045786</v>
      </c>
      <c r="E253" s="1">
        <v>8749</v>
      </c>
      <c r="F253" s="1">
        <v>528.6478681796749</v>
      </c>
      <c r="G253" s="1">
        <v>2.7918467231640065</v>
      </c>
      <c r="H253" s="1">
        <v>50976.933060829848</v>
      </c>
      <c r="I253" s="1">
        <v>940.37916889630571</v>
      </c>
      <c r="J253" s="1">
        <v>4.3727125472272439</v>
      </c>
      <c r="K253" s="1">
        <v>2318.6647940176363</v>
      </c>
      <c r="L253" s="1">
        <v>430.60750602357882</v>
      </c>
      <c r="M253" s="1">
        <v>2.1659299990515581</v>
      </c>
      <c r="N253" s="1">
        <v>1277.077359952764</v>
      </c>
      <c r="O253" s="1">
        <v>407.81462598806229</v>
      </c>
      <c r="P253" s="1">
        <v>1.9834211251045786</v>
      </c>
      <c r="Q253" s="1">
        <v>1197.3054631254176</v>
      </c>
      <c r="R253" s="1">
        <v>458.80251251924608</v>
      </c>
      <c r="S253" s="1">
        <v>2.5552741123607938</v>
      </c>
      <c r="T253" s="1">
        <v>8.2981787123943732E-2</v>
      </c>
      <c r="U253" s="1">
        <v>391.92416264201773</v>
      </c>
      <c r="V253" s="1">
        <v>1.9566955001526569</v>
      </c>
    </row>
    <row r="254" spans="1:22" x14ac:dyDescent="0.25">
      <c r="A254" s="1">
        <v>2098</v>
      </c>
      <c r="B254" s="7">
        <f>carbondioxide!F354</f>
        <v>1249.7606752233744</v>
      </c>
      <c r="C254" s="1">
        <f>carbondioxide!L354</f>
        <v>407.49536964512322</v>
      </c>
      <c r="D254" s="1">
        <f>temperature!I254</f>
        <v>1.9853604716077833</v>
      </c>
      <c r="E254" s="1">
        <v>8749</v>
      </c>
      <c r="F254" s="1">
        <v>530.01957547305869</v>
      </c>
      <c r="G254" s="1">
        <v>2.8093887941453399</v>
      </c>
      <c r="H254" s="1">
        <v>51996.471722046444</v>
      </c>
      <c r="I254" s="1">
        <v>953.98324571669298</v>
      </c>
      <c r="J254" s="1">
        <v>4.4321140406531709</v>
      </c>
      <c r="K254" s="1">
        <v>2284.325368418235</v>
      </c>
      <c r="L254" s="1">
        <v>430.47086200936155</v>
      </c>
      <c r="M254" s="1">
        <v>2.1707001500232446</v>
      </c>
      <c r="N254" s="1">
        <v>1249.7606752233744</v>
      </c>
      <c r="O254" s="1">
        <v>407.49536964512322</v>
      </c>
      <c r="P254" s="1">
        <v>1.9853604716077833</v>
      </c>
      <c r="Q254" s="1">
        <v>1154.7532269659403</v>
      </c>
      <c r="R254" s="1">
        <v>458.0982490812886</v>
      </c>
      <c r="S254" s="1">
        <v>2.557762374826746</v>
      </c>
      <c r="T254" s="1">
        <v>6.9372774035616952E-2</v>
      </c>
      <c r="U254" s="1">
        <v>391.37083219892372</v>
      </c>
      <c r="V254" s="1">
        <v>1.9534490703349945</v>
      </c>
    </row>
    <row r="255" spans="1:22" x14ac:dyDescent="0.25">
      <c r="A255" s="1">
        <v>2099</v>
      </c>
      <c r="B255" s="7">
        <f>carbondioxide!F355</f>
        <v>1223.0282943803463</v>
      </c>
      <c r="C255" s="1">
        <f>carbondioxide!L355</f>
        <v>407.17342704696273</v>
      </c>
      <c r="D255" s="1">
        <f>temperature!I255</f>
        <v>1.9871635546774562</v>
      </c>
      <c r="E255" s="1">
        <v>8749</v>
      </c>
      <c r="F255" s="1">
        <v>531.3861619450887</v>
      </c>
      <c r="G255" s="1">
        <v>2.8268383725181021</v>
      </c>
      <c r="H255" s="1">
        <v>53036.401156487373</v>
      </c>
      <c r="I255" s="1">
        <v>967.85839201982287</v>
      </c>
      <c r="J255" s="1">
        <v>4.49196714147587</v>
      </c>
      <c r="K255" s="1">
        <v>2250.4945097119612</v>
      </c>
      <c r="L255" s="1">
        <v>430.32807832916768</v>
      </c>
      <c r="M255" s="1">
        <v>2.1753192496838811</v>
      </c>
      <c r="N255" s="1">
        <v>1223.0282943803463</v>
      </c>
      <c r="O255" s="1">
        <v>407.17342704696273</v>
      </c>
      <c r="P255" s="1">
        <v>1.9871635546774562</v>
      </c>
      <c r="Q255" s="1">
        <v>1113.7132972795707</v>
      </c>
      <c r="R255" s="1">
        <v>457.39325331400346</v>
      </c>
      <c r="S255" s="1">
        <v>2.5599966388959174</v>
      </c>
      <c r="T255" s="1">
        <v>5.7995639093775767E-2</v>
      </c>
      <c r="U255" s="1">
        <v>390.82524160463458</v>
      </c>
      <c r="V255" s="1">
        <v>1.9501395141317912</v>
      </c>
    </row>
    <row r="256" spans="1:22" x14ac:dyDescent="0.25">
      <c r="A256" s="1">
        <v>2100</v>
      </c>
      <c r="B256" s="7">
        <f>carbondioxide!F356</f>
        <v>1196.8677191635506</v>
      </c>
      <c r="C256" s="1">
        <f>carbondioxide!L356</f>
        <v>406.8489597076732</v>
      </c>
      <c r="D256" s="1">
        <f>temperature!I256</f>
        <v>1.9888335790026062</v>
      </c>
      <c r="E256" s="1">
        <v>8749</v>
      </c>
      <c r="F256" s="1">
        <v>532.74768331595556</v>
      </c>
      <c r="G256" s="1">
        <v>2.8441962480390095</v>
      </c>
      <c r="H256" s="1">
        <v>54097.129179617121</v>
      </c>
      <c r="I256" s="1">
        <v>982.01003972161618</v>
      </c>
      <c r="J256" s="1">
        <v>4.5522706283545471</v>
      </c>
      <c r="K256" s="1">
        <v>2217.1646860231272</v>
      </c>
      <c r="L256" s="1">
        <v>430.17933509774213</v>
      </c>
      <c r="M256" s="1">
        <v>2.1797899503067084</v>
      </c>
      <c r="N256" s="1">
        <v>1196.8677191635506</v>
      </c>
      <c r="O256" s="1">
        <v>406.8489597076732</v>
      </c>
      <c r="P256" s="1">
        <v>1.9888335790026062</v>
      </c>
      <c r="Q256" s="1">
        <v>1074.1319266942548</v>
      </c>
      <c r="R256" s="1">
        <v>456.68788233501027</v>
      </c>
      <c r="S256" s="1">
        <v>2.5619844826764506</v>
      </c>
      <c r="T256" s="1">
        <v>4.8484354282396537E-2</v>
      </c>
      <c r="U256" s="1">
        <v>390.28719405676554</v>
      </c>
      <c r="V256" s="1">
        <v>1.9467712317863146</v>
      </c>
    </row>
    <row r="257" spans="1:22" x14ac:dyDescent="0.25">
      <c r="A257" s="1">
        <v>2101</v>
      </c>
      <c r="B257" s="7">
        <f>carbondioxide!F357</f>
        <v>1171.2667186506424</v>
      </c>
      <c r="C257" s="1">
        <f>carbondioxide!L357</f>
        <v>406.52212394005574</v>
      </c>
      <c r="D257" s="1">
        <f>temperature!I257</f>
        <v>1.9903736970986092</v>
      </c>
      <c r="E257" s="1">
        <v>8749</v>
      </c>
      <c r="F257" s="1">
        <v>534.10419437483858</v>
      </c>
      <c r="G257" s="1">
        <v>2.8614632118880068</v>
      </c>
      <c r="H257" s="1">
        <v>55179.071763209467</v>
      </c>
      <c r="I257" s="1">
        <v>996.44372920780063</v>
      </c>
      <c r="J257" s="1">
        <v>4.6130232234807451</v>
      </c>
      <c r="K257" s="1">
        <v>2184.3284770231248</v>
      </c>
      <c r="L257" s="1">
        <v>430.02480826668813</v>
      </c>
      <c r="M257" s="1">
        <v>2.1841148732225317</v>
      </c>
      <c r="N257" s="1">
        <v>1171.2667186506424</v>
      </c>
      <c r="O257" s="1">
        <v>406.52212394005574</v>
      </c>
      <c r="P257" s="1">
        <v>1.9903736970986092</v>
      </c>
      <c r="Q257" s="1">
        <v>1035.957278019541</v>
      </c>
      <c r="R257" s="1">
        <v>455.98247314151456</v>
      </c>
      <c r="S257" s="1">
        <v>2.5637333399217601</v>
      </c>
      <c r="T257" s="1">
        <v>4.0532920180083504E-2</v>
      </c>
      <c r="U257" s="1">
        <v>389.75650080834828</v>
      </c>
      <c r="V257" s="1">
        <v>1.9433484136750867</v>
      </c>
    </row>
    <row r="258" spans="1:22" x14ac:dyDescent="0.25">
      <c r="A258" s="1">
        <v>2102</v>
      </c>
      <c r="B258" s="7">
        <f>carbondioxide!F358</f>
        <v>1146.213323538705</v>
      </c>
      <c r="C258" s="1">
        <f>carbondioxide!L358</f>
        <v>406.19307101498305</v>
      </c>
      <c r="D258" s="1">
        <f>temperature!I258</f>
        <v>1.9917870094046846</v>
      </c>
      <c r="E258" s="1">
        <v>8749</v>
      </c>
      <c r="F258" s="1">
        <v>535.45574900541101</v>
      </c>
      <c r="G258" s="1">
        <v>2.8786400560568217</v>
      </c>
      <c r="H258" s="1">
        <v>56282.653198473658</v>
      </c>
      <c r="I258" s="1">
        <v>1011.1651115076784</v>
      </c>
      <c r="J258" s="1">
        <v>4.6742235934435987</v>
      </c>
      <c r="K258" s="1">
        <v>2151.9785722784122</v>
      </c>
      <c r="L258" s="1">
        <v>429.86466972727771</v>
      </c>
      <c r="M258" s="1">
        <v>2.1882966084989981</v>
      </c>
      <c r="N258" s="1">
        <v>1146.213323538705</v>
      </c>
      <c r="O258" s="1">
        <v>406.19307101498305</v>
      </c>
      <c r="P258" s="1">
        <v>1.9917870094046846</v>
      </c>
      <c r="Q258" s="1">
        <v>999.13935635872656</v>
      </c>
      <c r="R258" s="1">
        <v>455.27734360610327</v>
      </c>
      <c r="S258" s="1">
        <v>2.565250499261583</v>
      </c>
      <c r="T258" s="1">
        <v>3.3885521270549807E-2</v>
      </c>
      <c r="U258" s="1">
        <v>389.23298076662189</v>
      </c>
      <c r="V258" s="1">
        <v>1.9398750499886934</v>
      </c>
    </row>
    <row r="259" spans="1:22" x14ac:dyDescent="0.25">
      <c r="A259" s="1">
        <v>2103</v>
      </c>
      <c r="B259" s="7">
        <f>carbondioxide!F359</f>
        <v>1121.6958205482122</v>
      </c>
      <c r="C259" s="1">
        <f>carbondioxide!L359</f>
        <v>405.86194731528667</v>
      </c>
      <c r="D259" s="1">
        <f>temperature!I259</f>
        <v>1.9930765644307928</v>
      </c>
      <c r="E259" s="1">
        <v>8749</v>
      </c>
      <c r="F259" s="1">
        <v>536.80240021025315</v>
      </c>
      <c r="G259" s="1">
        <v>2.8957275727743754</v>
      </c>
      <c r="H259" s="1">
        <v>57408.306262443133</v>
      </c>
      <c r="I259" s="1">
        <v>1026.1799505111903</v>
      </c>
      <c r="J259" s="1">
        <v>4.7358703501233217</v>
      </c>
      <c r="K259" s="1">
        <v>2120.107769622969</v>
      </c>
      <c r="L259" s="1">
        <v>429.69908740997266</v>
      </c>
      <c r="M259" s="1">
        <v>2.192337714670308</v>
      </c>
      <c r="N259" s="1">
        <v>1121.6958205482122</v>
      </c>
      <c r="O259" s="1">
        <v>405.86194731528667</v>
      </c>
      <c r="P259" s="1">
        <v>1.9930765644307928</v>
      </c>
      <c r="Q259" s="1">
        <v>963.62994363373741</v>
      </c>
      <c r="R259" s="1">
        <v>454.57279342301297</v>
      </c>
      <c r="S259" s="1">
        <v>2.5665431037317803</v>
      </c>
      <c r="T259" s="1">
        <v>2.8328295782179637E-2</v>
      </c>
      <c r="U259" s="1">
        <v>388.71646011120509</v>
      </c>
      <c r="V259" s="1">
        <v>1.9363549399590119</v>
      </c>
    </row>
    <row r="260" spans="1:22" x14ac:dyDescent="0.25">
      <c r="A260" s="1">
        <v>2104</v>
      </c>
      <c r="B260" s="7">
        <f>carbondioxide!F360</f>
        <v>1097.7027469466859</v>
      </c>
      <c r="C260" s="1">
        <f>carbondioxide!L360</f>
        <v>405.52889448439339</v>
      </c>
      <c r="D260" s="1">
        <f>temperature!I260</f>
        <v>1.9942453589502325</v>
      </c>
      <c r="E260" s="1">
        <v>8749</v>
      </c>
      <c r="F260" s="1">
        <v>538.14420013423103</v>
      </c>
      <c r="G260" s="1">
        <v>2.9127265539671665</v>
      </c>
      <c r="H260" s="1">
        <v>58556.472387691996</v>
      </c>
      <c r="I260" s="1">
        <v>1041.4941252301487</v>
      </c>
      <c r="J260" s="1">
        <v>4.7979620516114707</v>
      </c>
      <c r="K260" s="1">
        <v>2088.7089735548529</v>
      </c>
      <c r="L260" s="1">
        <v>429.52822538079658</v>
      </c>
      <c r="M260" s="1">
        <v>2.1962407185141197</v>
      </c>
      <c r="N260" s="1">
        <v>1097.7027469466859</v>
      </c>
      <c r="O260" s="1">
        <v>405.52889448439339</v>
      </c>
      <c r="P260" s="1">
        <v>1.9942453589502325</v>
      </c>
      <c r="Q260" s="1">
        <v>929.38253543699432</v>
      </c>
      <c r="R260" s="1">
        <v>453.86910500741226</v>
      </c>
      <c r="S260" s="1">
        <v>2.567618150578705</v>
      </c>
      <c r="T260" s="1">
        <v>2.3682455273902177E-2</v>
      </c>
      <c r="U260" s="1">
        <v>388.20677193103995</v>
      </c>
      <c r="V260" s="1">
        <v>1.932791700653858</v>
      </c>
    </row>
    <row r="261" spans="1:22" x14ac:dyDescent="0.25">
      <c r="A261" s="1">
        <v>2105</v>
      </c>
      <c r="B261" s="7">
        <f>carbondioxide!F361</f>
        <v>1074.2228851894963</v>
      </c>
      <c r="C261" s="1">
        <f>carbondioxide!L361</f>
        <v>405.19404956992634</v>
      </c>
      <c r="D261" s="1">
        <f>temperature!I261</f>
        <v>1.995296338234426</v>
      </c>
      <c r="E261" s="1">
        <v>8749</v>
      </c>
      <c r="F261" s="1">
        <v>539.4812000868933</v>
      </c>
      <c r="G261" s="1">
        <v>2.9296377907528393</v>
      </c>
      <c r="H261" s="1">
        <v>59727.601835445836</v>
      </c>
      <c r="I261" s="1">
        <v>1057.1136321045321</v>
      </c>
      <c r="J261" s="1">
        <v>4.8604972031565579</v>
      </c>
      <c r="K261" s="1">
        <v>2057.7751936565055</v>
      </c>
      <c r="L261" s="1">
        <v>429.35224393469309</v>
      </c>
      <c r="M261" s="1">
        <v>2.2000081148725714</v>
      </c>
      <c r="N261" s="1">
        <v>1074.2228851894963</v>
      </c>
      <c r="O261" s="1">
        <v>405.19404956992634</v>
      </c>
      <c r="P261" s="1">
        <v>1.995296338234426</v>
      </c>
      <c r="Q261" s="1">
        <v>896.35228012756352</v>
      </c>
      <c r="R261" s="1">
        <v>453.16654435010685</v>
      </c>
      <c r="S261" s="1">
        <v>2.5684824913155757</v>
      </c>
      <c r="T261" s="1">
        <v>1.9798532608982219E-2</v>
      </c>
      <c r="U261" s="1">
        <v>387.70375587945324</v>
      </c>
      <c r="V261" s="1">
        <v>1.9291887753592181</v>
      </c>
    </row>
    <row r="262" spans="1:22" x14ac:dyDescent="0.25">
      <c r="A262" s="1">
        <v>2106</v>
      </c>
      <c r="B262" s="7">
        <f>carbondioxide!F362</f>
        <v>1051.245257675293</v>
      </c>
      <c r="C262" s="1">
        <f>carbondioxide!L362</f>
        <v>404.85754516247698</v>
      </c>
      <c r="D262" s="1">
        <f>temperature!I262</f>
        <v>1.9962323963266089</v>
      </c>
      <c r="E262" s="1">
        <v>8749</v>
      </c>
      <c r="F262" s="1">
        <v>540.81345056393923</v>
      </c>
      <c r="G262" s="1">
        <v>2.9464620729652418</v>
      </c>
      <c r="H262" s="1">
        <v>60922.153872154755</v>
      </c>
      <c r="I262" s="1">
        <v>1073.044587354753</v>
      </c>
      <c r="J262" s="1">
        <v>4.9234742581335622</v>
      </c>
      <c r="K262" s="1">
        <v>2027.2995430384526</v>
      </c>
      <c r="L262" s="1">
        <v>429.17129968599841</v>
      </c>
      <c r="M262" s="1">
        <v>2.2036423665145417</v>
      </c>
      <c r="N262" s="1">
        <v>1051.245257675293</v>
      </c>
      <c r="O262" s="1">
        <v>404.85754516247698</v>
      </c>
      <c r="P262" s="1">
        <v>1.9962323963266089</v>
      </c>
      <c r="Q262" s="1">
        <v>864.49592009182993</v>
      </c>
      <c r="R262" s="1">
        <v>452.4653618299468</v>
      </c>
      <c r="S262" s="1">
        <v>2.5691428320098129</v>
      </c>
      <c r="T262" s="1">
        <v>1.6551573261109134E-2</v>
      </c>
      <c r="U262" s="1">
        <v>387.2072578466499</v>
      </c>
      <c r="V262" s="1">
        <v>1.925549441568392</v>
      </c>
    </row>
    <row r="263" spans="1:22" x14ac:dyDescent="0.25">
      <c r="A263" s="1">
        <v>2107</v>
      </c>
      <c r="B263" s="7">
        <f>carbondioxide!F363</f>
        <v>1028.7591216136184</v>
      </c>
      <c r="C263" s="1">
        <f>carbondioxide!L363</f>
        <v>404.51950952974084</v>
      </c>
      <c r="D263" s="1">
        <f>temperature!I263</f>
        <v>1.9970563763513265</v>
      </c>
      <c r="E263" s="1">
        <v>8749</v>
      </c>
      <c r="F263" s="1">
        <v>542.14100126780659</v>
      </c>
      <c r="G263" s="1">
        <v>2.9632001887093562</v>
      </c>
      <c r="H263" s="1">
        <v>62140.59694959785</v>
      </c>
      <c r="I263" s="1">
        <v>1089.2932293808235</v>
      </c>
      <c r="J263" s="1">
        <v>4.9868916190359203</v>
      </c>
      <c r="K263" s="1">
        <v>1997.275236806053</v>
      </c>
      <c r="L263" s="1">
        <v>428.98554565614853</v>
      </c>
      <c r="M263" s="1">
        <v>2.2071459040364103</v>
      </c>
      <c r="N263" s="1">
        <v>1028.7591216136184</v>
      </c>
      <c r="O263" s="1">
        <v>404.51950952974084</v>
      </c>
      <c r="P263" s="1">
        <v>1.9970563763513265</v>
      </c>
      <c r="Q263" s="1">
        <v>833.77173509176623</v>
      </c>
      <c r="R263" s="1">
        <v>451.76579298609693</v>
      </c>
      <c r="S263" s="1">
        <v>2.5696057337817009</v>
      </c>
      <c r="T263" s="1">
        <v>1.3837115246287236E-2</v>
      </c>
      <c r="U263" s="1">
        <v>386.71712964893737</v>
      </c>
      <c r="V263" s="1">
        <v>1.921876818596564</v>
      </c>
    </row>
    <row r="264" spans="1:22" x14ac:dyDescent="0.25">
      <c r="A264" s="1">
        <v>2108</v>
      </c>
      <c r="B264" s="7">
        <f>carbondioxide!F364</f>
        <v>1006.7539640023031</v>
      </c>
      <c r="C264" s="1">
        <f>carbondioxide!L364</f>
        <v>404.18006674620403</v>
      </c>
      <c r="D264" s="1">
        <f>temperature!I264</f>
        <v>1.9977710708568392</v>
      </c>
      <c r="E264" s="1">
        <v>8749</v>
      </c>
      <c r="F264" s="1">
        <v>543.4639011274221</v>
      </c>
      <c r="G264" s="1">
        <v>2.9798529239445757</v>
      </c>
      <c r="H264" s="1">
        <v>63383.408888589809</v>
      </c>
      <c r="I264" s="1">
        <v>1105.8659212093662</v>
      </c>
      <c r="J264" s="1">
        <v>5.0507476384885637</v>
      </c>
      <c r="K264" s="1">
        <v>1967.6955905489554</v>
      </c>
      <c r="L264" s="1">
        <v>428.7951313587364</v>
      </c>
      <c r="M264" s="1">
        <v>2.2105211257987576</v>
      </c>
      <c r="N264" s="1">
        <v>1006.7539640023031</v>
      </c>
      <c r="O264" s="1">
        <v>404.18006674620403</v>
      </c>
      <c r="P264" s="1">
        <v>1.9977710708568392</v>
      </c>
      <c r="Q264" s="1">
        <v>804.13948762660482</v>
      </c>
      <c r="R264" s="1">
        <v>451.06805925221499</v>
      </c>
      <c r="S264" s="1">
        <v>2.5698776134960717</v>
      </c>
      <c r="T264" s="1">
        <v>1.1567828345896128E-2</v>
      </c>
      <c r="U264" s="1">
        <v>386.23322873397171</v>
      </c>
      <c r="V264" s="1">
        <v>1.9181738748385029</v>
      </c>
    </row>
    <row r="265" spans="1:22" x14ac:dyDescent="0.25">
      <c r="A265" s="1">
        <v>2109</v>
      </c>
      <c r="B265" s="7">
        <f>carbondioxide!F365</f>
        <v>985.21949671229379</v>
      </c>
      <c r="C265" s="1">
        <f>carbondioxide!L365</f>
        <v>403.83933681855819</v>
      </c>
      <c r="D265" s="1">
        <f>temperature!I265</f>
        <v>1.9983792221877053</v>
      </c>
      <c r="E265" s="1">
        <v>8749</v>
      </c>
      <c r="F265" s="1">
        <v>544.78219831716297</v>
      </c>
      <c r="G265" s="1">
        <v>2.9964210620948659</v>
      </c>
      <c r="H265" s="1">
        <v>64651.077066361606</v>
      </c>
      <c r="I265" s="1">
        <v>1122.7691529894328</v>
      </c>
      <c r="J265" s="1">
        <v>5.115040620280606</v>
      </c>
      <c r="K265" s="1">
        <v>1938.5540188529253</v>
      </c>
      <c r="L265" s="1">
        <v>428.60020288202861</v>
      </c>
      <c r="M265" s="1">
        <v>2.2137703978965719</v>
      </c>
      <c r="N265" s="1">
        <v>985.21949671229379</v>
      </c>
      <c r="O265" s="1">
        <v>403.83933681855819</v>
      </c>
      <c r="P265" s="1">
        <v>1.9983792221877053</v>
      </c>
      <c r="Q265" s="1">
        <v>775.56037023635531</v>
      </c>
      <c r="R265" s="1">
        <v>450.37236865447676</v>
      </c>
      <c r="S265" s="1">
        <v>2.5699647446299392</v>
      </c>
      <c r="T265" s="1">
        <v>9.6707044971691622E-3</v>
      </c>
      <c r="U265" s="1">
        <v>385.75541790131706</v>
      </c>
      <c r="V265" s="1">
        <v>1.9144434346863264</v>
      </c>
    </row>
    <row r="266" spans="1:22" x14ac:dyDescent="0.25">
      <c r="A266" s="1">
        <v>2110</v>
      </c>
      <c r="B266" s="7">
        <f>carbondioxide!F366</f>
        <v>964.14565167761782</v>
      </c>
      <c r="C266" s="1">
        <f>carbondioxide!L366</f>
        <v>403.49743580701028</v>
      </c>
      <c r="D266" s="1">
        <f>temperature!I266</f>
        <v>1.9988835228849846</v>
      </c>
      <c r="E266" s="1">
        <v>8749</v>
      </c>
      <c r="F266" s="1">
        <v>546.09594027506319</v>
      </c>
      <c r="G266" s="1">
        <v>3.0129053836844357</v>
      </c>
      <c r="H266" s="1">
        <v>65944.098607688837</v>
      </c>
      <c r="I266" s="1">
        <v>1140.0095445381166</v>
      </c>
      <c r="J266" s="1">
        <v>5.179768820416264</v>
      </c>
      <c r="K266" s="1">
        <v>1909.8440338337134</v>
      </c>
      <c r="L266" s="1">
        <v>428.40090296904413</v>
      </c>
      <c r="M266" s="1">
        <v>2.2168960541606846</v>
      </c>
      <c r="N266" s="1">
        <v>964.14565167761782</v>
      </c>
      <c r="O266" s="1">
        <v>403.49743580701028</v>
      </c>
      <c r="P266" s="1">
        <v>1.9988835228849846</v>
      </c>
      <c r="Q266" s="1">
        <v>747.99695467815525</v>
      </c>
      <c r="R266" s="1">
        <v>449.6789164752841</v>
      </c>
      <c r="S266" s="1">
        <v>2.5698732583001656</v>
      </c>
      <c r="T266" s="1">
        <v>8.0847089596334191E-3</v>
      </c>
      <c r="U266" s="1">
        <v>385.28356503761853</v>
      </c>
      <c r="V266" s="1">
        <v>1.9106881851234916</v>
      </c>
    </row>
    <row r="267" spans="1:22" x14ac:dyDescent="0.25">
      <c r="A267" s="1">
        <v>2111</v>
      </c>
      <c r="B267" s="7">
        <f>carbondioxide!F367</f>
        <v>943.52257618823353</v>
      </c>
      <c r="C267" s="1">
        <f>carbondioxide!L367</f>
        <v>403.15447594265004</v>
      </c>
      <c r="D267" s="1">
        <f>temperature!I267</f>
        <v>1.9992866161116589</v>
      </c>
      <c r="E267" s="1">
        <v>8749</v>
      </c>
      <c r="F267" s="1">
        <v>547.40517372031059</v>
      </c>
      <c r="G267" s="1">
        <v>3.0293066659975993</v>
      </c>
      <c r="H267" s="1">
        <v>67262.98057984261</v>
      </c>
      <c r="I267" s="1">
        <v>1157.5938479369552</v>
      </c>
      <c r="J267" s="1">
        <v>5.2449304481826342</v>
      </c>
      <c r="K267" s="1">
        <v>1881.5592436926361</v>
      </c>
      <c r="L267" s="1">
        <v>428.19737109529507</v>
      </c>
      <c r="M267" s="1">
        <v>2.2199003961882711</v>
      </c>
      <c r="N267" s="1">
        <v>943.52257618823353</v>
      </c>
      <c r="O267" s="1">
        <v>403.15447594265004</v>
      </c>
      <c r="P267" s="1">
        <v>1.9992866161116589</v>
      </c>
      <c r="Q267" s="1">
        <v>721.41314290889363</v>
      </c>
      <c r="R267" s="1">
        <v>448.98788588439493</v>
      </c>
      <c r="S267" s="1">
        <v>2.5696091444363396</v>
      </c>
      <c r="T267" s="1">
        <v>6.7588166902535383E-3</v>
      </c>
      <c r="U267" s="1">
        <v>384.81754286570049</v>
      </c>
      <c r="V267" s="1">
        <v>1.9069106820104449</v>
      </c>
    </row>
    <row r="268" spans="1:22" x14ac:dyDescent="0.25">
      <c r="A268" s="1">
        <v>2112</v>
      </c>
      <c r="B268" s="7">
        <f>carbondioxide!F368</f>
        <v>923.34062828356718</v>
      </c>
      <c r="C268" s="1">
        <f>carbondioxide!L368</f>
        <v>402.81056574102752</v>
      </c>
      <c r="D268" s="1">
        <f>temperature!I268</f>
        <v>1.9995910961010179</v>
      </c>
      <c r="E268" s="1">
        <v>8749</v>
      </c>
      <c r="F268" s="1">
        <v>548.70994467006494</v>
      </c>
      <c r="G268" s="1">
        <v>3.0456256827615795</v>
      </c>
      <c r="H268" s="1">
        <v>68608.240191439458</v>
      </c>
      <c r="I268" s="1">
        <v>1175.5289501801506</v>
      </c>
      <c r="J268" s="1">
        <v>5.3105236672329541</v>
      </c>
      <c r="K268" s="1">
        <v>1853.6933512935482</v>
      </c>
      <c r="L268" s="1">
        <v>427.98974354428145</v>
      </c>
      <c r="M268" s="1">
        <v>2.2227856934003927</v>
      </c>
      <c r="N268" s="1">
        <v>923.34062828356718</v>
      </c>
      <c r="O268" s="1">
        <v>402.81056574102752</v>
      </c>
      <c r="P268" s="1">
        <v>1.9995910961010179</v>
      </c>
      <c r="Q268" s="1">
        <v>695.77411980991155</v>
      </c>
      <c r="R268" s="1">
        <v>448.29944853912485</v>
      </c>
      <c r="S268" s="1">
        <v>2.5691782530850462</v>
      </c>
      <c r="T268" s="1">
        <v>5.6503707530519576E-3</v>
      </c>
      <c r="U268" s="1">
        <v>384.35722870691802</v>
      </c>
      <c r="V268" s="1">
        <v>1.9031133560766527</v>
      </c>
    </row>
    <row r="269" spans="1:22" x14ac:dyDescent="0.25">
      <c r="A269" s="1">
        <v>2113</v>
      </c>
      <c r="B269" s="7">
        <f>carbondioxide!F369</f>
        <v>903.59037224458166</v>
      </c>
      <c r="C269" s="1">
        <f>carbondioxide!L369</f>
        <v>402.46581011208599</v>
      </c>
      <c r="D269" s="1">
        <f>temperature!I269</f>
        <v>1.9997995086258904</v>
      </c>
      <c r="E269" s="1">
        <v>8749</v>
      </c>
      <c r="F269" s="1">
        <v>550.01029845563517</v>
      </c>
      <c r="G269" s="1">
        <v>3.0618632038510762</v>
      </c>
      <c r="H269" s="1">
        <v>69980.404995268254</v>
      </c>
      <c r="I269" s="1">
        <v>1193.8218758756457</v>
      </c>
      <c r="J269" s="1">
        <v>5.3765465966839852</v>
      </c>
      <c r="K269" s="1">
        <v>1826.2401527608909</v>
      </c>
      <c r="L269" s="1">
        <v>427.77815348082959</v>
      </c>
      <c r="M269" s="1">
        <v>2.2255541831246566</v>
      </c>
      <c r="N269" s="1">
        <v>903.59037224458166</v>
      </c>
      <c r="O269" s="1">
        <v>402.46581011208599</v>
      </c>
      <c r="P269" s="1">
        <v>1.9997995086258904</v>
      </c>
      <c r="Q269" s="1">
        <v>671.04630759186728</v>
      </c>
      <c r="R269" s="1">
        <v>447.61376515518145</v>
      </c>
      <c r="S269" s="1">
        <v>2.5685862958326591</v>
      </c>
      <c r="T269" s="1">
        <v>4.7237099495514362E-3</v>
      </c>
      <c r="U269" s="1">
        <v>383.90250425610952</v>
      </c>
      <c r="V269" s="1">
        <v>1.8992985186330482</v>
      </c>
    </row>
    <row r="270" spans="1:22" x14ac:dyDescent="0.25">
      <c r="A270" s="1">
        <v>2114</v>
      </c>
      <c r="B270" s="7">
        <f>carbondioxide!F370</f>
        <v>884.26257418226999</v>
      </c>
      <c r="C270" s="1">
        <f>carbondioxide!L370</f>
        <v>402.12031046659132</v>
      </c>
      <c r="D270" s="1">
        <f>temperature!I270</f>
        <v>1.999914351486747</v>
      </c>
      <c r="E270" s="1">
        <v>8749</v>
      </c>
      <c r="F270" s="1">
        <v>551.30627973804621</v>
      </c>
      <c r="G270" s="1">
        <v>3.0780199950134621</v>
      </c>
      <c r="H270" s="1">
        <v>71380.013095173621</v>
      </c>
      <c r="I270" s="1">
        <v>1212.4797900001217</v>
      </c>
      <c r="J270" s="1">
        <v>5.442997312226181</v>
      </c>
      <c r="K270" s="1">
        <v>1799.1935360985021</v>
      </c>
      <c r="L270" s="1">
        <v>427.56273102235889</v>
      </c>
      <c r="M270" s="1">
        <v>2.2282080707011982</v>
      </c>
      <c r="N270" s="1">
        <v>884.26257418226999</v>
      </c>
      <c r="O270" s="1">
        <v>402.12031046659132</v>
      </c>
      <c r="P270" s="1">
        <v>1.999914351486747</v>
      </c>
      <c r="Q270" s="1">
        <v>647.19732182005225</v>
      </c>
      <c r="R270" s="1">
        <v>446.93098604961347</v>
      </c>
      <c r="S270" s="1">
        <v>2.5678388473346816</v>
      </c>
      <c r="T270" s="1">
        <v>3.9490215178250004E-3</v>
      </c>
      <c r="U270" s="1">
        <v>383.45325536851794</v>
      </c>
      <c r="V270" s="1">
        <v>1.8954683670182741</v>
      </c>
    </row>
    <row r="271" spans="1:22" x14ac:dyDescent="0.25">
      <c r="A271" s="1">
        <v>2115</v>
      </c>
      <c r="B271" s="7">
        <f>carbondioxide!F371</f>
        <v>865.34819772051117</v>
      </c>
      <c r="C271" s="1">
        <f>carbondioxide!L371</f>
        <v>401.77416481918902</v>
      </c>
      <c r="D271" s="1">
        <f>temperature!I271</f>
        <v>1.999938075016805</v>
      </c>
      <c r="E271" s="1">
        <v>8749</v>
      </c>
      <c r="F271" s="1">
        <v>552.59793252302688</v>
      </c>
      <c r="G271" s="1">
        <v>3.0940968176135382</v>
      </c>
      <c r="H271" s="1">
        <v>72807.613357077091</v>
      </c>
      <c r="I271" s="1">
        <v>1231.5100007089968</v>
      </c>
      <c r="J271" s="1">
        <v>5.509873847245327</v>
      </c>
      <c r="K271" s="1">
        <v>1772.5474798288833</v>
      </c>
      <c r="L271" s="1">
        <v>427.34360330815639</v>
      </c>
      <c r="M271" s="1">
        <v>2.2307495296102782</v>
      </c>
      <c r="N271" s="1">
        <v>865.34819772051117</v>
      </c>
      <c r="O271" s="1">
        <v>401.77416481918902</v>
      </c>
      <c r="P271" s="1">
        <v>1.999938075016805</v>
      </c>
      <c r="Q271" s="1">
        <v>624.1959290025676</v>
      </c>
      <c r="R271" s="1">
        <v>446.25125165727502</v>
      </c>
      <c r="S271" s="1">
        <v>2.5669413469404843</v>
      </c>
      <c r="T271" s="1">
        <v>3.3013819889017E-3</v>
      </c>
      <c r="U271" s="1">
        <v>383.00937185807265</v>
      </c>
      <c r="V271" s="1">
        <v>1.891624989791463</v>
      </c>
    </row>
    <row r="272" spans="1:22" x14ac:dyDescent="0.25">
      <c r="A272" s="1">
        <v>2116</v>
      </c>
      <c r="B272" s="7">
        <f>carbondioxide!F372</f>
        <v>846.83839977126945</v>
      </c>
      <c r="C272" s="1">
        <f>carbondioxide!L372</f>
        <v>401.42746788821728</v>
      </c>
      <c r="D272" s="1">
        <f>temperature!I272</f>
        <v>1.9998730826024023</v>
      </c>
      <c r="E272" s="1">
        <v>8749</v>
      </c>
      <c r="F272" s="1">
        <v>553.88530017544781</v>
      </c>
      <c r="G272" s="1">
        <v>3.1100944283968355</v>
      </c>
      <c r="H272" s="1">
        <v>74263.765624218635</v>
      </c>
      <c r="I272" s="1">
        <v>1250.9199622025353</v>
      </c>
      <c r="J272" s="1">
        <v>5.57717419395434</v>
      </c>
      <c r="K272" s="1">
        <v>1746.2960516526175</v>
      </c>
      <c r="L272" s="1">
        <v>427.12089456673584</v>
      </c>
      <c r="M272" s="1">
        <v>2.2331807016198932</v>
      </c>
      <c r="N272" s="1">
        <v>846.83839977126945</v>
      </c>
      <c r="O272" s="1">
        <v>401.42746788821728</v>
      </c>
      <c r="P272" s="1">
        <v>1.9998730826024023</v>
      </c>
      <c r="Q272" s="1">
        <v>602.01200568581635</v>
      </c>
      <c r="R272" s="1">
        <v>445.57469302213968</v>
      </c>
      <c r="S272" s="1">
        <v>2.5658991004030733</v>
      </c>
      <c r="T272" s="1">
        <v>2.7599553427218211E-3</v>
      </c>
      <c r="U272" s="1">
        <v>382.57074730644564</v>
      </c>
      <c r="V272" s="1">
        <v>1.8877703716836989</v>
      </c>
    </row>
    <row r="273" spans="1:22" x14ac:dyDescent="0.25">
      <c r="A273" s="1">
        <v>2117</v>
      </c>
      <c r="B273" s="7">
        <f>carbondioxide!F373</f>
        <v>828.72452640016195</v>
      </c>
      <c r="C273" s="1">
        <f>carbondioxide!L373</f>
        <v>401.08031119239627</v>
      </c>
      <c r="D273" s="1">
        <f>temperature!I273</f>
        <v>1.9997217312170015</v>
      </c>
      <c r="E273" s="1">
        <v>8749</v>
      </c>
      <c r="F273" s="1">
        <v>555.16842543323548</v>
      </c>
      <c r="G273" s="1">
        <v>3.1260135792704915</v>
      </c>
      <c r="H273" s="1">
        <v>75749.040936703008</v>
      </c>
      <c r="I273" s="1">
        <v>1270.7172776491891</v>
      </c>
      <c r="J273" s="1">
        <v>5.64489630453396</v>
      </c>
      <c r="K273" s="1">
        <v>1720.4334071276423</v>
      </c>
      <c r="L273" s="1">
        <v>426.8947261813546</v>
      </c>
      <c r="M273" s="1">
        <v>2.2355036969518944</v>
      </c>
      <c r="N273" s="1">
        <v>828.72452640016195</v>
      </c>
      <c r="O273" s="1">
        <v>401.08031119239627</v>
      </c>
      <c r="P273" s="1">
        <v>1.9997217312170015</v>
      </c>
      <c r="Q273" s="1">
        <v>580.61649900374243</v>
      </c>
      <c r="R273" s="1">
        <v>444.90143226472026</v>
      </c>
      <c r="S273" s="1">
        <v>2.5647172816642412</v>
      </c>
      <c r="T273" s="1">
        <v>2.3073226665154423E-3</v>
      </c>
      <c r="U273" s="1">
        <v>382.13727888232114</v>
      </c>
      <c r="V273" s="1">
        <v>1.883906398319716</v>
      </c>
    </row>
    <row r="274" spans="1:22" x14ac:dyDescent="0.25">
      <c r="A274" s="1">
        <v>2118</v>
      </c>
      <c r="B274" s="7">
        <f>carbondioxide!F374</f>
        <v>810.99810878046242</v>
      </c>
      <c r="C274" s="1">
        <f>carbondioxide!L374</f>
        <v>400.73278314450999</v>
      </c>
      <c r="D274" s="1">
        <f>temperature!I274</f>
        <v>1.999486331967302</v>
      </c>
      <c r="E274" s="1">
        <v>8749</v>
      </c>
      <c r="F274" s="1">
        <v>556.44735042079139</v>
      </c>
      <c r="G274" s="1">
        <v>3.1418550171007795</v>
      </c>
      <c r="H274" s="1">
        <v>77264.021755437076</v>
      </c>
      <c r="I274" s="1">
        <v>1290.9097021673228</v>
      </c>
      <c r="J274" s="1">
        <v>5.7130380922810735</v>
      </c>
      <c r="K274" s="1">
        <v>1694.9537883680821</v>
      </c>
      <c r="L274" s="1">
        <v>426.66521675375628</v>
      </c>
      <c r="M274" s="1">
        <v>2.2377205944651863</v>
      </c>
      <c r="N274" s="1">
        <v>810.99810878046242</v>
      </c>
      <c r="O274" s="1">
        <v>400.73278314450999</v>
      </c>
      <c r="P274" s="1">
        <v>1.999486331967302</v>
      </c>
      <c r="Q274" s="1">
        <v>559.98138862914936</v>
      </c>
      <c r="R274" s="1">
        <v>444.23158302679371</v>
      </c>
      <c r="S274" s="1">
        <v>2.5634009347061451</v>
      </c>
      <c r="T274" s="1">
        <v>1.9289217492069097E-3</v>
      </c>
      <c r="U274" s="1">
        <v>381.70886717034057</v>
      </c>
      <c r="V274" s="1">
        <v>1.8800348607208381</v>
      </c>
    </row>
    <row r="275" spans="1:22" x14ac:dyDescent="0.25">
      <c r="A275" s="1">
        <v>2119</v>
      </c>
      <c r="B275" s="7">
        <f>carbondioxide!F375</f>
        <v>793.65085923364836</v>
      </c>
      <c r="C275" s="1">
        <f>carbondioxide!L375</f>
        <v>400.38496914219093</v>
      </c>
      <c r="D275" s="1">
        <f>temperature!I275</f>
        <v>1.9991691506500247</v>
      </c>
      <c r="E275" s="1">
        <v>8749</v>
      </c>
      <c r="F275" s="1">
        <v>557.72211666193641</v>
      </c>
      <c r="G275" s="1">
        <v>3.1576194835264215</v>
      </c>
      <c r="H275" s="1">
        <v>78809.302190545815</v>
      </c>
      <c r="I275" s="1">
        <v>1311.5051458664971</v>
      </c>
      <c r="J275" s="1">
        <v>5.7815974327634354</v>
      </c>
      <c r="K275" s="1">
        <v>1669.8515227623509</v>
      </c>
      <c r="L275" s="1">
        <v>426.43248216620577</v>
      </c>
      <c r="M275" s="1">
        <v>2.2398334418546741</v>
      </c>
      <c r="N275" s="1">
        <v>793.65085923364836</v>
      </c>
      <c r="O275" s="1">
        <v>400.38496914219093</v>
      </c>
      <c r="P275" s="1">
        <v>1.9991691506500247</v>
      </c>
      <c r="Q275" s="1">
        <v>540.07965007726943</v>
      </c>
      <c r="R275" s="1">
        <v>443.56525089456221</v>
      </c>
      <c r="S275" s="1">
        <v>2.5619549754609885</v>
      </c>
      <c r="T275" s="1">
        <v>1.6125785823369765E-3</v>
      </c>
      <c r="U275" s="1">
        <v>381.28541600920994</v>
      </c>
      <c r="V275" s="1">
        <v>1.8761574595996326</v>
      </c>
    </row>
    <row r="276" spans="1:22" x14ac:dyDescent="0.25">
      <c r="A276" s="1">
        <v>2120</v>
      </c>
      <c r="B276" s="7">
        <f>carbondioxide!F376</f>
        <v>776.67466735464063</v>
      </c>
      <c r="C276" s="1">
        <f>carbondioxide!L376</f>
        <v>400.0369516559133</v>
      </c>
      <c r="D276" s="1">
        <f>temperature!I276</f>
        <v>1.9987724083180316</v>
      </c>
      <c r="E276" s="1">
        <v>8749</v>
      </c>
      <c r="F276" s="1">
        <v>558.99276509240667</v>
      </c>
      <c r="G276" s="1">
        <v>3.1733077147868518</v>
      </c>
      <c r="H276" s="1">
        <v>80385.48823435673</v>
      </c>
      <c r="I276" s="1">
        <v>1332.5116769494975</v>
      </c>
      <c r="J276" s="1">
        <v>5.8505721649795852</v>
      </c>
      <c r="K276" s="1">
        <v>1645.1210217102405</v>
      </c>
      <c r="L276" s="1">
        <v>426.19663564187886</v>
      </c>
      <c r="M276" s="1">
        <v>2.2418442558646925</v>
      </c>
      <c r="N276" s="1">
        <v>776.67466735464063</v>
      </c>
      <c r="O276" s="1">
        <v>400.0369516559133</v>
      </c>
      <c r="P276" s="1">
        <v>1.9987724083180316</v>
      </c>
      <c r="Q276" s="1">
        <v>520.88521931352329</v>
      </c>
      <c r="R276" s="1">
        <v>442.90253380132685</v>
      </c>
      <c r="S276" s="1">
        <v>2.5603841937710783</v>
      </c>
      <c r="T276" s="1">
        <v>1.3481156948337123E-3</v>
      </c>
      <c r="U276" s="1">
        <v>380.86683233848044</v>
      </c>
      <c r="V276" s="1">
        <v>1.8722758094562439</v>
      </c>
    </row>
    <row r="277" spans="1:22" x14ac:dyDescent="0.25">
      <c r="A277" s="1">
        <v>2121</v>
      </c>
      <c r="B277" s="7">
        <f>carbondioxide!F377</f>
        <v>760.06159621992481</v>
      </c>
      <c r="C277" s="1">
        <f>carbondioxide!L377</f>
        <v>399.68881031429595</v>
      </c>
      <c r="D277" s="1">
        <f>temperature!I277</f>
        <v>1.9982982818545327</v>
      </c>
      <c r="E277" s="1">
        <v>8749</v>
      </c>
      <c r="F277" s="1">
        <v>560.25933607192178</v>
      </c>
      <c r="G277" s="1">
        <v>3.1889204415646377</v>
      </c>
      <c r="H277" s="1">
        <v>81993.19799904387</v>
      </c>
      <c r="I277" s="1">
        <v>1353.9375248763356</v>
      </c>
      <c r="J277" s="1">
        <v>5.9199600925227767</v>
      </c>
      <c r="K277" s="1">
        <v>1620.7567793787118</v>
      </c>
      <c r="L277" s="1">
        <v>425.95778780366692</v>
      </c>
      <c r="M277" s="1">
        <v>2.2437550225157339</v>
      </c>
      <c r="N277" s="1">
        <v>760.06159621992481</v>
      </c>
      <c r="O277" s="1">
        <v>399.68881031429595</v>
      </c>
      <c r="P277" s="1">
        <v>1.9982982818545327</v>
      </c>
      <c r="Q277" s="1">
        <v>502.37295861912065</v>
      </c>
      <c r="R277" s="1">
        <v>442.24352241069118</v>
      </c>
      <c r="S277" s="1">
        <v>2.558693255392094</v>
      </c>
      <c r="T277" s="1">
        <v>1.1270247208809835E-3</v>
      </c>
      <c r="U277" s="1">
        <v>380.4530260535347</v>
      </c>
      <c r="V277" s="1">
        <v>1.8683914424858892</v>
      </c>
    </row>
    <row r="278" spans="1:22" x14ac:dyDescent="0.25">
      <c r="A278" s="1">
        <v>2122</v>
      </c>
      <c r="B278" s="7">
        <f>carbondioxide!F378</f>
        <v>743.80387867678064</v>
      </c>
      <c r="C278" s="1">
        <f>carbondioxide!L378</f>
        <v>399.34062198681147</v>
      </c>
      <c r="D278" s="1">
        <f>temperature!I278</f>
        <v>1.9977489045542032</v>
      </c>
      <c r="E278" s="1">
        <v>8749</v>
      </c>
      <c r="F278" s="1">
        <v>561.52186939584533</v>
      </c>
      <c r="G278" s="1">
        <v>3.2044583888413145</v>
      </c>
      <c r="H278" s="1">
        <v>83633.061959024752</v>
      </c>
      <c r="I278" s="1">
        <v>1375.7910835914606</v>
      </c>
      <c r="J278" s="1">
        <v>5.9897589847477644</v>
      </c>
      <c r="K278" s="1">
        <v>1596.7533714761132</v>
      </c>
      <c r="L278" s="1">
        <v>425.71604673145191</v>
      </c>
      <c r="M278" s="1">
        <v>2.2455676973433585</v>
      </c>
      <c r="N278" s="1">
        <v>743.80387867678064</v>
      </c>
      <c r="O278" s="1">
        <v>399.34062198681147</v>
      </c>
      <c r="P278" s="1">
        <v>1.9977489045542032</v>
      </c>
      <c r="Q278" s="1">
        <v>484.51862366979708</v>
      </c>
      <c r="R278" s="1">
        <v>441.58830048126401</v>
      </c>
      <c r="S278" s="1">
        <v>2.5568867040329244</v>
      </c>
      <c r="T278" s="1">
        <v>9.4219266665650215E-4</v>
      </c>
      <c r="U278" s="1">
        <v>380.04390986833681</v>
      </c>
      <c r="V278" s="1">
        <v>1.8645058123065372</v>
      </c>
    </row>
    <row r="279" spans="1:22" x14ac:dyDescent="0.25">
      <c r="A279" s="1">
        <v>2123</v>
      </c>
      <c r="B279" s="7">
        <f>carbondioxide!F379</f>
        <v>727.89391371188424</v>
      </c>
      <c r="C279" s="1">
        <f>carbondioxide!L379</f>
        <v>398.9924608639937</v>
      </c>
      <c r="D279" s="1">
        <f>temperature!I279</f>
        <v>1.9971263667101244</v>
      </c>
      <c r="E279" s="1">
        <v>8749</v>
      </c>
      <c r="F279" s="1">
        <v>562.78040430645865</v>
      </c>
      <c r="G279" s="1">
        <v>3.2199222757659105</v>
      </c>
      <c r="H279" s="1">
        <v>85305.723198205247</v>
      </c>
      <c r="I279" s="1">
        <v>1398.080914815449</v>
      </c>
      <c r="J279" s="1">
        <v>6.0599665779393179</v>
      </c>
      <c r="K279" s="1">
        <v>1573.1054540445521</v>
      </c>
      <c r="L279" s="1">
        <v>425.47151801790784</v>
      </c>
      <c r="M279" s="1">
        <v>2.2472842056482363</v>
      </c>
      <c r="N279" s="1">
        <v>727.89391371188424</v>
      </c>
      <c r="O279" s="1">
        <v>398.9924608639937</v>
      </c>
      <c r="P279" s="1">
        <v>1.9971263667101244</v>
      </c>
      <c r="Q279" s="1">
        <v>467.29883178457249</v>
      </c>
      <c r="R279" s="1">
        <v>440.9369452137754</v>
      </c>
      <c r="S279" s="1">
        <v>2.5549689634259183</v>
      </c>
      <c r="T279" s="1">
        <v>7.8767306932483571E-4</v>
      </c>
      <c r="U279" s="1">
        <v>379.6393991855237</v>
      </c>
      <c r="V279" s="1">
        <v>1.860620297515353</v>
      </c>
    </row>
    <row r="280" spans="1:22" x14ac:dyDescent="0.25">
      <c r="A280" s="1">
        <v>2124</v>
      </c>
      <c r="B280" s="7">
        <f>carbondioxide!F380</f>
        <v>712.324262897587</v>
      </c>
      <c r="C280" s="1">
        <f>carbondioxide!L380</f>
        <v>398.64439853523214</v>
      </c>
      <c r="D280" s="1">
        <f>temperature!I280</f>
        <v>1.9964327162055229</v>
      </c>
      <c r="E280" s="1">
        <v>8749</v>
      </c>
      <c r="F280" s="1">
        <v>564.03497950386463</v>
      </c>
      <c r="G280" s="1">
        <v>3.2353128155354898</v>
      </c>
      <c r="H280" s="1">
        <v>87011.837662169361</v>
      </c>
      <c r="I280" s="1">
        <v>1420.815751402466</v>
      </c>
      <c r="J280" s="1">
        <v>6.130580576481373</v>
      </c>
      <c r="K280" s="1">
        <v>1549.8077622701524</v>
      </c>
      <c r="L280" s="1">
        <v>425.22430482287825</v>
      </c>
      <c r="M280" s="1">
        <v>2.2489064427563314</v>
      </c>
      <c r="N280" s="1">
        <v>712.324262897587</v>
      </c>
      <c r="O280" s="1">
        <v>398.64439853523214</v>
      </c>
      <c r="P280" s="1">
        <v>1.9964327162055229</v>
      </c>
      <c r="Q280" s="1">
        <v>450.69103130294877</v>
      </c>
      <c r="R280" s="1">
        <v>440.28952758147761</v>
      </c>
      <c r="S280" s="1">
        <v>2.5529443394218534</v>
      </c>
      <c r="T280" s="1">
        <v>6.5849468595556267E-4</v>
      </c>
      <c r="U280" s="1">
        <v>379.2394119734372</v>
      </c>
      <c r="V280" s="1">
        <v>1.8567362050820704</v>
      </c>
    </row>
    <row r="281" spans="1:22" x14ac:dyDescent="0.25">
      <c r="A281" s="1">
        <v>2125</v>
      </c>
      <c r="B281" s="7">
        <f>carbondioxide!F381</f>
        <v>697.08764691420765</v>
      </c>
      <c r="C281" s="1">
        <f>carbondioxide!L381</f>
        <v>398.29650406423832</v>
      </c>
      <c r="D281" s="1">
        <f>temperature!I281</f>
        <v>1.995669959109359</v>
      </c>
      <c r="E281" s="1">
        <v>8749</v>
      </c>
      <c r="F281" s="1">
        <v>565.28563315653992</v>
      </c>
      <c r="G281" s="1">
        <v>3.2506307152870657</v>
      </c>
      <c r="H281" s="1">
        <v>88752.074415412746</v>
      </c>
      <c r="I281" s="1">
        <v>1444.004500764818</v>
      </c>
      <c r="J281" s="1">
        <v>6.2015986540257417</v>
      </c>
      <c r="K281" s="1">
        <v>1526.8551093109313</v>
      </c>
      <c r="L281" s="1">
        <v>424.97450792638176</v>
      </c>
      <c r="M281" s="1">
        <v>2.250436274288302</v>
      </c>
      <c r="N281" s="1">
        <v>697.08764691420765</v>
      </c>
      <c r="O281" s="1">
        <v>398.29650406423832</v>
      </c>
      <c r="P281" s="1">
        <v>1.995669959109359</v>
      </c>
      <c r="Q281" s="1">
        <v>434.67347205044194</v>
      </c>
      <c r="R281" s="1">
        <v>439.6461126446556</v>
      </c>
      <c r="S281" s="1">
        <v>2.5508170221043587</v>
      </c>
      <c r="T281" s="1">
        <v>5.5050155745885036E-4</v>
      </c>
      <c r="U281" s="1">
        <v>378.8438686497185</v>
      </c>
      <c r="V281" s="1">
        <v>1.8528547735870575</v>
      </c>
    </row>
    <row r="282" spans="1:22" x14ac:dyDescent="0.25">
      <c r="A282" s="1">
        <v>2126</v>
      </c>
      <c r="B282" s="7">
        <f>carbondioxide!F382</f>
        <v>682.17694214671269</v>
      </c>
      <c r="C282" s="1">
        <f>carbondioxide!L382</f>
        <v>397.94884406226436</v>
      </c>
      <c r="D282" s="1">
        <f>temperature!I282</f>
        <v>1.9948400602748748</v>
      </c>
      <c r="E282" s="1">
        <v>8749</v>
      </c>
      <c r="F282" s="1">
        <v>566.53240291155225</v>
      </c>
      <c r="G282" s="1">
        <v>3.2658766760002709</v>
      </c>
      <c r="H282" s="1">
        <v>90527.115903721002</v>
      </c>
      <c r="I282" s="1">
        <v>1467.6562483659377</v>
      </c>
      <c r="J282" s="1">
        <v>6.2730184546593462</v>
      </c>
      <c r="K282" s="1">
        <v>1504.2423851420365</v>
      </c>
      <c r="L282" s="1">
        <v>424.72222578028885</v>
      </c>
      <c r="M282" s="1">
        <v>2.2518755364372431</v>
      </c>
      <c r="N282" s="1">
        <v>682.17694214671269</v>
      </c>
      <c r="O282" s="1">
        <v>397.94884406226436</v>
      </c>
      <c r="P282" s="1">
        <v>1.9948400602748748</v>
      </c>
      <c r="Q282" s="1">
        <v>419.22517685376926</v>
      </c>
      <c r="R282" s="1">
        <v>439.00675985002931</v>
      </c>
      <c r="S282" s="1">
        <v>2.5485910879189229</v>
      </c>
      <c r="T282" s="1">
        <v>4.6021930203559889E-4</v>
      </c>
      <c r="U282" s="1">
        <v>378.45269197110429</v>
      </c>
      <c r="V282" s="1">
        <v>1.8489771763114602</v>
      </c>
    </row>
    <row r="283" spans="1:22" x14ac:dyDescent="0.25">
      <c r="A283" s="1">
        <v>2127</v>
      </c>
      <c r="B283" s="7">
        <f>carbondioxide!F383</f>
        <v>667.58517735419446</v>
      </c>
      <c r="C283" s="1">
        <f>carbondioxide!L383</f>
        <v>397.60148275915139</v>
      </c>
      <c r="D283" s="1">
        <f>temperature!I283</f>
        <v>1.9939449439402728</v>
      </c>
      <c r="E283" s="1">
        <v>8749</v>
      </c>
      <c r="F283" s="1">
        <v>567.77532590445753</v>
      </c>
      <c r="G283" s="1">
        <v>3.2810513924102005</v>
      </c>
      <c r="H283" s="1">
        <v>92337.658221795427</v>
      </c>
      <c r="I283" s="1">
        <v>1491.7802612831754</v>
      </c>
      <c r="J283" s="1">
        <v>6.3448375940689674</v>
      </c>
      <c r="K283" s="1">
        <v>1481.9645554180829</v>
      </c>
      <c r="L283" s="1">
        <v>424.46755455871926</v>
      </c>
      <c r="M283" s="1">
        <v>2.2532260362539493</v>
      </c>
      <c r="N283" s="1">
        <v>667.58517735419446</v>
      </c>
      <c r="O283" s="1">
        <v>397.60148275915139</v>
      </c>
      <c r="P283" s="1">
        <v>1.9939449439402728</v>
      </c>
      <c r="Q283" s="1">
        <v>404.32591406838628</v>
      </c>
      <c r="R283" s="1">
        <v>438.37152331579125</v>
      </c>
      <c r="S283" s="1">
        <v>2.5462705018120007</v>
      </c>
      <c r="T283" s="1">
        <v>3.8474333650176065E-4</v>
      </c>
      <c r="U283" s="1">
        <v>378.06580692908341</v>
      </c>
      <c r="V283" s="1">
        <v>1.8451045241864472</v>
      </c>
    </row>
    <row r="284" spans="1:22" x14ac:dyDescent="0.25">
      <c r="A284" s="1">
        <v>2128</v>
      </c>
      <c r="B284" s="7">
        <f>carbondioxide!F384</f>
        <v>653.30553041058818</v>
      </c>
      <c r="C284" s="1">
        <f>carbondioxide!L384</f>
        <v>397.25448207228351</v>
      </c>
      <c r="D284" s="1">
        <f>temperature!I284</f>
        <v>1.9929864943307587</v>
      </c>
      <c r="E284" s="1">
        <v>8749</v>
      </c>
      <c r="F284" s="1">
        <v>569.01443876889198</v>
      </c>
      <c r="G284" s="1">
        <v>3.2961555529298727</v>
      </c>
      <c r="H284" s="1">
        <v>94184.411386231339</v>
      </c>
      <c r="I284" s="1">
        <v>1516.3859918417954</v>
      </c>
      <c r="J284" s="1">
        <v>6.4170536607025301</v>
      </c>
      <c r="K284" s="1">
        <v>1460.0166603523412</v>
      </c>
      <c r="L284" s="1">
        <v>424.21058820719861</v>
      </c>
      <c r="M284" s="1">
        <v>2.254489551938927</v>
      </c>
      <c r="N284" s="1">
        <v>653.30553041058818</v>
      </c>
      <c r="O284" s="1">
        <v>397.25448207228351</v>
      </c>
      <c r="P284" s="1">
        <v>1.9929864943307587</v>
      </c>
      <c r="Q284" s="1">
        <v>389.95617108239583</v>
      </c>
      <c r="R284" s="1">
        <v>437.74045210298448</v>
      </c>
      <c r="S284" s="1">
        <v>2.5438591193760791</v>
      </c>
      <c r="T284" s="1">
        <v>3.2164542931547191E-4</v>
      </c>
      <c r="U284" s="1">
        <v>377.683140651092</v>
      </c>
      <c r="V284" s="1">
        <v>1.8412378686082376</v>
      </c>
    </row>
    <row r="285" spans="1:22" x14ac:dyDescent="0.25">
      <c r="A285" s="1">
        <v>2129</v>
      </c>
      <c r="B285" s="7">
        <f>carbondioxide!F385</f>
        <v>639.33132511510564</v>
      </c>
      <c r="C285" s="1">
        <f>carbondioxide!L385</f>
        <v>396.90790167351588</v>
      </c>
      <c r="D285" s="1">
        <f>temperature!I285</f>
        <v>1.9919665562612288</v>
      </c>
      <c r="E285" s="1">
        <v>8749</v>
      </c>
      <c r="F285" s="1">
        <v>570.24977764587356</v>
      </c>
      <c r="G285" s="1">
        <v>3.3111898395817798</v>
      </c>
      <c r="H285" s="1">
        <v>96068.099613955972</v>
      </c>
      <c r="I285" s="1">
        <v>1541.4830813215999</v>
      </c>
      <c r="J285" s="1">
        <v>6.4896642169259744</v>
      </c>
      <c r="K285" s="1">
        <v>1438.393813612523</v>
      </c>
      <c r="L285" s="1">
        <v>423.95141849061832</v>
      </c>
      <c r="M285" s="1">
        <v>2.2556678331404361</v>
      </c>
      <c r="N285" s="1">
        <v>639.33132511510564</v>
      </c>
      <c r="O285" s="1">
        <v>396.90790167351588</v>
      </c>
      <c r="P285" s="1">
        <v>1.9919665562612288</v>
      </c>
      <c r="Q285" s="1">
        <v>376.09712876212745</v>
      </c>
      <c r="R285" s="1">
        <v>437.11359047388839</v>
      </c>
      <c r="S285" s="1">
        <v>2.5413606889968925</v>
      </c>
      <c r="T285" s="1">
        <v>2.6889557890773453E-4</v>
      </c>
      <c r="U285" s="1">
        <v>377.3046223069407</v>
      </c>
      <c r="V285" s="1">
        <v>1.8373782041252633</v>
      </c>
    </row>
    <row r="286" spans="1:22" x14ac:dyDescent="0.25">
      <c r="A286" s="1">
        <v>2130</v>
      </c>
      <c r="B286" s="7">
        <f>carbondioxide!F386</f>
        <v>625.65602807089351</v>
      </c>
      <c r="C286" s="1">
        <f>carbondioxide!L386</f>
        <v>396.5617990541482</v>
      </c>
      <c r="D286" s="1">
        <f>temperature!I286</f>
        <v>1.9908869357389343</v>
      </c>
      <c r="E286" s="1">
        <v>8749</v>
      </c>
      <c r="F286" s="1">
        <v>571.48137819282579</v>
      </c>
      <c r="G286" s="1">
        <v>3.326154927938028</v>
      </c>
      <c r="H286" s="1">
        <v>97989.461606235098</v>
      </c>
      <c r="I286" s="1">
        <v>1567.0813637376427</v>
      </c>
      <c r="J286" s="1">
        <v>6.5626668001748012</v>
      </c>
      <c r="K286" s="1">
        <v>1417.0912012329215</v>
      </c>
      <c r="L286" s="1">
        <v>423.69013504003578</v>
      </c>
      <c r="M286" s="1">
        <v>2.2567626012578788</v>
      </c>
      <c r="N286" s="1">
        <v>625.65602807089351</v>
      </c>
      <c r="O286" s="1">
        <v>396.5617990541482</v>
      </c>
      <c r="P286" s="1">
        <v>1.9908869357389343</v>
      </c>
      <c r="Q286" s="1">
        <v>362.73063680592145</v>
      </c>
      <c r="R286" s="1">
        <v>436.49097813805025</v>
      </c>
      <c r="S286" s="1">
        <v>2.5387788539992826</v>
      </c>
      <c r="T286" s="1">
        <v>2.2479670396686606E-4</v>
      </c>
      <c r="U286" s="1">
        <v>376.93018302018527</v>
      </c>
      <c r="V286" s="1">
        <v>1.8335264710035104</v>
      </c>
    </row>
    <row r="287" spans="1:22" x14ac:dyDescent="0.25">
      <c r="A287" s="1">
        <v>2131</v>
      </c>
      <c r="B287" s="7">
        <f>carbondioxide!F387</f>
        <v>612.27324563045704</v>
      </c>
      <c r="C287" s="1">
        <f>carbondioxide!L387</f>
        <v>396.21622958800651</v>
      </c>
      <c r="D287" s="1">
        <f>temperature!I287</f>
        <v>1.9897494005655068</v>
      </c>
      <c r="E287" s="1">
        <v>8749</v>
      </c>
      <c r="F287" s="1">
        <v>572.70927559233473</v>
      </c>
      <c r="G287" s="1">
        <v>3.3410514870685906</v>
      </c>
      <c r="H287" s="1">
        <v>99949.250838359803</v>
      </c>
      <c r="I287" s="1">
        <v>1593.1908696965072</v>
      </c>
      <c r="J287" s="1">
        <v>6.6360589240994052</v>
      </c>
      <c r="K287" s="1">
        <v>1396.1040805426619</v>
      </c>
      <c r="L287" s="1">
        <v>423.42682539835363</v>
      </c>
      <c r="M287" s="1">
        <v>2.2577755497498946</v>
      </c>
      <c r="N287" s="1">
        <v>612.27324563045704</v>
      </c>
      <c r="O287" s="1">
        <v>396.21622958800651</v>
      </c>
      <c r="P287" s="1">
        <v>1.9897494005655068</v>
      </c>
      <c r="Q287" s="1">
        <v>349.83918997383898</v>
      </c>
      <c r="R287" s="1">
        <v>435.87265048656127</v>
      </c>
      <c r="S287" s="1">
        <v>2.5361171547884913</v>
      </c>
      <c r="T287" s="1">
        <v>1.8793004451630001E-4</v>
      </c>
      <c r="U287" s="1">
        <v>376.55975578416724</v>
      </c>
      <c r="V287" s="1">
        <v>1.8296835576757857</v>
      </c>
    </row>
    <row r="288" spans="1:22" x14ac:dyDescent="0.25">
      <c r="A288" s="1">
        <v>2132</v>
      </c>
      <c r="B288" s="7">
        <f>carbondioxide!F388</f>
        <v>599.17672090642156</v>
      </c>
      <c r="C288" s="1">
        <f>carbondioxide!L388</f>
        <v>395.87124659269813</v>
      </c>
      <c r="D288" s="1">
        <f>temperature!I288</f>
        <v>1.98855568093777</v>
      </c>
      <c r="E288" s="1">
        <v>8749</v>
      </c>
      <c r="F288" s="1">
        <v>573.9335045606548</v>
      </c>
      <c r="G288" s="1">
        <v>3.3558801794972162</v>
      </c>
      <c r="H288" s="1">
        <v>101948.235855127</v>
      </c>
      <c r="I288" s="1">
        <v>1619.8218303296701</v>
      </c>
      <c r="J288" s="1">
        <v>6.709838079703351</v>
      </c>
      <c r="K288" s="1">
        <v>1375.427779109825</v>
      </c>
      <c r="L288" s="1">
        <v>423.16157506491334</v>
      </c>
      <c r="M288" s="1">
        <v>2.2587083444465725</v>
      </c>
      <c r="N288" s="1">
        <v>599.17672090642156</v>
      </c>
      <c r="O288" s="1">
        <v>395.87124659269813</v>
      </c>
      <c r="P288" s="1">
        <v>1.98855568093777</v>
      </c>
      <c r="Q288" s="1">
        <v>337.40590516216872</v>
      </c>
      <c r="R288" s="1">
        <v>435.25863881515352</v>
      </c>
      <c r="S288" s="1">
        <v>2.5333790309839359</v>
      </c>
      <c r="T288" s="1">
        <v>1.571095172156268E-4</v>
      </c>
      <c r="U288" s="1">
        <v>376.19327538246591</v>
      </c>
      <c r="V288" s="1">
        <v>1.8258503030803754</v>
      </c>
    </row>
    <row r="289" spans="1:22" x14ac:dyDescent="0.25">
      <c r="A289" s="1">
        <v>2133</v>
      </c>
      <c r="B289" s="7">
        <f>carbondioxide!F389</f>
        <v>586.36033084623318</v>
      </c>
      <c r="C289" s="1">
        <f>carbondioxide!L389</f>
        <v>395.5269013890985</v>
      </c>
      <c r="D289" s="1">
        <f>temperature!I289</f>
        <v>1.9873074700468052</v>
      </c>
      <c r="E289" s="1">
        <v>8749</v>
      </c>
      <c r="F289" s="1">
        <v>575.15409935597006</v>
      </c>
      <c r="G289" s="1">
        <v>3.3706416611645666</v>
      </c>
      <c r="H289" s="1">
        <v>103987.20057222954</v>
      </c>
      <c r="I289" s="1">
        <v>1646.9846813054889</v>
      </c>
      <c r="J289" s="1">
        <v>6.7840017364737655</v>
      </c>
      <c r="K289" s="1">
        <v>1355.0576937012086</v>
      </c>
      <c r="L289" s="1">
        <v>422.89446753903661</v>
      </c>
      <c r="M289" s="1">
        <v>2.259562623865214</v>
      </c>
      <c r="N289" s="1">
        <v>586.36033084623318</v>
      </c>
      <c r="O289" s="1">
        <v>395.5269013890985</v>
      </c>
      <c r="P289" s="1">
        <v>1.9873074700468052</v>
      </c>
      <c r="Q289" s="1">
        <v>325.41449929270522</v>
      </c>
      <c r="R289" s="1">
        <v>434.64897053665754</v>
      </c>
      <c r="S289" s="1">
        <v>2.5305678235427704</v>
      </c>
      <c r="T289" s="1">
        <v>1.3134355639226401E-4</v>
      </c>
      <c r="U289" s="1">
        <v>375.83067831351713</v>
      </c>
      <c r="V289" s="1">
        <v>1.8220274988942964</v>
      </c>
    </row>
    <row r="290" spans="1:22" x14ac:dyDescent="0.25">
      <c r="A290" s="1">
        <v>2134</v>
      </c>
      <c r="B290" s="7">
        <f>carbondioxide!F390</f>
        <v>573.8180833694322</v>
      </c>
      <c r="C290" s="1">
        <f>carbondioxide!L390</f>
        <v>395.18324335912848</v>
      </c>
      <c r="D290" s="1">
        <f>temperature!I290</f>
        <v>1.9860064246747775</v>
      </c>
      <c r="E290" s="1">
        <v>8749</v>
      </c>
      <c r="F290" s="1">
        <v>576.37109378642481</v>
      </c>
      <c r="G290" s="1">
        <v>3.3853365813981706</v>
      </c>
      <c r="H290" s="1">
        <v>106066.94458367414</v>
      </c>
      <c r="I290" s="1">
        <v>1674.6900669213917</v>
      </c>
      <c r="J290" s="1">
        <v>6.8585473435030631</v>
      </c>
      <c r="K290" s="1">
        <v>1334.9892892574937</v>
      </c>
      <c r="L290" s="1">
        <v>422.62558436254852</v>
      </c>
      <c r="M290" s="1">
        <v>2.2603399995291191</v>
      </c>
      <c r="N290" s="1">
        <v>573.8180833694322</v>
      </c>
      <c r="O290" s="1">
        <v>395.18324335912848</v>
      </c>
      <c r="P290" s="1">
        <v>1.9860064246747775</v>
      </c>
      <c r="Q290" s="1">
        <v>313.8492679878425</v>
      </c>
      <c r="R290" s="1">
        <v>434.04366938333931</v>
      </c>
      <c r="S290" s="1">
        <v>2.527686776870774</v>
      </c>
      <c r="T290" s="1">
        <v>1.0980321314393271E-4</v>
      </c>
      <c r="U290" s="1">
        <v>375.47190271916861</v>
      </c>
      <c r="V290" s="1">
        <v>1.8182158916660833</v>
      </c>
    </row>
    <row r="291" spans="1:22" x14ac:dyDescent="0.25">
      <c r="A291" s="1">
        <v>2135</v>
      </c>
      <c r="B291" s="7">
        <f>carbondioxide!F391</f>
        <v>561.54411456616003</v>
      </c>
      <c r="C291" s="1">
        <f>carbondioxide!L391</f>
        <v>394.84032000187824</v>
      </c>
      <c r="D291" s="1">
        <f>temperature!I291</f>
        <v>1.9846541657890706</v>
      </c>
      <c r="E291" s="1">
        <v>8749</v>
      </c>
      <c r="F291" s="1">
        <v>577.58452121793289</v>
      </c>
      <c r="G291" s="1">
        <v>3.3999655828888038</v>
      </c>
      <c r="H291" s="1">
        <v>108188.28347534762</v>
      </c>
      <c r="I291" s="1">
        <v>1702.9488442778695</v>
      </c>
      <c r="J291" s="1">
        <v>6.9334723306012549</v>
      </c>
      <c r="K291" s="1">
        <v>1315.2180978835902</v>
      </c>
      <c r="L291" s="1">
        <v>422.35500516131299</v>
      </c>
      <c r="M291" s="1">
        <v>2.2610420562889124</v>
      </c>
      <c r="N291" s="1">
        <v>561.54411456616003</v>
      </c>
      <c r="O291" s="1">
        <v>394.84032000187824</v>
      </c>
      <c r="P291" s="1">
        <v>1.9846541657890706</v>
      </c>
      <c r="Q291" s="1">
        <v>302.69506500355459</v>
      </c>
      <c r="R291" s="1">
        <v>433.44275559960408</v>
      </c>
      <c r="S291" s="1">
        <v>2.524739040918321</v>
      </c>
      <c r="T291" s="1">
        <v>9.1795486188327741E-5</v>
      </c>
      <c r="U291" s="1">
        <v>375.11688831695301</v>
      </c>
      <c r="V291" s="1">
        <v>1.8144161848528182</v>
      </c>
    </row>
    <row r="292" spans="1:22" x14ac:dyDescent="0.25">
      <c r="A292" s="1">
        <v>2136</v>
      </c>
      <c r="B292" s="7">
        <f>carbondioxide!F392</f>
        <v>549.53268595558984</v>
      </c>
      <c r="C292" s="1">
        <f>carbondioxide!L392</f>
        <v>394.49817698812922</v>
      </c>
      <c r="D292" s="1">
        <f>temperature!I292</f>
        <v>1.9832522791333067</v>
      </c>
      <c r="E292" s="1">
        <v>8749</v>
      </c>
      <c r="F292" s="1">
        <v>578.79441458177325</v>
      </c>
      <c r="G292" s="1">
        <v>3.414529301672927</v>
      </c>
      <c r="H292" s="1">
        <v>110352.04914485458</v>
      </c>
      <c r="I292" s="1">
        <v>1731.7720875359155</v>
      </c>
      <c r="J292" s="1">
        <v>7.0087741093981144</v>
      </c>
      <c r="K292" s="1">
        <v>1295.7397178539343</v>
      </c>
      <c r="L292" s="1">
        <v>422.08280768581039</v>
      </c>
      <c r="M292" s="1">
        <v>2.2616703526459414</v>
      </c>
      <c r="N292" s="1">
        <v>549.53268595558984</v>
      </c>
      <c r="O292" s="1">
        <v>394.49817698812922</v>
      </c>
      <c r="P292" s="1">
        <v>1.9832522791333067</v>
      </c>
      <c r="Q292" s="1">
        <v>291.93728239332825</v>
      </c>
      <c r="R292" s="1">
        <v>432.84624612553415</v>
      </c>
      <c r="S292" s="1">
        <v>2.5217276732593898</v>
      </c>
      <c r="T292" s="1">
        <v>7.6741026453441992E-5</v>
      </c>
      <c r="U292" s="1">
        <v>374.76557633587299</v>
      </c>
      <c r="V292" s="1">
        <v>1.8106290407658781</v>
      </c>
    </row>
    <row r="293" spans="1:22" x14ac:dyDescent="0.25">
      <c r="A293" s="1">
        <v>2137</v>
      </c>
      <c r="B293" s="7">
        <f>carbondioxide!F393</f>
        <v>537.77818180299971</v>
      </c>
      <c r="C293" s="1">
        <f>carbondioxide!L393</f>
        <v>394.15685821332795</v>
      </c>
      <c r="D293" s="1">
        <f>temperature!I293</f>
        <v>1.9818023158148683</v>
      </c>
      <c r="E293" s="1">
        <v>8749</v>
      </c>
      <c r="F293" s="1">
        <v>580.00080638198415</v>
      </c>
      <c r="G293" s="1">
        <v>3.4290283671208268</v>
      </c>
      <c r="H293" s="1">
        <v>112559.09012775167</v>
      </c>
      <c r="I293" s="1">
        <v>1761.1710922595755</v>
      </c>
      <c r="J293" s="1">
        <v>7.0844500744345114</v>
      </c>
      <c r="K293" s="1">
        <v>1276.5498126325176</v>
      </c>
      <c r="L293" s="1">
        <v>421.80906785078685</v>
      </c>
      <c r="M293" s="1">
        <v>2.2622264210773197</v>
      </c>
      <c r="N293" s="1">
        <v>537.77818180299971</v>
      </c>
      <c r="O293" s="1">
        <v>394.15685821332795</v>
      </c>
      <c r="P293" s="1">
        <v>1.9818023158148683</v>
      </c>
      <c r="Q293" s="1">
        <v>281.56183137706938</v>
      </c>
      <c r="R293" s="1">
        <v>432.25415477170151</v>
      </c>
      <c r="S293" s="1">
        <v>2.5186556411517738</v>
      </c>
      <c r="T293" s="1">
        <v>6.4155498115077504E-5</v>
      </c>
      <c r="U293" s="1">
        <v>374.41790945550338</v>
      </c>
      <c r="V293" s="1">
        <v>1.8068550824296556</v>
      </c>
    </row>
    <row r="294" spans="1:22" x14ac:dyDescent="0.25">
      <c r="A294" s="1">
        <v>2138</v>
      </c>
      <c r="B294" s="7">
        <f>carbondioxide!F394</f>
        <v>526.27510649423357</v>
      </c>
      <c r="C294" s="1">
        <f>carbondioxide!L394</f>
        <v>393.81640584905892</v>
      </c>
      <c r="D294" s="1">
        <f>temperature!I294</f>
        <v>1.9803057928885612</v>
      </c>
      <c r="E294" s="1">
        <v>8749</v>
      </c>
      <c r="F294" s="1">
        <v>581.20372870256074</v>
      </c>
      <c r="G294" s="1">
        <v>3.4434634019301269</v>
      </c>
      <c r="H294" s="1">
        <v>114810.2719303067</v>
      </c>
      <c r="I294" s="1">
        <v>1791.1573798453182</v>
      </c>
      <c r="J294" s="1">
        <v>7.1604976042422672</v>
      </c>
      <c r="K294" s="1">
        <v>1257.64410990743</v>
      </c>
      <c r="L294" s="1">
        <v>421.53385977400228</v>
      </c>
      <c r="M294" s="1">
        <v>2.2627117683622129</v>
      </c>
      <c r="N294" s="1">
        <v>526.27510649423357</v>
      </c>
      <c r="O294" s="1">
        <v>393.81640584905892</v>
      </c>
      <c r="P294" s="1">
        <v>1.9803057928885612</v>
      </c>
      <c r="Q294" s="1">
        <v>271.55512388992832</v>
      </c>
      <c r="R294" s="1">
        <v>431.66649238567555</v>
      </c>
      <c r="S294" s="1">
        <v>2.5155258235768105</v>
      </c>
      <c r="T294" s="1">
        <v>5.363399642420479E-5</v>
      </c>
      <c r="U294" s="1">
        <v>374.07383174822758</v>
      </c>
      <c r="V294" s="1">
        <v>1.8030948953573074</v>
      </c>
    </row>
    <row r="295" spans="1:22" x14ac:dyDescent="0.25">
      <c r="A295" s="1">
        <v>2139</v>
      </c>
      <c r="B295" s="7">
        <f>carbondioxide!F395</f>
        <v>515.01808196632192</v>
      </c>
      <c r="C295" s="1">
        <f>carbondioxide!L395</f>
        <v>393.47686039306478</v>
      </c>
      <c r="D295" s="1">
        <f>temperature!I295</f>
        <v>1.9787641939360967</v>
      </c>
      <c r="E295" s="1">
        <v>8749</v>
      </c>
      <c r="F295" s="1">
        <v>582.403213214468</v>
      </c>
      <c r="G295" s="1">
        <v>3.4578350221243488</v>
      </c>
      <c r="H295" s="1">
        <v>117106.47736891283</v>
      </c>
      <c r="I295" s="1">
        <v>1821.7427020399573</v>
      </c>
      <c r="J295" s="1">
        <v>7.2369140624118948</v>
      </c>
      <c r="K295" s="1">
        <v>1239.018400639701</v>
      </c>
      <c r="L295" s="1">
        <v>421.25725581410313</v>
      </c>
      <c r="M295" s="1">
        <v>2.2631278759089906</v>
      </c>
      <c r="N295" s="1">
        <v>515.01808196632192</v>
      </c>
      <c r="O295" s="1">
        <v>393.47686039306478</v>
      </c>
      <c r="P295" s="1">
        <v>1.9787641939360967</v>
      </c>
      <c r="Q295" s="1">
        <v>261.90405478688029</v>
      </c>
      <c r="R295" s="1">
        <v>431.08326701062458</v>
      </c>
      <c r="S295" s="1">
        <v>2.5123410132571351</v>
      </c>
      <c r="T295" s="1">
        <v>4.4838021010635201E-5</v>
      </c>
      <c r="U295" s="1">
        <v>373.73328862443282</v>
      </c>
      <c r="V295" s="1">
        <v>1.7993490292473797</v>
      </c>
    </row>
    <row r="296" spans="1:22" x14ac:dyDescent="0.25">
      <c r="A296" s="1">
        <v>2140</v>
      </c>
      <c r="B296" s="7">
        <f>carbondioxide!F396</f>
        <v>504.00184519306225</v>
      </c>
      <c r="C296" s="1">
        <f>carbondioxide!L396</f>
        <v>393.13826071785991</v>
      </c>
      <c r="D296" s="1">
        <f>temperature!I296</f>
        <v>1.97717896964109</v>
      </c>
      <c r="E296" s="1">
        <v>8749</v>
      </c>
      <c r="F296" s="1">
        <v>583.59929118247362</v>
      </c>
      <c r="G296" s="1">
        <v>3.472143837056223</v>
      </c>
      <c r="H296" s="1">
        <v>119448.60691629109</v>
      </c>
      <c r="I296" s="1">
        <v>1852.9390455489049</v>
      </c>
      <c r="J296" s="1">
        <v>7.3136967986476416</v>
      </c>
      <c r="K296" s="1">
        <v>1220.6685381262271</v>
      </c>
      <c r="L296" s="1">
        <v>420.97932660764599</v>
      </c>
      <c r="M296" s="1">
        <v>2.2634762000828914</v>
      </c>
      <c r="N296" s="1">
        <v>504.00184519306225</v>
      </c>
      <c r="O296" s="1">
        <v>393.13826071785991</v>
      </c>
      <c r="P296" s="1">
        <v>1.97717896964109</v>
      </c>
      <c r="Q296" s="1">
        <v>252.59598467975457</v>
      </c>
      <c r="R296" s="1">
        <v>430.50448403639007</v>
      </c>
      <c r="S296" s="1">
        <v>2.5091039186511028</v>
      </c>
      <c r="T296" s="1">
        <v>3.7484585564891025E-5</v>
      </c>
      <c r="U296" s="1">
        <v>373.39622678050284</v>
      </c>
      <c r="V296" s="1">
        <v>1.7956179996049835</v>
      </c>
    </row>
    <row r="297" spans="1:22" x14ac:dyDescent="0.25">
      <c r="A297" s="1">
        <v>2141</v>
      </c>
      <c r="B297" s="7">
        <f>carbondioxide!F397</f>
        <v>493.22124572438264</v>
      </c>
      <c r="C297" s="1">
        <f>carbondioxide!L397</f>
        <v>392.80064411797963</v>
      </c>
      <c r="D297" s="1">
        <f>temperature!I297</f>
        <v>1.9755515383593028</v>
      </c>
      <c r="E297" s="1">
        <v>8749</v>
      </c>
      <c r="F297" s="1">
        <v>584.79199347180872</v>
      </c>
      <c r="G297" s="1">
        <v>3.4863904494154569</v>
      </c>
      <c r="H297" s="1">
        <v>121837.57905461692</v>
      </c>
      <c r="I297" s="1">
        <v>1884.7586367365584</v>
      </c>
      <c r="J297" s="1">
        <v>7.3908431498092728</v>
      </c>
      <c r="K297" s="1">
        <v>1202.5904370765777</v>
      </c>
      <c r="L297" s="1">
        <v>420.70014110529644</v>
      </c>
      <c r="M297" s="1">
        <v>2.2637581725338811</v>
      </c>
      <c r="N297" s="1">
        <v>493.22124572438264</v>
      </c>
      <c r="O297" s="1">
        <v>392.80064411797963</v>
      </c>
      <c r="P297" s="1">
        <v>1.9755515383593028</v>
      </c>
      <c r="Q297" s="1">
        <v>243.61872338423609</v>
      </c>
      <c r="R297" s="1">
        <v>429.93014634339397</v>
      </c>
      <c r="S297" s="1">
        <v>2.5058171659226791</v>
      </c>
      <c r="T297" s="1">
        <v>3.1337113532248898E-5</v>
      </c>
      <c r="U297" s="1">
        <v>373.06259414945134</v>
      </c>
      <c r="V297" s="1">
        <v>1.7919022892910035</v>
      </c>
    </row>
    <row r="298" spans="1:22" x14ac:dyDescent="0.25">
      <c r="A298" s="1">
        <v>2142</v>
      </c>
      <c r="B298" s="7">
        <f>carbondioxide!F398</f>
        <v>482.67124327833807</v>
      </c>
      <c r="C298" s="1">
        <f>carbondioxide!L398</f>
        <v>392.46404635590937</v>
      </c>
      <c r="D298" s="1">
        <f>temperature!I298</f>
        <v>1.9738832866838791</v>
      </c>
      <c r="E298" s="1">
        <v>8749</v>
      </c>
      <c r="F298" s="1">
        <v>585.98135055466514</v>
      </c>
      <c r="G298" s="1">
        <v>3.5005754552406931</v>
      </c>
      <c r="H298" s="1">
        <v>124274.33063570925</v>
      </c>
      <c r="I298" s="1">
        <v>1917.2139464206662</v>
      </c>
      <c r="J298" s="1">
        <v>7.4683504409400632</v>
      </c>
      <c r="K298" s="1">
        <v>1184.7800727034737</v>
      </c>
      <c r="L298" s="1">
        <v>420.41976660722543</v>
      </c>
      <c r="M298" s="1">
        <v>2.2639752005243898</v>
      </c>
      <c r="N298" s="1">
        <v>482.67124327833807</v>
      </c>
      <c r="O298" s="1">
        <v>392.46404635590937</v>
      </c>
      <c r="P298" s="1">
        <v>1.9738832866838791</v>
      </c>
      <c r="Q298" s="1">
        <v>234.96051395516034</v>
      </c>
      <c r="R298" s="1">
        <v>429.3602544397209</v>
      </c>
      <c r="S298" s="1">
        <v>2.5024833008857206</v>
      </c>
      <c r="T298" s="1">
        <v>2.6197826912960079E-5</v>
      </c>
      <c r="U298" s="1">
        <v>372.73233985405096</v>
      </c>
      <c r="V298" s="1">
        <v>1.7882023500026671</v>
      </c>
    </row>
    <row r="299" spans="1:22" x14ac:dyDescent="0.25">
      <c r="A299" s="1">
        <v>2143</v>
      </c>
      <c r="B299" s="7">
        <f>carbondioxide!F399</f>
        <v>472.34690538461439</v>
      </c>
      <c r="C299" s="1">
        <f>carbondioxide!L399</f>
        <v>392.12850170673255</v>
      </c>
      <c r="D299" s="1">
        <f>temperature!I299</f>
        <v>1.9721755700053489</v>
      </c>
      <c r="E299" s="1">
        <v>8749</v>
      </c>
      <c r="F299" s="1">
        <v>587.1673925165336</v>
      </c>
      <c r="G299" s="1">
        <v>3.5146994439353954</v>
      </c>
      <c r="H299" s="1">
        <v>126759.81724842344</v>
      </c>
      <c r="I299" s="1">
        <v>1950.3176947625534</v>
      </c>
      <c r="J299" s="1">
        <v>7.5462159862805098</v>
      </c>
      <c r="K299" s="1">
        <v>1167.2334798267352</v>
      </c>
      <c r="L299" s="1">
        <v>420.13826879772682</v>
      </c>
      <c r="M299" s="1">
        <v>2.2641286672566503</v>
      </c>
      <c r="N299" s="1">
        <v>472.34690538461439</v>
      </c>
      <c r="O299" s="1">
        <v>392.12850170673255</v>
      </c>
      <c r="P299" s="1">
        <v>1.9721755700053489</v>
      </c>
      <c r="Q299" s="1">
        <v>226.61001728919393</v>
      </c>
      <c r="R299" s="1">
        <v>428.79480659170059</v>
      </c>
      <c r="S299" s="1">
        <v>2.4991047909217095</v>
      </c>
      <c r="T299" s="1">
        <v>2.1901383299234626E-5</v>
      </c>
      <c r="U299" s="1">
        <v>372.40541416232071</v>
      </c>
      <c r="V299" s="1">
        <v>1.7845186036886307</v>
      </c>
    </row>
    <row r="300" spans="1:22" x14ac:dyDescent="0.25">
      <c r="A300" s="1">
        <v>2144</v>
      </c>
      <c r="B300" s="7">
        <f>carbondioxide!F400</f>
        <v>462.24340507843749</v>
      </c>
      <c r="C300" s="1">
        <f>carbondioxide!L400</f>
        <v>391.79404300153737</v>
      </c>
      <c r="D300" s="1">
        <f>temperature!I300</f>
        <v>1.9704297130661914</v>
      </c>
      <c r="E300" s="1">
        <v>8749</v>
      </c>
      <c r="F300" s="1">
        <v>588.35014906238962</v>
      </c>
      <c r="G300" s="1">
        <v>3.5287629982874118</v>
      </c>
      <c r="H300" s="1">
        <v>129295.01359339191</v>
      </c>
      <c r="I300" s="1">
        <v>1984.082856255128</v>
      </c>
      <c r="J300" s="1">
        <v>7.6244370902672829</v>
      </c>
      <c r="K300" s="1">
        <v>1149.9467519905013</v>
      </c>
      <c r="L300" s="1">
        <v>419.85571177907707</v>
      </c>
      <c r="M300" s="1">
        <v>2.2642199321993721</v>
      </c>
      <c r="N300" s="1">
        <v>462.24340507843749</v>
      </c>
      <c r="O300" s="1">
        <v>391.79404300153737</v>
      </c>
      <c r="P300" s="1">
        <v>1.9704297130661914</v>
      </c>
      <c r="Q300" s="1">
        <v>218.55629727473598</v>
      </c>
      <c r="R300" s="1">
        <v>428.23379894830032</v>
      </c>
      <c r="S300" s="1">
        <v>2.4956840268701019</v>
      </c>
      <c r="T300" s="1">
        <v>1.8309556438160147E-5</v>
      </c>
      <c r="U300" s="1">
        <v>372.08176844524019</v>
      </c>
      <c r="V300" s="1">
        <v>1.7808514439015926</v>
      </c>
    </row>
    <row r="301" spans="1:22" x14ac:dyDescent="0.25">
      <c r="A301" s="1">
        <v>2145</v>
      </c>
      <c r="B301" s="7">
        <f>carbondioxide!F401</f>
        <v>452.3560186438097</v>
      </c>
      <c r="C301" s="1">
        <f>carbondioxide!L401</f>
        <v>391.46070166961971</v>
      </c>
      <c r="D301" s="1">
        <f>temperature!I301</f>
        <v>1.9686470105097755</v>
      </c>
      <c r="E301" s="1">
        <v>8749</v>
      </c>
      <c r="F301" s="1">
        <v>589.52964952273442</v>
      </c>
      <c r="G301" s="1">
        <v>3.5427666944919878</v>
      </c>
      <c r="H301" s="1">
        <v>131880.91386525976</v>
      </c>
      <c r="I301" s="1">
        <v>2018.522664810617</v>
      </c>
      <c r="J301" s="1">
        <v>7.7030110485170029</v>
      </c>
      <c r="K301" s="1">
        <v>1132.916040593522</v>
      </c>
      <c r="L301" s="1">
        <v>419.57215810465783</v>
      </c>
      <c r="M301" s="1">
        <v>2.2642503314135038</v>
      </c>
      <c r="N301" s="1">
        <v>452.3560186438097</v>
      </c>
      <c r="O301" s="1">
        <v>391.46070166961971</v>
      </c>
      <c r="P301" s="1">
        <v>1.9686470105097755</v>
      </c>
      <c r="Q301" s="1">
        <v>210.78880646959186</v>
      </c>
      <c r="R301" s="1">
        <v>427.67722565962038</v>
      </c>
      <c r="S301" s="1">
        <v>2.4922233248905767</v>
      </c>
      <c r="T301" s="1">
        <v>1.530678918230188E-5</v>
      </c>
      <c r="U301" s="1">
        <v>371.76135513656936</v>
      </c>
      <c r="V301" s="1">
        <v>1.777201237091298</v>
      </c>
    </row>
    <row r="302" spans="1:22" x14ac:dyDescent="0.25">
      <c r="A302" s="1">
        <v>2146</v>
      </c>
      <c r="B302" s="7">
        <f>carbondioxide!F402</f>
        <v>442.68012340501861</v>
      </c>
      <c r="C302" s="1">
        <f>carbondioxide!L402</f>
        <v>391.12850777951871</v>
      </c>
      <c r="D302" s="1">
        <f>temperature!I302</f>
        <v>1.9668287274235066</v>
      </c>
      <c r="E302" s="1">
        <v>8749</v>
      </c>
      <c r="F302" s="1">
        <v>590.70592285949363</v>
      </c>
      <c r="G302" s="1">
        <v>3.5567111021779985</v>
      </c>
      <c r="H302" s="1">
        <v>134518.53214256495</v>
      </c>
      <c r="I302" s="1">
        <v>2053.6506189500374</v>
      </c>
      <c r="J302" s="1">
        <v>7.7819351487944139</v>
      </c>
      <c r="K302" s="1">
        <v>1116.137554032332</v>
      </c>
      <c r="L302" s="1">
        <v>419.28766881136164</v>
      </c>
      <c r="M302" s="1">
        <v>2.2642211778768608</v>
      </c>
      <c r="N302" s="1">
        <v>442.68012340501861</v>
      </c>
      <c r="O302" s="1">
        <v>391.12850777951871</v>
      </c>
      <c r="P302" s="1">
        <v>1.9668287274235066</v>
      </c>
      <c r="Q302" s="1">
        <v>203.29737228766257</v>
      </c>
      <c r="R302" s="1">
        <v>427.12507898977231</v>
      </c>
      <c r="S302" s="1">
        <v>2.488724928296556</v>
      </c>
      <c r="T302" s="1">
        <v>1.2796475756404371E-5</v>
      </c>
      <c r="U302" s="1">
        <v>371.44412769465742</v>
      </c>
      <c r="V302" s="1">
        <v>1.7735683238406601</v>
      </c>
    </row>
    <row r="303" spans="1:22" x14ac:dyDescent="0.25">
      <c r="A303" s="1">
        <v>2147</v>
      </c>
      <c r="B303" s="7">
        <f>carbondioxide!F403</f>
        <v>433.21119556538525</v>
      </c>
      <c r="C303" s="1">
        <f>carbondioxide!L403</f>
        <v>390.79749007891991</v>
      </c>
      <c r="D303" s="1">
        <f>temperature!I303</f>
        <v>1.9649760998760333</v>
      </c>
      <c r="E303" s="1">
        <v>8749</v>
      </c>
      <c r="F303" s="1">
        <v>591.87899767178192</v>
      </c>
      <c r="G303" s="1">
        <v>3.5705967844371966</v>
      </c>
      <c r="H303" s="1">
        <v>137208.90278541626</v>
      </c>
      <c r="I303" s="1">
        <v>2089.4804870964299</v>
      </c>
      <c r="J303" s="1">
        <v>7.8612066719645917</v>
      </c>
      <c r="K303" s="1">
        <v>1099.6075568571132</v>
      </c>
      <c r="L303" s="1">
        <v>419.00230345129955</v>
      </c>
      <c r="M303" s="1">
        <v>2.2641337618074018</v>
      </c>
      <c r="N303" s="1">
        <v>433.21119556538525</v>
      </c>
      <c r="O303" s="1">
        <v>390.79749007891991</v>
      </c>
      <c r="P303" s="1">
        <v>1.9649760998760333</v>
      </c>
      <c r="Q303" s="1">
        <v>196.07218367655904</v>
      </c>
      <c r="R303" s="1">
        <v>426.57734942440652</v>
      </c>
      <c r="S303" s="1">
        <v>2.4851910093594758</v>
      </c>
      <c r="T303" s="1">
        <v>1.0697853732354054E-5</v>
      </c>
      <c r="U303" s="1">
        <v>371.13004056613124</v>
      </c>
      <c r="V303" s="1">
        <v>1.7699530200475941</v>
      </c>
    </row>
    <row r="304" spans="1:22" x14ac:dyDescent="0.25">
      <c r="A304" s="1">
        <v>2148</v>
      </c>
      <c r="B304" s="7">
        <f>carbondioxide!F404</f>
        <v>423.94480809224166</v>
      </c>
      <c r="C304" s="1">
        <f>carbondioxide!L404</f>
        <v>390.46767603345995</v>
      </c>
      <c r="D304" s="1">
        <f>temperature!I304</f>
        <v>1.9630903354483793</v>
      </c>
      <c r="E304" s="1">
        <v>8749</v>
      </c>
      <c r="F304" s="1">
        <v>593.0489022015372</v>
      </c>
      <c r="G304" s="1">
        <v>3.5844242978562684</v>
      </c>
      <c r="H304" s="1">
        <v>139953.08084112458</v>
      </c>
      <c r="I304" s="1">
        <v>2126.026312973936</v>
      </c>
      <c r="J304" s="1">
        <v>7.9408228929288356</v>
      </c>
      <c r="K304" s="1">
        <v>1083.3223689400593</v>
      </c>
      <c r="L304" s="1">
        <v>418.71612012282958</v>
      </c>
      <c r="M304" s="1">
        <v>2.2639893509849616</v>
      </c>
      <c r="N304" s="1">
        <v>423.94480809224166</v>
      </c>
      <c r="O304" s="1">
        <v>390.46767603345995</v>
      </c>
      <c r="P304" s="1">
        <v>1.9630903354483793</v>
      </c>
      <c r="Q304" s="1">
        <v>189.10377826869413</v>
      </c>
      <c r="R304" s="1">
        <v>426.03402577314034</v>
      </c>
      <c r="S304" s="1">
        <v>2.4816236710833612</v>
      </c>
      <c r="T304" s="1">
        <v>8.9434057202479886E-6</v>
      </c>
      <c r="U304" s="1">
        <v>370.81904915136056</v>
      </c>
      <c r="V304" s="1">
        <v>1.7663556180550368</v>
      </c>
    </row>
    <row r="305" spans="1:22" x14ac:dyDescent="0.25">
      <c r="A305" s="1">
        <v>2149</v>
      </c>
      <c r="B305" s="7">
        <f>carbondioxide!F405</f>
        <v>414.87662864714861</v>
      </c>
      <c r="C305" s="1">
        <f>carbondioxide!L405</f>
        <v>390.13909186446438</v>
      </c>
      <c r="D305" s="1">
        <f>temperature!I305</f>
        <v>1.9611726137588832</v>
      </c>
      <c r="E305" s="1">
        <v>8749</v>
      </c>
      <c r="F305" s="1">
        <v>594.2156643390291</v>
      </c>
      <c r="G305" s="1">
        <v>3.598194192551508</v>
      </c>
      <c r="H305" s="1">
        <v>142752.14245794708</v>
      </c>
      <c r="I305" s="1">
        <v>2163.3024211148359</v>
      </c>
      <c r="J305" s="1">
        <v>8.0207810815439213</v>
      </c>
      <c r="K305" s="1">
        <v>1067.278364656057</v>
      </c>
      <c r="L305" s="1">
        <v>418.42917550092318</v>
      </c>
      <c r="M305" s="1">
        <v>2.2637891910712598</v>
      </c>
      <c r="N305" s="1">
        <v>414.87662864714861</v>
      </c>
      <c r="O305" s="1">
        <v>390.13909186446438</v>
      </c>
      <c r="P305" s="1">
        <v>1.9611726137588832</v>
      </c>
      <c r="Q305" s="1">
        <v>182.38302998902475</v>
      </c>
      <c r="R305" s="1">
        <v>425.49509526712825</v>
      </c>
      <c r="S305" s="1">
        <v>2.4780249489493462</v>
      </c>
      <c r="T305" s="1">
        <v>7.4766871821273177E-6</v>
      </c>
      <c r="U305" s="1">
        <v>370.51110977160221</v>
      </c>
      <c r="V305" s="1">
        <v>1.7627763877315008</v>
      </c>
    </row>
    <row r="306" spans="1:22" x14ac:dyDescent="0.25">
      <c r="A306" s="1">
        <v>2150</v>
      </c>
      <c r="B306" s="7">
        <f>carbondioxide!F406</f>
        <v>406.00241756038611</v>
      </c>
      <c r="C306" s="1">
        <f>carbondioxide!L406</f>
        <v>389.81176258565199</v>
      </c>
      <c r="D306" s="1">
        <f>temperature!I306</f>
        <v>1.9592240869818434</v>
      </c>
      <c r="E306" s="1">
        <v>8749</v>
      </c>
      <c r="F306" s="1">
        <v>595.37931162824611</v>
      </c>
      <c r="G306" s="1">
        <v>3.6119070122059331</v>
      </c>
      <c r="H306" s="1">
        <v>145607.18530710603</v>
      </c>
      <c r="I306" s="1">
        <v>2201.3234224766984</v>
      </c>
      <c r="J306" s="1">
        <v>8.1010785035244322</v>
      </c>
      <c r="K306" s="1">
        <v>1051.4719720755008</v>
      </c>
      <c r="L306" s="1">
        <v>418.14152486688795</v>
      </c>
      <c r="M306" s="1">
        <v>2.2635345059280194</v>
      </c>
      <c r="N306" s="1">
        <v>406.00241756038611</v>
      </c>
      <c r="O306" s="1">
        <v>389.81176258565199</v>
      </c>
      <c r="P306" s="1">
        <v>1.9592240869818434</v>
      </c>
      <c r="Q306" s="1">
        <v>175.90113710321481</v>
      </c>
      <c r="R306" s="1">
        <v>424.96054365200189</v>
      </c>
      <c r="S306" s="1">
        <v>2.4743968126298483</v>
      </c>
      <c r="T306" s="1">
        <v>6.2505104842584374E-6</v>
      </c>
      <c r="U306" s="1">
        <v>370.20617963773248</v>
      </c>
      <c r="V306" s="1">
        <v>1.7592155775044125</v>
      </c>
    </row>
    <row r="307" spans="1:22" x14ac:dyDescent="0.25">
      <c r="A307" s="1">
        <v>2151</v>
      </c>
      <c r="B307" s="7">
        <f>carbondioxide!F407</f>
        <v>397.31802584876942</v>
      </c>
      <c r="C307" s="1">
        <f>carbondioxide!L407</f>
        <v>389.48571203883336</v>
      </c>
      <c r="D307" s="1">
        <f>temperature!I307</f>
        <v>1.9572458803597772</v>
      </c>
      <c r="E307" s="1">
        <v>8749</v>
      </c>
      <c r="F307" s="1">
        <v>596.53987127216772</v>
      </c>
      <c r="G307" s="1">
        <v>3.6255632941086646</v>
      </c>
      <c r="H307" s="1">
        <v>148519.32901324815</v>
      </c>
      <c r="I307" s="1">
        <v>2240.1042201718678</v>
      </c>
      <c r="J307" s="1">
        <v>8.1817124213278927</v>
      </c>
      <c r="K307" s="1">
        <v>1035.8996721690628</v>
      </c>
      <c r="L307" s="1">
        <v>417.85322213746167</v>
      </c>
      <c r="M307" s="1">
        <v>2.2632264979330388</v>
      </c>
      <c r="N307" s="1">
        <v>397.31802584876942</v>
      </c>
      <c r="O307" s="1">
        <v>389.48571203883336</v>
      </c>
      <c r="P307" s="1">
        <v>1.9572458803597772</v>
      </c>
      <c r="Q307" s="1">
        <v>169.64961069056656</v>
      </c>
      <c r="R307" s="1">
        <v>424.43035527639859</v>
      </c>
      <c r="S307" s="1">
        <v>2.4707411676721858</v>
      </c>
      <c r="T307" s="1">
        <v>5.2254267648400535E-6</v>
      </c>
      <c r="U307" s="1">
        <v>369.90421682047906</v>
      </c>
      <c r="V307" s="1">
        <v>1.7556734153483589</v>
      </c>
    </row>
    <row r="308" spans="1:22" x14ac:dyDescent="0.25">
      <c r="A308" s="1">
        <v>2152</v>
      </c>
      <c r="B308" s="7">
        <f>carbondioxide!F408</f>
        <v>388.81939327586423</v>
      </c>
      <c r="C308" s="1">
        <f>carbondioxide!L408</f>
        <v>389.16096292863534</v>
      </c>
      <c r="D308" s="1">
        <f>temperature!I308</f>
        <v>1.9552390927092185</v>
      </c>
      <c r="E308" s="1">
        <v>8749</v>
      </c>
      <c r="F308" s="1">
        <v>597.69737013792178</v>
      </c>
      <c r="G308" s="1">
        <v>3.639163569196409</v>
      </c>
      <c r="H308" s="1">
        <v>151489.7155935131</v>
      </c>
      <c r="I308" s="1">
        <v>2279.660015311505</v>
      </c>
      <c r="J308" s="1">
        <v>8.2626800950224801</v>
      </c>
      <c r="K308" s="1">
        <v>1020.5579980242389</v>
      </c>
      <c r="L308" s="1">
        <v>417.56431989329508</v>
      </c>
      <c r="M308" s="1">
        <v>2.2628663482940792</v>
      </c>
      <c r="N308" s="1">
        <v>388.81939327586423</v>
      </c>
      <c r="O308" s="1">
        <v>389.16096292863534</v>
      </c>
      <c r="P308" s="1">
        <v>1.9552390927092185</v>
      </c>
      <c r="Q308" s="1">
        <v>163.62026352662383</v>
      </c>
      <c r="R308" s="1">
        <v>423.90451317628344</v>
      </c>
      <c r="S308" s="1">
        <v>2.4670598571514741</v>
      </c>
      <c r="T308" s="1">
        <v>4.3684567754062846E-6</v>
      </c>
      <c r="U308" s="1">
        <v>369.60518022207299</v>
      </c>
      <c r="V308" s="1">
        <v>1.7521501097302854</v>
      </c>
    </row>
    <row r="309" spans="1:22" x14ac:dyDescent="0.25">
      <c r="A309" s="1">
        <v>2153</v>
      </c>
      <c r="B309" s="7">
        <f>carbondioxide!F409</f>
        <v>380.50254645369347</v>
      </c>
      <c r="C309" s="1">
        <f>carbondioxide!L409</f>
        <v>388.83753685627789</v>
      </c>
      <c r="D309" s="1">
        <f>temperature!I309</f>
        <v>1.9532047969199879</v>
      </c>
      <c r="E309" s="1">
        <v>8749</v>
      </c>
      <c r="F309" s="1">
        <v>598.85183476183568</v>
      </c>
      <c r="G309" s="1">
        <v>3.6527083620968899</v>
      </c>
      <c r="H309" s="1">
        <v>154519.50990538337</v>
      </c>
      <c r="I309" s="1">
        <v>2320.0063129665</v>
      </c>
      <c r="J309" s="1">
        <v>8.3439787831370822</v>
      </c>
      <c r="K309" s="1">
        <v>1005.4435340735</v>
      </c>
      <c r="L309" s="1">
        <v>417.2748694068373</v>
      </c>
      <c r="M309" s="1">
        <v>2.262455217360436</v>
      </c>
      <c r="N309" s="1">
        <v>380.50254645369347</v>
      </c>
      <c r="O309" s="1">
        <v>388.83753685627789</v>
      </c>
      <c r="P309" s="1">
        <v>1.9532047969199879</v>
      </c>
      <c r="Q309" s="1">
        <v>157.80519936088763</v>
      </c>
      <c r="R309" s="1">
        <v>423.38299915526341</v>
      </c>
      <c r="S309" s="1">
        <v>2.4633546632927126</v>
      </c>
      <c r="T309" s="1">
        <v>3.6520298642396538E-6</v>
      </c>
      <c r="U309" s="1">
        <v>369.30902954924136</v>
      </c>
      <c r="V309" s="1">
        <v>1.7486458505135765</v>
      </c>
    </row>
    <row r="310" spans="1:22" x14ac:dyDescent="0.25">
      <c r="A310" s="1">
        <v>2154</v>
      </c>
      <c r="B310" s="7">
        <f>carbondioxide!F410</f>
        <v>372.36359698504896</v>
      </c>
      <c r="C310" s="1">
        <f>carbondioxide!L410</f>
        <v>388.51545435243185</v>
      </c>
      <c r="D310" s="1">
        <f>temperature!I310</f>
        <v>1.9511440404478817</v>
      </c>
      <c r="E310" s="1">
        <v>8749</v>
      </c>
      <c r="F310" s="1">
        <v>600.00329135438062</v>
      </c>
      <c r="G310" s="1">
        <v>3.6661981911740784</v>
      </c>
      <c r="H310" s="1">
        <v>157609.90010349103</v>
      </c>
      <c r="I310" s="1">
        <v>2361.1589282475807</v>
      </c>
      <c r="J310" s="1">
        <v>8.4256057434935503</v>
      </c>
      <c r="K310" s="1">
        <v>990.55291533387151</v>
      </c>
      <c r="L310" s="1">
        <v>416.9849206696403</v>
      </c>
      <c r="M310" s="1">
        <v>2.2619942449320765</v>
      </c>
      <c r="N310" s="1">
        <v>372.36359698504896</v>
      </c>
      <c r="O310" s="1">
        <v>388.51545435243185</v>
      </c>
      <c r="P310" s="1">
        <v>1.9511440404478817</v>
      </c>
      <c r="Q310" s="1">
        <v>152.19680257560168</v>
      </c>
      <c r="R310" s="1">
        <v>422.86579386108031</v>
      </c>
      <c r="S310" s="1">
        <v>2.459627309062014</v>
      </c>
      <c r="T310" s="1">
        <v>3.0530969665043504E-6</v>
      </c>
      <c r="U310" s="1">
        <v>369.01572528746931</v>
      </c>
      <c r="V310" s="1">
        <v>1.7451608098228648</v>
      </c>
    </row>
    <row r="311" spans="1:22" x14ac:dyDescent="0.25">
      <c r="A311" s="1">
        <v>2155</v>
      </c>
      <c r="B311" s="7">
        <f>carbondioxide!F411</f>
        <v>364.39873964553874</v>
      </c>
      <c r="C311" s="1">
        <f>carbondioxide!L411</f>
        <v>388.19473490918284</v>
      </c>
      <c r="D311" s="1">
        <f>temperature!I311</f>
        <v>1.9490578458007344</v>
      </c>
      <c r="E311" s="1">
        <v>8749</v>
      </c>
      <c r="F311" s="1">
        <v>601.15176580501611</v>
      </c>
      <c r="G311" s="1">
        <v>3.6796335685750852</v>
      </c>
      <c r="H311" s="1">
        <v>160762.09810556084</v>
      </c>
      <c r="I311" s="1">
        <v>2403.133992507007</v>
      </c>
      <c r="J311" s="1">
        <v>8.5075582340209426</v>
      </c>
      <c r="K311" s="1">
        <v>975.88282665777683</v>
      </c>
      <c r="L311" s="1">
        <v>416.69452241909562</v>
      </c>
      <c r="M311" s="1">
        <v>2.2614845505662364</v>
      </c>
      <c r="N311" s="1">
        <v>364.39873964553874</v>
      </c>
      <c r="O311" s="1">
        <v>388.19473490918284</v>
      </c>
      <c r="P311" s="1">
        <v>1.9490578458007344</v>
      </c>
      <c r="Q311" s="1">
        <v>146.78772821206479</v>
      </c>
      <c r="R311" s="1">
        <v>422.35287685846038</v>
      </c>
      <c r="S311" s="1">
        <v>2.4558794597269888</v>
      </c>
      <c r="T311" s="1">
        <v>2.5523890639976368E-6</v>
      </c>
      <c r="U311" s="1">
        <v>368.72522867646217</v>
      </c>
      <c r="V311" s="1">
        <v>1.7416951428713319</v>
      </c>
    </row>
    <row r="312" spans="1:22" x14ac:dyDescent="0.25">
      <c r="A312" s="1">
        <v>2156</v>
      </c>
      <c r="B312" s="7">
        <f>carbondioxide!F412</f>
        <v>356.60425060452064</v>
      </c>
      <c r="C312" s="1">
        <f>carbondioxide!L412</f>
        <v>387.87539701112797</v>
      </c>
      <c r="D312" s="1">
        <f>temperature!I312</f>
        <v>1.9469472110178221</v>
      </c>
      <c r="E312" s="1">
        <v>8749</v>
      </c>
      <c r="F312" s="1">
        <v>602.29728368693588</v>
      </c>
      <c r="G312" s="1">
        <v>3.6930150002785798</v>
      </c>
      <c r="H312" s="1">
        <v>163977.34006767205</v>
      </c>
      <c r="I312" s="1">
        <v>2445.9479596642814</v>
      </c>
      <c r="J312" s="1">
        <v>8.5898335135516515</v>
      </c>
      <c r="K312" s="1">
        <v>961.43000199497521</v>
      </c>
      <c r="L312" s="1">
        <v>416.40372216461697</v>
      </c>
      <c r="M312" s="1">
        <v>2.2609272338813744</v>
      </c>
      <c r="N312" s="1">
        <v>356.60425060452064</v>
      </c>
      <c r="O312" s="1">
        <v>387.87539701112797</v>
      </c>
      <c r="P312" s="1">
        <v>1.9469472110178221</v>
      </c>
      <c r="Q312" s="1">
        <v>141.57089235140802</v>
      </c>
      <c r="R312" s="1">
        <v>421.84422669849073</v>
      </c>
      <c r="S312" s="1">
        <v>2.4521127243863328</v>
      </c>
      <c r="T312" s="1">
        <v>2.1337972575020245E-6</v>
      </c>
      <c r="U312" s="1">
        <v>368.43750168674228</v>
      </c>
      <c r="V312" s="1">
        <v>1.7382489887521688</v>
      </c>
    </row>
    <row r="313" spans="1:22" x14ac:dyDescent="0.25">
      <c r="A313" s="1">
        <v>2157</v>
      </c>
      <c r="B313" s="7">
        <f>carbondioxide!F413</f>
        <v>348.97648568408994</v>
      </c>
      <c r="C313" s="1">
        <f>carbondioxide!L413</f>
        <v>387.55745816562899</v>
      </c>
      <c r="D313" s="1">
        <f>temperature!I313</f>
        <v>1.9448131101425814</v>
      </c>
      <c r="E313" s="1">
        <v>8749</v>
      </c>
      <c r="F313" s="1">
        <v>603.43987026171874</v>
      </c>
      <c r="G313" s="1">
        <v>3.7063429861446169</v>
      </c>
      <c r="H313" s="1">
        <v>167256.8868690255</v>
      </c>
      <c r="I313" s="1">
        <v>2489.6176126583564</v>
      </c>
      <c r="J313" s="1">
        <v>8.6724288425992953</v>
      </c>
      <c r="K313" s="1">
        <v>947.19122366542967</v>
      </c>
      <c r="L313" s="1">
        <v>416.11256621328414</v>
      </c>
      <c r="M313" s="1">
        <v>2.2603233748583973</v>
      </c>
      <c r="N313" s="1">
        <v>348.97648568408994</v>
      </c>
      <c r="O313" s="1">
        <v>387.55745816562899</v>
      </c>
      <c r="P313" s="1">
        <v>1.9448131101425814</v>
      </c>
      <c r="Q313" s="1">
        <v>136.53946283723897</v>
      </c>
      <c r="R313" s="1">
        <v>421.33982098468437</v>
      </c>
      <c r="S313" s="1">
        <v>2.448328657468716</v>
      </c>
      <c r="T313" s="1">
        <v>1.7838545072716924E-6</v>
      </c>
      <c r="U313" s="1">
        <v>368.15250699732007</v>
      </c>
      <c r="V313" s="1">
        <v>1.7348224711958016</v>
      </c>
    </row>
    <row r="314" spans="1:22" x14ac:dyDescent="0.25">
      <c r="A314" s="1">
        <v>2158</v>
      </c>
      <c r="B314" s="7">
        <f>carbondioxide!F414</f>
        <v>341.51187865530727</v>
      </c>
      <c r="C314" s="1">
        <f>carbondioxide!L414</f>
        <v>387.24093493224609</v>
      </c>
      <c r="D314" s="1">
        <f>temperature!I314</f>
        <v>1.9426564936886253</v>
      </c>
      <c r="E314" s="1">
        <v>8749</v>
      </c>
      <c r="F314" s="1">
        <v>604.57955048388851</v>
      </c>
      <c r="G314" s="1">
        <v>3.7196180199657412</v>
      </c>
      <c r="H314" s="1">
        <v>170602.02460640602</v>
      </c>
      <c r="I314" s="1">
        <v>2534.1600700288682</v>
      </c>
      <c r="J314" s="1">
        <v>8.7553414841182615</v>
      </c>
      <c r="K314" s="1">
        <v>933.16332164294465</v>
      </c>
      <c r="L314" s="1">
        <v>415.82109969495798</v>
      </c>
      <c r="M314" s="1">
        <v>2.2596740341390751</v>
      </c>
      <c r="N314" s="1">
        <v>341.51187865530727</v>
      </c>
      <c r="O314" s="1">
        <v>387.24093493224609</v>
      </c>
      <c r="P314" s="1">
        <v>1.9426564936886253</v>
      </c>
      <c r="Q314" s="1">
        <v>131.68685032800349</v>
      </c>
      <c r="R314" s="1">
        <v>420.83963643588658</v>
      </c>
      <c r="S314" s="1">
        <v>2.4445287602011083</v>
      </c>
      <c r="T314" s="1">
        <v>1.4913023680791348E-6</v>
      </c>
      <c r="U314" s="1">
        <v>367.8702079743814</v>
      </c>
      <c r="V314" s="1">
        <v>1.7314156992943965</v>
      </c>
    </row>
    <row r="315" spans="1:22" x14ac:dyDescent="0.25">
      <c r="A315" s="1">
        <v>2159</v>
      </c>
      <c r="B315" s="7">
        <f>carbondioxide!F415</f>
        <v>334.20693957087025</v>
      </c>
      <c r="C315" s="1">
        <f>carbondioxide!L415</f>
        <v>386.92584295137573</v>
      </c>
      <c r="D315" s="1">
        <f>temperature!I315</f>
        <v>1.9404782890990484</v>
      </c>
      <c r="E315" s="1">
        <v>8749</v>
      </c>
      <c r="F315" s="1">
        <v>605.7163490053847</v>
      </c>
      <c r="G315" s="1">
        <v>3.7328405895192662</v>
      </c>
      <c r="H315" s="1">
        <v>174014.06509853413</v>
      </c>
      <c r="I315" s="1">
        <v>2579.5927926289837</v>
      </c>
      <c r="J315" s="1">
        <v>8.8385687042448655</v>
      </c>
      <c r="K315" s="1">
        <v>919.34317284941267</v>
      </c>
      <c r="L315" s="1">
        <v>415.52936658688179</v>
      </c>
      <c r="M315" s="1">
        <v>2.2589802533215724</v>
      </c>
      <c r="N315" s="1">
        <v>334.20693957087025</v>
      </c>
      <c r="O315" s="1">
        <v>386.92584295137573</v>
      </c>
      <c r="P315" s="1">
        <v>1.9404782890990484</v>
      </c>
      <c r="Q315" s="1">
        <v>127.00669966734624</v>
      </c>
      <c r="R315" s="1">
        <v>420.34364894617067</v>
      </c>
      <c r="S315" s="1">
        <v>2.440714482046709</v>
      </c>
      <c r="T315" s="1">
        <v>1.2467287797141567E-6</v>
      </c>
      <c r="U315" s="1">
        <v>367.59056865093601</v>
      </c>
      <c r="V315" s="1">
        <v>1.7280287681951021</v>
      </c>
    </row>
    <row r="316" spans="1:22" x14ac:dyDescent="0.25">
      <c r="A316" s="1">
        <v>2160</v>
      </c>
      <c r="B316" s="7">
        <f>carbondioxide!F416</f>
        <v>327.05825313344934</v>
      </c>
      <c r="C316" s="1">
        <f>carbondioxide!L416</f>
        <v>386.61219697211391</v>
      </c>
      <c r="D316" s="1">
        <f>temperature!I316</f>
        <v>1.9382794011990201</v>
      </c>
      <c r="E316" s="1">
        <v>8749</v>
      </c>
      <c r="F316" s="1">
        <v>606.85029017994748</v>
      </c>
      <c r="G316" s="1">
        <v>3.746011176620617</v>
      </c>
      <c r="H316" s="1">
        <v>177494.34640050482</v>
      </c>
      <c r="I316" s="1">
        <v>2625.9335904724844</v>
      </c>
      <c r="J316" s="1">
        <v>8.9221077730200449</v>
      </c>
      <c r="K316" s="1">
        <v>905.7277004595129</v>
      </c>
      <c r="L316" s="1">
        <v>415.23740973777996</v>
      </c>
      <c r="M316" s="1">
        <v>2.258243055253029</v>
      </c>
      <c r="N316" s="1">
        <v>327.05825313344934</v>
      </c>
      <c r="O316" s="1">
        <v>386.61219697211391</v>
      </c>
      <c r="P316" s="1">
        <v>1.9382794011990201</v>
      </c>
      <c r="Q316" s="1">
        <v>122.49288156116876</v>
      </c>
      <c r="R316" s="1">
        <v>419.85183364186048</v>
      </c>
      <c r="S316" s="1">
        <v>2.4368872221126794</v>
      </c>
      <c r="T316" s="1">
        <v>1.0422652598410349E-6</v>
      </c>
      <c r="U316" s="1">
        <v>367.31355370737646</v>
      </c>
      <c r="V316" s="1">
        <v>1.7246617597634069</v>
      </c>
    </row>
    <row r="317" spans="1:22" x14ac:dyDescent="0.25">
      <c r="A317" s="1">
        <v>2161</v>
      </c>
      <c r="B317" s="7">
        <f>carbondioxide!F417</f>
        <v>320.06247709892483</v>
      </c>
      <c r="C317" s="1">
        <f>carbondioxide!L417</f>
        <v>386.30001087936745</v>
      </c>
      <c r="D317" s="1">
        <f>temperature!I317</f>
        <v>1.9360607126416678</v>
      </c>
      <c r="E317" s="1">
        <v>8749</v>
      </c>
      <c r="F317" s="1">
        <v>607.9813980674196</v>
      </c>
      <c r="G317" s="1">
        <v>3.7591302571776359</v>
      </c>
      <c r="H317" s="1">
        <v>181044.23332851491</v>
      </c>
      <c r="I317" s="1">
        <v>2673.2006297177795</v>
      </c>
      <c r="J317" s="1">
        <v>9.005955965093575</v>
      </c>
      <c r="K317" s="1">
        <v>892.31387321570753</v>
      </c>
      <c r="L317" s="1">
        <v>414.94527089146527</v>
      </c>
      <c r="M317" s="1">
        <v>2.2574634443191393</v>
      </c>
      <c r="N317" s="1">
        <v>320.06247709892483</v>
      </c>
      <c r="O317" s="1">
        <v>386.30001087936745</v>
      </c>
      <c r="P317" s="1">
        <v>1.9360607126416678</v>
      </c>
      <c r="Q317" s="1">
        <v>118.13948455048482</v>
      </c>
      <c r="R317" s="1">
        <v>419.3641649358147</v>
      </c>
      <c r="S317" s="1">
        <v>2.4330483305279125</v>
      </c>
      <c r="T317" s="1">
        <v>8.7133375722710518E-7</v>
      </c>
      <c r="U317" s="1">
        <v>367.03912845289847</v>
      </c>
      <c r="V317" s="1">
        <v>1.7213147432179341</v>
      </c>
    </row>
    <row r="318" spans="1:22" x14ac:dyDescent="0.25">
      <c r="A318" s="1">
        <v>2162</v>
      </c>
      <c r="B318" s="7">
        <f>carbondioxide!F418</f>
        <v>313.21634071377883</v>
      </c>
      <c r="C318" s="1">
        <f>carbondioxide!L418</f>
        <v>385.98929772023359</v>
      </c>
      <c r="D318" s="1">
        <f>temperature!I318</f>
        <v>1.9338230843472652</v>
      </c>
      <c r="E318" s="1">
        <v>8749</v>
      </c>
      <c r="F318" s="1">
        <v>609.10969643796625</v>
      </c>
      <c r="G318" s="1">
        <v>3.7721983012457532</v>
      </c>
      <c r="H318" s="1">
        <v>184665.11799508519</v>
      </c>
      <c r="I318" s="1">
        <v>2721.4124397915839</v>
      </c>
      <c r="J318" s="1">
        <v>9.0901105604098031</v>
      </c>
      <c r="K318" s="1">
        <v>879.09870475338289</v>
      </c>
      <c r="L318" s="1">
        <v>414.65299070996718</v>
      </c>
      <c r="M318" s="1">
        <v>2.2566424067306663</v>
      </c>
      <c r="N318" s="1">
        <v>313.21634071377883</v>
      </c>
      <c r="O318" s="1">
        <v>385.98929772023359</v>
      </c>
      <c r="P318" s="1">
        <v>1.9338230843472652</v>
      </c>
      <c r="Q318" s="1">
        <v>113.94080726956059</v>
      </c>
      <c r="R318" s="1">
        <v>418.88061657909714</v>
      </c>
      <c r="S318" s="1">
        <v>2.4291991097910981</v>
      </c>
      <c r="T318" s="1">
        <v>7.2843502104185991E-7</v>
      </c>
      <c r="U318" s="1">
        <v>366.76725880773682</v>
      </c>
      <c r="V318" s="1">
        <v>1.7179877757379316</v>
      </c>
    </row>
    <row r="319" spans="1:22" x14ac:dyDescent="0.25">
      <c r="A319" s="1">
        <v>2163</v>
      </c>
      <c r="B319" s="7">
        <f>carbondioxide!F419</f>
        <v>306.51664318591111</v>
      </c>
      <c r="C319" s="1">
        <f>carbondioxide!L419</f>
        <v>385.68006972966782</v>
      </c>
      <c r="D319" s="1">
        <f>temperature!I319</f>
        <v>1.9315673559357385</v>
      </c>
      <c r="E319" s="1">
        <v>8749</v>
      </c>
      <c r="F319" s="1">
        <v>610.23520877621809</v>
      </c>
      <c r="G319" s="1">
        <v>3.7852157730839364</v>
      </c>
      <c r="H319" s="1">
        <v>188358.42035498691</v>
      </c>
      <c r="I319" s="1">
        <v>2770.5879206550562</v>
      </c>
      <c r="J319" s="1">
        <v>9.1745688448748925</v>
      </c>
      <c r="K319" s="1">
        <v>866.07925293598532</v>
      </c>
      <c r="L319" s="1">
        <v>414.36060879619174</v>
      </c>
      <c r="M319" s="1">
        <v>2.2557809108068594</v>
      </c>
      <c r="N319" s="1">
        <v>306.51664318591111</v>
      </c>
      <c r="O319" s="1">
        <v>385.68006972966782</v>
      </c>
      <c r="P319" s="1">
        <v>1.9315673559357385</v>
      </c>
      <c r="Q319" s="1">
        <v>109.89135097920041</v>
      </c>
      <c r="R319" s="1">
        <v>418.40116171015529</v>
      </c>
      <c r="S319" s="1">
        <v>2.4253408160893586</v>
      </c>
      <c r="T319" s="1">
        <v>6.0897167759099487E-7</v>
      </c>
      <c r="U319" s="1">
        <v>366.49791128617375</v>
      </c>
      <c r="V319" s="1">
        <v>1.7146809030446533</v>
      </c>
    </row>
    <row r="320" spans="1:22" x14ac:dyDescent="0.25">
      <c r="A320" s="1">
        <v>2164</v>
      </c>
      <c r="B320" s="7">
        <f>carbondioxide!F420</f>
        <v>299.96025218816447</v>
      </c>
      <c r="C320" s="1">
        <f>carbondioxide!L420</f>
        <v>385.37233835546039</v>
      </c>
      <c r="D320" s="1">
        <f>temperature!I320</f>
        <v>1.9292943461525172</v>
      </c>
      <c r="E320" s="1">
        <v>8749</v>
      </c>
      <c r="F320" s="1">
        <v>611.35795828533821</v>
      </c>
      <c r="G320" s="1">
        <v>3.7981831312113283</v>
      </c>
      <c r="H320" s="1">
        <v>192125.58876208664</v>
      </c>
      <c r="I320" s="1">
        <v>2820.7463502152491</v>
      </c>
      <c r="J320" s="1">
        <v>9.2593281110056171</v>
      </c>
      <c r="K320" s="1">
        <v>853.25261920000344</v>
      </c>
      <c r="L320" s="1">
        <v>414.06816371612274</v>
      </c>
      <c r="M320" s="1">
        <v>2.2548799072557251</v>
      </c>
      <c r="N320" s="1">
        <v>299.96025218816447</v>
      </c>
      <c r="O320" s="1">
        <v>385.37233835546039</v>
      </c>
      <c r="P320" s="1">
        <v>1.9292943461525172</v>
      </c>
      <c r="Q320" s="1">
        <v>105.98581236539962</v>
      </c>
      <c r="R320" s="1">
        <v>417.92577290162149</v>
      </c>
      <c r="S320" s="1">
        <v>2.4214746605877662</v>
      </c>
      <c r="T320" s="1">
        <v>5.0910032246607165E-7</v>
      </c>
      <c r="U320" s="1">
        <v>366.23105298027866</v>
      </c>
      <c r="V320" s="1">
        <v>1.7113941599577804</v>
      </c>
    </row>
    <row r="321" spans="1:22" x14ac:dyDescent="0.25">
      <c r="A321" s="1">
        <v>2165</v>
      </c>
      <c r="B321" s="7">
        <f>carbondioxide!F421</f>
        <v>293.54410239385965</v>
      </c>
      <c r="C321" s="1">
        <f>carbondioxide!L421</f>
        <v>385.06611428253962</v>
      </c>
      <c r="D321" s="1">
        <f>temperature!I321</f>
        <v>1.9270048532877526</v>
      </c>
      <c r="E321" s="1">
        <v>8749</v>
      </c>
      <c r="F321" s="1">
        <v>612.47796789101335</v>
      </c>
      <c r="G321" s="1">
        <v>3.8111008284644945</v>
      </c>
      <c r="H321" s="1">
        <v>195968.10053732837</v>
      </c>
      <c r="I321" s="1">
        <v>2871.9073918847639</v>
      </c>
      <c r="J321" s="1">
        <v>9.3443856585597604</v>
      </c>
      <c r="K321" s="1">
        <v>840.61594790965137</v>
      </c>
      <c r="L321" s="1">
        <v>413.77569302057651</v>
      </c>
      <c r="M321" s="1">
        <v>2.2539403294511255</v>
      </c>
      <c r="N321" s="1">
        <v>293.54410239385965</v>
      </c>
      <c r="O321" s="1">
        <v>385.06611428253962</v>
      </c>
      <c r="P321" s="1">
        <v>1.9270048532877526</v>
      </c>
      <c r="Q321" s="1">
        <v>102.21907659393332</v>
      </c>
      <c r="R321" s="1">
        <v>417.45442220484438</v>
      </c>
      <c r="S321" s="1">
        <v>2.4176018106900585</v>
      </c>
      <c r="T321" s="1">
        <v>4.2560786958163588E-7</v>
      </c>
      <c r="U321" s="1">
        <v>365.96665154434106</v>
      </c>
      <c r="V321" s="1">
        <v>1.70812757092797</v>
      </c>
    </row>
    <row r="322" spans="1:22" x14ac:dyDescent="0.25">
      <c r="A322" s="1">
        <v>2166</v>
      </c>
      <c r="B322" s="7">
        <f>carbondioxide!F422</f>
        <v>287.26519404365496</v>
      </c>
      <c r="C322" s="1">
        <f>carbondioxide!L422</f>
        <v>384.76140745662116</v>
      </c>
      <c r="D322" s="1">
        <f>temperature!I322</f>
        <v>1.9246996555889393</v>
      </c>
      <c r="E322" s="1">
        <v>8749</v>
      </c>
      <c r="F322" s="1">
        <v>613.59526024537604</v>
      </c>
      <c r="G322" s="1">
        <v>3.8239693120552007</v>
      </c>
      <c r="H322" s="1">
        <v>199887.46254807495</v>
      </c>
      <c r="I322" s="1">
        <v>2924.0911022926025</v>
      </c>
      <c r="J322" s="1">
        <v>9.4297387951481522</v>
      </c>
      <c r="K322" s="1">
        <v>828.16642572110948</v>
      </c>
      <c r="L322" s="1">
        <v>413.48323326651871</v>
      </c>
      <c r="M322" s="1">
        <v>2.2529630937066703</v>
      </c>
      <c r="N322" s="1">
        <v>287.26519404365496</v>
      </c>
      <c r="O322" s="1">
        <v>384.76140745662116</v>
      </c>
      <c r="P322" s="1">
        <v>1.9246996555889393</v>
      </c>
      <c r="Q322" s="1">
        <v>98.586210611784935</v>
      </c>
      <c r="R322" s="1">
        <v>416.98708119225807</v>
      </c>
      <c r="S322" s="1">
        <v>2.4137233912708957</v>
      </c>
      <c r="T322" s="1">
        <v>3.5580817897024756E-7</v>
      </c>
      <c r="U322" s="1">
        <v>365.70467517995951</v>
      </c>
      <c r="V322" s="1">
        <v>1.7048811505465742</v>
      </c>
    </row>
    <row r="323" spans="1:22" x14ac:dyDescent="0.25">
      <c r="A323" s="1">
        <v>2167</v>
      </c>
      <c r="B323" s="7">
        <f>carbondioxide!F423</f>
        <v>281.12059154306115</v>
      </c>
      <c r="C323" s="1">
        <f>carbondioxide!L423</f>
        <v>384.45822710721995</v>
      </c>
      <c r="D323" s="1">
        <f>temperature!I323</f>
        <v>1.9223795116669729</v>
      </c>
      <c r="E323" s="1">
        <v>8749</v>
      </c>
      <c r="F323" s="1">
        <v>614.70985773085431</v>
      </c>
      <c r="G323" s="1">
        <v>3.8367890236286528</v>
      </c>
      <c r="H323" s="1">
        <v>203885.21179903645</v>
      </c>
      <c r="I323" s="1">
        <v>2977.3179391492085</v>
      </c>
      <c r="J323" s="1">
        <v>9.515384836828451</v>
      </c>
      <c r="K323" s="1">
        <v>815.9012809561799</v>
      </c>
      <c r="L323" s="1">
        <v>413.19082003795324</v>
      </c>
      <c r="M323" s="1">
        <v>2.2519490995463785</v>
      </c>
      <c r="N323" s="1">
        <v>281.12059154306115</v>
      </c>
      <c r="O323" s="1">
        <v>384.45822710721995</v>
      </c>
      <c r="P323" s="1">
        <v>1.9223795116669729</v>
      </c>
      <c r="Q323" s="1">
        <v>95.082456686642104</v>
      </c>
      <c r="R323" s="1">
        <v>416.52372099768456</v>
      </c>
      <c r="S323" s="1">
        <v>2.4098404858800144</v>
      </c>
      <c r="T323" s="1">
        <v>2.9745563761912695E-7</v>
      </c>
      <c r="U323" s="1">
        <v>365.44509262175342</v>
      </c>
      <c r="V323" s="1">
        <v>1.7016549040335234</v>
      </c>
    </row>
    <row r="324" spans="1:22" x14ac:dyDescent="0.25">
      <c r="A324" s="1">
        <v>2168</v>
      </c>
      <c r="B324" s="7">
        <f>carbondioxide!F424</f>
        <v>275.10742208995509</v>
      </c>
      <c r="C324" s="1">
        <f>carbondioxide!L424</f>
        <v>384.1565817700432</v>
      </c>
      <c r="D324" s="1">
        <f>temperature!I324</f>
        <v>1.920045160895687</v>
      </c>
      <c r="E324" s="1">
        <v>8749</v>
      </c>
      <c r="F324" s="1">
        <v>615.82178246395642</v>
      </c>
      <c r="G324" s="1">
        <v>3.8495603993221241</v>
      </c>
      <c r="H324" s="1">
        <v>207962.91603501717</v>
      </c>
      <c r="I324" s="1">
        <v>3031.6087692688061</v>
      </c>
      <c r="J324" s="1">
        <v>9.6013211086807555</v>
      </c>
      <c r="K324" s="1">
        <v>803.81778298521886</v>
      </c>
      <c r="L324" s="1">
        <v>412.89848796639302</v>
      </c>
      <c r="M324" s="1">
        <v>2.2508992299720987</v>
      </c>
      <c r="N324" s="1">
        <v>275.10742208995509</v>
      </c>
      <c r="O324" s="1">
        <v>384.1565817700432</v>
      </c>
      <c r="P324" s="1">
        <v>1.920045160895687</v>
      </c>
      <c r="Q324" s="1">
        <v>91.703226175998836</v>
      </c>
      <c r="R324" s="1">
        <v>416.06431235466732</v>
      </c>
      <c r="S324" s="1">
        <v>2.4059541379186475</v>
      </c>
      <c r="T324" s="1">
        <v>2.4867291304959012E-7</v>
      </c>
      <c r="U324" s="1">
        <v>365.18787312366373</v>
      </c>
      <c r="V324" s="1">
        <v>1.6984488277043202</v>
      </c>
    </row>
    <row r="325" spans="1:22" x14ac:dyDescent="0.25">
      <c r="A325" s="1">
        <v>2169</v>
      </c>
      <c r="B325" s="7">
        <f>carbondioxide!F425</f>
        <v>269.22287433145095</v>
      </c>
      <c r="C325" s="1">
        <f>carbondioxide!L425</f>
        <v>383.85647930878076</v>
      </c>
      <c r="D325" s="1">
        <f>temperature!I325</f>
        <v>1.9176973238049111</v>
      </c>
      <c r="E325" s="1">
        <v>8749</v>
      </c>
      <c r="F325" s="1">
        <v>616.93105629898696</v>
      </c>
      <c r="G325" s="1">
        <v>3.862283869823909</v>
      </c>
      <c r="H325" s="1">
        <v>212122.17435571752</v>
      </c>
      <c r="I325" s="1">
        <v>3086.9848767521694</v>
      </c>
      <c r="J325" s="1">
        <v>9.6875449453651417</v>
      </c>
      <c r="K325" s="1">
        <v>791.91324161920772</v>
      </c>
      <c r="L325" s="1">
        <v>412.60627075092214</v>
      </c>
      <c r="M325" s="1">
        <v>2.2498143517276623</v>
      </c>
      <c r="N325" s="1">
        <v>269.22287433145095</v>
      </c>
      <c r="O325" s="1">
        <v>383.85647930878076</v>
      </c>
      <c r="P325" s="1">
        <v>1.9176973238049111</v>
      </c>
      <c r="Q325" s="1">
        <v>88.444093517703834</v>
      </c>
      <c r="R325" s="1">
        <v>415.60882563292398</v>
      </c>
      <c r="S325" s="1">
        <v>2.4020653517885946</v>
      </c>
      <c r="T325" s="1">
        <v>2.0789055530945734E-7</v>
      </c>
      <c r="U325" s="1">
        <v>364.93298644581324</v>
      </c>
      <c r="V325" s="1">
        <v>1.6952629094170493</v>
      </c>
    </row>
    <row r="326" spans="1:22" x14ac:dyDescent="0.25">
      <c r="A326" s="1">
        <v>2170</v>
      </c>
      <c r="B326" s="7">
        <f>carbondioxide!F426</f>
        <v>263.46419704950119</v>
      </c>
      <c r="C326" s="1">
        <f>carbondioxide!L426</f>
        <v>383.5579269363086</v>
      </c>
      <c r="D326" s="1">
        <f>temperature!I326</f>
        <v>1.9153367024670966</v>
      </c>
      <c r="E326" s="1">
        <v>8749</v>
      </c>
      <c r="F326" s="1">
        <v>618.0377008317007</v>
      </c>
      <c r="G326" s="1">
        <v>3.8749598604325417</v>
      </c>
      <c r="H326" s="1">
        <v>216364.61784283188</v>
      </c>
      <c r="I326" s="1">
        <v>3143.4679713330365</v>
      </c>
      <c r="J326" s="1">
        <v>9.7740536916612708</v>
      </c>
      <c r="K326" s="1">
        <v>780.18500651082729</v>
      </c>
      <c r="L326" s="1">
        <v>412.31420117785683</v>
      </c>
      <c r="M326" s="1">
        <v>2.2486953155597655</v>
      </c>
      <c r="N326" s="1">
        <v>263.46419704950119</v>
      </c>
      <c r="O326" s="1">
        <v>383.5579269363086</v>
      </c>
      <c r="P326" s="1">
        <v>1.9153367024670966</v>
      </c>
      <c r="Q326" s="1">
        <v>85.300790434084632</v>
      </c>
      <c r="R326" s="1">
        <v>415.15723087300523</v>
      </c>
      <c r="S326" s="1">
        <v>2.3981750940143316</v>
      </c>
      <c r="T326" s="1">
        <v>1.7379650423870633E-7</v>
      </c>
      <c r="U326" s="1">
        <v>364.68040284189669</v>
      </c>
      <c r="V326" s="1">
        <v>1.6920971290002675</v>
      </c>
    </row>
    <row r="327" spans="1:22" x14ac:dyDescent="0.25">
      <c r="A327" s="1">
        <v>2171</v>
      </c>
      <c r="B327" s="7">
        <f>carbondioxide!F427</f>
        <v>257.82869787461237</v>
      </c>
      <c r="C327" s="1">
        <f>carbondioxide!L427</f>
        <v>383.26093123532189</v>
      </c>
      <c r="D327" s="1">
        <f>temperature!I327</f>
        <v>1.912963980877562</v>
      </c>
      <c r="E327" s="1">
        <v>8749</v>
      </c>
      <c r="F327" s="1">
        <v>619.14173740289311</v>
      </c>
      <c r="G327" s="1">
        <v>3.8875887911162197</v>
      </c>
      <c r="H327" s="1">
        <v>220691.91019968851</v>
      </c>
      <c r="I327" s="1">
        <v>3201.0801968914425</v>
      </c>
      <c r="J327" s="1">
        <v>9.8608447029901729</v>
      </c>
      <c r="K327" s="1">
        <v>768.6304665644019</v>
      </c>
      <c r="L327" s="1">
        <v>412.02231114001563</v>
      </c>
      <c r="M327" s="1">
        <v>2.2475429564755687</v>
      </c>
      <c r="N327" s="1">
        <v>257.82869787461237</v>
      </c>
      <c r="O327" s="1">
        <v>383.26093123532189</v>
      </c>
      <c r="P327" s="1">
        <v>1.912963980877562</v>
      </c>
      <c r="Q327" s="1">
        <v>82.26920034205726</v>
      </c>
      <c r="R327" s="1">
        <v>414.70949781924128</v>
      </c>
      <c r="S327" s="1">
        <v>2.3942842943385672</v>
      </c>
      <c r="T327" s="1">
        <v>1.4529387754355849E-7</v>
      </c>
      <c r="U327" s="1">
        <v>364.43009304707374</v>
      </c>
      <c r="V327" s="1">
        <v>1.6889514586625971</v>
      </c>
    </row>
    <row r="328" spans="1:22" x14ac:dyDescent="0.25">
      <c r="A328" s="1">
        <v>2172</v>
      </c>
      <c r="B328" s="7">
        <f>carbondioxide!F428</f>
        <v>252.3137420270744</v>
      </c>
      <c r="C328" s="1">
        <f>carbondioxide!L428</f>
        <v>382.96549817841253</v>
      </c>
      <c r="D328" s="1">
        <f>temperature!I328</f>
        <v>1.9105798253284092</v>
      </c>
      <c r="E328" s="1">
        <v>8749</v>
      </c>
      <c r="F328" s="1">
        <v>620.24318710192983</v>
      </c>
      <c r="G328" s="1">
        <v>3.9001710765723829</v>
      </c>
      <c r="H328" s="1">
        <v>225105.74840368229</v>
      </c>
      <c r="I328" s="1">
        <v>3259.8441401373057</v>
      </c>
      <c r="J328" s="1">
        <v>9.9479153459183927</v>
      </c>
      <c r="K328" s="1">
        <v>757.24704935458317</v>
      </c>
      <c r="L328" s="1">
        <v>411.73063165560632</v>
      </c>
      <c r="M328" s="1">
        <v>2.2463580939970154</v>
      </c>
      <c r="N328" s="1">
        <v>252.3137420270744</v>
      </c>
      <c r="O328" s="1">
        <v>382.96549817841253</v>
      </c>
      <c r="P328" s="1">
        <v>1.9105798253284092</v>
      </c>
      <c r="Q328" s="1">
        <v>79.345352961900545</v>
      </c>
      <c r="R328" s="1">
        <v>414.26559595105488</v>
      </c>
      <c r="S328" s="1">
        <v>2.3903938467916501</v>
      </c>
      <c r="T328" s="1">
        <v>1.214656816264149E-7</v>
      </c>
      <c r="U328" s="1">
        <v>364.18202826633893</v>
      </c>
      <c r="V328" s="1">
        <v>1.6858258633848093</v>
      </c>
    </row>
    <row r="329" spans="1:22" x14ac:dyDescent="0.25">
      <c r="A329" s="1">
        <v>2173</v>
      </c>
      <c r="B329" s="7">
        <f>carbondioxide!F429</f>
        <v>246.91675108511527</v>
      </c>
      <c r="C329" s="1">
        <f>carbondioxide!L429</f>
        <v>382.67163314760597</v>
      </c>
      <c r="D329" s="1">
        <f>temperature!I329</f>
        <v>1.908184884776166</v>
      </c>
      <c r="E329" s="1">
        <v>8749</v>
      </c>
      <c r="F329" s="1">
        <v>621.34207077021802</v>
      </c>
      <c r="G329" s="1">
        <v>3.9127071262873865</v>
      </c>
      <c r="H329" s="1">
        <v>229607.86337175593</v>
      </c>
      <c r="I329" s="1">
        <v>3319.7828394676744</v>
      </c>
      <c r="J329" s="1">
        <v>10.035262998644617</v>
      </c>
      <c r="K329" s="1">
        <v>746.03222055364176</v>
      </c>
      <c r="L329" s="1">
        <v>411.4391928867376</v>
      </c>
      <c r="M329" s="1">
        <v>2.2451415324118629</v>
      </c>
      <c r="N329" s="1">
        <v>246.91675108511527</v>
      </c>
      <c r="O329" s="1">
        <v>382.67163314760597</v>
      </c>
      <c r="P329" s="1">
        <v>1.908184884776166</v>
      </c>
      <c r="Q329" s="1">
        <v>76.525419117634598</v>
      </c>
      <c r="R329" s="1">
        <v>413.82549451271382</v>
      </c>
      <c r="S329" s="1">
        <v>2.3865046107352481</v>
      </c>
      <c r="T329" s="1">
        <v>1.0154530983968285E-7</v>
      </c>
      <c r="U329" s="1">
        <v>363.93618016334409</v>
      </c>
      <c r="V329" s="1">
        <v>1.6827203012951515</v>
      </c>
    </row>
    <row r="330" spans="1:22" x14ac:dyDescent="0.25">
      <c r="A330" s="1">
        <v>2174</v>
      </c>
      <c r="B330" s="7">
        <f>carbondioxide!F430</f>
        <v>241.63520177940464</v>
      </c>
      <c r="C330" s="1">
        <f>carbondioxide!L430</f>
        <v>382.37934095337209</v>
      </c>
      <c r="D330" s="1">
        <f>temperature!I330</f>
        <v>1.9057797912032135</v>
      </c>
      <c r="E330" s="1">
        <v>8749</v>
      </c>
      <c r="F330" s="1">
        <v>622.43840900461782</v>
      </c>
      <c r="G330" s="1">
        <v>3.9251973445962336</v>
      </c>
      <c r="H330" s="1">
        <v>234200.02063919106</v>
      </c>
      <c r="I330" s="1">
        <v>3380.9197940011113</v>
      </c>
      <c r="J330" s="1">
        <v>10.122885051468979</v>
      </c>
      <c r="K330" s="1">
        <v>734.98348336724234</v>
      </c>
      <c r="L330" s="1">
        <v>411.14802415756424</v>
      </c>
      <c r="M330" s="1">
        <v>2.2438940610214315</v>
      </c>
      <c r="N330" s="1">
        <v>241.63520177940464</v>
      </c>
      <c r="O330" s="1">
        <v>382.37934095337209</v>
      </c>
      <c r="P330" s="1">
        <v>1.9057797912032135</v>
      </c>
      <c r="Q330" s="1">
        <v>73.805705722193863</v>
      </c>
      <c r="R330" s="1">
        <v>413.38916254159619</v>
      </c>
      <c r="S330" s="1">
        <v>2.3826174118807195</v>
      </c>
      <c r="T330" s="1">
        <v>8.4891879025974862E-8</v>
      </c>
      <c r="U330" s="1">
        <v>363.69252084965069</v>
      </c>
      <c r="V330" s="1">
        <v>1.6796347240286316</v>
      </c>
    </row>
    <row r="331" spans="1:22" x14ac:dyDescent="0.25">
      <c r="A331" s="1">
        <v>2175</v>
      </c>
      <c r="B331" s="7">
        <f>carbondioxide!F431</f>
        <v>236.46662481334317</v>
      </c>
      <c r="C331" s="1">
        <f>carbondioxide!L431</f>
        <v>382.08862585312301</v>
      </c>
      <c r="D331" s="1">
        <f>temperature!I331</f>
        <v>1.9033651599730572</v>
      </c>
      <c r="E331" s="1">
        <v>8749</v>
      </c>
      <c r="F331" s="1">
        <v>623.53222216079962</v>
      </c>
      <c r="G331" s="1">
        <v>3.9376421307423075</v>
      </c>
      <c r="H331" s="1">
        <v>238884.02105197488</v>
      </c>
      <c r="I331" s="1">
        <v>3443.2789727927498</v>
      </c>
      <c r="J331" s="1">
        <v>10.210778907245222</v>
      </c>
      <c r="K331" s="1">
        <v>724.09837797857347</v>
      </c>
      <c r="L331" s="1">
        <v>410.85715397207252</v>
      </c>
      <c r="M331" s="1">
        <v>2.2426164543850771</v>
      </c>
      <c r="N331" s="1">
        <v>236.46662481334317</v>
      </c>
      <c r="O331" s="1">
        <v>382.08862585312301</v>
      </c>
      <c r="P331" s="1">
        <v>1.9033651599730572</v>
      </c>
      <c r="Q331" s="1">
        <v>71.182650940827088</v>
      </c>
      <c r="R331" s="1">
        <v>412.95656889503437</v>
      </c>
      <c r="S331" s="1">
        <v>2.3787330432826046</v>
      </c>
      <c r="T331" s="1">
        <v>7.0969610865714981E-8</v>
      </c>
      <c r="U331" s="1">
        <v>363.45102287438959</v>
      </c>
      <c r="V331" s="1">
        <v>1.67656907707095</v>
      </c>
    </row>
    <row r="332" spans="1:22" x14ac:dyDescent="0.25">
      <c r="A332" s="1">
        <v>2176</v>
      </c>
      <c r="B332" s="7">
        <f>carbondioxide!F432</f>
        <v>231.40860370858576</v>
      </c>
      <c r="C332" s="1">
        <f>carbondioxide!L432</f>
        <v>381.79949156921305</v>
      </c>
      <c r="D332" s="1">
        <f>temperature!I332</f>
        <v>1.9009415901795037</v>
      </c>
      <c r="E332" s="1">
        <v>8749</v>
      </c>
      <c r="F332" s="1">
        <v>624.62353035654485</v>
      </c>
      <c r="G332" s="1">
        <v>3.9500418789370726</v>
      </c>
      <c r="H332" s="1">
        <v>243661.70147301437</v>
      </c>
      <c r="I332" s="1">
        <v>3506.8848242336508</v>
      </c>
      <c r="J332" s="1">
        <v>10.298941981815895</v>
      </c>
      <c r="K332" s="1">
        <v>713.37448100071083</v>
      </c>
      <c r="L332" s="1">
        <v>410.56661003151436</v>
      </c>
      <c r="M332" s="1">
        <v>2.241309472561392</v>
      </c>
      <c r="N332" s="1">
        <v>231.40860370858576</v>
      </c>
      <c r="O332" s="1">
        <v>381.79949156921305</v>
      </c>
      <c r="P332" s="1">
        <v>1.9009415901795037</v>
      </c>
      <c r="Q332" s="1">
        <v>68.65281952639009</v>
      </c>
      <c r="R332" s="1">
        <v>412.52768227580276</v>
      </c>
      <c r="S332" s="1">
        <v>2.3748522663076681</v>
      </c>
      <c r="T332" s="1">
        <v>5.933059468373772E-8</v>
      </c>
      <c r="U332" s="1">
        <v>363.21165921430838</v>
      </c>
      <c r="V332" s="1">
        <v>1.6735233000877288</v>
      </c>
    </row>
    <row r="333" spans="1:22" x14ac:dyDescent="0.25">
      <c r="A333" s="1">
        <v>2177</v>
      </c>
      <c r="B333" s="7">
        <f>carbondioxide!F433</f>
        <v>226.4587736752591</v>
      </c>
      <c r="C333" s="1">
        <f>carbondioxide!L433</f>
        <v>381.51194130645268</v>
      </c>
      <c r="D333" s="1">
        <f>temperature!I333</f>
        <v>1.8985096649898063</v>
      </c>
      <c r="E333" s="1">
        <v>8749</v>
      </c>
      <c r="F333" s="1">
        <v>625.71235347499385</v>
      </c>
      <c r="G333" s="1">
        <v>3.962396978419696</v>
      </c>
      <c r="H333" s="1">
        <v>248534.93550247466</v>
      </c>
      <c r="I333" s="1">
        <v>3571.7622856381236</v>
      </c>
      <c r="J333" s="1">
        <v>10.3873717044308</v>
      </c>
      <c r="K333" s="1">
        <v>702.80940493709033</v>
      </c>
      <c r="L333" s="1">
        <v>410.27641925149692</v>
      </c>
      <c r="M333" s="1">
        <v>2.2399738613461482</v>
      </c>
      <c r="N333" s="1">
        <v>226.4587736752591</v>
      </c>
      <c r="O333" s="1">
        <v>381.51194130645268</v>
      </c>
      <c r="P333" s="1">
        <v>1.8985096649898063</v>
      </c>
      <c r="Q333" s="1">
        <v>66.212898320422184</v>
      </c>
      <c r="R333" s="1">
        <v>412.10247125631162</v>
      </c>
      <c r="S333" s="1">
        <v>2.3709758115799215</v>
      </c>
      <c r="T333" s="1">
        <v>4.9600377155604735E-8</v>
      </c>
      <c r="U333" s="1">
        <v>362.97440326418661</v>
      </c>
      <c r="V333" s="1">
        <v>1.6704973272396659</v>
      </c>
    </row>
    <row r="334" spans="1:22" x14ac:dyDescent="0.25">
      <c r="A334" s="1">
        <v>2178</v>
      </c>
      <c r="B334" s="7">
        <f>carbondioxide!F434</f>
        <v>221.6148205063453</v>
      </c>
      <c r="C334" s="1">
        <f>carbondioxide!L434</f>
        <v>381.22597776914927</v>
      </c>
      <c r="D334" s="1">
        <f>temperature!I334</f>
        <v>1.896069951981844</v>
      </c>
      <c r="E334" s="1">
        <v>8749</v>
      </c>
      <c r="F334" s="1">
        <v>626.79871116784102</v>
      </c>
      <c r="G334" s="1">
        <v>3.9747078135165537</v>
      </c>
      <c r="H334" s="1">
        <v>253505.63421252416</v>
      </c>
      <c r="I334" s="1">
        <v>3637.9367930227941</v>
      </c>
      <c r="J334" s="1">
        <v>10.476065518148891</v>
      </c>
      <c r="K334" s="1">
        <v>692.40079764997199</v>
      </c>
      <c r="L334" s="1">
        <v>409.98660777873488</v>
      </c>
      <c r="M334" s="1">
        <v>2.2386103525069916</v>
      </c>
      <c r="N334" s="1">
        <v>221.6148205063453</v>
      </c>
      <c r="O334" s="1">
        <v>381.22597776914927</v>
      </c>
      <c r="P334" s="1">
        <v>1.896069951981844</v>
      </c>
      <c r="Q334" s="1">
        <v>63.859691914114379</v>
      </c>
      <c r="R334" s="1">
        <v>411.68090430156525</v>
      </c>
      <c r="S334" s="1">
        <v>2.3671043799020657</v>
      </c>
      <c r="T334" s="1">
        <v>4.1465915302085557E-8</v>
      </c>
      <c r="U334" s="1">
        <v>362.73922882760047</v>
      </c>
      <c r="V334" s="1">
        <v>1.6674910874842135</v>
      </c>
    </row>
    <row r="335" spans="1:22" x14ac:dyDescent="0.25">
      <c r="A335" s="1">
        <v>2179</v>
      </c>
      <c r="B335" s="7">
        <f>carbondioxide!F435</f>
        <v>216.87447949571455</v>
      </c>
      <c r="C335" s="1">
        <f>carbondioxide!L435</f>
        <v>380.94160317768831</v>
      </c>
      <c r="D335" s="1">
        <f>temperature!I335</f>
        <v>1.8936230034754</v>
      </c>
      <c r="E335" s="1">
        <v>8749</v>
      </c>
      <c r="F335" s="1">
        <v>627.88262285847873</v>
      </c>
      <c r="G335" s="1">
        <v>3.986974763700589</v>
      </c>
      <c r="H335" s="1">
        <v>258575.74689677465</v>
      </c>
      <c r="I335" s="1">
        <v>3705.4342910812425</v>
      </c>
      <c r="J335" s="1">
        <v>10.565020880223846</v>
      </c>
      <c r="K335" s="1">
        <v>682.14634183677595</v>
      </c>
      <c r="L335" s="1">
        <v>409.69720100747293</v>
      </c>
      <c r="M335" s="1">
        <v>2.2372196640149058</v>
      </c>
      <c r="N335" s="1">
        <v>216.87447949571455</v>
      </c>
      <c r="O335" s="1">
        <v>380.94160317768831</v>
      </c>
      <c r="P335" s="1">
        <v>1.8936230034754</v>
      </c>
      <c r="Q335" s="1">
        <v>61.590118463486753</v>
      </c>
      <c r="R335" s="1">
        <v>411.26294979094104</v>
      </c>
      <c r="S335" s="1">
        <v>2.3632386431537857</v>
      </c>
      <c r="T335" s="1">
        <v>3.4665505192543525E-8</v>
      </c>
      <c r="U335" s="1">
        <v>362.50611010801998</v>
      </c>
      <c r="V335" s="1">
        <v>1.6645045048643461</v>
      </c>
    </row>
    <row r="336" spans="1:22" x14ac:dyDescent="0.25">
      <c r="A336" s="1">
        <v>2180</v>
      </c>
      <c r="B336" s="7">
        <f>carbondioxide!F436</f>
        <v>212.23553437930121</v>
      </c>
      <c r="C336" s="1">
        <f>carbondioxide!L436</f>
        <v>380.6588192846653</v>
      </c>
      <c r="D336" s="1">
        <f>temperature!I336</f>
        <v>1.891169356857608</v>
      </c>
      <c r="E336" s="1">
        <v>8749</v>
      </c>
      <c r="F336" s="1">
        <v>628.9641077450915</v>
      </c>
      <c r="G336" s="1">
        <v>3.9991982036504865</v>
      </c>
      <c r="H336" s="1">
        <v>263747.26183471014</v>
      </c>
      <c r="I336" s="1">
        <v>3774.2812433581244</v>
      </c>
      <c r="J336" s="1">
        <v>10.654235262473531</v>
      </c>
      <c r="K336" s="1">
        <v>672.04375451417332</v>
      </c>
      <c r="L336" s="1">
        <v>409.40822359558388</v>
      </c>
      <c r="M336" s="1">
        <v>2.2358025002724573</v>
      </c>
      <c r="N336" s="1">
        <v>212.23553437930121</v>
      </c>
      <c r="O336" s="1">
        <v>380.6588192846653</v>
      </c>
      <c r="P336" s="1">
        <v>1.891169356857608</v>
      </c>
      <c r="Q336" s="1">
        <v>59.401205653294433</v>
      </c>
      <c r="R336" s="1">
        <v>410.84857603884211</v>
      </c>
      <c r="S336" s="1">
        <v>2.359379245167335</v>
      </c>
      <c r="T336" s="1">
        <v>2.8980362340966385E-8</v>
      </c>
      <c r="U336" s="1">
        <v>362.27502170022194</v>
      </c>
      <c r="V336" s="1">
        <v>1.6615374987849691</v>
      </c>
    </row>
    <row r="337" spans="1:22" x14ac:dyDescent="0.25">
      <c r="A337" s="1">
        <v>2181</v>
      </c>
      <c r="B337" s="7">
        <f>carbondioxide!F437</f>
        <v>207.69581629892795</v>
      </c>
      <c r="C337" s="1">
        <f>carbondioxide!L437</f>
        <v>380.37762739058206</v>
      </c>
      <c r="D337" s="1">
        <f>temperature!I337</f>
        <v>1.8887095349026324</v>
      </c>
      <c r="E337" s="1">
        <v>8749</v>
      </c>
      <c r="F337" s="1">
        <v>630.04318480370068</v>
      </c>
      <c r="G337" s="1">
        <v>4.011378503309631</v>
      </c>
      <c r="H337" s="1">
        <v>269022.20707140432</v>
      </c>
      <c r="I337" s="1">
        <v>3844.5046426267604</v>
      </c>
      <c r="J337" s="1">
        <v>10.743706151633587</v>
      </c>
      <c r="K337" s="1">
        <v>662.09078650981837</v>
      </c>
      <c r="L337" s="1">
        <v>409.11969948035141</v>
      </c>
      <c r="M337" s="1">
        <v>2.2343595523388422</v>
      </c>
      <c r="N337" s="1">
        <v>207.69581629892795</v>
      </c>
      <c r="O337" s="1">
        <v>380.37762739058206</v>
      </c>
      <c r="P337" s="1">
        <v>1.8887095349026324</v>
      </c>
      <c r="Q337" s="1">
        <v>57.290086804376351</v>
      </c>
      <c r="R337" s="1">
        <v>410.43775131427606</v>
      </c>
      <c r="S337" s="1">
        <v>2.3555268025808442</v>
      </c>
      <c r="T337" s="1">
        <v>2.4227582917047896E-8</v>
      </c>
      <c r="U337" s="1">
        <v>362.04593858200315</v>
      </c>
      <c r="V337" s="1">
        <v>1.6585899842774878</v>
      </c>
    </row>
    <row r="338" spans="1:22" x14ac:dyDescent="0.25">
      <c r="A338" s="1">
        <v>2182</v>
      </c>
      <c r="B338" s="7">
        <f>carbondioxide!F438</f>
        <v>203.25320278829389</v>
      </c>
      <c r="C338" s="1">
        <f>carbondioxide!L438</f>
        <v>380.09802835911677</v>
      </c>
      <c r="D338" s="1">
        <f>temperature!I338</f>
        <v>1.8862440460856549</v>
      </c>
      <c r="E338" s="1">
        <v>8749</v>
      </c>
      <c r="F338" s="1">
        <v>631.11987279116238</v>
      </c>
      <c r="G338" s="1">
        <v>4.0235160279448188</v>
      </c>
      <c r="H338" s="1">
        <v>274402.65121283242</v>
      </c>
      <c r="I338" s="1">
        <v>3916.1320214742773</v>
      </c>
      <c r="J338" s="1">
        <v>10.833431049695397</v>
      </c>
      <c r="K338" s="1">
        <v>652.28522196160793</v>
      </c>
      <c r="L338" s="1">
        <v>408.83165189394072</v>
      </c>
      <c r="M338" s="1">
        <v>2.2328914981517562</v>
      </c>
      <c r="N338" s="1">
        <v>203.25320278829389</v>
      </c>
      <c r="O338" s="1">
        <v>380.09802835911677</v>
      </c>
      <c r="P338" s="1">
        <v>1.8862440460856549</v>
      </c>
      <c r="Q338" s="1">
        <v>55.253997119348817</v>
      </c>
      <c r="R338" s="1">
        <v>410.030443859407</v>
      </c>
      <c r="S338" s="1">
        <v>2.3516819056697904</v>
      </c>
      <c r="T338" s="1">
        <v>2.0254259318652042E-8</v>
      </c>
      <c r="U338" s="1">
        <v>361.81883610617979</v>
      </c>
      <c r="V338" s="1">
        <v>1.6556618722530321</v>
      </c>
    </row>
    <row r="339" spans="1:22" x14ac:dyDescent="0.25">
      <c r="A339" s="1">
        <v>2183</v>
      </c>
      <c r="B339" s="7">
        <f>carbondioxide!F439</f>
        <v>198.90561678065228</v>
      </c>
      <c r="C339" s="1">
        <f>carbondioxide!L439</f>
        <v>379.82002263198081</v>
      </c>
      <c r="D339" s="1">
        <f>temperature!I339</f>
        <v>1.8837733848912339</v>
      </c>
      <c r="E339" s="1">
        <v>8749</v>
      </c>
      <c r="F339" s="1">
        <v>632.19419024811816</v>
      </c>
      <c r="G339" s="1">
        <v>4.0356111382047066</v>
      </c>
      <c r="H339" s="1">
        <v>279890.70423708908</v>
      </c>
      <c r="I339" s="1">
        <v>3989.1914630984379</v>
      </c>
      <c r="J339" s="1">
        <v>10.923407474228648</v>
      </c>
      <c r="K339" s="1">
        <v>642.62487782435653</v>
      </c>
      <c r="L339" s="1">
        <v>408.54410337856643</v>
      </c>
      <c r="M339" s="1">
        <v>2.2313990027461039</v>
      </c>
      <c r="N339" s="1">
        <v>198.90561678065228</v>
      </c>
      <c r="O339" s="1">
        <v>379.82002263198081</v>
      </c>
      <c r="P339" s="1">
        <v>1.8837733848912339</v>
      </c>
      <c r="Q339" s="1">
        <v>53.290270061727156</v>
      </c>
      <c r="R339" s="1">
        <v>409.62662190712905</v>
      </c>
      <c r="S339" s="1">
        <v>2.3478451191570544</v>
      </c>
      <c r="T339" s="1">
        <v>1.6932560790393107E-8</v>
      </c>
      <c r="U339" s="1">
        <v>361.59368999285869</v>
      </c>
      <c r="V339" s="1">
        <v>1.6527530697448185</v>
      </c>
    </row>
    <row r="340" spans="1:22" x14ac:dyDescent="0.25">
      <c r="A340" s="1">
        <v>2184</v>
      </c>
      <c r="B340" s="7">
        <f>carbondioxide!F440</f>
        <v>194.65102563771413</v>
      </c>
      <c r="C340" s="1">
        <f>carbondioxide!L440</f>
        <v>379.5436102433714</v>
      </c>
      <c r="D340" s="1">
        <f>temperature!I340</f>
        <v>1.8812980321161097</v>
      </c>
      <c r="E340" s="1">
        <v>8749</v>
      </c>
      <c r="F340" s="1">
        <v>633.26615550189877</v>
      </c>
      <c r="G340" s="1">
        <v>4.0476641901779553</v>
      </c>
      <c r="H340" s="1">
        <v>285488.5183218309</v>
      </c>
      <c r="I340" s="1">
        <v>4063.7116123203978</v>
      </c>
      <c r="J340" s="1">
        <v>11.013632958688767</v>
      </c>
      <c r="K340" s="1">
        <v>633.10760338377781</v>
      </c>
      <c r="L340" s="1">
        <v>408.25707580136179</v>
      </c>
      <c r="M340" s="1">
        <v>2.2298827184695762</v>
      </c>
      <c r="N340" s="1">
        <v>194.65102563771413</v>
      </c>
      <c r="O340" s="1">
        <v>379.5436102433714</v>
      </c>
      <c r="P340" s="1">
        <v>1.8812980321161097</v>
      </c>
      <c r="Q340" s="1">
        <v>51.396333863733375</v>
      </c>
      <c r="R340" s="1">
        <v>409.22625369770464</v>
      </c>
      <c r="S340" s="1">
        <v>2.3440169830020086</v>
      </c>
      <c r="T340" s="1">
        <v>1.4155620820768637E-8</v>
      </c>
      <c r="U340" s="1">
        <v>361.37047632196749</v>
      </c>
      <c r="V340" s="1">
        <v>1.6498634801401013</v>
      </c>
    </row>
    <row r="341" spans="1:22" x14ac:dyDescent="0.25">
      <c r="A341" s="1">
        <v>2185</v>
      </c>
      <c r="B341" s="7">
        <f>carbondioxide!F441</f>
        <v>190.48744019932343</v>
      </c>
      <c r="C341" s="1">
        <f>carbondioxide!L441</f>
        <v>379.26879083403213</v>
      </c>
      <c r="D341" s="1">
        <f>temperature!I341</f>
        <v>1.8788184551665268</v>
      </c>
      <c r="E341" s="1">
        <v>8749</v>
      </c>
      <c r="F341" s="1">
        <v>634.33578666938593</v>
      </c>
      <c r="G341" s="1">
        <v>4.0596755354510554</v>
      </c>
      <c r="H341" s="1">
        <v>291198.28868826752</v>
      </c>
      <c r="I341" s="1">
        <v>4139.7216868177156</v>
      </c>
      <c r="J341" s="1">
        <v>11.10410505270945</v>
      </c>
      <c r="K341" s="1">
        <v>623.7312797776641</v>
      </c>
      <c r="L341" s="1">
        <v>407.97059036895621</v>
      </c>
      <c r="M341" s="1">
        <v>2.2283432851951153</v>
      </c>
      <c r="N341" s="1">
        <v>190.48744019932343</v>
      </c>
      <c r="O341" s="1">
        <v>379.26879083403213</v>
      </c>
      <c r="P341" s="1">
        <v>1.8788184551665268</v>
      </c>
      <c r="Q341" s="1">
        <v>49.569708158216287</v>
      </c>
      <c r="R341" s="1">
        <v>408.82930749451009</v>
      </c>
      <c r="S341" s="1">
        <v>2.3401980131690485</v>
      </c>
      <c r="T341" s="1">
        <v>1.183409900616258E-8</v>
      </c>
      <c r="U341" s="1">
        <v>361.14917152603141</v>
      </c>
      <c r="V341" s="1">
        <v>1.6469930034021485</v>
      </c>
    </row>
    <row r="342" spans="1:22" x14ac:dyDescent="0.25">
      <c r="A342" s="1">
        <v>2186</v>
      </c>
      <c r="B342" s="7">
        <f>carbondioxide!F442</f>
        <v>186.41291385345991</v>
      </c>
      <c r="C342" s="1">
        <f>carbondioxide!L442</f>
        <v>378.99556366492993</v>
      </c>
      <c r="D342" s="1">
        <f>temperature!I342</f>
        <v>1.8763351083501432</v>
      </c>
      <c r="E342" s="1">
        <v>8749</v>
      </c>
      <c r="F342" s="1">
        <v>635.40310165982737</v>
      </c>
      <c r="G342" s="1">
        <v>4.071645521165812</v>
      </c>
      <c r="H342" s="1">
        <v>297022.25446203287</v>
      </c>
      <c r="I342" s="1">
        <v>4217.2514885820092</v>
      </c>
      <c r="J342" s="1">
        <v>11.194821322380582</v>
      </c>
      <c r="K342" s="1">
        <v>614.49381952415695</v>
      </c>
      <c r="L342" s="1">
        <v>407.68466764176645</v>
      </c>
      <c r="M342" s="1">
        <v>2.2267813305302919</v>
      </c>
      <c r="N342" s="1">
        <v>186.41291385345991</v>
      </c>
      <c r="O342" s="1">
        <v>378.99556366492993</v>
      </c>
      <c r="P342" s="1">
        <v>1.8763351083501432</v>
      </c>
      <c r="Q342" s="1">
        <v>47.808000730273278</v>
      </c>
      <c r="R342" s="1">
        <v>408.43575159892976</v>
      </c>
      <c r="S342" s="1">
        <v>2.336388702376007</v>
      </c>
      <c r="T342" s="1">
        <v>9.8933067691519169E-9</v>
      </c>
      <c r="U342" s="1">
        <v>360.92975238318513</v>
      </c>
      <c r="V342" s="1">
        <v>1.6441415362826626</v>
      </c>
    </row>
    <row r="343" spans="1:22" x14ac:dyDescent="0.25">
      <c r="A343" s="1">
        <v>2187</v>
      </c>
      <c r="B343" s="7">
        <f>carbondioxide!F443</f>
        <v>182.42554162613439</v>
      </c>
      <c r="C343" s="1">
        <f>carbondioxide!L443</f>
        <v>378.72392763056001</v>
      </c>
      <c r="D343" s="1">
        <f>temperature!I343</f>
        <v>1.8738484331625995</v>
      </c>
      <c r="E343" s="1">
        <v>8749</v>
      </c>
      <c r="F343" s="1">
        <v>636.46811817761102</v>
      </c>
      <c r="G343" s="1">
        <v>4.0835744900764617</v>
      </c>
      <c r="H343" s="1">
        <v>302962.69955127354</v>
      </c>
      <c r="I343" s="1">
        <v>4296.3314156057577</v>
      </c>
      <c r="J343" s="1">
        <v>11.285779350511786</v>
      </c>
      <c r="K343" s="1">
        <v>605.39316605700424</v>
      </c>
      <c r="L343" s="1">
        <v>407.3993275480077</v>
      </c>
      <c r="M343" s="1">
        <v>2.2251974700236246</v>
      </c>
      <c r="N343" s="1">
        <v>182.42554162613439</v>
      </c>
      <c r="O343" s="1">
        <v>378.72392763056001</v>
      </c>
      <c r="P343" s="1">
        <v>1.8738484331625995</v>
      </c>
      <c r="Q343" s="1">
        <v>46.108904384319366</v>
      </c>
      <c r="R343" s="1">
        <v>408.04555436443661</v>
      </c>
      <c r="S343" s="1">
        <v>2.3325895208228649</v>
      </c>
      <c r="T343" s="1">
        <v>8.2708044590110026E-9</v>
      </c>
      <c r="U343" s="1">
        <v>360.71219601040821</v>
      </c>
      <c r="V343" s="1">
        <v>1.64130897252504</v>
      </c>
    </row>
    <row r="344" spans="1:22" x14ac:dyDescent="0.25">
      <c r="A344" s="1">
        <v>2188</v>
      </c>
      <c r="B344" s="7">
        <f>carbondioxide!F444</f>
        <v>178.52345929075136</v>
      </c>
      <c r="C344" s="1">
        <f>carbondioxide!L444</f>
        <v>378.45388127188676</v>
      </c>
      <c r="D344" s="1">
        <f>temperature!I344</f>
        <v>1.8713588585688212</v>
      </c>
      <c r="E344" s="1">
        <v>8749</v>
      </c>
      <c r="F344" s="1">
        <v>637.53085372499606</v>
      </c>
      <c r="G344" s="1">
        <v>4.0954627806064137</v>
      </c>
      <c r="H344" s="1">
        <v>309021.95354229904</v>
      </c>
      <c r="I344" s="1">
        <v>4376.9924738028367</v>
      </c>
      <c r="J344" s="1">
        <v>11.376976736881868</v>
      </c>
      <c r="K344" s="1">
        <v>596.42729326770007</v>
      </c>
      <c r="L344" s="1">
        <v>407.11458939742965</v>
      </c>
      <c r="M344" s="1">
        <v>2.2235923073678654</v>
      </c>
      <c r="N344" s="1">
        <v>178.52345929075136</v>
      </c>
      <c r="O344" s="1">
        <v>378.45388127188676</v>
      </c>
      <c r="P344" s="1">
        <v>1.8713588585688212</v>
      </c>
      <c r="Q344" s="1">
        <v>44.470193922500656</v>
      </c>
      <c r="R344" s="1">
        <v>407.65868420989693</v>
      </c>
      <c r="S344" s="1">
        <v>2.3288009169011787</v>
      </c>
      <c r="T344" s="1">
        <v>6.914392527733198E-9</v>
      </c>
      <c r="U344" s="1">
        <v>360.49647985697453</v>
      </c>
      <c r="V344" s="1">
        <v>1.6384952030588544</v>
      </c>
    </row>
    <row r="345" spans="1:22" x14ac:dyDescent="0.25">
      <c r="A345" s="1">
        <v>2189</v>
      </c>
      <c r="B345" s="7">
        <f>carbondioxide!F445</f>
        <v>174.70484249652219</v>
      </c>
      <c r="C345" s="1">
        <f>carbondioxide!L445</f>
        <v>378.18542278893187</v>
      </c>
      <c r="D345" s="1">
        <f>temperature!I345</f>
        <v>1.868866801279125</v>
      </c>
      <c r="E345" s="1">
        <v>8749</v>
      </c>
      <c r="F345" s="1">
        <v>638.59132560480361</v>
      </c>
      <c r="G345" s="1">
        <v>4.1073107269045837</v>
      </c>
      <c r="H345" s="1">
        <v>315202.39261314506</v>
      </c>
      <c r="I345" s="1">
        <v>4459.2662891674499</v>
      </c>
      <c r="J345" s="1">
        <v>11.468411098474435</v>
      </c>
      <c r="K345" s="1">
        <v>587.59420505440539</v>
      </c>
      <c r="L345" s="1">
        <v>406.83047189478282</v>
      </c>
      <c r="M345" s="1">
        <v>2.221966434600279</v>
      </c>
      <c r="N345" s="1">
        <v>174.70484249652219</v>
      </c>
      <c r="O345" s="1">
        <v>378.18542278893187</v>
      </c>
      <c r="P345" s="1">
        <v>1.868866801279125</v>
      </c>
      <c r="Q345" s="1">
        <v>42.88972323049498</v>
      </c>
      <c r="R345" s="1">
        <v>407.27510963213354</v>
      </c>
      <c r="S345" s="1">
        <v>2.3250233178846398</v>
      </c>
      <c r="T345" s="1">
        <v>5.780432153184953E-9</v>
      </c>
      <c r="U345" s="1">
        <v>360.28258169810459</v>
      </c>
      <c r="V345" s="1">
        <v>1.6357001161859246</v>
      </c>
    </row>
    <row r="346" spans="1:22" x14ac:dyDescent="0.25">
      <c r="A346" s="1">
        <v>2190</v>
      </c>
      <c r="B346" s="7">
        <f>carbondioxide!F446</f>
        <v>170.96790591552158</v>
      </c>
      <c r="C346" s="1">
        <f>carbondioxide!L446</f>
        <v>377.91855005301642</v>
      </c>
      <c r="D346" s="1">
        <f>temperature!I346</f>
        <v>1.8663726660202014</v>
      </c>
      <c r="E346" s="1">
        <v>8749</v>
      </c>
      <c r="F346" s="1">
        <v>639.6495509230665</v>
      </c>
      <c r="G346" s="1">
        <v>4.1191186589013151</v>
      </c>
      <c r="H346" s="1">
        <v>321506.44046540797</v>
      </c>
      <c r="I346" s="1">
        <v>4543.1851201762374</v>
      </c>
      <c r="J346" s="1">
        <v>11.560080069699955</v>
      </c>
      <c r="K346" s="1">
        <v>578.8919348775496</v>
      </c>
      <c r="L346" s="1">
        <v>406.54699315302128</v>
      </c>
      <c r="M346" s="1">
        <v>2.2203204322999435</v>
      </c>
      <c r="N346" s="1">
        <v>170.96790591552158</v>
      </c>
      <c r="O346" s="1">
        <v>377.91855005301642</v>
      </c>
      <c r="P346" s="1">
        <v>1.8663726660202014</v>
      </c>
      <c r="Q346" s="1">
        <v>41.365422466883189</v>
      </c>
      <c r="R346" s="1">
        <v>406.89479921778189</v>
      </c>
      <c r="S346" s="1">
        <v>2.3212571306011762</v>
      </c>
      <c r="T346" s="1">
        <v>4.8324412800626203E-9</v>
      </c>
      <c r="U346" s="1">
        <v>360.07047962881285</v>
      </c>
      <c r="V346" s="1">
        <v>1.6329235977583201</v>
      </c>
    </row>
    <row r="347" spans="1:22" x14ac:dyDescent="0.25">
      <c r="A347" s="1">
        <v>2191</v>
      </c>
      <c r="B347" s="7">
        <f>carbondioxide!F447</f>
        <v>167.31090240798858</v>
      </c>
      <c r="C347" s="1">
        <f>carbondioxide!L447</f>
        <v>377.65326061866864</v>
      </c>
      <c r="D347" s="1">
        <f>temperature!I347</f>
        <v>1.8638768458010473</v>
      </c>
      <c r="E347" s="1">
        <v>8749</v>
      </c>
      <c r="F347" s="1">
        <v>640.70554659163952</v>
      </c>
      <c r="G347" s="1">
        <v>4.1308869023638675</v>
      </c>
      <c r="H347" s="1">
        <v>327936.56927471614</v>
      </c>
      <c r="I347" s="1">
        <v>4628.7818704384108</v>
      </c>
      <c r="J347" s="1">
        <v>11.651981302604529</v>
      </c>
      <c r="K347" s="1">
        <v>570.31854532201305</v>
      </c>
      <c r="L347" s="1">
        <v>406.26417070624643</v>
      </c>
      <c r="M347" s="1">
        <v>2.2186548697821076</v>
      </c>
      <c r="N347" s="1">
        <v>167.31090240798858</v>
      </c>
      <c r="O347" s="1">
        <v>377.65326061866864</v>
      </c>
      <c r="P347" s="1">
        <v>1.8638768458010473</v>
      </c>
      <c r="Q347" s="1">
        <v>39.895295352410159</v>
      </c>
      <c r="R347" s="1">
        <v>406.5177216544713</v>
      </c>
      <c r="S347" s="1">
        <v>2.3175027420870005</v>
      </c>
      <c r="T347" s="1">
        <v>4.0399209101323501E-9</v>
      </c>
      <c r="U347" s="1">
        <v>359.86015205793962</v>
      </c>
      <c r="V347" s="1">
        <v>1.6301655313486354</v>
      </c>
    </row>
    <row r="348" spans="1:22" x14ac:dyDescent="0.25">
      <c r="A348" s="1">
        <v>2192</v>
      </c>
      <c r="B348" s="7">
        <f>carbondioxide!F448</f>
        <v>163.73212220548169</v>
      </c>
      <c r="C348" s="1">
        <f>carbondioxide!L448</f>
        <v>377.38955173520304</v>
      </c>
      <c r="D348" s="1">
        <f>temperature!I348</f>
        <v>1.8613797221739201</v>
      </c>
      <c r="E348" s="1">
        <v>8749</v>
      </c>
      <c r="F348" s="1">
        <v>641.75932933077161</v>
      </c>
      <c r="G348" s="1">
        <v>4.1426157789514599</v>
      </c>
      <c r="H348" s="1">
        <v>334495.30066021049</v>
      </c>
      <c r="I348" s="1">
        <v>4716.0901015989002</v>
      </c>
      <c r="J348" s="1">
        <v>11.744112467065657</v>
      </c>
      <c r="K348" s="1">
        <v>561.8721276657941</v>
      </c>
      <c r="L348" s="1">
        <v>405.98202152239656</v>
      </c>
      <c r="M348" s="1">
        <v>2.2169703052896281</v>
      </c>
      <c r="N348" s="1">
        <v>163.73212220548169</v>
      </c>
      <c r="O348" s="1">
        <v>377.38955173520304</v>
      </c>
      <c r="P348" s="1">
        <v>1.8613797221739201</v>
      </c>
      <c r="Q348" s="1">
        <v>38.477416555585499</v>
      </c>
      <c r="R348" s="1">
        <v>406.14384574136147</v>
      </c>
      <c r="S348" s="1">
        <v>2.3137605202230045</v>
      </c>
      <c r="T348" s="1">
        <v>3.3773738808706446E-9</v>
      </c>
      <c r="U348" s="1">
        <v>359.65157770236078</v>
      </c>
      <c r="V348" s="1">
        <v>1.6274257984128528</v>
      </c>
    </row>
    <row r="349" spans="1:22" x14ac:dyDescent="0.25">
      <c r="A349" s="1">
        <v>2193</v>
      </c>
      <c r="B349" s="7">
        <f>carbondioxide!F449</f>
        <v>160.22989211150644</v>
      </c>
      <c r="C349" s="1">
        <f>carbondioxide!L449</f>
        <v>377.12742035798169</v>
      </c>
      <c r="D349" s="1">
        <f>temperature!I349</f>
        <v>1.8588816654903861</v>
      </c>
      <c r="E349" s="1">
        <v>8749</v>
      </c>
      <c r="F349" s="1">
        <v>642.81091567163912</v>
      </c>
      <c r="G349" s="1">
        <v>4.1543056062698538</v>
      </c>
      <c r="H349" s="1">
        <v>341185.20667341468</v>
      </c>
      <c r="I349" s="1">
        <v>4805.1440464995385</v>
      </c>
      <c r="J349" s="1">
        <v>11.836471250975265</v>
      </c>
      <c r="K349" s="1">
        <v>553.55080145506372</v>
      </c>
      <c r="L349" s="1">
        <v>405.70056201568786</v>
      </c>
      <c r="M349" s="1">
        <v>2.2152672861815166</v>
      </c>
      <c r="N349" s="1">
        <v>160.22989211150644</v>
      </c>
      <c r="O349" s="1">
        <v>377.12742035798169</v>
      </c>
      <c r="P349" s="1">
        <v>1.8588816654903861</v>
      </c>
      <c r="Q349" s="1">
        <v>37.109929171199987</v>
      </c>
      <c r="R349" s="1">
        <v>405.77314039906412</v>
      </c>
      <c r="S349" s="1">
        <v>2.3100308143538957</v>
      </c>
      <c r="T349" s="1">
        <v>2.8234845644078589E-9</v>
      </c>
      <c r="U349" s="1">
        <v>359.4447355813661</v>
      </c>
      <c r="V349" s="1">
        <v>1.6247042784461014</v>
      </c>
    </row>
    <row r="350" spans="1:22" x14ac:dyDescent="0.25">
      <c r="A350" s="1">
        <v>2194</v>
      </c>
      <c r="B350" s="7">
        <f>carbondioxide!F450</f>
        <v>156.80257471924131</v>
      </c>
      <c r="C350" s="1">
        <f>carbondioxide!L450</f>
        <v>376.86686315936447</v>
      </c>
      <c r="D350" s="1">
        <f>temperature!I350</f>
        <v>1.8563830351525348</v>
      </c>
      <c r="E350" s="1">
        <v>8749</v>
      </c>
      <c r="F350" s="1">
        <v>643.86032195884263</v>
      </c>
      <c r="G350" s="1">
        <v>4.1659566979254681</v>
      </c>
      <c r="H350" s="1">
        <v>348008.91080688295</v>
      </c>
      <c r="I350" s="1">
        <v>4895.9786226034676</v>
      </c>
      <c r="J350" s="1">
        <v>11.929055360410285</v>
      </c>
      <c r="K350" s="1">
        <v>545.35271408551421</v>
      </c>
      <c r="L350" s="1">
        <v>405.4198080588115</v>
      </c>
      <c r="M350" s="1">
        <v>2.2135463491186353</v>
      </c>
      <c r="N350" s="1">
        <v>156.80257471924131</v>
      </c>
      <c r="O350" s="1">
        <v>376.86686315936447</v>
      </c>
      <c r="P350" s="1">
        <v>1.8563830351525348</v>
      </c>
      <c r="Q350" s="1">
        <v>35.791042288455536</v>
      </c>
      <c r="R350" s="1">
        <v>405.40557467897759</v>
      </c>
      <c r="S350" s="1">
        <v>2.3063139558904711</v>
      </c>
      <c r="T350" s="1">
        <v>2.3604330958449701E-9</v>
      </c>
      <c r="U350" s="1">
        <v>359.23960501119927</v>
      </c>
      <c r="V350" s="1">
        <v>1.6220008491316025</v>
      </c>
    </row>
    <row r="351" spans="1:22" x14ac:dyDescent="0.25">
      <c r="A351" s="1">
        <v>2195</v>
      </c>
      <c r="B351" s="7">
        <f>carbondioxide!F451</f>
        <v>153.44856764599672</v>
      </c>
      <c r="C351" s="1">
        <f>carbondioxide!L451</f>
        <v>376.60787653935694</v>
      </c>
      <c r="D351" s="1">
        <f>temperature!I351</f>
        <v>1.8538841798594299</v>
      </c>
      <c r="E351" s="1">
        <v>8749</v>
      </c>
      <c r="F351" s="1">
        <v>644.90756435286607</v>
      </c>
      <c r="G351" s="1">
        <v>4.1775693635790123</v>
      </c>
      <c r="H351" s="1">
        <v>354969.08902302064</v>
      </c>
      <c r="I351" s="1">
        <v>4988.6294456880387</v>
      </c>
      <c r="J351" s="1">
        <v>12.021862519791048</v>
      </c>
      <c r="K351" s="1">
        <v>537.27604038990773</v>
      </c>
      <c r="L351" s="1">
        <v>405.13977499489101</v>
      </c>
      <c r="M351" s="1">
        <v>2.2118080202465649</v>
      </c>
      <c r="N351" s="1">
        <v>153.44856764599672</v>
      </c>
      <c r="O351" s="1">
        <v>376.60787653935694</v>
      </c>
      <c r="P351" s="1">
        <v>1.8538841798594299</v>
      </c>
      <c r="Q351" s="1">
        <v>34.519028645523825</v>
      </c>
      <c r="R351" s="1">
        <v>405.04111777206174</v>
      </c>
      <c r="S351" s="1">
        <v>2.3026102588954029</v>
      </c>
      <c r="T351" s="1">
        <v>1.9733220681263948E-9</v>
      </c>
      <c r="U351" s="1">
        <v>359.03616559975274</v>
      </c>
      <c r="V351" s="1">
        <v>1.6193153864830829</v>
      </c>
    </row>
    <row r="352" spans="1:22" x14ac:dyDescent="0.25">
      <c r="A352" s="1">
        <v>2196</v>
      </c>
      <c r="B352" s="7">
        <f>carbondioxide!F452</f>
        <v>150.16630278404884</v>
      </c>
      <c r="C352" s="1">
        <f>carbondioxide!L452</f>
        <v>376.35045663596276</v>
      </c>
      <c r="D352" s="1">
        <f>temperature!I352</f>
        <v>1.8513854378488712</v>
      </c>
      <c r="E352" s="1">
        <v>8749</v>
      </c>
      <c r="F352" s="1">
        <v>645.95265883250124</v>
      </c>
      <c r="G352" s="1">
        <v>4.1891439089986271</v>
      </c>
      <c r="H352" s="1">
        <v>362068.47080348106</v>
      </c>
      <c r="I352" s="1">
        <v>5083.1328438115452</v>
      </c>
      <c r="J352" s="1">
        <v>12.114890472027787</v>
      </c>
      <c r="K352" s="1">
        <v>529.31898223173323</v>
      </c>
      <c r="L352" s="1">
        <v>404.86047764920551</v>
      </c>
      <c r="M352" s="1">
        <v>2.2100528153756773</v>
      </c>
      <c r="N352" s="1">
        <v>150.16630278404884</v>
      </c>
      <c r="O352" s="1">
        <v>376.35045663596276</v>
      </c>
      <c r="P352" s="1">
        <v>1.8513854378488712</v>
      </c>
      <c r="Q352" s="1">
        <v>33.29222236746191</v>
      </c>
      <c r="R352" s="1">
        <v>404.67973901707728</v>
      </c>
      <c r="S352" s="1">
        <v>2.2989200206529259</v>
      </c>
      <c r="T352" s="1">
        <v>1.6496972489536661E-9</v>
      </c>
      <c r="U352" s="1">
        <v>358.83439724140999</v>
      </c>
      <c r="V352" s="1">
        <v>1.6166477649809268</v>
      </c>
    </row>
    <row r="353" spans="1:22" x14ac:dyDescent="0.25">
      <c r="A353" s="1">
        <v>2197</v>
      </c>
      <c r="B353" s="7">
        <f>carbondioxide!F453</f>
        <v>146.95424556749802</v>
      </c>
      <c r="C353" s="1">
        <f>carbondioxide!L453</f>
        <v>376.09459933524948</v>
      </c>
      <c r="D353" s="1">
        <f>temperature!I353</f>
        <v>1.848887137134537</v>
      </c>
      <c r="E353" s="1">
        <v>8749</v>
      </c>
      <c r="F353" s="1">
        <v>646.99562119723646</v>
      </c>
      <c r="G353" s="1">
        <v>4.2006806361125326</v>
      </c>
      <c r="H353" s="1">
        <v>369309.84021955071</v>
      </c>
      <c r="I353" s="1">
        <v>5179.5258715592945</v>
      </c>
      <c r="J353" s="1">
        <v>12.208136978655514</v>
      </c>
      <c r="K353" s="1">
        <v>521.47976810488126</v>
      </c>
      <c r="L353" s="1">
        <v>404.58193034068267</v>
      </c>
      <c r="M353" s="1">
        <v>2.2082812401584504</v>
      </c>
      <c r="N353" s="1">
        <v>146.95424556749802</v>
      </c>
      <c r="O353" s="1">
        <v>376.09459933524948</v>
      </c>
      <c r="P353" s="1">
        <v>1.848887137134537</v>
      </c>
      <c r="Q353" s="1">
        <v>32.109016784522311</v>
      </c>
      <c r="R353" s="1">
        <v>404.32140790831659</v>
      </c>
      <c r="S353" s="1">
        <v>2.295243522222794</v>
      </c>
      <c r="T353" s="1">
        <v>1.3791469001252649E-9</v>
      </c>
      <c r="U353" s="1">
        <v>358.63428011202927</v>
      </c>
      <c r="V353" s="1">
        <v>1.6139978577023182</v>
      </c>
    </row>
    <row r="354" spans="1:22" x14ac:dyDescent="0.25">
      <c r="A354" s="1">
        <v>2198</v>
      </c>
      <c r="B354" s="7">
        <f>carbondioxide!F454</f>
        <v>143.81089425480923</v>
      </c>
      <c r="C354" s="1">
        <f>carbondioxide!L454</f>
        <v>375.84030028113386</v>
      </c>
      <c r="D354" s="1">
        <f>temperature!I354</f>
        <v>1.8463895957385763</v>
      </c>
      <c r="E354" s="1">
        <v>8749</v>
      </c>
      <c r="F354" s="1">
        <v>648.03646706961047</v>
      </c>
      <c r="G354" s="1">
        <v>4.2121798430611594</v>
      </c>
      <c r="H354" s="1">
        <v>376696.03702394175</v>
      </c>
      <c r="I354" s="1">
        <v>5277.846324574597</v>
      </c>
      <c r="J354" s="1">
        <v>12.301599819957564</v>
      </c>
      <c r="K354" s="1">
        <v>513.75665273924801</v>
      </c>
      <c r="L354" s="1">
        <v>404.30414689316575</v>
      </c>
      <c r="M354" s="1">
        <v>2.2064937902640516</v>
      </c>
      <c r="N354" s="1">
        <v>143.81089425480923</v>
      </c>
      <c r="O354" s="1">
        <v>375.84030028113386</v>
      </c>
      <c r="P354" s="1">
        <v>1.8463895957385763</v>
      </c>
      <c r="Q354" s="1">
        <v>30.967862328000386</v>
      </c>
      <c r="R354" s="1">
        <v>403.96609410284634</v>
      </c>
      <c r="S354" s="1">
        <v>2.2915810289788752</v>
      </c>
      <c r="T354" s="1">
        <v>1.1529668085047214E-9</v>
      </c>
      <c r="U354" s="1">
        <v>358.43579466406322</v>
      </c>
      <c r="V354" s="1">
        <v>1.6113655364456245</v>
      </c>
    </row>
    <row r="355" spans="1:22" x14ac:dyDescent="0.25">
      <c r="A355" s="1">
        <v>2199</v>
      </c>
      <c r="B355" s="7">
        <f>carbondioxide!F455</f>
        <v>140.73477922669886</v>
      </c>
      <c r="C355" s="1">
        <f>carbondioxide!L455</f>
        <v>375.5875548848943</v>
      </c>
      <c r="D355" s="1">
        <f>temperature!I355</f>
        <v>1.8438931219197239</v>
      </c>
      <c r="E355" s="1">
        <v>8749</v>
      </c>
      <c r="F355" s="1">
        <v>649.07521189753231</v>
      </c>
      <c r="G355" s="1">
        <v>4.2236418242487721</v>
      </c>
      <c r="H355" s="1">
        <v>384229.9577644206</v>
      </c>
      <c r="I355" s="1">
        <v>5378.1327543803573</v>
      </c>
      <c r="J355" s="1">
        <v>12.395276795078074</v>
      </c>
      <c r="K355" s="1">
        <v>506.14791671217978</v>
      </c>
      <c r="L355" s="1">
        <v>404.02714064645994</v>
      </c>
      <c r="M355" s="1">
        <v>2.2046909515502238</v>
      </c>
      <c r="N355" s="1">
        <v>140.73477922669886</v>
      </c>
      <c r="O355" s="1">
        <v>375.5875548848943</v>
      </c>
      <c r="P355" s="1">
        <v>1.8438931219197239</v>
      </c>
      <c r="Q355" s="1">
        <v>29.867264500863254</v>
      </c>
      <c r="R355" s="1">
        <v>403.61376742728658</v>
      </c>
      <c r="S355" s="1">
        <v>2.2879327911327496</v>
      </c>
      <c r="T355" s="1">
        <v>9.6388025190994707E-10</v>
      </c>
      <c r="U355" s="1">
        <v>358.23892162180778</v>
      </c>
      <c r="V355" s="1">
        <v>1.6087506718492555</v>
      </c>
    </row>
    <row r="356" spans="1:22" x14ac:dyDescent="0.25">
      <c r="A356" s="1">
        <v>2200</v>
      </c>
      <c r="B356" s="7">
        <f>carbondioxide!F456</f>
        <v>137.72446229903977</v>
      </c>
      <c r="C356" s="1">
        <f>carbondioxide!L456</f>
        <v>375.3363583344177</v>
      </c>
      <c r="D356" s="1">
        <f>temperature!I356</f>
        <v>1.8413980143970066</v>
      </c>
      <c r="E356" s="1">
        <v>8749</v>
      </c>
      <c r="F356" s="1">
        <v>650.11187095656862</v>
      </c>
      <c r="G356" s="1">
        <v>4.2350668703945722</v>
      </c>
      <c r="H356" s="1">
        <v>391914.55691970902</v>
      </c>
      <c r="I356" s="1">
        <v>5480.4244834971041</v>
      </c>
      <c r="J356" s="1">
        <v>12.489165722123669</v>
      </c>
      <c r="K356" s="1">
        <v>498.65186606567238</v>
      </c>
      <c r="L356" s="1">
        <v>403.75092446716104</v>
      </c>
      <c r="M356" s="1">
        <v>2.2028732002325082</v>
      </c>
      <c r="N356" s="1">
        <v>137.72446229903977</v>
      </c>
      <c r="O356" s="1">
        <v>375.3363583344177</v>
      </c>
      <c r="P356" s="1">
        <v>1.8413980143970066</v>
      </c>
      <c r="Q356" s="1">
        <v>28.805781920502572</v>
      </c>
      <c r="R356" s="1">
        <v>403.26439788414712</v>
      </c>
      <c r="S356" s="1">
        <v>2.2842990442426636</v>
      </c>
      <c r="T356" s="1">
        <v>8.0580389059671569E-10</v>
      </c>
      <c r="U356" s="1">
        <v>358.04364197677529</v>
      </c>
      <c r="V356" s="1">
        <v>1.6061531335052228</v>
      </c>
    </row>
    <row r="357" spans="1:22" x14ac:dyDescent="0.25">
      <c r="A357" s="1">
        <v>2201</v>
      </c>
      <c r="B357" s="7">
        <f>carbondioxide!F457</f>
        <v>134.77853605046332</v>
      </c>
      <c r="C357" s="1">
        <f>carbondioxide!L457</f>
        <v>375.08670560318717</v>
      </c>
      <c r="D357" s="1">
        <f>temperature!I357</f>
        <v>1.8389045625691112</v>
      </c>
      <c r="E357" s="1">
        <v>8749</v>
      </c>
      <c r="F357" s="1">
        <v>651.1464593521971</v>
      </c>
      <c r="G357" s="1">
        <v>4.2464552685832713</v>
      </c>
      <c r="H357" s="1">
        <v>399752.84805810323</v>
      </c>
      <c r="I357" s="1">
        <v>5584.7616208633626</v>
      </c>
      <c r="J357" s="1">
        <v>12.583264438254647</v>
      </c>
      <c r="K357" s="1">
        <v>491.2668319292398</v>
      </c>
      <c r="L357" s="1">
        <v>403.4755107592714</v>
      </c>
      <c r="M357" s="1">
        <v>2.2010410030508378</v>
      </c>
      <c r="N357" s="1">
        <v>134.77853605046332</v>
      </c>
      <c r="O357" s="1">
        <v>375.08670560318717</v>
      </c>
      <c r="P357" s="1">
        <v>1.8389045625691112</v>
      </c>
      <c r="Q357" s="1">
        <v>27.782024431047908</v>
      </c>
      <c r="R357" s="1">
        <v>402.91795565774066</v>
      </c>
      <c r="S357" s="1">
        <v>2.2806800097081918</v>
      </c>
      <c r="T357" s="1">
        <v>6.7365205253885426E-10</v>
      </c>
      <c r="U357" s="1">
        <v>357.84993698318721</v>
      </c>
      <c r="V357" s="1">
        <v>1.6035727900676175</v>
      </c>
    </row>
    <row r="358" spans="1:22" x14ac:dyDescent="0.25">
      <c r="A358" s="1">
        <v>2202</v>
      </c>
      <c r="B358" s="7">
        <f>carbondioxide!F458</f>
        <v>131.8956231643439</v>
      </c>
      <c r="C358" s="1">
        <f>carbondioxide!L458</f>
        <v>374.83859145901715</v>
      </c>
      <c r="D358" s="1">
        <f>temperature!I358</f>
        <v>1.8364130467294808</v>
      </c>
      <c r="E358" s="1">
        <v>8749</v>
      </c>
      <c r="F358" s="1">
        <v>652.17899202202841</v>
      </c>
      <c r="G358" s="1">
        <v>4.2578073023151362</v>
      </c>
      <c r="H358" s="1">
        <v>407747.90501926531</v>
      </c>
      <c r="I358" s="1">
        <v>5691.1850775644389</v>
      </c>
      <c r="J358" s="1">
        <v>12.677570799765926</v>
      </c>
      <c r="K358" s="1">
        <v>483.99117014836776</v>
      </c>
      <c r="L358" s="1">
        <v>403.20091147460738</v>
      </c>
      <c r="M358" s="1">
        <v>2.1991948174335265</v>
      </c>
      <c r="N358" s="1">
        <v>131.8956231643439</v>
      </c>
      <c r="O358" s="1">
        <v>374.83859145901715</v>
      </c>
      <c r="P358" s="1">
        <v>1.8364130467294808</v>
      </c>
      <c r="Q358" s="1">
        <v>26.794651282768466</v>
      </c>
      <c r="R358" s="1">
        <v>402.57441111969359</v>
      </c>
      <c r="S358" s="1">
        <v>2.2770758952509484</v>
      </c>
      <c r="T358" s="1">
        <v>5.6317311592248211E-10</v>
      </c>
      <c r="U358" s="1">
        <v>357.65778815358061</v>
      </c>
      <c r="V358" s="1">
        <v>1.6010095093562124</v>
      </c>
    </row>
    <row r="359" spans="1:22" x14ac:dyDescent="0.25">
      <c r="A359" s="1">
        <v>2203</v>
      </c>
      <c r="B359" s="7">
        <f>carbondioxide!F459</f>
        <v>129.07437578485857</v>
      </c>
      <c r="C359" s="1">
        <f>carbondioxide!L459</f>
        <v>374.59201047254243</v>
      </c>
      <c r="D359" s="1">
        <f>temperature!I359</f>
        <v>1.8339237382772111</v>
      </c>
      <c r="E359" s="1">
        <v>8749</v>
      </c>
      <c r="F359" s="1">
        <v>653.20948373799649</v>
      </c>
      <c r="G359" s="1">
        <v>4.269123251555496</v>
      </c>
      <c r="H359" s="1">
        <v>415902.86311965063</v>
      </c>
      <c r="I359" s="1">
        <v>5799.7365828757665</v>
      </c>
      <c r="J359" s="1">
        <v>12.772082682158031</v>
      </c>
      <c r="K359" s="1">
        <v>476.82326091847045</v>
      </c>
      <c r="L359" s="1">
        <v>402.92713812300167</v>
      </c>
      <c r="M359" s="1">
        <v>2.1973350916586987</v>
      </c>
      <c r="N359" s="1">
        <v>129.07437578485857</v>
      </c>
      <c r="O359" s="1">
        <v>374.59201047254243</v>
      </c>
      <c r="P359" s="1">
        <v>1.8339237382772111</v>
      </c>
      <c r="Q359" s="1">
        <v>25.842369376178876</v>
      </c>
      <c r="R359" s="1">
        <v>402.2337348340721</v>
      </c>
      <c r="S359" s="1">
        <v>2.2734868953816938</v>
      </c>
      <c r="T359" s="1">
        <v>4.7081272491119502E-10</v>
      </c>
      <c r="U359" s="1">
        <v>357.46717725452504</v>
      </c>
      <c r="V359" s="1">
        <v>1.5984631584553877</v>
      </c>
    </row>
    <row r="360" spans="1:22" x14ac:dyDescent="0.25">
      <c r="A360" s="1">
        <v>2204</v>
      </c>
      <c r="B360" s="7">
        <f>carbondioxide!F460</f>
        <v>126.31347488682044</v>
      </c>
      <c r="C360" s="1">
        <f>carbondioxide!L460</f>
        <v>374.34695702546793</v>
      </c>
      <c r="D360" s="1">
        <f>temperature!I360</f>
        <v>1.8314368999238106</v>
      </c>
      <c r="E360" s="1">
        <v>8749</v>
      </c>
      <c r="F360" s="1">
        <v>654.23794910851745</v>
      </c>
      <c r="G360" s="1">
        <v>4.2804033927837164</v>
      </c>
      <c r="H360" s="1">
        <v>424220.92038204364</v>
      </c>
      <c r="I360" s="1">
        <v>5910.4587006271213</v>
      </c>
      <c r="J360" s="1">
        <v>12.866797980198386</v>
      </c>
      <c r="K360" s="1">
        <v>469.7615084242679</v>
      </c>
      <c r="L360" s="1">
        <v>402.65420178230454</v>
      </c>
      <c r="M360" s="1">
        <v>2.1954622650131816</v>
      </c>
      <c r="N360" s="1">
        <v>126.31347488682044</v>
      </c>
      <c r="O360" s="1">
        <v>374.34695702546793</v>
      </c>
      <c r="P360" s="1">
        <v>1.8314368999238106</v>
      </c>
      <c r="Q360" s="1">
        <v>24.923931568549477</v>
      </c>
      <c r="R360" s="1">
        <v>401.89589756214167</v>
      </c>
      <c r="S360" s="1">
        <v>2.2699131918541582</v>
      </c>
      <c r="T360" s="1">
        <v>3.9359943802575904E-10</v>
      </c>
      <c r="U360" s="1">
        <v>357.27808630244397</v>
      </c>
      <c r="V360" s="1">
        <v>1.595933603808571</v>
      </c>
    </row>
    <row r="361" spans="1:22" x14ac:dyDescent="0.25">
      <c r="A361" s="1">
        <v>2205</v>
      </c>
      <c r="B361" s="7">
        <f>carbondioxide!F461</f>
        <v>123.61162965899135</v>
      </c>
      <c r="C361" s="1">
        <f>carbondioxide!L461</f>
        <v>374.10342531858424</v>
      </c>
      <c r="D361" s="1">
        <f>temperature!I361</f>
        <v>1.8289527858958969</v>
      </c>
      <c r="E361" s="1">
        <v>8749</v>
      </c>
      <c r="F361" s="1">
        <v>655.2644025806178</v>
      </c>
      <c r="G361" s="1">
        <v>4.2916479990416248</v>
      </c>
      <c r="H361" s="1">
        <v>432705.33878968452</v>
      </c>
      <c r="I361" s="1">
        <v>6023.3948458941013</v>
      </c>
      <c r="J361" s="1">
        <v>12.961714607973189</v>
      </c>
      <c r="K361" s="1">
        <v>462.80434048450451</v>
      </c>
      <c r="L361" s="1">
        <v>402.38211310818849</v>
      </c>
      <c r="M361" s="1">
        <v>2.1935767679488998</v>
      </c>
      <c r="N361" s="1">
        <v>123.61162965899135</v>
      </c>
      <c r="O361" s="1">
        <v>374.10342531858424</v>
      </c>
      <c r="P361" s="1">
        <v>1.8289527858958969</v>
      </c>
      <c r="Q361" s="1">
        <v>24.03813504060323</v>
      </c>
      <c r="R361" s="1">
        <v>401.56087026677756</v>
      </c>
      <c r="S361" s="1">
        <v>2.2663549541059176</v>
      </c>
      <c r="T361" s="1">
        <v>3.2904913018953455E-10</v>
      </c>
      <c r="U361" s="1">
        <v>357.09049755953777</v>
      </c>
      <c r="V361" s="1">
        <v>1.5934207113083736</v>
      </c>
    </row>
    <row r="362" spans="1:22" x14ac:dyDescent="0.25">
      <c r="A362" s="1">
        <v>2206</v>
      </c>
      <c r="B362" s="7">
        <f>carbondioxide!F462</f>
        <v>120.96757690058551</v>
      </c>
      <c r="C362" s="1">
        <f>carbondioxide!L462</f>
        <v>373.86140937955605</v>
      </c>
      <c r="D362" s="1">
        <f>temperature!I362</f>
        <v>1.8264716421338887</v>
      </c>
      <c r="E362" s="1">
        <v>8749</v>
      </c>
      <c r="F362" s="1">
        <v>656.28885844203296</v>
      </c>
      <c r="G362" s="1">
        <v>4.3028573399813963</v>
      </c>
      <c r="H362" s="1">
        <v>441359.44556547824</v>
      </c>
      <c r="I362" s="1">
        <v>6138.589302023448</v>
      </c>
      <c r="J362" s="1">
        <v>13.056830498930124</v>
      </c>
      <c r="K362" s="1">
        <v>455.950208201929</v>
      </c>
      <c r="L362" s="1">
        <v>402.1108823437591</v>
      </c>
      <c r="M362" s="1">
        <v>2.1916790222368006</v>
      </c>
      <c r="N362" s="1">
        <v>120.96757690058551</v>
      </c>
      <c r="O362" s="1">
        <v>373.86140937955605</v>
      </c>
      <c r="P362" s="1">
        <v>1.8264716421338887</v>
      </c>
      <c r="Q362" s="1">
        <v>23.183819721260189</v>
      </c>
      <c r="R362" s="1">
        <v>401.22862411654177</v>
      </c>
      <c r="S362" s="1">
        <v>2.2628123396866355</v>
      </c>
      <c r="T362" s="1">
        <v>2.7508507283845087E-10</v>
      </c>
      <c r="U362" s="1">
        <v>356.90439352980422</v>
      </c>
      <c r="V362" s="1">
        <v>1.5909243463825984</v>
      </c>
    </row>
    <row r="363" spans="1:22" x14ac:dyDescent="0.25">
      <c r="A363" s="1">
        <v>2207</v>
      </c>
      <c r="B363" s="7">
        <f>carbondioxide!F463</f>
        <v>118.38008043068199</v>
      </c>
      <c r="C363" s="1">
        <f>carbondioxide!L463</f>
        <v>373.62090307048823</v>
      </c>
      <c r="D363" s="1">
        <f>temperature!I363</f>
        <v>1.8239937064867666</v>
      </c>
      <c r="E363" s="1">
        <v>8749</v>
      </c>
      <c r="F363" s="1">
        <v>657.31133082327631</v>
      </c>
      <c r="G363" s="1">
        <v>4.3140316819128941</v>
      </c>
      <c r="H363" s="1">
        <v>450186.63447678782</v>
      </c>
      <c r="I363" s="1">
        <v>6256.0872379988605</v>
      </c>
      <c r="J363" s="1">
        <v>13.152143605912205</v>
      </c>
      <c r="K363" s="1">
        <v>449.19758561845845</v>
      </c>
      <c r="L363" s="1">
        <v>401.84051932897637</v>
      </c>
      <c r="M363" s="1">
        <v>2.1897694411183473</v>
      </c>
      <c r="N363" s="1">
        <v>118.38008043068199</v>
      </c>
      <c r="O363" s="1">
        <v>373.62090307048823</v>
      </c>
      <c r="P363" s="1">
        <v>1.8239937064867666</v>
      </c>
      <c r="Q363" s="1">
        <v>22.359866768366601</v>
      </c>
      <c r="R363" s="1">
        <v>400.89913048944254</v>
      </c>
      <c r="S363" s="1">
        <v>2.2592854946739864</v>
      </c>
      <c r="T363" s="1">
        <v>2.2997112089294492E-10</v>
      </c>
      <c r="U363" s="1">
        <v>356.71975695515169</v>
      </c>
      <c r="V363" s="1">
        <v>1.5884443740762861</v>
      </c>
    </row>
    <row r="364" spans="1:22" x14ac:dyDescent="0.25">
      <c r="A364" s="1">
        <v>2208</v>
      </c>
      <c r="B364" s="7">
        <f>carbondioxide!F464</f>
        <v>115.84793051026969</v>
      </c>
      <c r="C364" s="1">
        <f>carbondioxide!L464</f>
        <v>373.38190009527654</v>
      </c>
      <c r="D364" s="1">
        <f>temperature!I364</f>
        <v>1.8215192089029633</v>
      </c>
      <c r="E364" s="1">
        <v>8749</v>
      </c>
      <c r="F364" s="1">
        <v>658.33183369967867</v>
      </c>
      <c r="G364" s="1">
        <v>4.3251712878504609</v>
      </c>
      <c r="H364" s="1">
        <v>459190.36716632359</v>
      </c>
      <c r="I364" s="1">
        <v>6375.9347261541161</v>
      </c>
      <c r="J364" s="1">
        <v>13.247651901182964</v>
      </c>
      <c r="K364" s="1">
        <v>442.54496937544906</v>
      </c>
      <c r="L364" s="1">
        <v>401.57103350988996</v>
      </c>
      <c r="M364" s="1">
        <v>2.1878484294546081</v>
      </c>
      <c r="N364" s="1">
        <v>115.84793051026969</v>
      </c>
      <c r="O364" s="1">
        <v>373.38190009527654</v>
      </c>
      <c r="P364" s="1">
        <v>1.8215192089029633</v>
      </c>
      <c r="Q364" s="1">
        <v>21.56519710341885</v>
      </c>
      <c r="R364" s="1">
        <v>400.57236097639128</v>
      </c>
      <c r="S364" s="1">
        <v>2.2557745540775702</v>
      </c>
      <c r="T364" s="1">
        <v>1.9225585706650193E-10</v>
      </c>
      <c r="U364" s="1">
        <v>356.53657081160321</v>
      </c>
      <c r="V364" s="1">
        <v>1.5859806591299628</v>
      </c>
    </row>
    <row r="365" spans="1:22" x14ac:dyDescent="0.25">
      <c r="A365" s="1">
        <v>2209</v>
      </c>
      <c r="B365" s="7">
        <f>carbondioxide!F465</f>
        <v>113.36994327665502</v>
      </c>
      <c r="C365" s="1">
        <f>carbondioxide!L465</f>
        <v>373.14439400674655</v>
      </c>
      <c r="D365" s="1">
        <f>temperature!I365</f>
        <v>1.8190483716174484</v>
      </c>
      <c r="E365" s="1">
        <v>8749</v>
      </c>
      <c r="F365" s="1">
        <v>659.35038089339969</v>
      </c>
      <c r="G365" s="1">
        <v>4.3362764175591604</v>
      </c>
      <c r="H365" s="1">
        <v>468374.1745096501</v>
      </c>
      <c r="I365" s="1">
        <v>6498.1787602404493</v>
      </c>
      <c r="J365" s="1">
        <v>13.343353376443288</v>
      </c>
      <c r="K365" s="1">
        <v>435.99087837899867</v>
      </c>
      <c r="L365" s="1">
        <v>401.30243394769207</v>
      </c>
      <c r="M365" s="1">
        <v>2.185916383872978</v>
      </c>
      <c r="N365" s="1">
        <v>113.36994327665502</v>
      </c>
      <c r="O365" s="1">
        <v>373.14439400674655</v>
      </c>
      <c r="P365" s="1">
        <v>1.8190483716174484</v>
      </c>
      <c r="Q365" s="1">
        <v>20.798769998363344</v>
      </c>
      <c r="R365" s="1">
        <v>400.24828738437111</v>
      </c>
      <c r="S365" s="1">
        <v>2.25227964223112</v>
      </c>
      <c r="T365" s="1">
        <v>1.6072589650759562E-10</v>
      </c>
      <c r="U365" s="1">
        <v>356.35481830558649</v>
      </c>
      <c r="V365" s="1">
        <v>1.5835330660542397</v>
      </c>
    </row>
    <row r="366" spans="1:22" x14ac:dyDescent="0.25">
      <c r="A366" s="1">
        <v>2210</v>
      </c>
      <c r="B366" s="7">
        <f>carbondioxide!F466</f>
        <v>110.94496018996738</v>
      </c>
      <c r="C366" s="1">
        <f>carbondioxide!L466</f>
        <v>372.90837821358849</v>
      </c>
      <c r="D366" s="1">
        <f>temperature!I366</f>
        <v>1.8165814093350738</v>
      </c>
      <c r="E366" s="1">
        <v>8749</v>
      </c>
      <c r="F366" s="1">
        <v>660.36698607541052</v>
      </c>
      <c r="G366" s="1">
        <v>4.3473473276004748</v>
      </c>
      <c r="H366" s="1">
        <v>477741.65799984313</v>
      </c>
      <c r="I366" s="1">
        <v>6622.8672738552877</v>
      </c>
      <c r="J366" s="1">
        <v>13.439246042840139</v>
      </c>
      <c r="K366" s="1">
        <v>429.53385347020571</v>
      </c>
      <c r="L366" s="1">
        <v>401.03472932759075</v>
      </c>
      <c r="M366" s="1">
        <v>2.1839736929115614</v>
      </c>
      <c r="N366" s="1">
        <v>110.94496018996738</v>
      </c>
      <c r="O366" s="1">
        <v>372.90837821358849</v>
      </c>
      <c r="P366" s="1">
        <v>1.8165814093350738</v>
      </c>
      <c r="Q366" s="1">
        <v>20.059581712621512</v>
      </c>
      <c r="R366" s="1">
        <v>399.9268817393305</v>
      </c>
      <c r="S366" s="1">
        <v>2.2488008731732938</v>
      </c>
      <c r="T366" s="1">
        <v>1.3436684948034994E-10</v>
      </c>
      <c r="U366" s="1">
        <v>356.17448287030754</v>
      </c>
      <c r="V366" s="1">
        <v>1.5811014592009169</v>
      </c>
    </row>
    <row r="367" spans="1:22" x14ac:dyDescent="0.25">
      <c r="A367" s="1">
        <v>2211</v>
      </c>
      <c r="B367" s="7">
        <f>carbondioxide!F467</f>
        <v>108.57184749150397</v>
      </c>
      <c r="C367" s="1">
        <f>carbondioxide!L467</f>
        <v>372.67384598709117</v>
      </c>
      <c r="D367" s="1">
        <f>temperature!I367</f>
        <v>1.8141185294102395</v>
      </c>
      <c r="E367" s="1">
        <v>8749</v>
      </c>
      <c r="F367" s="1">
        <v>661.38166276744994</v>
      </c>
      <c r="G367" s="1">
        <v>4.3583842713774539</v>
      </c>
      <c r="H367" s="1">
        <v>487296.49115984002</v>
      </c>
      <c r="I367" s="1">
        <v>6750.0491592395319</v>
      </c>
      <c r="J367" s="1">
        <v>13.535327930967423</v>
      </c>
      <c r="K367" s="1">
        <v>423.17245710031199</v>
      </c>
      <c r="L367" s="1">
        <v>400.76792796750794</v>
      </c>
      <c r="M367" s="1">
        <v>2.1820207371612517</v>
      </c>
      <c r="N367" s="1">
        <v>108.57184749150397</v>
      </c>
      <c r="O367" s="1">
        <v>372.67384598709117</v>
      </c>
      <c r="P367" s="1">
        <v>1.8141185294102395</v>
      </c>
      <c r="Q367" s="1">
        <v>19.346664178554942</v>
      </c>
      <c r="R367" s="1">
        <v>399.60811628881521</v>
      </c>
      <c r="S367" s="1">
        <v>2.2453383510173475</v>
      </c>
      <c r="T367" s="1">
        <v>1.1233068616557255E-10</v>
      </c>
      <c r="U367" s="1">
        <v>355.99554816220461</v>
      </c>
      <c r="V367" s="1">
        <v>1.5786857028307286</v>
      </c>
    </row>
    <row r="368" spans="1:22" x14ac:dyDescent="0.25">
      <c r="A368" s="1">
        <v>2212</v>
      </c>
      <c r="B368" s="7">
        <f>carbondioxide!F468</f>
        <v>106.2494956736607</v>
      </c>
      <c r="C368" s="1">
        <f>carbondioxide!L468</f>
        <v>372.4407904676815</v>
      </c>
      <c r="D368" s="1">
        <f>temperature!I368</f>
        <v>1.8116599320229463</v>
      </c>
      <c r="E368" s="1">
        <v>8749</v>
      </c>
      <c r="F368" s="1">
        <v>662.39442434395164</v>
      </c>
      <c r="G368" s="1">
        <v>4.3693874991793074</v>
      </c>
      <c r="H368" s="1">
        <v>497042.42098303681</v>
      </c>
      <c r="I368" s="1">
        <v>6879.7742864507991</v>
      </c>
      <c r="J368" s="1">
        <v>13.631597090859231</v>
      </c>
      <c r="K368" s="1">
        <v>416.90527301065634</v>
      </c>
      <c r="L368" s="1">
        <v>400.50203782660492</v>
      </c>
      <c r="M368" s="1">
        <v>2.180057889405536</v>
      </c>
      <c r="N368" s="1">
        <v>106.2494956736607</v>
      </c>
      <c r="O368" s="1">
        <v>372.4407904676815</v>
      </c>
      <c r="P368" s="1">
        <v>1.8116599320229463</v>
      </c>
      <c r="Q368" s="1">
        <v>18.659083733649098</v>
      </c>
      <c r="R368" s="1">
        <v>399.29196350435109</v>
      </c>
      <c r="S368" s="1">
        <v>2.2418921703099652</v>
      </c>
      <c r="T368" s="1">
        <v>9.390845363441865E-11</v>
      </c>
      <c r="U368" s="1">
        <v>355.81799805747949</v>
      </c>
      <c r="V368" s="1">
        <v>1.5762856611778704</v>
      </c>
    </row>
    <row r="369" spans="1:22" x14ac:dyDescent="0.25">
      <c r="A369" s="1">
        <v>2213</v>
      </c>
      <c r="B369" s="7">
        <f>carbondioxide!F469</f>
        <v>103.9768189612011</v>
      </c>
      <c r="C369" s="1">
        <f>carbondioxide!L469</f>
        <v>372.20920467127388</v>
      </c>
      <c r="D369" s="1">
        <f>temperature!I369</f>
        <v>1.8092058103512918</v>
      </c>
      <c r="E369" s="1">
        <v>8749</v>
      </c>
      <c r="F369" s="1">
        <v>663.4052840339466</v>
      </c>
      <c r="G369" s="1">
        <v>4.3803572582254615</v>
      </c>
      <c r="H369" s="1">
        <v>506983.26940269757</v>
      </c>
      <c r="I369" s="1">
        <v>7012.0935229201123</v>
      </c>
      <c r="J369" s="1">
        <v>13.728051591975744</v>
      </c>
      <c r="K369" s="1">
        <v>410.73090591736855</v>
      </c>
      <c r="L369" s="1">
        <v>400.23706651363864</v>
      </c>
      <c r="M369" s="1">
        <v>2.1780855147580622</v>
      </c>
      <c r="N369" s="1">
        <v>103.9768189612011</v>
      </c>
      <c r="O369" s="1">
        <v>372.20920467127388</v>
      </c>
      <c r="P369" s="1">
        <v>1.8092058103512918</v>
      </c>
      <c r="Q369" s="1">
        <v>17.995939897755207</v>
      </c>
      <c r="R369" s="1">
        <v>398.97839608358953</v>
      </c>
      <c r="S369" s="1">
        <v>2.2384624163795328</v>
      </c>
      <c r="T369" s="1">
        <v>7.8507467238373988E-11</v>
      </c>
      <c r="U369" s="1">
        <v>355.64181664870381</v>
      </c>
      <c r="V369" s="1">
        <v>1.5739011985114346</v>
      </c>
    </row>
    <row r="370" spans="1:22" x14ac:dyDescent="0.25">
      <c r="A370" s="1">
        <v>2214</v>
      </c>
      <c r="B370" s="7">
        <f>carbondioxide!F470</f>
        <v>101.75275480362102</v>
      </c>
      <c r="C370" s="1">
        <f>carbondioxide!L470</f>
        <v>371.97908149543457</v>
      </c>
      <c r="D370" s="1">
        <f>temperature!I370</f>
        <v>1.8067563507404771</v>
      </c>
      <c r="E370" s="1">
        <v>8749</v>
      </c>
      <c r="F370" s="1">
        <v>664.41425492293729</v>
      </c>
      <c r="G370" s="1">
        <v>4.3912937927090638</v>
      </c>
      <c r="H370" s="1">
        <v>517122.93479075155</v>
      </c>
      <c r="I370" s="1">
        <v>7147.0587533997277</v>
      </c>
      <c r="J370" s="1">
        <v>13.824689523181997</v>
      </c>
      <c r="K370" s="1">
        <v>404.64798120073232</v>
      </c>
      <c r="L370" s="1">
        <v>399.97302129515191</v>
      </c>
      <c r="M370" s="1">
        <v>2.1761039707979921</v>
      </c>
      <c r="N370" s="1">
        <v>101.75275480362102</v>
      </c>
      <c r="O370" s="1">
        <v>371.97908149543457</v>
      </c>
      <c r="P370" s="1">
        <v>1.8067563507404771</v>
      </c>
      <c r="Q370" s="1">
        <v>17.356364193788988</v>
      </c>
      <c r="R370" s="1">
        <v>398.66738695222665</v>
      </c>
      <c r="S370" s="1">
        <v>2.2350491656741203</v>
      </c>
      <c r="T370" s="1">
        <v>6.5632242611280656E-11</v>
      </c>
      <c r="U370" s="1">
        <v>355.46698824149701</v>
      </c>
      <c r="V370" s="1">
        <v>1.5715321791938823</v>
      </c>
    </row>
    <row r="371" spans="1:22" x14ac:dyDescent="0.25">
      <c r="A371" s="1">
        <v>2215</v>
      </c>
      <c r="B371" s="7">
        <f>carbondioxide!F471</f>
        <v>99.576263378371564</v>
      </c>
      <c r="C371" s="1">
        <f>carbondioxide!L471</f>
        <v>371.75041372536589</v>
      </c>
      <c r="D371" s="1">
        <f>temperature!I371</f>
        <v>1.8043117328683784</v>
      </c>
      <c r="E371" s="1">
        <v>8749</v>
      </c>
      <c r="F371" s="1">
        <v>665.42134995474703</v>
      </c>
      <c r="G371" s="1">
        <v>4.4021973438399415</v>
      </c>
      <c r="H371" s="1">
        <v>527465.39348656661</v>
      </c>
      <c r="I371" s="1">
        <v>7284.7229003099019</v>
      </c>
      <c r="J371" s="1">
        <v>13.921508992719788</v>
      </c>
      <c r="K371" s="1">
        <v>398.65514459914948</v>
      </c>
      <c r="L371" s="1">
        <v>399.70990910350116</v>
      </c>
      <c r="M371" s="1">
        <v>2.1741136077031817</v>
      </c>
      <c r="N371" s="1">
        <v>99.576263378371564</v>
      </c>
      <c r="O371" s="1">
        <v>371.75041372536589</v>
      </c>
      <c r="P371" s="1">
        <v>1.8043117328683784</v>
      </c>
      <c r="Q371" s="1">
        <v>16.739519010341727</v>
      </c>
      <c r="R371" s="1">
        <v>398.35890926570784</v>
      </c>
      <c r="S371" s="1">
        <v>2.2316524860894429</v>
      </c>
      <c r="T371" s="1">
        <v>5.4868554823030627E-11</v>
      </c>
      <c r="U371" s="1">
        <v>355.29349735127408</v>
      </c>
      <c r="V371" s="1">
        <v>1.5691784677366707</v>
      </c>
    </row>
    <row r="372" spans="1:22" x14ac:dyDescent="0.25">
      <c r="A372" s="1">
        <v>2216</v>
      </c>
      <c r="B372" s="7">
        <f>carbondioxide!F472</f>
        <v>97.446327104708189</v>
      </c>
      <c r="C372" s="1">
        <f>carbondioxide!L472</f>
        <v>371.5231940397141</v>
      </c>
      <c r="D372" s="1">
        <f>temperature!I372</f>
        <v>1.8018721299077469</v>
      </c>
      <c r="E372" s="1">
        <v>8749</v>
      </c>
      <c r="F372" s="1">
        <v>666.42658193334387</v>
      </c>
      <c r="G372" s="1">
        <v>4.413068149887021</v>
      </c>
      <c r="H372" s="1">
        <v>538014.70135629794</v>
      </c>
      <c r="I372" s="1">
        <v>7425.1399444926055</v>
      </c>
      <c r="J372" s="1">
        <v>14.018508128172924</v>
      </c>
      <c r="K372" s="1">
        <v>392.75106190763609</v>
      </c>
      <c r="L372" s="1">
        <v>399.44773654472402</v>
      </c>
      <c r="M372" s="1">
        <v>2.172114768381209</v>
      </c>
      <c r="N372" s="1">
        <v>97.446327104708189</v>
      </c>
      <c r="O372" s="1">
        <v>371.5231940397141</v>
      </c>
      <c r="P372" s="1">
        <v>1.8018721299077469</v>
      </c>
      <c r="Q372" s="1">
        <v>16.144596504714183</v>
      </c>
      <c r="R372" s="1">
        <v>398.05293641072745</v>
      </c>
      <c r="S372" s="1">
        <v>2.2282724372870613</v>
      </c>
      <c r="T372" s="1">
        <v>4.5870111832053603E-11</v>
      </c>
      <c r="U372" s="1">
        <v>355.12132870006076</v>
      </c>
      <c r="V372" s="1">
        <v>1.5668399288531505</v>
      </c>
    </row>
    <row r="373" spans="1:22" x14ac:dyDescent="0.25">
      <c r="A373" s="1">
        <v>2217</v>
      </c>
      <c r="B373" s="7">
        <f>carbondioxide!F473</f>
        <v>95.361950167938474</v>
      </c>
      <c r="C373" s="1">
        <f>carbondioxide!L473</f>
        <v>371.29741501620714</v>
      </c>
      <c r="D373" s="1">
        <f>temperature!I373</f>
        <v>1.7994377086850941</v>
      </c>
      <c r="E373" s="1">
        <v>8749</v>
      </c>
      <c r="F373" s="1">
        <v>667.42996352463888</v>
      </c>
      <c r="G373" s="1">
        <v>4.4239064462202018</v>
      </c>
      <c r="H373" s="1">
        <v>548774.99538342387</v>
      </c>
      <c r="I373" s="1">
        <v>7568.3649463802903</v>
      </c>
      <c r="J373" s="1">
        <v>14.115685076426066</v>
      </c>
      <c r="K373" s="1">
        <v>386.93441868078401</v>
      </c>
      <c r="L373" s="1">
        <v>399.18650990625019</v>
      </c>
      <c r="M373" s="1">
        <v>2.1701077885982913</v>
      </c>
      <c r="N373" s="1">
        <v>95.361950167938474</v>
      </c>
      <c r="O373" s="1">
        <v>371.29741501620714</v>
      </c>
      <c r="P373" s="1">
        <v>1.7994377086850941</v>
      </c>
      <c r="Q373" s="1">
        <v>15.570817544936641</v>
      </c>
      <c r="R373" s="1">
        <v>397.74944200653385</v>
      </c>
      <c r="S373" s="1">
        <v>2.2249090710030757</v>
      </c>
      <c r="T373" s="1">
        <v>3.8347413491596813E-11</v>
      </c>
      <c r="U373" s="1">
        <v>354.95046721337326</v>
      </c>
      <c r="V373" s="1">
        <v>1.5645164275088441</v>
      </c>
    </row>
    <row r="374" spans="1:22" x14ac:dyDescent="0.25">
      <c r="A374" s="1">
        <v>2218</v>
      </c>
      <c r="B374" s="7">
        <f>carbondioxide!F474</f>
        <v>93.322158053846266</v>
      </c>
      <c r="C374" s="1">
        <f>carbondioxide!L474</f>
        <v>371.07306913712455</v>
      </c>
      <c r="D374" s="1">
        <f>temperature!I374</f>
        <v>1.7970086298363206</v>
      </c>
      <c r="E374" s="1">
        <v>8749</v>
      </c>
      <c r="F374" s="1">
        <v>668.43150725825956</v>
      </c>
      <c r="G374" s="1">
        <v>4.4347124653516961</v>
      </c>
      <c r="H374" s="1">
        <v>559750.49529109232</v>
      </c>
      <c r="I374" s="1">
        <v>7714.4540675880398</v>
      </c>
      <c r="J374" s="1">
        <v>14.213038003617408</v>
      </c>
      <c r="K374" s="1">
        <v>381.20391994012158</v>
      </c>
      <c r="L374" s="1">
        <v>398.92623516445883</v>
      </c>
      <c r="M374" s="1">
        <v>2.1680929971061138</v>
      </c>
      <c r="N374" s="1">
        <v>93.322158053846266</v>
      </c>
      <c r="O374" s="1">
        <v>371.07306913712455</v>
      </c>
      <c r="P374" s="1">
        <v>1.7970086298363206</v>
      </c>
      <c r="Q374" s="1">
        <v>15.017430689389593</v>
      </c>
      <c r="R374" s="1">
        <v>397.44839990604947</v>
      </c>
      <c r="S374" s="1">
        <v>2.2215624313475617</v>
      </c>
      <c r="T374" s="1">
        <v>3.2058437678974933E-11</v>
      </c>
      <c r="U374" s="1">
        <v>354.78089801716146</v>
      </c>
      <c r="V374" s="1">
        <v>1.5622078289692138</v>
      </c>
    </row>
    <row r="375" spans="1:22" x14ac:dyDescent="0.25">
      <c r="A375" s="1">
        <v>2219</v>
      </c>
      <c r="B375" s="7">
        <f>carbondioxide!F475</f>
        <v>91.325997093074491</v>
      </c>
      <c r="C375" s="1">
        <f>carbondioxide!L475</f>
        <v>370.85014879460522</v>
      </c>
      <c r="D375" s="1">
        <f>temperature!I375</f>
        <v>1.7945850479591465</v>
      </c>
      <c r="E375" s="1">
        <v>8749</v>
      </c>
      <c r="F375" s="1">
        <v>669.43122552929935</v>
      </c>
      <c r="G375" s="1">
        <v>4.4454864369768288</v>
      </c>
      <c r="H375" s="1">
        <v>570945.50519691419</v>
      </c>
      <c r="I375" s="1">
        <v>7863.4645929375502</v>
      </c>
      <c r="J375" s="1">
        <v>14.31056509508538</v>
      </c>
      <c r="K375" s="1">
        <v>375.55828988580839</v>
      </c>
      <c r="L375" s="1">
        <v>398.66691799208451</v>
      </c>
      <c r="M375" s="1">
        <v>2.1660707157666028</v>
      </c>
      <c r="N375" s="1">
        <v>91.325997093074491</v>
      </c>
      <c r="O375" s="1">
        <v>370.85014879460522</v>
      </c>
      <c r="P375" s="1">
        <v>1.7945850479591465</v>
      </c>
      <c r="Q375" s="1">
        <v>14.483711202688687</v>
      </c>
      <c r="R375" s="1">
        <v>397.14978419681472</v>
      </c>
      <c r="S375" s="1">
        <v>2.2182325550949944</v>
      </c>
      <c r="T375" s="1">
        <v>2.6800853899623044E-11</v>
      </c>
      <c r="U375" s="1">
        <v>354.61260643481216</v>
      </c>
      <c r="V375" s="1">
        <v>1.5599139988450152</v>
      </c>
    </row>
    <row r="376" spans="1:22" x14ac:dyDescent="0.25">
      <c r="A376" s="1">
        <v>2220</v>
      </c>
      <c r="B376" s="7">
        <f>carbondioxide!F476</f>
        <v>89.372534015253621</v>
      </c>
      <c r="C376" s="1">
        <f>carbondioxide!L476</f>
        <v>370.62864629579713</v>
      </c>
      <c r="D376" s="1">
        <f>temperature!I376</f>
        <v>1.7921671117623992</v>
      </c>
      <c r="E376" s="1">
        <v>8749</v>
      </c>
      <c r="F376" s="1">
        <v>670.42913060004332</v>
      </c>
      <c r="G376" s="1">
        <v>4.4562285880143069</v>
      </c>
      <c r="H376" s="1">
        <v>582364.4153008525</v>
      </c>
      <c r="I376" s="1">
        <v>8015.4549529215901</v>
      </c>
      <c r="J376" s="1">
        <v>14.408264555309636</v>
      </c>
      <c r="K376" s="1">
        <v>369.99627161259957</v>
      </c>
      <c r="L376" s="1">
        <v>398.40856376547538</v>
      </c>
      <c r="M376" s="1">
        <v>2.1640412596746765</v>
      </c>
      <c r="N376" s="1">
        <v>89.372534015253621</v>
      </c>
      <c r="O376" s="1">
        <v>370.62864629579713</v>
      </c>
      <c r="P376" s="1">
        <v>1.7921671117623992</v>
      </c>
      <c r="Q376" s="1">
        <v>13.968960106545131</v>
      </c>
      <c r="R376" s="1">
        <v>396.85356920176474</v>
      </c>
      <c r="S376" s="1">
        <v>2.2149194719658998</v>
      </c>
      <c r="T376" s="1">
        <v>2.2405513860084863E-11</v>
      </c>
      <c r="U376" s="1">
        <v>354.44557798421158</v>
      </c>
      <c r="V376" s="1">
        <v>1.5576348031353411</v>
      </c>
    </row>
    <row r="377" spans="1:22" x14ac:dyDescent="0.25">
      <c r="A377" s="1">
        <v>2221</v>
      </c>
      <c r="B377" s="7">
        <f>carbondioxide!F477</f>
        <v>87.460855512667351</v>
      </c>
      <c r="C377" s="1">
        <f>carbondioxide!L477</f>
        <v>370.40855386785205</v>
      </c>
      <c r="D377" s="1">
        <f>temperature!I377</f>
        <v>1.789754964212213</v>
      </c>
      <c r="E377" s="1">
        <v>8749</v>
      </c>
      <c r="F377" s="1">
        <v>671.42523460166922</v>
      </c>
      <c r="G377" s="1">
        <v>4.4669391426459555</v>
      </c>
      <c r="H377" s="1">
        <v>594011.70360686956</v>
      </c>
      <c r="I377" s="1">
        <v>8170.4847466177425</v>
      </c>
      <c r="J377" s="1">
        <v>14.506134607846516</v>
      </c>
      <c r="K377" s="1">
        <v>364.516626830017</v>
      </c>
      <c r="L377" s="1">
        <v>398.15117757170606</v>
      </c>
      <c r="M377" s="1">
        <v>2.1620049372789976</v>
      </c>
      <c r="N377" s="1">
        <v>87.460855512667351</v>
      </c>
      <c r="O377" s="1">
        <v>370.40855386785205</v>
      </c>
      <c r="P377" s="1">
        <v>1.789754964212213</v>
      </c>
      <c r="Q377" s="1">
        <v>13.472503264358517</v>
      </c>
      <c r="R377" s="1">
        <v>396.55972947984714</v>
      </c>
      <c r="S377" s="1">
        <v>2.2116232048999609</v>
      </c>
      <c r="T377" s="1">
        <v>1.8731009587030946E-11</v>
      </c>
      <c r="U377" s="1">
        <v>354.27979837486509</v>
      </c>
      <c r="V377" s="1">
        <v>1.5553701082684435</v>
      </c>
    </row>
    <row r="378" spans="1:22" x14ac:dyDescent="0.25">
      <c r="A378" s="1">
        <v>2222</v>
      </c>
      <c r="B378" s="7">
        <f>carbondioxide!F478</f>
        <v>85.590067813251395</v>
      </c>
      <c r="C378" s="1">
        <f>carbondioxide!L478</f>
        <v>370.18986366277068</v>
      </c>
      <c r="D378" s="1">
        <f>temperature!I378</f>
        <v>1.7873487426751991</v>
      </c>
      <c r="E378" s="1">
        <v>8749</v>
      </c>
      <c r="F378" s="1">
        <v>672.41954953592619</v>
      </c>
      <c r="G378" s="1">
        <v>4.4776183223559292</v>
      </c>
      <c r="H378" s="1">
        <v>605891.93767900695</v>
      </c>
      <c r="I378" s="1">
        <v>8328.6147650604235</v>
      </c>
      <c r="J378" s="1">
        <v>14.604173495259211</v>
      </c>
      <c r="K378" s="1">
        <v>359.11813558666444</v>
      </c>
      <c r="L378" s="1">
        <v>397.89476421554758</v>
      </c>
      <c r="M378" s="1">
        <v>2.1599620505007637</v>
      </c>
      <c r="N378" s="1">
        <v>85.590067813251395</v>
      </c>
      <c r="O378" s="1">
        <v>370.18986366277068</v>
      </c>
      <c r="P378" s="1">
        <v>1.7873487426751991</v>
      </c>
      <c r="Q378" s="1">
        <v>12.993690498343215</v>
      </c>
      <c r="R378" s="1">
        <v>396.26823982648892</v>
      </c>
      <c r="S378" s="1">
        <v>2.2083437703208149</v>
      </c>
      <c r="T378" s="1">
        <v>1.5659124014757871E-11</v>
      </c>
      <c r="U378" s="1">
        <v>354.11525350507139</v>
      </c>
      <c r="V378" s="1">
        <v>1.5531197811404283</v>
      </c>
    </row>
    <row r="379" spans="1:22" x14ac:dyDescent="0.25">
      <c r="A379" s="1">
        <v>2223</v>
      </c>
      <c r="B379" s="7">
        <f>carbondioxide!F479</f>
        <v>83.75929626272594</v>
      </c>
      <c r="C379" s="1">
        <f>carbondioxide!L479</f>
        <v>369.97256776210088</v>
      </c>
      <c r="D379" s="1">
        <f>temperature!I379</f>
        <v>1.7849485790586352</v>
      </c>
      <c r="E379" s="1">
        <v>8749</v>
      </c>
      <c r="F379" s="1">
        <v>673.41208727679077</v>
      </c>
      <c r="G379" s="1">
        <v>4.4882663459693983</v>
      </c>
      <c r="H379" s="1">
        <v>618009.77643258707</v>
      </c>
      <c r="I379" s="1">
        <v>8489.9070150803254</v>
      </c>
      <c r="J379" s="1">
        <v>14.70237947904284</v>
      </c>
      <c r="K379" s="1">
        <v>353.79959599862593</v>
      </c>
      <c r="L379" s="1">
        <v>397.63932822629778</v>
      </c>
      <c r="M379" s="1">
        <v>2.1579128948505564</v>
      </c>
      <c r="N379" s="1">
        <v>83.75929626272594</v>
      </c>
      <c r="O379" s="1">
        <v>369.97256776210088</v>
      </c>
      <c r="P379" s="1">
        <v>1.7849485790586352</v>
      </c>
      <c r="Q379" s="1">
        <v>12.531894738032097</v>
      </c>
      <c r="R379" s="1">
        <v>395.97907527391993</v>
      </c>
      <c r="S379" s="1">
        <v>2.2050811783927577</v>
      </c>
      <c r="T379" s="1">
        <v>1.309102767633758E-11</v>
      </c>
      <c r="U379" s="1">
        <v>353.9519294591513</v>
      </c>
      <c r="V379" s="1">
        <v>1.5508836891519069</v>
      </c>
    </row>
    <row r="380" spans="1:22" x14ac:dyDescent="0.25">
      <c r="A380" s="1">
        <v>2224</v>
      </c>
      <c r="B380" s="7">
        <f>carbondioxide!F480</f>
        <v>81.967684915666226</v>
      </c>
      <c r="C380" s="1">
        <f>carbondioxide!L480</f>
        <v>369.75665818149332</v>
      </c>
      <c r="D380" s="1">
        <f>temperature!I380</f>
        <v>1.7825545999477346</v>
      </c>
      <c r="E380" s="1">
        <v>8749</v>
      </c>
      <c r="F380" s="1">
        <v>674.40285957209881</v>
      </c>
      <c r="G380" s="1">
        <v>4.498883429690717</v>
      </c>
      <c r="H380" s="1">
        <v>630369.97196123877</v>
      </c>
      <c r="I380" s="1">
        <v>8654.424743620657</v>
      </c>
      <c r="J380" s="1">
        <v>14.800750839544632</v>
      </c>
      <c r="K380" s="1">
        <v>348.55982398188627</v>
      </c>
      <c r="L380" s="1">
        <v>397.38487386447423</v>
      </c>
      <c r="M380" s="1">
        <v>2.155857759543288</v>
      </c>
      <c r="N380" s="1">
        <v>81.967684915666226</v>
      </c>
      <c r="O380" s="1">
        <v>369.75665818149332</v>
      </c>
      <c r="P380" s="1">
        <v>1.7825545999477346</v>
      </c>
      <c r="Q380" s="1">
        <v>12.086511199042436</v>
      </c>
      <c r="R380" s="1">
        <v>395.69221109136055</v>
      </c>
      <c r="S380" s="1">
        <v>2.2018354332695749</v>
      </c>
      <c r="T380" s="1">
        <v>1.0944099137418217E-11</v>
      </c>
      <c r="U380" s="1">
        <v>353.78981250472731</v>
      </c>
      <c r="V380" s="1">
        <v>1.5486617002426877</v>
      </c>
    </row>
    <row r="381" spans="1:22" x14ac:dyDescent="0.25">
      <c r="A381" s="1">
        <v>2225</v>
      </c>
      <c r="B381" s="7">
        <f>carbondioxide!F481</f>
        <v>80.214396135320129</v>
      </c>
      <c r="C381" s="1">
        <f>carbondioxide!L481</f>
        <v>369.5421268751183</v>
      </c>
      <c r="D381" s="1">
        <f>temperature!I381</f>
        <v>1.7801669267400391</v>
      </c>
      <c r="E381" s="1">
        <v>8749</v>
      </c>
      <c r="F381" s="1">
        <v>675.39187804515711</v>
      </c>
      <c r="G381" s="1">
        <v>4.5094697871410698</v>
      </c>
      <c r="H381" s="1">
        <v>642977.37140046351</v>
      </c>
      <c r="I381" s="1">
        <v>8822.2324625396977</v>
      </c>
      <c r="J381" s="1">
        <v>14.899285875879428</v>
      </c>
      <c r="K381" s="1">
        <v>343.39765298871453</v>
      </c>
      <c r="L381" s="1">
        <v>397.13140512837242</v>
      </c>
      <c r="M381" s="1">
        <v>2.1537969276112645</v>
      </c>
      <c r="N381" s="1">
        <v>80.214396135320129</v>
      </c>
      <c r="O381" s="1">
        <v>369.5421268751183</v>
      </c>
      <c r="P381" s="1">
        <v>1.7801669267400391</v>
      </c>
      <c r="Q381" s="1">
        <v>11.656956591028468</v>
      </c>
      <c r="R381" s="1">
        <v>395.40762278507992</v>
      </c>
      <c r="S381" s="1">
        <v>2.1986065333357132</v>
      </c>
      <c r="T381" s="1">
        <v>9.1492668788816287E-12</v>
      </c>
      <c r="U381" s="1">
        <v>353.62888909005432</v>
      </c>
      <c r="V381" s="1">
        <v>1.5464536829245874</v>
      </c>
    </row>
    <row r="382" spans="1:22" x14ac:dyDescent="0.25">
      <c r="A382" s="1">
        <v>2226</v>
      </c>
      <c r="B382" s="7">
        <f>carbondioxide!F482</f>
        <v>78.498610201985628</v>
      </c>
      <c r="C382" s="1">
        <f>carbondioxide!L482</f>
        <v>369.32896573994685</v>
      </c>
      <c r="D382" s="1">
        <f>temperature!I382</f>
        <v>1.7777856757769954</v>
      </c>
      <c r="E382" s="1">
        <v>8749</v>
      </c>
      <c r="F382" s="1">
        <v>676.37915419633168</v>
      </c>
      <c r="G382" s="1">
        <v>4.5200256293956125</v>
      </c>
      <c r="H382" s="1">
        <v>655836.91882847284</v>
      </c>
      <c r="I382" s="1">
        <v>8993.3959739093953</v>
      </c>
      <c r="J382" s="1">
        <v>14.997982905840697</v>
      </c>
      <c r="K382" s="1">
        <v>338.31193374795168</v>
      </c>
      <c r="L382" s="1">
        <v>396.87892576049171</v>
      </c>
      <c r="M382" s="1">
        <v>2.1517306760153998</v>
      </c>
      <c r="N382" s="1">
        <v>78.498610201985628</v>
      </c>
      <c r="O382" s="1">
        <v>369.32896573994685</v>
      </c>
      <c r="P382" s="1">
        <v>1.7777856757769954</v>
      </c>
      <c r="Q382" s="1">
        <v>11.242668353783316</v>
      </c>
      <c r="R382" s="1">
        <v>395.12528609833231</v>
      </c>
      <c r="S382" s="1">
        <v>2.1953944714400002</v>
      </c>
      <c r="T382" s="1">
        <v>7.6487871107450407E-12</v>
      </c>
      <c r="U382" s="1">
        <v>353.46914584139898</v>
      </c>
      <c r="V382" s="1">
        <v>1.5442595063124416</v>
      </c>
    </row>
    <row r="383" spans="1:22" x14ac:dyDescent="0.25">
      <c r="A383" s="1">
        <v>2227</v>
      </c>
      <c r="B383" s="7">
        <f>carbondioxide!F483</f>
        <v>76.819524929765151</v>
      </c>
      <c r="C383" s="1">
        <f>carbondioxide!L483</f>
        <v>369.11716661990033</v>
      </c>
      <c r="D383" s="1">
        <f>temperature!I383</f>
        <v>1.7754109584727635</v>
      </c>
      <c r="E383" s="1">
        <v>8749</v>
      </c>
      <c r="F383" s="1">
        <v>677.36469940461529</v>
      </c>
      <c r="G383" s="1">
        <v>4.5305511650200989</v>
      </c>
      <c r="H383" s="1">
        <v>668953.65720504231</v>
      </c>
      <c r="I383" s="1">
        <v>9167.9823958199468</v>
      </c>
      <c r="J383" s="1">
        <v>15.096840265807256</v>
      </c>
      <c r="K383" s="1">
        <v>333.30153400914452</v>
      </c>
      <c r="L383" s="1">
        <v>396.62743925383188</v>
      </c>
      <c r="M383" s="1">
        <v>2.1496592757546056</v>
      </c>
      <c r="N383" s="1">
        <v>76.819524929765151</v>
      </c>
      <c r="O383" s="1">
        <v>369.11716661990033</v>
      </c>
      <c r="P383" s="1">
        <v>1.7754109584727635</v>
      </c>
      <c r="Q383" s="1">
        <v>10.843103920489856</v>
      </c>
      <c r="R383" s="1">
        <v>394.84517701117727</v>
      </c>
      <c r="S383" s="1">
        <v>2.1921992351221107</v>
      </c>
      <c r="T383" s="1">
        <v>6.3943860245828541E-12</v>
      </c>
      <c r="U383" s="1">
        <v>353.3105695604666</v>
      </c>
      <c r="V383" s="1">
        <v>1.5420790401533819</v>
      </c>
    </row>
    <row r="384" spans="1:22" x14ac:dyDescent="0.25">
      <c r="A384" s="1">
        <v>2228</v>
      </c>
      <c r="B384" s="7">
        <f>carbondioxide!F484</f>
        <v>75.176355291517467</v>
      </c>
      <c r="C384" s="1">
        <f>carbondioxide!L484</f>
        <v>368.90672130987127</v>
      </c>
      <c r="D384" s="1">
        <f>temperature!I384</f>
        <v>1.7730428814403043</v>
      </c>
      <c r="E384" s="1">
        <v>8749</v>
      </c>
      <c r="F384" s="1">
        <v>678.34852492917298</v>
      </c>
      <c r="G384" s="1">
        <v>4.5410466001070064</v>
      </c>
      <c r="H384" s="1">
        <v>682332.73034914315</v>
      </c>
      <c r="I384" s="1">
        <v>9346.0601887004432</v>
      </c>
      <c r="J384" s="1">
        <v>15.195856310645883</v>
      </c>
      <c r="K384" s="1">
        <v>328.36533829046908</v>
      </c>
      <c r="L384" s="1">
        <v>396.37694885806161</v>
      </c>
      <c r="M384" s="1">
        <v>2.1475829919733882</v>
      </c>
      <c r="N384" s="1">
        <v>75.176355291517467</v>
      </c>
      <c r="O384" s="1">
        <v>368.90672130987127</v>
      </c>
      <c r="P384" s="1">
        <v>1.7730428814403043</v>
      </c>
      <c r="Q384" s="1">
        <v>10.457740007155646</v>
      </c>
      <c r="R384" s="1">
        <v>394.56727174018999</v>
      </c>
      <c r="S384" s="1">
        <v>2.1890208068319827</v>
      </c>
      <c r="T384" s="1">
        <v>5.3457067165512657E-12</v>
      </c>
      <c r="U384" s="1">
        <v>353.15314722187406</v>
      </c>
      <c r="V384" s="1">
        <v>1.5399121548544568</v>
      </c>
    </row>
    <row r="385" spans="1:22" x14ac:dyDescent="0.25">
      <c r="A385" s="1">
        <v>2229</v>
      </c>
      <c r="B385" s="7">
        <f>carbondioxide!F485</f>
        <v>73.568333051831914</v>
      </c>
      <c r="C385" s="1">
        <f>carbondioxide!L485</f>
        <v>368.69762155961917</v>
      </c>
      <c r="D385" s="1">
        <f>temperature!I385</f>
        <v>1.7706815466148016</v>
      </c>
      <c r="E385" s="1">
        <v>8749</v>
      </c>
      <c r="F385" s="1">
        <v>679.3306419108676</v>
      </c>
      <c r="G385" s="1">
        <v>4.5515121383111605</v>
      </c>
      <c r="H385" s="1">
        <v>695979.38495612598</v>
      </c>
      <c r="I385" s="1">
        <v>9527.6991821659431</v>
      </c>
      <c r="J385" s="1">
        <v>15.295029413610017</v>
      </c>
      <c r="K385" s="1">
        <v>323.50224763038722</v>
      </c>
      <c r="L385" s="1">
        <v>396.12745758556315</v>
      </c>
      <c r="M385" s="1">
        <v>2.1455020840676737</v>
      </c>
      <c r="N385" s="1">
        <v>73.568333051831914</v>
      </c>
      <c r="O385" s="1">
        <v>368.69762155961917</v>
      </c>
      <c r="P385" s="1">
        <v>1.7706815466148016</v>
      </c>
      <c r="Q385" s="1">
        <v>10.086071927301335</v>
      </c>
      <c r="R385" s="1">
        <v>394.29154673806738</v>
      </c>
      <c r="S385" s="1">
        <v>2.1858591641423728</v>
      </c>
      <c r="T385" s="1">
        <v>4.4690108150368577E-12</v>
      </c>
      <c r="U385" s="1">
        <v>352.99686597066773</v>
      </c>
      <c r="V385" s="1">
        <v>1.5377587215086603</v>
      </c>
    </row>
    <row r="386" spans="1:22" x14ac:dyDescent="0.25">
      <c r="A386" s="1">
        <v>2230</v>
      </c>
      <c r="B386" s="7">
        <f>carbondioxide!F486</f>
        <v>71.994706407853229</v>
      </c>
      <c r="C386" s="1">
        <f>carbondioxide!L486</f>
        <v>368.48985907754428</v>
      </c>
      <c r="D386" s="1">
        <f>temperature!I386</f>
        <v>1.7683270513744629</v>
      </c>
      <c r="E386" s="1">
        <v>8749</v>
      </c>
      <c r="F386" s="1">
        <v>680.31106137376366</v>
      </c>
      <c r="G386" s="1">
        <v>4.561947980884864</v>
      </c>
      <c r="H386" s="1">
        <v>709898.97265524848</v>
      </c>
      <c r="I386" s="1">
        <v>9712.9706024014813</v>
      </c>
      <c r="J386" s="1">
        <v>15.394357966234711</v>
      </c>
      <c r="K386" s="1">
        <v>318.71117934298121</v>
      </c>
      <c r="L386" s="1">
        <v>395.87896821735353</v>
      </c>
      <c r="M386" s="1">
        <v>2.1434168057888954</v>
      </c>
      <c r="N386" s="1">
        <v>71.994706407853229</v>
      </c>
      <c r="O386" s="1">
        <v>368.48985907754428</v>
      </c>
      <c r="P386" s="1">
        <v>1.7683270513744629</v>
      </c>
      <c r="Q386" s="1">
        <v>9.7276129310050461</v>
      </c>
      <c r="R386" s="1">
        <v>394.01797869313634</v>
      </c>
      <c r="S386" s="1">
        <v>2.182714279954741</v>
      </c>
      <c r="T386" s="1">
        <v>3.7360930413708129E-12</v>
      </c>
      <c r="U386" s="1">
        <v>352.84171311988518</v>
      </c>
      <c r="V386" s="1">
        <v>1.5356186119194351</v>
      </c>
    </row>
    <row r="387" spans="1:22" x14ac:dyDescent="0.25">
      <c r="A387" s="1">
        <v>2231</v>
      </c>
      <c r="B387" s="7">
        <f>carbondioxide!F487</f>
        <v>70.454739637789245</v>
      </c>
      <c r="C387" s="1">
        <f>carbondioxide!L487</f>
        <v>368.28342553434288</v>
      </c>
      <c r="D387" s="1">
        <f>temperature!I387</f>
        <v>1.7659794886587505</v>
      </c>
      <c r="E387" s="1">
        <v>8749</v>
      </c>
      <c r="F387" s="1">
        <v>681.28979422661155</v>
      </c>
      <c r="G387" s="1">
        <v>4.5723543267125324</v>
      </c>
      <c r="H387" s="1">
        <v>724096.95210835349</v>
      </c>
      <c r="I387" s="1">
        <v>9901.9471000937392</v>
      </c>
      <c r="J387" s="1">
        <v>15.493840378228029</v>
      </c>
      <c r="K387" s="1">
        <v>313.99106677691168</v>
      </c>
      <c r="L387" s="1">
        <v>395.63148330888572</v>
      </c>
      <c r="M387" s="1">
        <v>2.1413274053463618</v>
      </c>
      <c r="N387" s="1">
        <v>70.454739637789245</v>
      </c>
      <c r="O387" s="1">
        <v>368.28342553434288</v>
      </c>
      <c r="P387" s="1">
        <v>1.7659794886587505</v>
      </c>
      <c r="Q387" s="1">
        <v>9.3818935674371264</v>
      </c>
      <c r="R387" s="1">
        <v>393.74654452876831</v>
      </c>
      <c r="S387" s="1">
        <v>2.1795861226986499</v>
      </c>
      <c r="T387" s="1">
        <v>3.1233737825859995E-12</v>
      </c>
      <c r="U387" s="1">
        <v>352.6876761481588</v>
      </c>
      <c r="V387" s="1">
        <v>1.5334916986237113</v>
      </c>
    </row>
    <row r="388" spans="1:22" x14ac:dyDescent="0.25">
      <c r="A388" s="1">
        <v>2232</v>
      </c>
      <c r="B388" s="7">
        <f>carbondioxide!F488</f>
        <v>68.947712756936937</v>
      </c>
      <c r="C388" s="1">
        <f>carbondioxide!L488</f>
        <v>368.07831256654691</v>
      </c>
      <c r="D388" s="1">
        <f>temperature!I388</f>
        <v>1.7636389470840883</v>
      </c>
      <c r="E388" s="1">
        <v>8749</v>
      </c>
      <c r="F388" s="1">
        <v>682.2668512643113</v>
      </c>
      <c r="G388" s="1">
        <v>4.5827313723448482</v>
      </c>
      <c r="H388" s="1">
        <v>738578.89115052053</v>
      </c>
      <c r="I388" s="1">
        <v>10094.702778921361</v>
      </c>
      <c r="J388" s="1">
        <v>15.593475077359056</v>
      </c>
      <c r="K388" s="1">
        <v>309.34085907794559</v>
      </c>
      <c r="L388" s="1">
        <v>395.38500519573216</v>
      </c>
      <c r="M388" s="1">
        <v>2.1392341255079415</v>
      </c>
      <c r="N388" s="1">
        <v>68.947712756936937</v>
      </c>
      <c r="O388" s="1">
        <v>368.07831256654691</v>
      </c>
      <c r="P388" s="1">
        <v>1.7636389470840883</v>
      </c>
      <c r="Q388" s="1">
        <v>9.0484610700504113</v>
      </c>
      <c r="R388" s="1">
        <v>393.47722140270622</v>
      </c>
      <c r="S388" s="1">
        <v>2.1764746565248529</v>
      </c>
      <c r="T388" s="1">
        <v>2.6111404822418956E-12</v>
      </c>
      <c r="U388" s="1">
        <v>352.53474269736142</v>
      </c>
      <c r="V388" s="1">
        <v>1.5313778549135428</v>
      </c>
    </row>
    <row r="389" spans="1:22" x14ac:dyDescent="0.25">
      <c r="A389" s="1">
        <v>2233</v>
      </c>
      <c r="B389" s="7">
        <f>carbondioxide!F489</f>
        <v>67.472921181066056</v>
      </c>
      <c r="C389" s="1">
        <f>carbondioxide!L489</f>
        <v>367.87451177995047</v>
      </c>
      <c r="D389" s="1">
        <f>temperature!I389</f>
        <v>1.761305511057091</v>
      </c>
      <c r="E389" s="1">
        <v>8749</v>
      </c>
      <c r="F389" s="1">
        <v>683.24224316935738</v>
      </c>
      <c r="G389" s="1">
        <v>4.5930793120324287</v>
      </c>
      <c r="H389" s="1">
        <v>753350.46897353092</v>
      </c>
      <c r="I389" s="1">
        <v>10291.313224615069</v>
      </c>
      <c r="J389" s="1">
        <v>15.693260509342679</v>
      </c>
      <c r="K389" s="1">
        <v>304.75952095500122</v>
      </c>
      <c r="L389" s="1">
        <v>395.13953599915197</v>
      </c>
      <c r="M389" s="1">
        <v>2.1371372036990799</v>
      </c>
      <c r="N389" s="1">
        <v>67.472921181066056</v>
      </c>
      <c r="O389" s="1">
        <v>367.87451177995047</v>
      </c>
      <c r="P389" s="1">
        <v>1.761305511057091</v>
      </c>
      <c r="Q389" s="1">
        <v>8.7268787636208192</v>
      </c>
      <c r="R389" s="1">
        <v>393.20998670630814</v>
      </c>
      <c r="S389" s="1">
        <v>2.1733798414922547</v>
      </c>
      <c r="T389" s="1">
        <v>2.1829134431542246E-12</v>
      </c>
      <c r="U389" s="1">
        <v>352.38290057029178</v>
      </c>
      <c r="V389" s="1">
        <v>1.5292769548563983</v>
      </c>
    </row>
    <row r="390" spans="1:22" x14ac:dyDescent="0.25">
      <c r="A390" s="1">
        <v>2234</v>
      </c>
      <c r="B390" s="7">
        <f>carbondioxide!F490</f>
        <v>66.029675397003047</v>
      </c>
      <c r="C390" s="1">
        <f>carbondioxide!L490</f>
        <v>367.6720147529274</v>
      </c>
      <c r="D390" s="1">
        <f>temperature!I390</f>
        <v>1.7589792608853647</v>
      </c>
      <c r="E390" s="1">
        <v>8749</v>
      </c>
      <c r="F390" s="1">
        <v>684.21598051326248</v>
      </c>
      <c r="G390" s="1">
        <v>4.6033983377590157</v>
      </c>
      <c r="H390" s="1">
        <v>768417.47835300153</v>
      </c>
      <c r="I390" s="1">
        <v>10491.855534598964</v>
      </c>
      <c r="J390" s="1">
        <v>15.793195137721325</v>
      </c>
      <c r="K390" s="1">
        <v>300.24603244965766</v>
      </c>
      <c r="L390" s="1">
        <v>394.89507763154484</v>
      </c>
      <c r="M390" s="1">
        <v>2.135036872100184</v>
      </c>
      <c r="N390" s="1">
        <v>66.029675397003047</v>
      </c>
      <c r="O390" s="1">
        <v>367.6720147529274</v>
      </c>
      <c r="P390" s="1">
        <v>1.7589792608853647</v>
      </c>
      <c r="Q390" s="1">
        <v>8.416725492361735</v>
      </c>
      <c r="R390" s="1">
        <v>392.94481806371272</v>
      </c>
      <c r="S390" s="1">
        <v>2.1703016337489047</v>
      </c>
      <c r="T390" s="1">
        <v>1.8249156384769316E-12</v>
      </c>
      <c r="U390" s="1">
        <v>352.23213772839927</v>
      </c>
      <c r="V390" s="1">
        <v>1.527188873314161</v>
      </c>
    </row>
    <row r="391" spans="1:22" x14ac:dyDescent="0.25">
      <c r="A391" s="1">
        <v>2235</v>
      </c>
      <c r="B391" s="7">
        <f>carbondioxide!F491</f>
        <v>64.617300640261149</v>
      </c>
      <c r="C391" s="1">
        <f>carbondioxide!L491</f>
        <v>367.47081303964171</v>
      </c>
      <c r="D391" s="1">
        <f>temperature!I391</f>
        <v>1.7566602728859193</v>
      </c>
      <c r="E391" s="1">
        <v>8749</v>
      </c>
      <c r="F391" s="1">
        <v>685.18807375796382</v>
      </c>
      <c r="G391" s="1">
        <v>4.6136886392741987</v>
      </c>
      <c r="H391" s="1">
        <v>783785.82792006154</v>
      </c>
      <c r="I391" s="1">
        <v>10696.408348224679</v>
      </c>
      <c r="J391" s="1">
        <v>15.893277443743795</v>
      </c>
      <c r="K391" s="1">
        <v>295.79938870907824</v>
      </c>
      <c r="L391" s="1">
        <v>394.6516318017932</v>
      </c>
      <c r="M391" s="1">
        <v>2.1329333577423921</v>
      </c>
      <c r="N391" s="1">
        <v>64.617300640261149</v>
      </c>
      <c r="O391" s="1">
        <v>367.47081303964171</v>
      </c>
      <c r="P391" s="1">
        <v>1.7566602728859193</v>
      </c>
      <c r="Q391" s="1">
        <v>8.1175950683631992</v>
      </c>
      <c r="R391" s="1">
        <v>392.68169333093033</v>
      </c>
      <c r="S391" s="1">
        <v>2.1672399857071993</v>
      </c>
      <c r="T391" s="1">
        <v>1.5256294737667146E-12</v>
      </c>
      <c r="U391" s="1">
        <v>352.08244228954675</v>
      </c>
      <c r="V391" s="1">
        <v>1.5251134859608939</v>
      </c>
    </row>
    <row r="392" spans="1:22" x14ac:dyDescent="0.25">
      <c r="A392" s="1">
        <v>2236</v>
      </c>
      <c r="B392" s="7">
        <f>carbondioxide!F492</f>
        <v>63.23513657956596</v>
      </c>
      <c r="C392" s="1">
        <f>carbondioxide!L492</f>
        <v>367.27089817315363</v>
      </c>
      <c r="D392" s="1">
        <f>temperature!I392</f>
        <v>1.7543486194912423</v>
      </c>
      <c r="E392" s="1">
        <v>8749</v>
      </c>
      <c r="F392" s="1">
        <v>686.15853325720923</v>
      </c>
      <c r="G392" s="1">
        <v>4.6239504041256643</v>
      </c>
      <c r="H392" s="1">
        <v>799461.54447846278</v>
      </c>
      <c r="I392" s="1">
        <v>10905.051877610171</v>
      </c>
      <c r="J392" s="1">
        <v>15.993505926241367</v>
      </c>
      <c r="K392" s="1">
        <v>291.41859976229682</v>
      </c>
      <c r="L392" s="1">
        <v>394.40920002049552</v>
      </c>
      <c r="M392" s="1">
        <v>2.1308268826017569</v>
      </c>
      <c r="N392" s="1">
        <v>63.23513657956596</v>
      </c>
      <c r="O392" s="1">
        <v>367.27089817315363</v>
      </c>
      <c r="P392" s="1">
        <v>1.7543486194912423</v>
      </c>
      <c r="Q392" s="1">
        <v>7.829095739633571</v>
      </c>
      <c r="R392" s="1">
        <v>392.42059059486502</v>
      </c>
      <c r="S392" s="1">
        <v>2.1641948462134502</v>
      </c>
      <c r="T392" s="1">
        <v>1.2754262400689734E-12</v>
      </c>
      <c r="U392" s="1">
        <v>351.93380252581107</v>
      </c>
      <c r="V392" s="1">
        <v>1.5230506692994183</v>
      </c>
    </row>
    <row r="393" spans="1:22" x14ac:dyDescent="0.25">
      <c r="A393" s="1">
        <v>2237</v>
      </c>
      <c r="B393" s="7">
        <f>carbondioxide!F493</f>
        <v>61.882537008129042</v>
      </c>
      <c r="C393" s="1">
        <f>carbondioxide!L493</f>
        <v>367.0722616684252</v>
      </c>
      <c r="D393" s="1">
        <f>temperature!I393</f>
        <v>1.7520443693530745</v>
      </c>
      <c r="E393" s="1">
        <v>8749</v>
      </c>
      <c r="F393" s="1">
        <v>687.12736925792535</v>
      </c>
      <c r="G393" s="1">
        <v>4.6341838176909853</v>
      </c>
      <c r="H393" s="1">
        <v>815450.77536803205</v>
      </c>
      <c r="I393" s="1">
        <v>11117.867939095324</v>
      </c>
      <c r="J393" s="1">
        <v>16.093879101501312</v>
      </c>
      <c r="K393" s="1">
        <v>287.1026902998172</v>
      </c>
      <c r="L393" s="1">
        <v>394.16778360509124</v>
      </c>
      <c r="M393" s="1">
        <v>2.1287176636918677</v>
      </c>
      <c r="N393" s="1">
        <v>61.882537008129042</v>
      </c>
      <c r="O393" s="1">
        <v>367.0722616684252</v>
      </c>
      <c r="P393" s="1">
        <v>1.7520443693530745</v>
      </c>
      <c r="Q393" s="1">
        <v>7.5508496770469939</v>
      </c>
      <c r="R393" s="1">
        <v>392.16148817227031</v>
      </c>
      <c r="S393" s="1">
        <v>2.1611661607119763</v>
      </c>
      <c r="T393" s="1">
        <v>1.0662563366976617E-12</v>
      </c>
      <c r="U393" s="1">
        <v>351.78620686131967</v>
      </c>
      <c r="V393" s="1">
        <v>1.5210003006767563</v>
      </c>
    </row>
    <row r="394" spans="1:22" x14ac:dyDescent="0.25">
      <c r="A394" s="1">
        <v>2238</v>
      </c>
      <c r="B394" s="7">
        <f>carbondioxide!F494</f>
        <v>60.558869541525162</v>
      </c>
      <c r="C394" s="1">
        <f>carbondioxide!L494</f>
        <v>366.87489502522652</v>
      </c>
      <c r="D394" s="1">
        <f>temperature!I394</f>
        <v>1.7497475874439328</v>
      </c>
      <c r="E394" s="1">
        <v>8749</v>
      </c>
      <c r="F394" s="1">
        <v>688.09459190156713</v>
      </c>
      <c r="G394" s="1">
        <v>4.6443890632089548</v>
      </c>
      <c r="H394" s="1">
        <v>831759.79087539273</v>
      </c>
      <c r="I394" s="1">
        <v>11334.939985326622</v>
      </c>
      <c r="J394" s="1">
        <v>16.194395503137972</v>
      </c>
      <c r="K394" s="1">
        <v>282.85069945647689</v>
      </c>
      <c r="L394" s="1">
        <v>393.92738368488153</v>
      </c>
      <c r="M394" s="1">
        <v>2.1266059131549317</v>
      </c>
      <c r="N394" s="1">
        <v>60.558869541525162</v>
      </c>
      <c r="O394" s="1">
        <v>366.87489502522652</v>
      </c>
      <c r="P394" s="1">
        <v>1.7497475874439328</v>
      </c>
      <c r="Q394" s="1">
        <v>7.2824924795247439</v>
      </c>
      <c r="R394" s="1">
        <v>391.90436460864362</v>
      </c>
      <c r="S394" s="1">
        <v>2.1581538714038806</v>
      </c>
      <c r="T394" s="1">
        <v>8.9139029747924511E-13</v>
      </c>
      <c r="U394" s="1">
        <v>351.6396438701222</v>
      </c>
      <c r="V394" s="1">
        <v>1.5189622582984847</v>
      </c>
    </row>
    <row r="395" spans="1:22" x14ac:dyDescent="0.25">
      <c r="A395" s="1">
        <v>2239</v>
      </c>
      <c r="B395" s="7">
        <f>carbondioxide!F495</f>
        <v>59.263515322031935</v>
      </c>
      <c r="C395" s="1">
        <f>carbondioxide!L495</f>
        <v>366.67878973094622</v>
      </c>
      <c r="D395" s="1">
        <f>temperature!I395</f>
        <v>1.7474583351564212</v>
      </c>
      <c r="E395" s="1">
        <v>8749</v>
      </c>
      <c r="F395" s="1">
        <v>689.06021122544951</v>
      </c>
      <c r="G395" s="1">
        <v>4.6545663218104618</v>
      </c>
      <c r="H395" s="1">
        <v>848394.98669290065</v>
      </c>
      <c r="I395" s="1">
        <v>11556.353137983569</v>
      </c>
      <c r="J395" s="1">
        <v>16.295053681961555</v>
      </c>
      <c r="K395" s="1">
        <v>278.66168059752647</v>
      </c>
      <c r="L395" s="1">
        <v>393.68800120594585</v>
      </c>
      <c r="M395" s="1">
        <v>2.1244918383513469</v>
      </c>
      <c r="N395" s="1">
        <v>59.263515322031935</v>
      </c>
      <c r="O395" s="1">
        <v>366.67878973094622</v>
      </c>
      <c r="P395" s="1">
        <v>1.7474583351564212</v>
      </c>
      <c r="Q395" s="1">
        <v>7.0236726968024348</v>
      </c>
      <c r="R395" s="1">
        <v>391.64919867706271</v>
      </c>
      <c r="S395" s="1">
        <v>2.1551579174006519</v>
      </c>
      <c r="T395" s="1">
        <v>7.4520228869264884E-13</v>
      </c>
      <c r="U395" s="1">
        <v>351.4941022740976</v>
      </c>
      <c r="V395" s="1">
        <v>1.5169364212420471</v>
      </c>
    </row>
    <row r="396" spans="1:22" x14ac:dyDescent="0.25">
      <c r="A396" s="1">
        <v>2240</v>
      </c>
      <c r="B396" s="7">
        <f>carbondioxide!F496</f>
        <v>57.995868729293669</v>
      </c>
      <c r="C396" s="1">
        <f>carbondioxide!L496</f>
        <v>366.48393726330863</v>
      </c>
      <c r="D396" s="1">
        <f>temperature!I396</f>
        <v>1.7451766704003735</v>
      </c>
      <c r="E396" s="1">
        <v>8749</v>
      </c>
      <c r="F396" s="1">
        <v>690.0242371640602</v>
      </c>
      <c r="G396" s="1">
        <v>4.6647157725489237</v>
      </c>
      <c r="H396" s="1">
        <v>865362.88642675872</v>
      </c>
      <c r="I396" s="1">
        <v>11782.194221159551</v>
      </c>
      <c r="J396" s="1">
        <v>16.395852205844758</v>
      </c>
      <c r="K396" s="1">
        <v>274.53470110787708</v>
      </c>
      <c r="L396" s="1">
        <v>393.44963693595741</v>
      </c>
      <c r="M396" s="1">
        <v>2.1223756419477771</v>
      </c>
      <c r="N396" s="1">
        <v>57.995868729293669</v>
      </c>
      <c r="O396" s="1">
        <v>366.48393726330863</v>
      </c>
      <c r="P396" s="1">
        <v>1.7451766704003735</v>
      </c>
      <c r="Q396" s="1">
        <v>6.7740513691580757</v>
      </c>
      <c r="R396" s="1">
        <v>391.39596937696751</v>
      </c>
      <c r="S396" s="1">
        <v>2.1521782348727467</v>
      </c>
      <c r="T396" s="1">
        <v>6.229891133470544E-13</v>
      </c>
      <c r="U396" s="1">
        <v>351.34957094089464</v>
      </c>
      <c r="V396" s="1">
        <v>1.5149226694690643</v>
      </c>
    </row>
    <row r="397" spans="1:22" x14ac:dyDescent="0.25">
      <c r="A397" s="1">
        <v>2241</v>
      </c>
      <c r="B397" s="7">
        <f>carbondioxide!F497</f>
        <v>56.755337097174078</v>
      </c>
      <c r="C397" s="1">
        <f>carbondioxide!L497</f>
        <v>366.29032909299968</v>
      </c>
      <c r="D397" s="1">
        <f>temperature!I397</f>
        <v>1.7429026476978671</v>
      </c>
      <c r="E397" s="1">
        <v>8749</v>
      </c>
      <c r="F397" s="1">
        <v>690.98667955035671</v>
      </c>
      <c r="G397" s="1">
        <v>4.6748375924302747</v>
      </c>
      <c r="H397" s="1">
        <v>882670.14415529394</v>
      </c>
      <c r="I397" s="1">
        <v>12012.551795410407</v>
      </c>
      <c r="J397" s="1">
        <v>16.496789659587421</v>
      </c>
      <c r="K397" s="1">
        <v>270.46884218446945</v>
      </c>
      <c r="L397" s="1">
        <v>393.21229146889931</v>
      </c>
      <c r="M397" s="1">
        <v>2.1202575220037643</v>
      </c>
      <c r="N397" s="1">
        <v>56.755337097174078</v>
      </c>
      <c r="O397" s="1">
        <v>366.29032909299968</v>
      </c>
      <c r="P397" s="1">
        <v>1.7429026476978671</v>
      </c>
      <c r="Q397" s="1">
        <v>6.533301583498198</v>
      </c>
      <c r="R397" s="1">
        <v>391.14465593289117</v>
      </c>
      <c r="S397" s="1">
        <v>2.1492147571932914</v>
      </c>
      <c r="T397" s="1">
        <v>5.2081889875813742E-13</v>
      </c>
      <c r="U397" s="1">
        <v>351.20603888190482</v>
      </c>
      <c r="V397" s="1">
        <v>1.512920883836689</v>
      </c>
    </row>
    <row r="398" spans="1:22" x14ac:dyDescent="0.25">
      <c r="A398" s="1">
        <v>2242</v>
      </c>
      <c r="B398" s="7">
        <f>carbondioxide!F498</f>
        <v>55.541340436665521</v>
      </c>
      <c r="C398" s="1">
        <f>carbondioxide!L498</f>
        <v>366.0979566862045</v>
      </c>
      <c r="D398" s="1">
        <f>temperature!I398</f>
        <v>1.7406363182761497</v>
      </c>
      <c r="E398" s="1">
        <v>8749</v>
      </c>
      <c r="F398" s="1">
        <v>691.94754811704422</v>
      </c>
      <c r="G398" s="1">
        <v>4.6849319564425178</v>
      </c>
      <c r="H398" s="1">
        <v>900323.54703839985</v>
      </c>
      <c r="I398" s="1">
        <v>12247.516192483887</v>
      </c>
      <c r="J398" s="1">
        <v>16.597864644779257</v>
      </c>
      <c r="K398" s="1">
        <v>266.46319863171749</v>
      </c>
      <c r="L398" s="1">
        <v>392.9759652296824</v>
      </c>
      <c r="M398" s="1">
        <v>2.1181376720568963</v>
      </c>
      <c r="N398" s="1">
        <v>55.541340436665521</v>
      </c>
      <c r="O398" s="1">
        <v>366.0979566862045</v>
      </c>
      <c r="P398" s="1">
        <v>1.7406363182761497</v>
      </c>
      <c r="Q398" s="1">
        <v>6.3011080452206718</v>
      </c>
      <c r="R398" s="1">
        <v>390.89523779314288</v>
      </c>
      <c r="S398" s="1">
        <v>2.1462674150770442</v>
      </c>
      <c r="T398" s="1">
        <v>4.3540459936180287E-13</v>
      </c>
      <c r="U398" s="1">
        <v>351.06349525026894</v>
      </c>
      <c r="V398" s="1">
        <v>1.5109309461080429</v>
      </c>
    </row>
    <row r="399" spans="1:22" x14ac:dyDescent="0.25">
      <c r="A399" s="1">
        <v>2243</v>
      </c>
      <c r="B399" s="7">
        <f>carbondioxide!F499</f>
        <v>54.353311164725248</v>
      </c>
      <c r="C399" s="1">
        <f>carbondioxide!L499</f>
        <v>365.90681150705814</v>
      </c>
      <c r="D399" s="1">
        <f>temperature!I399</f>
        <v>1.7383777301585184</v>
      </c>
      <c r="E399" s="1">
        <v>8749</v>
      </c>
      <c r="F399" s="1">
        <v>692.90685249783724</v>
      </c>
      <c r="G399" s="1">
        <v>4.6949990375848403</v>
      </c>
      <c r="H399" s="1">
        <v>918330.01797916787</v>
      </c>
      <c r="I399" s="1">
        <v>12487.179550743738</v>
      </c>
      <c r="J399" s="1">
        <v>16.699075779660856</v>
      </c>
      <c r="K399" s="1">
        <v>262.51687865998173</v>
      </c>
      <c r="L399" s="1">
        <v>392.74065847866831</v>
      </c>
      <c r="M399" s="1">
        <v>2.1160162812065506</v>
      </c>
      <c r="N399" s="1">
        <v>54.353311164725248</v>
      </c>
      <c r="O399" s="1">
        <v>365.90681150705814</v>
      </c>
      <c r="P399" s="1">
        <v>1.7383777301585184</v>
      </c>
      <c r="Q399" s="1">
        <v>6.0771666652935288</v>
      </c>
      <c r="R399" s="1">
        <v>390.64769462844691</v>
      </c>
      <c r="S399" s="1">
        <v>2.1433361367147494</v>
      </c>
      <c r="T399" s="1">
        <v>3.6399824506646719E-13</v>
      </c>
      <c r="U399" s="1">
        <v>350.92192933891369</v>
      </c>
      <c r="V399" s="1">
        <v>1.5089527389617754</v>
      </c>
    </row>
    <row r="400" spans="1:22" x14ac:dyDescent="0.25">
      <c r="A400" s="1">
        <v>2244</v>
      </c>
      <c r="B400" s="7">
        <f>carbondioxide!F500</f>
        <v>53.190693838911777</v>
      </c>
      <c r="C400" s="1">
        <f>carbondioxide!L500</f>
        <v>365.71688502001331</v>
      </c>
      <c r="D400" s="1">
        <f>temperature!I400</f>
        <v>1.736126928253191</v>
      </c>
      <c r="E400" s="1">
        <v>8749</v>
      </c>
      <c r="F400" s="1">
        <v>693.86460222870448</v>
      </c>
      <c r="G400" s="1">
        <v>4.7050390068963086</v>
      </c>
      <c r="H400" s="1">
        <v>936696.61833875126</v>
      </c>
      <c r="I400" s="1">
        <v>12731.63585130227</v>
      </c>
      <c r="J400" s="1">
        <v>16.800421698983065</v>
      </c>
      <c r="K400" s="1">
        <v>258.62900368702742</v>
      </c>
      <c r="L400" s="1">
        <v>392.50637131609744</v>
      </c>
      <c r="M400" s="1">
        <v>2.1138935341962406</v>
      </c>
      <c r="N400" s="1">
        <v>53.190693838911777</v>
      </c>
      <c r="O400" s="1">
        <v>365.71688502001331</v>
      </c>
      <c r="P400" s="1">
        <v>1.736126928253191</v>
      </c>
      <c r="Q400" s="1">
        <v>5.8611841620089971</v>
      </c>
      <c r="R400" s="1">
        <v>390.40200633053894</v>
      </c>
      <c r="S400" s="1">
        <v>2.1404208479030244</v>
      </c>
      <c r="T400" s="1">
        <v>3.0430253287556654E-13</v>
      </c>
      <c r="U400" s="1">
        <v>350.78133057862027</v>
      </c>
      <c r="V400" s="1">
        <v>1.5069861460007821</v>
      </c>
    </row>
    <row r="401" spans="1:22" x14ac:dyDescent="0.25">
      <c r="A401" s="1">
        <v>2245</v>
      </c>
      <c r="B401" s="7">
        <f>carbondioxide!F501</f>
        <v>52.052944897697451</v>
      </c>
      <c r="C401" s="1">
        <f>carbondioxide!L501</f>
        <v>365.52816869212558</v>
      </c>
      <c r="D401" s="1">
        <f>temperature!I401</f>
        <v>1.7338839544402069</v>
      </c>
      <c r="E401" s="1">
        <v>8749</v>
      </c>
      <c r="F401" s="1">
        <v>694.82080674909616</v>
      </c>
      <c r="G401" s="1">
        <v>4.7150520334841337</v>
      </c>
      <c r="H401" s="1">
        <v>955430.55070552626</v>
      </c>
      <c r="I401" s="1">
        <v>12980.98095487554</v>
      </c>
      <c r="J401" s="1">
        <v>16.901901053864869</v>
      </c>
      <c r="K401" s="1">
        <v>254.79870814242256</v>
      </c>
      <c r="L401" s="1">
        <v>392.27310368642543</v>
      </c>
      <c r="M401" s="1">
        <v>2.1117696114945836</v>
      </c>
      <c r="N401" s="1">
        <v>52.052944897697451</v>
      </c>
      <c r="O401" s="1">
        <v>365.52816869212558</v>
      </c>
      <c r="P401" s="1">
        <v>1.7338839544402069</v>
      </c>
      <c r="Q401" s="1">
        <v>5.6528776768911975</v>
      </c>
      <c r="R401" s="1">
        <v>390.15815301072416</v>
      </c>
      <c r="S401" s="1">
        <v>2.1375214721698974</v>
      </c>
      <c r="T401" s="1">
        <v>2.5439691748397361E-13</v>
      </c>
      <c r="U401" s="1">
        <v>350.6416885361225</v>
      </c>
      <c r="V401" s="1">
        <v>1.5050310517601175</v>
      </c>
    </row>
    <row r="402" spans="1:22" x14ac:dyDescent="0.25">
      <c r="A402" s="1">
        <v>2246</v>
      </c>
      <c r="B402" s="7">
        <f>carbondioxide!F502</f>
        <v>50.939532406335701</v>
      </c>
      <c r="C402" s="1">
        <f>carbondioxide!L502</f>
        <v>365.34065399525934</v>
      </c>
      <c r="D402" s="1">
        <f>temperature!I402</f>
        <v>1.7316488476563956</v>
      </c>
      <c r="E402" s="1">
        <v>8749</v>
      </c>
      <c r="F402" s="1">
        <v>695.77547540315618</v>
      </c>
      <c r="G402" s="1">
        <v>4.7250382845515251</v>
      </c>
      <c r="H402" s="1">
        <v>974539.16171963676</v>
      </c>
      <c r="I402" s="1">
        <v>13235.312639375688</v>
      </c>
      <c r="J402" s="1">
        <v>17.00351251164987</v>
      </c>
      <c r="K402" s="1">
        <v>251.02513927483329</v>
      </c>
      <c r="L402" s="1">
        <v>392.04085538256925</v>
      </c>
      <c r="M402" s="1">
        <v>2.1096446893749126</v>
      </c>
      <c r="N402" s="1">
        <v>50.939532406335701</v>
      </c>
      <c r="O402" s="1">
        <v>365.34065399525934</v>
      </c>
      <c r="P402" s="1">
        <v>1.7316488476563956</v>
      </c>
      <c r="Q402" s="1">
        <v>5.451974404254484</v>
      </c>
      <c r="R402" s="1">
        <v>389.91611499839939</v>
      </c>
      <c r="S402" s="1">
        <v>2.1346379308961323</v>
      </c>
      <c r="T402" s="1">
        <v>2.1267582301660193E-13</v>
      </c>
      <c r="U402" s="1">
        <v>350.50299291223467</v>
      </c>
      <c r="V402" s="1">
        <v>1.503087341714139</v>
      </c>
    </row>
    <row r="403" spans="1:22" x14ac:dyDescent="0.25">
      <c r="A403" s="1">
        <v>2247</v>
      </c>
      <c r="B403" s="7">
        <f>carbondioxide!F503</f>
        <v>49.849935808164176</v>
      </c>
      <c r="C403" s="1">
        <f>carbondioxide!L503</f>
        <v>365.15433240821642</v>
      </c>
      <c r="D403" s="1">
        <f>temperature!I403</f>
        <v>1.7294216439784518</v>
      </c>
      <c r="E403" s="1">
        <v>8749</v>
      </c>
      <c r="F403" s="1">
        <v>696.72861744091733</v>
      </c>
      <c r="G403" s="1">
        <v>4.7349979254251293</v>
      </c>
      <c r="H403" s="1">
        <v>994029.94495402952</v>
      </c>
      <c r="I403" s="1">
        <v>13494.730638255051</v>
      </c>
      <c r="J403" s="1">
        <v>17.105254755761532</v>
      </c>
      <c r="K403" s="1">
        <v>247.30745696217301</v>
      </c>
      <c r="L403" s="1">
        <v>391.80962605006351</v>
      </c>
      <c r="M403" s="1">
        <v>2.1075189399935552</v>
      </c>
      <c r="N403" s="1">
        <v>49.849935808164176</v>
      </c>
      <c r="O403" s="1">
        <v>365.15433240821642</v>
      </c>
      <c r="P403" s="1">
        <v>1.7294216439784518</v>
      </c>
      <c r="Q403" s="1">
        <v>5.2582112339272795</v>
      </c>
      <c r="R403" s="1">
        <v>389.67587283954083</v>
      </c>
      <c r="S403" s="1">
        <v>2.1317701434324539</v>
      </c>
      <c r="T403" s="1">
        <v>1.7779698804187922E-13</v>
      </c>
      <c r="U403" s="1">
        <v>350.36523354000838</v>
      </c>
      <c r="V403" s="1">
        <v>1.5011549022829105</v>
      </c>
    </row>
    <row r="404" spans="1:22" x14ac:dyDescent="0.25">
      <c r="A404" s="1">
        <v>2248</v>
      </c>
      <c r="B404" s="7">
        <f>carbondioxide!F504</f>
        <v>48.78364568122754</v>
      </c>
      <c r="C404" s="1">
        <f>carbondioxide!L504</f>
        <v>364.96919541878941</v>
      </c>
      <c r="D404" s="1">
        <f>temperature!I404</f>
        <v>1.7272023767041531</v>
      </c>
      <c r="E404" s="1">
        <v>8749</v>
      </c>
      <c r="F404" s="1">
        <v>697.68024201948049</v>
      </c>
      <c r="G404" s="1">
        <v>4.7449311195820618</v>
      </c>
      <c r="H404" s="1">
        <v>1013910.5438531102</v>
      </c>
      <c r="I404" s="1">
        <v>13759.336679617209</v>
      </c>
      <c r="J404" s="1">
        <v>17.207126485557254</v>
      </c>
      <c r="K404" s="1">
        <v>243.64483352456324</v>
      </c>
      <c r="L404" s="1">
        <v>391.57941519113103</v>
      </c>
      <c r="M404" s="1">
        <v>2.1053925314667969</v>
      </c>
      <c r="N404" s="1">
        <v>48.78364568122754</v>
      </c>
      <c r="O404" s="1">
        <v>364.96919541878941</v>
      </c>
      <c r="P404" s="1">
        <v>1.7272023767041531</v>
      </c>
      <c r="Q404" s="1">
        <v>5.071334406673504</v>
      </c>
      <c r="R404" s="1">
        <v>389.43740729516156</v>
      </c>
      <c r="S404" s="1">
        <v>2.1289180272127965</v>
      </c>
      <c r="T404" s="1">
        <v>1.4863828200301103E-13</v>
      </c>
      <c r="U404" s="1">
        <v>350.22840038291724</v>
      </c>
      <c r="V404" s="1">
        <v>1.499233620837904</v>
      </c>
    </row>
    <row r="405" spans="1:22" x14ac:dyDescent="0.25">
      <c r="A405" s="1">
        <v>2249</v>
      </c>
      <c r="B405" s="7">
        <f>carbondioxide!F505</f>
        <v>47.740163500106085</v>
      </c>
      <c r="C405" s="1">
        <f>carbondioxide!L505</f>
        <v>364.78523452574143</v>
      </c>
      <c r="D405" s="1">
        <f>temperature!I405</f>
        <v>1.7249910764317542</v>
      </c>
      <c r="E405" s="1">
        <v>8749</v>
      </c>
      <c r="F405" s="1">
        <v>698.63035820417849</v>
      </c>
      <c r="G405" s="1">
        <v>4.7548380286765388</v>
      </c>
      <c r="H405" s="1">
        <v>1034188.7547301723</v>
      </c>
      <c r="I405" s="1">
        <v>14029.234526110227</v>
      </c>
      <c r="J405" s="1">
        <v>17.309126416181389</v>
      </c>
      <c r="K405" s="1">
        <v>240.03645354006446</v>
      </c>
      <c r="L405" s="1">
        <v>391.35022216866696</v>
      </c>
      <c r="M405" s="1">
        <v>2.1032656279465529</v>
      </c>
      <c r="N405" s="1">
        <v>47.740163500106085</v>
      </c>
      <c r="O405" s="1">
        <v>364.78523452574143</v>
      </c>
      <c r="P405" s="1">
        <v>1.7249910764317542</v>
      </c>
      <c r="Q405" s="1">
        <v>4.8910991818603273</v>
      </c>
      <c r="R405" s="1">
        <v>389.20069933973997</v>
      </c>
      <c r="S405" s="1">
        <v>2.1260814978636953</v>
      </c>
      <c r="T405" s="1">
        <v>1.2426160375451722E-13</v>
      </c>
      <c r="U405" s="1">
        <v>350.09248353307021</v>
      </c>
      <c r="V405" s="1">
        <v>1.4973233857070243</v>
      </c>
    </row>
    <row r="406" spans="1:22" x14ac:dyDescent="0.25">
      <c r="A406" s="1">
        <v>2250</v>
      </c>
      <c r="B406" s="7">
        <f>carbondioxide!F506</f>
        <v>46.719001402838813</v>
      </c>
      <c r="C406" s="1">
        <f>carbondioxide!L506</f>
        <v>364.60244124071471</v>
      </c>
      <c r="D406" s="1">
        <f>temperature!I406</f>
        <v>1.7227877711375958</v>
      </c>
      <c r="E406" s="1">
        <v>8749</v>
      </c>
      <c r="F406" s="1">
        <v>699.57897496972419</v>
      </c>
      <c r="G406" s="1">
        <v>4.7647188125661124</v>
      </c>
      <c r="H406" s="1">
        <v>1054872.5298247759</v>
      </c>
      <c r="I406" s="1">
        <v>14304.530015617771</v>
      </c>
      <c r="J406" s="1">
        <v>17.411253278417352</v>
      </c>
      <c r="K406" s="1">
        <v>236.4815136631361</v>
      </c>
      <c r="L406" s="1">
        <v>391.12204621013927</v>
      </c>
      <c r="M406" s="1">
        <v>2.1011383896947673</v>
      </c>
      <c r="N406" s="1">
        <v>46.719001402838813</v>
      </c>
      <c r="O406" s="1">
        <v>364.60244124071471</v>
      </c>
      <c r="P406" s="1">
        <v>1.7227877711375958</v>
      </c>
      <c r="Q406" s="1">
        <v>4.7172695169370114</v>
      </c>
      <c r="R406" s="1">
        <v>388.96573015962167</v>
      </c>
      <c r="S406" s="1">
        <v>2.1232604693099257</v>
      </c>
      <c r="T406" s="1">
        <v>1.0388270073877639E-13</v>
      </c>
      <c r="U406" s="1">
        <v>349.95747320945065</v>
      </c>
      <c r="V406" s="1">
        <v>1.4954240861789896</v>
      </c>
    </row>
    <row r="407" spans="1:22" x14ac:dyDescent="0.25">
      <c r="A407" s="1">
        <v>2251</v>
      </c>
      <c r="B407" s="7">
        <f>carbondioxide!F507</f>
        <v>45.719681962832091</v>
      </c>
      <c r="C407" s="1">
        <f>carbondioxide!L507</f>
        <v>364.42080709007018</v>
      </c>
      <c r="D407" s="1">
        <f>temperature!I407</f>
        <v>1.7205924862519626</v>
      </c>
      <c r="E407" s="1">
        <v>8749</v>
      </c>
      <c r="F407" s="1">
        <v>700.52610120134352</v>
      </c>
      <c r="G407" s="1">
        <v>4.7745736293375085</v>
      </c>
      <c r="H407" s="1">
        <v>1075969.9804212714</v>
      </c>
      <c r="I407" s="1">
        <v>14585.331102764012</v>
      </c>
      <c r="J407" s="1">
        <v>17.513505818538842</v>
      </c>
      <c r="K407" s="1">
        <v>232.97922244578507</v>
      </c>
      <c r="L407" s="1">
        <v>390.89488641140741</v>
      </c>
      <c r="M407" s="1">
        <v>2.0990109731565596</v>
      </c>
      <c r="N407" s="1">
        <v>45.719681962832091</v>
      </c>
      <c r="O407" s="1">
        <v>364.42080709007018</v>
      </c>
      <c r="P407" s="1">
        <v>1.7205924862519626</v>
      </c>
      <c r="Q407" s="1">
        <v>4.5496177583050699</v>
      </c>
      <c r="R407" s="1">
        <v>388.732481151397</v>
      </c>
      <c r="S407" s="1">
        <v>2.1204548538765065</v>
      </c>
      <c r="T407" s="1">
        <v>8.6845937817617065E-14</v>
      </c>
      <c r="U407" s="1">
        <v>349.82335975618344</v>
      </c>
      <c r="V407" s="1">
        <v>1.4935356125070947</v>
      </c>
    </row>
    <row r="408" spans="1:22" x14ac:dyDescent="0.25">
      <c r="A408" s="1">
        <v>2252</v>
      </c>
      <c r="B408" s="7">
        <f>carbondioxide!F508</f>
        <v>44.741737965647111</v>
      </c>
      <c r="C408" s="1">
        <f>carbondioxide!L508</f>
        <v>364.2403236166586</v>
      </c>
      <c r="D408" s="1">
        <f>temperature!I408</f>
        <v>1.718405244733223</v>
      </c>
      <c r="E408" s="1">
        <v>8749</v>
      </c>
      <c r="F408" s="1">
        <v>701.47174569589288</v>
      </c>
      <c r="G408" s="1">
        <v>4.7844026353320874</v>
      </c>
      <c r="H408" s="1">
        <v>1097489.380029697</v>
      </c>
      <c r="I408" s="1">
        <v>14871.747901248676</v>
      </c>
      <c r="J408" s="1">
        <v>17.615882798160378</v>
      </c>
      <c r="K408" s="1">
        <v>229.52880016136299</v>
      </c>
      <c r="L408" s="1">
        <v>390.66874174045967</v>
      </c>
      <c r="M408" s="1">
        <v>2.0968835310321405</v>
      </c>
      <c r="N408" s="1">
        <v>44.741737965647111</v>
      </c>
      <c r="O408" s="1">
        <v>364.2403236166586</v>
      </c>
      <c r="P408" s="1">
        <v>1.718405244733223</v>
      </c>
      <c r="Q408" s="1">
        <v>4.387924343174908</v>
      </c>
      <c r="R408" s="1">
        <v>388.50093392025678</v>
      </c>
      <c r="S408" s="1">
        <v>2.1176645623871702</v>
      </c>
      <c r="T408" s="1">
        <v>7.2603204015527867E-14</v>
      </c>
      <c r="U408" s="1">
        <v>349.69013364082713</v>
      </c>
      <c r="V408" s="1">
        <v>1.491657855912383</v>
      </c>
    </row>
    <row r="409" spans="1:22" x14ac:dyDescent="0.25">
      <c r="A409" s="1">
        <v>2253</v>
      </c>
      <c r="B409" s="7">
        <f>carbondioxide!F509</f>
        <v>43.784712190561919</v>
      </c>
      <c r="C409" s="1">
        <f>carbondioxide!L509</f>
        <v>364.06098238152714</v>
      </c>
      <c r="D409" s="1">
        <f>temperature!I409</f>
        <v>1.7162260671402869</v>
      </c>
      <c r="E409" s="1">
        <v>8749</v>
      </c>
      <c r="F409" s="1">
        <v>702.41591716296227</v>
      </c>
      <c r="G409" s="1">
        <v>4.7942059851709162</v>
      </c>
      <c r="H409" s="1">
        <v>1119439.1676302908</v>
      </c>
      <c r="I409" s="1">
        <v>15163.892727028742</v>
      </c>
      <c r="J409" s="1">
        <v>17.718382994087143</v>
      </c>
      <c r="K409" s="1">
        <v>226.12947863097321</v>
      </c>
      <c r="L409" s="1">
        <v>390.4436110410719</v>
      </c>
      <c r="M409" s="1">
        <v>2.0947562123475127</v>
      </c>
      <c r="N409" s="1">
        <v>43.784712190561919</v>
      </c>
      <c r="O409" s="1">
        <v>364.06098238152714</v>
      </c>
      <c r="P409" s="1">
        <v>1.7162260671402869</v>
      </c>
      <c r="Q409" s="1">
        <v>4.2319775120184717</v>
      </c>
      <c r="R409" s="1">
        <v>388.27107027832676</v>
      </c>
      <c r="S409" s="1">
        <v>2.1148895042594091</v>
      </c>
      <c r="T409" s="1">
        <v>6.0696278556981298E-14</v>
      </c>
      <c r="U409" s="1">
        <v>349.55778545269209</v>
      </c>
      <c r="V409" s="1">
        <v>1.4897907085862583</v>
      </c>
    </row>
    <row r="410" spans="1:22" x14ac:dyDescent="0.25">
      <c r="A410" s="1">
        <v>2254</v>
      </c>
      <c r="B410" s="7">
        <f>carbondioxide!F510</f>
        <v>42.848157196805801</v>
      </c>
      <c r="C410" s="1">
        <f>carbondioxide!L510</f>
        <v>363.882774965561</v>
      </c>
      <c r="D410" s="1">
        <f>temperature!I410</f>
        <v>1.7140549717034121</v>
      </c>
      <c r="E410" s="1">
        <v>8749</v>
      </c>
      <c r="F410" s="1">
        <v>703.35862422596381</v>
      </c>
      <c r="G410" s="1">
        <v>4.8039838317794645</v>
      </c>
      <c r="H410" s="1">
        <v>1141827.9509828966</v>
      </c>
      <c r="I410" s="1">
        <v>15461.880142363805</v>
      </c>
      <c r="J410" s="1">
        <v>17.821005198164301</v>
      </c>
      <c r="K410" s="1">
        <v>222.7805010524485</v>
      </c>
      <c r="L410" s="1">
        <v>390.21949303638803</v>
      </c>
      <c r="M410" s="1">
        <v>2.0926291625239797</v>
      </c>
      <c r="N410" s="1">
        <v>42.848157196805801</v>
      </c>
      <c r="O410" s="1">
        <v>363.882774965561</v>
      </c>
      <c r="P410" s="1">
        <v>1.7140549717034121</v>
      </c>
      <c r="Q410" s="1">
        <v>4.0815730312413354</v>
      </c>
      <c r="R410" s="1">
        <v>388.0428722429848</v>
      </c>
      <c r="S410" s="1">
        <v>2.1121295875961938</v>
      </c>
      <c r="T410" s="1">
        <v>5.0742088873636363E-14</v>
      </c>
      <c r="U410" s="1">
        <v>349.42630590118358</v>
      </c>
      <c r="V410" s="1">
        <v>1.4879340636925555</v>
      </c>
    </row>
    <row r="411" spans="1:22" x14ac:dyDescent="0.25">
      <c r="A411" s="1">
        <v>2255</v>
      </c>
      <c r="B411" s="7">
        <f>carbondioxide!F511</f>
        <v>41.931635114366124</v>
      </c>
      <c r="C411" s="1">
        <f>carbondioxide!L511</f>
        <v>363.70569297106385</v>
      </c>
      <c r="D411" s="1">
        <f>temperature!I411</f>
        <v>1.7118919743933927</v>
      </c>
      <c r="E411" s="1">
        <v>8749</v>
      </c>
      <c r="F411" s="1">
        <v>704.29987542320487</v>
      </c>
      <c r="G411" s="1">
        <v>4.8137363264119326</v>
      </c>
      <c r="H411" s="1">
        <v>1164664.5100025546</v>
      </c>
      <c r="I411" s="1">
        <v>15765.827000742334</v>
      </c>
      <c r="J411" s="1">
        <v>17.923748217125841</v>
      </c>
      <c r="K411" s="1">
        <v>219.48112183186174</v>
      </c>
      <c r="L411" s="1">
        <v>389.99638633242495</v>
      </c>
      <c r="M411" s="1">
        <v>2.0905025234464776</v>
      </c>
      <c r="N411" s="1">
        <v>41.931635114366124</v>
      </c>
      <c r="O411" s="1">
        <v>363.70569297106385</v>
      </c>
      <c r="P411" s="1">
        <v>1.7118919743933927</v>
      </c>
      <c r="Q411" s="1">
        <v>3.9365139257110182</v>
      </c>
      <c r="R411" s="1">
        <v>387.81632203516023</v>
      </c>
      <c r="S411" s="1">
        <v>2.1093847192744639</v>
      </c>
      <c r="T411" s="1">
        <v>4.2420386298359997E-14</v>
      </c>
      <c r="U411" s="1">
        <v>349.29568581416953</v>
      </c>
      <c r="V411" s="1">
        <v>1.486087815369098</v>
      </c>
    </row>
    <row r="412" spans="1:22" x14ac:dyDescent="0.25">
      <c r="A412" s="1">
        <v>2256</v>
      </c>
      <c r="B412" s="7">
        <f>carbondioxide!F512</f>
        <v>41.034717439269834</v>
      </c>
      <c r="C412" s="1">
        <f>carbondioxide!L512</f>
        <v>363.52972802327702</v>
      </c>
      <c r="D412" s="1">
        <f>temperature!I412</f>
        <v>1.7097370889891632</v>
      </c>
      <c r="E412" s="1">
        <v>8749</v>
      </c>
      <c r="F412" s="1">
        <v>705.2396792089479</v>
      </c>
      <c r="G412" s="1">
        <v>4.82346361867521</v>
      </c>
      <c r="H412" s="1">
        <v>1187957.8002026058</v>
      </c>
      <c r="I412" s="1">
        <v>16075.852492706439</v>
      </c>
      <c r="J412" s="1">
        <v>18.026610872443044</v>
      </c>
      <c r="K412" s="1">
        <v>216.23060641753187</v>
      </c>
      <c r="L412" s="1">
        <v>389.7742894215022</v>
      </c>
      <c r="M412" s="1">
        <v>2.0883764335307546</v>
      </c>
      <c r="N412" s="1">
        <v>41.034717439269834</v>
      </c>
      <c r="O412" s="1">
        <v>363.52972802327702</v>
      </c>
      <c r="P412" s="1">
        <v>1.7097370889891632</v>
      </c>
      <c r="Q412" s="1">
        <v>3.7966102207912487</v>
      </c>
      <c r="R412" s="1">
        <v>387.59140207761902</v>
      </c>
      <c r="S412" s="1">
        <v>2.1066548050304892</v>
      </c>
      <c r="T412" s="1">
        <v>3.5463442945428956E-14</v>
      </c>
      <c r="U412" s="1">
        <v>349.16591613637206</v>
      </c>
      <c r="V412" s="1">
        <v>1.4842518587287639</v>
      </c>
    </row>
    <row r="413" spans="1:22" x14ac:dyDescent="0.25">
      <c r="A413" s="1">
        <v>2257</v>
      </c>
      <c r="B413" s="7">
        <f>carbondioxide!F513</f>
        <v>40.156984833243854</v>
      </c>
      <c r="C413" s="1">
        <f>carbondioxide!L513</f>
        <v>363.35487177184029</v>
      </c>
      <c r="D413" s="1">
        <f>temperature!I413</f>
        <v>1.7075903271438468</v>
      </c>
      <c r="E413" s="1">
        <v>8749</v>
      </c>
      <c r="F413" s="1">
        <v>706.1780439544558</v>
      </c>
      <c r="G413" s="1">
        <v>4.8331658565524727</v>
      </c>
      <c r="H413" s="1">
        <v>1211716.9562066579</v>
      </c>
      <c r="I413" s="1">
        <v>16392.078192593151</v>
      </c>
      <c r="J413" s="1">
        <v>18.129592000172657</v>
      </c>
      <c r="K413" s="1">
        <v>213.02823113648822</v>
      </c>
      <c r="L413" s="1">
        <v>389.55320068559871</v>
      </c>
      <c r="M413" s="1">
        <v>2.0862510277894102</v>
      </c>
      <c r="N413" s="1">
        <v>40.156984833243854</v>
      </c>
      <c r="O413" s="1">
        <v>363.35487177184029</v>
      </c>
      <c r="P413" s="1">
        <v>1.7075903271438468</v>
      </c>
      <c r="Q413" s="1">
        <v>3.6616786935443275</v>
      </c>
      <c r="R413" s="1">
        <v>387.36809499323533</v>
      </c>
      <c r="S413" s="1">
        <v>2.1039397495421936</v>
      </c>
      <c r="T413" s="1">
        <v>2.9647438302378607E-14</v>
      </c>
      <c r="U413" s="1">
        <v>349.03698792778329</v>
      </c>
      <c r="V413" s="1">
        <v>1.4824260898600847</v>
      </c>
    </row>
    <row r="414" spans="1:22" x14ac:dyDescent="0.25">
      <c r="A414" s="1">
        <v>2258</v>
      </c>
      <c r="B414" s="7">
        <f>carbondioxide!F514</f>
        <v>39.298026927660764</v>
      </c>
      <c r="C414" s="1">
        <f>carbondioxide!L514</f>
        <v>363.18111589219581</v>
      </c>
      <c r="D414" s="1">
        <f>temperature!I414</f>
        <v>1.7054516984492818</v>
      </c>
      <c r="E414" s="1">
        <v>8749</v>
      </c>
      <c r="F414" s="1">
        <v>707.11497794902357</v>
      </c>
      <c r="G414" s="1">
        <v>4.8428431864264256</v>
      </c>
      <c r="H414" s="1">
        <v>1235951.295330791</v>
      </c>
      <c r="I414" s="1">
        <v>16714.628106210515</v>
      </c>
      <c r="J414" s="1">
        <v>18.232690450804842</v>
      </c>
      <c r="K414" s="1">
        <v>209.87328303335684</v>
      </c>
      <c r="L414" s="1">
        <v>389.33311839963699</v>
      </c>
      <c r="M414" s="1">
        <v>2.0841264378968134</v>
      </c>
      <c r="N414" s="1">
        <v>39.298026927660764</v>
      </c>
      <c r="O414" s="1">
        <v>363.18111589219581</v>
      </c>
      <c r="P414" s="1">
        <v>1.7054516984492818</v>
      </c>
      <c r="Q414" s="1">
        <v>3.531542632775762</v>
      </c>
      <c r="R414" s="1">
        <v>387.14638360325091</v>
      </c>
      <c r="S414" s="1">
        <v>2.1012394565085311</v>
      </c>
      <c r="T414" s="1">
        <v>2.4785258420788513E-14</v>
      </c>
      <c r="U414" s="1">
        <v>348.90889236210359</v>
      </c>
      <c r="V414" s="1">
        <v>1.4806104058273966</v>
      </c>
    </row>
    <row r="415" spans="1:22" x14ac:dyDescent="0.25">
      <c r="A415" s="1">
        <v>2259</v>
      </c>
      <c r="B415" s="7">
        <f>carbondioxide!F515</f>
        <v>38.4574421316781</v>
      </c>
      <c r="C415" s="1">
        <f>carbondioxide!L515</f>
        <v>363.00845208693545</v>
      </c>
      <c r="D415" s="1">
        <f>temperature!I415</f>
        <v>1.7033212104990529</v>
      </c>
      <c r="E415" s="1">
        <v>8749</v>
      </c>
      <c r="F415" s="1">
        <v>708.05048940099573</v>
      </c>
      <c r="G415" s="1">
        <v>4.8524957531021897</v>
      </c>
      <c r="H415" s="1">
        <v>1260670.3212374069</v>
      </c>
      <c r="I415" s="1">
        <v>17043.628719467197</v>
      </c>
      <c r="J415" s="1">
        <v>18.335905089110998</v>
      </c>
      <c r="K415" s="1">
        <v>206.76505971163283</v>
      </c>
      <c r="L415" s="1">
        <v>389.11404073469771</v>
      </c>
      <c r="M415" s="1">
        <v>2.0820027922529243</v>
      </c>
      <c r="N415" s="1">
        <v>38.4574421316781</v>
      </c>
      <c r="O415" s="1">
        <v>363.00845208693545</v>
      </c>
      <c r="P415" s="1">
        <v>1.7033212104990529</v>
      </c>
      <c r="Q415" s="1">
        <v>3.4060316076069115</v>
      </c>
      <c r="R415" s="1">
        <v>386.92625092552487</v>
      </c>
      <c r="S415" s="1">
        <v>2.0985538287260019</v>
      </c>
      <c r="T415" s="1">
        <v>2.0720476039779196E-14</v>
      </c>
      <c r="U415" s="1">
        <v>348.78162072520342</v>
      </c>
      <c r="V415" s="1">
        <v>1.4788047046705637</v>
      </c>
    </row>
    <row r="416" spans="1:22" x14ac:dyDescent="0.25">
      <c r="A416" s="1">
        <v>2260</v>
      </c>
      <c r="B416" s="7">
        <f>carbondioxide!F516</f>
        <v>37.634837444481505</v>
      </c>
      <c r="C416" s="1">
        <f>carbondioxide!L516</f>
        <v>362.83687208709534</v>
      </c>
      <c r="D416" s="1">
        <f>temperature!I416</f>
        <v>1.7011988689500617</v>
      </c>
      <c r="E416" s="1">
        <v>8749</v>
      </c>
      <c r="F416" s="1">
        <v>708.98458643877109</v>
      </c>
      <c r="G416" s="1">
        <v>4.8621236998298425</v>
      </c>
      <c r="H416" s="1">
        <v>1285883.7276621552</v>
      </c>
      <c r="I416" s="1">
        <v>17379.209047974709</v>
      </c>
      <c r="J416" s="1">
        <v>18.439234793991517</v>
      </c>
      <c r="K416" s="1">
        <v>203.70286917730354</v>
      </c>
      <c r="L416" s="1">
        <v>388.89596576116423</v>
      </c>
      <c r="M416" s="1">
        <v>2.0798802160460252</v>
      </c>
      <c r="N416" s="1">
        <v>37.634837444481505</v>
      </c>
      <c r="O416" s="1">
        <v>362.83687208709534</v>
      </c>
      <c r="P416" s="1">
        <v>1.7011988689500617</v>
      </c>
      <c r="Q416" s="1">
        <v>3.2849812442725619</v>
      </c>
      <c r="R416" s="1">
        <v>386.70768017277339</v>
      </c>
      <c r="S416" s="1">
        <v>2.0958827681624004</v>
      </c>
      <c r="T416" s="1">
        <v>1.7322317969255407E-14</v>
      </c>
      <c r="U416" s="1">
        <v>348.65516441360671</v>
      </c>
      <c r="V416" s="1">
        <v>1.4770088854042978</v>
      </c>
    </row>
    <row r="417" spans="1:22" x14ac:dyDescent="0.25">
      <c r="A417" s="1">
        <v>2261</v>
      </c>
      <c r="B417" s="7">
        <f>carbondioxide!F517</f>
        <v>36.829828271544045</v>
      </c>
      <c r="C417" s="1">
        <f>carbondioxide!L517</f>
        <v>362.66636765339689</v>
      </c>
      <c r="D417" s="1">
        <f>temperature!I417</f>
        <v>1.6990846775826614</v>
      </c>
      <c r="E417" s="1">
        <v>8749</v>
      </c>
      <c r="F417" s="1">
        <v>709.91727711179351</v>
      </c>
      <c r="G417" s="1">
        <v>4.8717271683266228</v>
      </c>
      <c r="H417" s="1">
        <v>1311601.4022153984</v>
      </c>
      <c r="I417" s="1">
        <v>17721.500687641612</v>
      </c>
      <c r="J417" s="1">
        <v>18.542678458323543</v>
      </c>
      <c r="K417" s="1">
        <v>200.68602968478768</v>
      </c>
      <c r="L417" s="1">
        <v>388.67889145179959</v>
      </c>
      <c r="M417" s="1">
        <v>2.0777588313143895</v>
      </c>
      <c r="N417" s="1">
        <v>36.829828271544045</v>
      </c>
      <c r="O417" s="1">
        <v>362.66636765339689</v>
      </c>
      <c r="P417" s="1">
        <v>1.6990846775826614</v>
      </c>
      <c r="Q417" s="1">
        <v>3.168233010851115</v>
      </c>
      <c r="R417" s="1">
        <v>386.49065475080306</v>
      </c>
      <c r="S417" s="1">
        <v>2.0932261760278705</v>
      </c>
      <c r="T417" s="1">
        <v>1.4481457822297521E-14</v>
      </c>
      <c r="U417" s="1">
        <v>348.52951493299713</v>
      </c>
      <c r="V417" s="1">
        <v>1.4752228480170886</v>
      </c>
    </row>
    <row r="418" spans="1:22" x14ac:dyDescent="0.25">
      <c r="A418" s="1">
        <v>2262</v>
      </c>
      <c r="B418" s="7">
        <f>carbondioxide!F518</f>
        <v>36.042038244815714</v>
      </c>
      <c r="C418" s="1">
        <f>carbondioxide!L518</f>
        <v>362.4969305774373</v>
      </c>
      <c r="D418" s="1">
        <f>temperature!I418</f>
        <v>1.6969786383593877</v>
      </c>
      <c r="E418" s="1">
        <v>8749</v>
      </c>
      <c r="F418" s="1">
        <v>710.84856939152996</v>
      </c>
      <c r="G418" s="1">
        <v>4.8813062987987879</v>
      </c>
      <c r="H418" s="1">
        <v>1337833.4302597065</v>
      </c>
      <c r="I418" s="1">
        <v>18070.637866279692</v>
      </c>
      <c r="J418" s="1">
        <v>18.646234988808803</v>
      </c>
      <c r="K418" s="1">
        <v>197.71386958515598</v>
      </c>
      <c r="L418" s="1">
        <v>388.46281568475678</v>
      </c>
      <c r="M418" s="1">
        <v>2.0756387570068995</v>
      </c>
      <c r="N418" s="1">
        <v>36.042038244815714</v>
      </c>
      <c r="O418" s="1">
        <v>362.4969305774373</v>
      </c>
      <c r="P418" s="1">
        <v>1.6969786383593877</v>
      </c>
      <c r="Q418" s="1">
        <v>3.0556340096454662</v>
      </c>
      <c r="R418" s="1">
        <v>386.27515825673674</v>
      </c>
      <c r="S418" s="1">
        <v>2.0905839528433559</v>
      </c>
      <c r="T418" s="1">
        <v>1.2106498739440727E-14</v>
      </c>
      <c r="U418" s="1">
        <v>348.40466389674509</v>
      </c>
      <c r="V418" s="1">
        <v>1.473446493469766</v>
      </c>
    </row>
    <row r="419" spans="1:22" x14ac:dyDescent="0.25">
      <c r="A419" s="1">
        <v>2263</v>
      </c>
      <c r="B419" s="7">
        <f>carbondioxide!F519</f>
        <v>35.271099046759105</v>
      </c>
      <c r="C419" s="1">
        <f>carbondioxide!L519</f>
        <v>362.32855268282992</v>
      </c>
      <c r="D419" s="1">
        <f>temperature!I419</f>
        <v>1.6948807514823114</v>
      </c>
      <c r="E419" s="1">
        <v>8749</v>
      </c>
      <c r="F419" s="1">
        <v>711.77847117243459</v>
      </c>
      <c r="G419" s="1">
        <v>4.8908612299631438</v>
      </c>
      <c r="H419" s="1">
        <v>1364590.0988649006</v>
      </c>
      <c r="I419" s="1">
        <v>18426.75749624216</v>
      </c>
      <c r="J419" s="1">
        <v>18.749903305821594</v>
      </c>
      <c r="K419" s="1">
        <v>194.78572717659981</v>
      </c>
      <c r="L419" s="1">
        <v>388.24773624652391</v>
      </c>
      <c r="M419" s="1">
        <v>2.073520109042629</v>
      </c>
      <c r="N419" s="1">
        <v>35.271099046759105</v>
      </c>
      <c r="O419" s="1">
        <v>362.32855268282992</v>
      </c>
      <c r="P419" s="1">
        <v>1.6948807514823114</v>
      </c>
      <c r="Q419" s="1">
        <v>2.9470367769426664</v>
      </c>
      <c r="R419" s="1">
        <v>386.06117447723506</v>
      </c>
      <c r="S419" s="1">
        <v>2.0879559985065215</v>
      </c>
      <c r="T419" s="1">
        <v>1.0121032946172447E-14</v>
      </c>
      <c r="U419" s="1">
        <v>348.2806030244563</v>
      </c>
      <c r="V419" s="1">
        <v>1.4716797236937107</v>
      </c>
    </row>
    <row r="420" spans="1:22" x14ac:dyDescent="0.25">
      <c r="A420" s="1">
        <v>2264</v>
      </c>
      <c r="B420" s="7">
        <f>carbondioxide!F520</f>
        <v>34.516650238148927</v>
      </c>
      <c r="C420" s="1">
        <f>carbondioxide!L520</f>
        <v>362.16122582629703</v>
      </c>
      <c r="D420" s="1">
        <f>temperature!I420</f>
        <v>1.6927910154490444</v>
      </c>
      <c r="E420" s="1">
        <v>8749</v>
      </c>
      <c r="F420" s="1">
        <v>712.70699027290254</v>
      </c>
      <c r="G420" s="1">
        <v>4.9003920990682515</v>
      </c>
      <c r="H420" s="1">
        <v>1391881.9008421986</v>
      </c>
      <c r="I420" s="1">
        <v>18789.999228114706</v>
      </c>
      <c r="J420" s="1">
        <v>18.853682343256974</v>
      </c>
      <c r="K420" s="1">
        <v>191.90095055711436</v>
      </c>
      <c r="L420" s="1">
        <v>388.03365083480526</v>
      </c>
      <c r="M420" s="1">
        <v>2.071403000369413</v>
      </c>
      <c r="N420" s="1">
        <v>34.516650238148927</v>
      </c>
      <c r="O420" s="1">
        <v>362.16122582629703</v>
      </c>
      <c r="P420" s="1">
        <v>1.6927910154490444</v>
      </c>
      <c r="Q420" s="1">
        <v>2.8422990898901239</v>
      </c>
      <c r="R420" s="1">
        <v>385.84868738671304</v>
      </c>
      <c r="S420" s="1">
        <v>2.0853422123552239</v>
      </c>
      <c r="T420" s="1">
        <v>8.4611835430001651E-15</v>
      </c>
      <c r="U420" s="1">
        <v>348.15732414054162</v>
      </c>
      <c r="V420" s="1">
        <v>1.4699224415887304</v>
      </c>
    </row>
    <row r="421" spans="1:22" x14ac:dyDescent="0.25">
      <c r="A421" s="1">
        <v>2265</v>
      </c>
      <c r="B421" s="7">
        <f>carbondioxide!F521</f>
        <v>33.778339089554919</v>
      </c>
      <c r="C421" s="1">
        <f>carbondioxide!L521</f>
        <v>361.99494189871484</v>
      </c>
      <c r="D421" s="1">
        <f>temperature!I421</f>
        <v>1.6907094271074208</v>
      </c>
      <c r="E421" s="1">
        <v>8749</v>
      </c>
      <c r="F421" s="1">
        <v>713.63413443620777</v>
      </c>
      <c r="G421" s="1">
        <v>4.9098990419152972</v>
      </c>
      <c r="H421" s="1">
        <v>1419719.5388590426</v>
      </c>
      <c r="I421" s="1">
        <v>19160.505505480287</v>
      </c>
      <c r="J421" s="1">
        <v>18.957571048379204</v>
      </c>
      <c r="K421" s="1">
        <v>189.05889747936351</v>
      </c>
      <c r="L421" s="1">
        <v>387.82055706133883</v>
      </c>
      <c r="M421" s="1">
        <v>2.0692875410214127</v>
      </c>
      <c r="N421" s="1">
        <v>33.778339089554919</v>
      </c>
      <c r="O421" s="1">
        <v>361.99494189871484</v>
      </c>
      <c r="P421" s="1">
        <v>1.6907094271074208</v>
      </c>
      <c r="Q421" s="1">
        <v>2.7412837802354288</v>
      </c>
      <c r="R421" s="1">
        <v>385.63768114555489</v>
      </c>
      <c r="S421" s="1">
        <v>2.0827424932286047</v>
      </c>
      <c r="T421" s="1">
        <v>7.0735494419481378E-15</v>
      </c>
      <c r="U421" s="1">
        <v>348.03481917280635</v>
      </c>
      <c r="V421" s="1">
        <v>1.4681745510206186</v>
      </c>
    </row>
    <row r="422" spans="1:22" x14ac:dyDescent="0.25">
      <c r="A422" s="1">
        <v>2266</v>
      </c>
      <c r="B422" s="7">
        <f>carbondioxide!F522</f>
        <v>33.055820416429341</v>
      </c>
      <c r="C422" s="1">
        <f>carbondioxide!L522</f>
        <v>361.82969282611396</v>
      </c>
      <c r="D422" s="1">
        <f>temperature!I422</f>
        <v>1.6886359817088854</v>
      </c>
      <c r="E422" s="1">
        <v>8749</v>
      </c>
      <c r="F422" s="1">
        <v>714.55991133143084</v>
      </c>
      <c r="G422" s="1">
        <v>4.9193821928786559</v>
      </c>
      <c r="H422" s="1">
        <v>1448113.9296362235</v>
      </c>
      <c r="I422" s="1">
        <v>19538.421620779282</v>
      </c>
      <c r="J422" s="1">
        <v>19.061568381670543</v>
      </c>
      <c r="K422" s="1">
        <v>186.25893520769415</v>
      </c>
      <c r="L422" s="1">
        <v>387.60845245465362</v>
      </c>
      <c r="M422" s="1">
        <v>2.067173838175699</v>
      </c>
      <c r="N422" s="1">
        <v>33.055820416429341</v>
      </c>
      <c r="O422" s="1">
        <v>361.82969282611396</v>
      </c>
      <c r="P422" s="1">
        <v>1.6886359817088854</v>
      </c>
      <c r="Q422" s="1">
        <v>2.6438585546858615</v>
      </c>
      <c r="R422" s="1">
        <v>385.4281400983258</v>
      </c>
      <c r="S422" s="1">
        <v>2.0801567395258811</v>
      </c>
      <c r="T422" s="1">
        <v>5.913487333468643E-15</v>
      </c>
      <c r="U422" s="1">
        <v>347.91308015106085</v>
      </c>
      <c r="V422" s="1">
        <v>1.46643595681841</v>
      </c>
    </row>
    <row r="423" spans="1:22" x14ac:dyDescent="0.25">
      <c r="A423" s="1">
        <v>2267</v>
      </c>
      <c r="B423" s="7">
        <f>carbondioxide!F523</f>
        <v>32.348756417721916</v>
      </c>
      <c r="C423" s="1">
        <f>carbondioxide!L523</f>
        <v>361.66547057063428</v>
      </c>
      <c r="D423" s="1">
        <f>temperature!I423</f>
        <v>1.6865706729606131</v>
      </c>
      <c r="E423" s="1">
        <v>8749</v>
      </c>
      <c r="F423" s="1">
        <v>715.48432855437409</v>
      </c>
      <c r="G423" s="1">
        <v>4.9288416849261356</v>
      </c>
      <c r="H423" s="1">
        <v>1477076.2082289481</v>
      </c>
      <c r="I423" s="1">
        <v>19923.895772286793</v>
      </c>
      <c r="J423" s="1">
        <v>19.165673316680408</v>
      </c>
      <c r="K423" s="1">
        <v>183.50044037726821</v>
      </c>
      <c r="L423" s="1">
        <v>387.39733446276495</v>
      </c>
      <c r="M423" s="1">
        <v>2.0650619962078678</v>
      </c>
      <c r="N423" s="1">
        <v>32.348756417721916</v>
      </c>
      <c r="O423" s="1">
        <v>361.66547057063428</v>
      </c>
      <c r="P423" s="1">
        <v>1.6865706729606131</v>
      </c>
      <c r="Q423" s="1">
        <v>2.549895821652326</v>
      </c>
      <c r="R423" s="1">
        <v>385.2200487719835</v>
      </c>
      <c r="S423" s="1">
        <v>2.0775848492629034</v>
      </c>
      <c r="T423" s="1">
        <v>4.943675410779785E-15</v>
      </c>
      <c r="U423" s="1">
        <v>347.79209920574971</v>
      </c>
      <c r="V423" s="1">
        <v>1.4647065647713506</v>
      </c>
    </row>
    <row r="424" spans="1:22" x14ac:dyDescent="0.25">
      <c r="A424" s="1">
        <v>2268</v>
      </c>
      <c r="B424" s="7">
        <f>carbondioxide!F524</f>
        <v>31.656816517946844</v>
      </c>
      <c r="C424" s="1">
        <f>carbondioxide!L524</f>
        <v>361.50226713143809</v>
      </c>
      <c r="D424" s="1">
        <f>temperature!I424</f>
        <v>1.6845134930763848</v>
      </c>
      <c r="E424" s="1">
        <v>8749</v>
      </c>
      <c r="F424" s="1">
        <v>716.40739362846352</v>
      </c>
      <c r="G424" s="1">
        <v>4.9382776496389127</v>
      </c>
      <c r="H424" s="1">
        <v>1506617.7323935269</v>
      </c>
      <c r="I424" s="1">
        <v>20317.079122229505</v>
      </c>
      <c r="J424" s="1">
        <v>19.269884839874972</v>
      </c>
      <c r="K424" s="1">
        <v>180.78279885528087</v>
      </c>
      <c r="L424" s="1">
        <v>387.18720045581153</v>
      </c>
      <c r="M424" s="1">
        <v>2.0629521167466991</v>
      </c>
      <c r="N424" s="1">
        <v>31.656816517946844</v>
      </c>
      <c r="O424" s="1">
        <v>361.50226713143809</v>
      </c>
      <c r="P424" s="1">
        <v>1.6845134930763848</v>
      </c>
      <c r="Q424" s="1">
        <v>2.4592725241508022</v>
      </c>
      <c r="R424" s="1">
        <v>385.01339187408962</v>
      </c>
      <c r="S424" s="1">
        <v>2.0750267201265507</v>
      </c>
      <c r="T424" s="1">
        <v>4.1329126434118998E-15</v>
      </c>
      <c r="U424" s="1">
        <v>347.67186856660157</v>
      </c>
      <c r="V424" s="1">
        <v>1.4629862816255925</v>
      </c>
    </row>
    <row r="425" spans="1:22" x14ac:dyDescent="0.25">
      <c r="A425" s="1">
        <v>2269</v>
      </c>
      <c r="B425" s="7">
        <f>carbondioxide!F525</f>
        <v>30.979677212627958</v>
      </c>
      <c r="C425" s="1">
        <f>carbondioxide!L525</f>
        <v>361.34007454558053</v>
      </c>
      <c r="D425" s="1">
        <f>temperature!I425</f>
        <v>1.6824644328262466</v>
      </c>
      <c r="E425" s="1">
        <v>8749</v>
      </c>
      <c r="F425" s="1">
        <v>717.32911400564024</v>
      </c>
      <c r="G425" s="1">
        <v>4.9476902172311616</v>
      </c>
      <c r="H425" s="1">
        <v>1536750.0870413976</v>
      </c>
      <c r="I425" s="1">
        <v>20718.125856064918</v>
      </c>
      <c r="J425" s="1">
        <v>19.374201950487258</v>
      </c>
      <c r="K425" s="1">
        <v>178.10540560423416</v>
      </c>
      <c r="L425" s="1">
        <v>386.97804772863395</v>
      </c>
      <c r="M425" s="1">
        <v>2.0608442987278806</v>
      </c>
      <c r="N425" s="1">
        <v>30.979677212627958</v>
      </c>
      <c r="O425" s="1">
        <v>361.34007454558053</v>
      </c>
      <c r="P425" s="1">
        <v>1.6824644328262466</v>
      </c>
      <c r="Q425" s="1">
        <v>2.3718699786424828</v>
      </c>
      <c r="R425" s="1">
        <v>384.80815429102182</v>
      </c>
      <c r="S425" s="1">
        <v>2.0724822495270243</v>
      </c>
      <c r="T425" s="1">
        <v>3.4551149698923482E-15</v>
      </c>
      <c r="U425" s="1">
        <v>347.55238056129707</v>
      </c>
      <c r="V425" s="1">
        <v>1.4612750150806324</v>
      </c>
    </row>
    <row r="426" spans="1:22" x14ac:dyDescent="0.25">
      <c r="A426" s="1">
        <v>2270</v>
      </c>
      <c r="B426" s="7">
        <f>carbondioxide!F526</f>
        <v>30.317021917049846</v>
      </c>
      <c r="C426" s="1">
        <f>carbondioxide!L526</f>
        <v>361.17888488884017</v>
      </c>
      <c r="D426" s="1">
        <f>temperature!I426</f>
        <v>1.6804234815849766</v>
      </c>
      <c r="E426" s="1">
        <v>8749</v>
      </c>
      <c r="F426" s="1">
        <v>718.24949706723908</v>
      </c>
      <c r="G426" s="1">
        <v>4.9570795165693822</v>
      </c>
      <c r="H426" s="1">
        <v>1567485.0887822255</v>
      </c>
      <c r="I426" s="1">
        <v>21127.193242946094</v>
      </c>
      <c r="J426" s="1">
        <v>19.47862366036777</v>
      </c>
      <c r="K426" s="1">
        <v>175.46766454723547</v>
      </c>
      <c r="L426" s="1">
        <v>386.76987350329625</v>
      </c>
      <c r="M426" s="1">
        <v>2.0587386384468087</v>
      </c>
      <c r="N426" s="1">
        <v>30.317021917049846</v>
      </c>
      <c r="O426" s="1">
        <v>361.17888488884017</v>
      </c>
      <c r="P426" s="1">
        <v>1.6804234815849766</v>
      </c>
      <c r="Q426" s="1">
        <v>2.2875737196015291</v>
      </c>
      <c r="R426" s="1">
        <v>384.60432108618807</v>
      </c>
      <c r="S426" s="1">
        <v>2.0699513346481146</v>
      </c>
      <c r="T426" s="1">
        <v>2.8884761148300031E-15</v>
      </c>
      <c r="U426" s="1">
        <v>347.43362761415631</v>
      </c>
      <c r="V426" s="1">
        <v>1.4595726737855022</v>
      </c>
    </row>
    <row r="427" spans="1:22" x14ac:dyDescent="0.25">
      <c r="A427" s="1">
        <v>2271</v>
      </c>
      <c r="B427" s="7">
        <f>carbondioxide!F527</f>
        <v>29.66854081824415</v>
      </c>
      <c r="C427" s="1">
        <f>carbondioxide!L527</f>
        <v>361.01869027650901</v>
      </c>
      <c r="D427" s="1">
        <f>temperature!I427</f>
        <v>1.6783906273793829</v>
      </c>
      <c r="E427" s="1">
        <v>8749</v>
      </c>
      <c r="F427" s="1">
        <v>719.16855012485644</v>
      </c>
      <c r="G427" s="1">
        <v>4.9664456751914354</v>
      </c>
      <c r="H427" s="1">
        <v>1598834.7905578699</v>
      </c>
      <c r="I427" s="1">
        <v>21544.441697395756</v>
      </c>
      <c r="J427" s="1">
        <v>19.5831489938357</v>
      </c>
      <c r="K427" s="1">
        <v>172.86898843529093</v>
      </c>
      <c r="L427" s="1">
        <v>386.56267493155138</v>
      </c>
      <c r="M427" s="1">
        <v>2.0566352296104795</v>
      </c>
      <c r="N427" s="1">
        <v>29.66854081824415</v>
      </c>
      <c r="O427" s="1">
        <v>361.01869027650901</v>
      </c>
      <c r="P427" s="1">
        <v>1.6783906273793829</v>
      </c>
      <c r="Q427" s="1">
        <v>2.2062733496068909</v>
      </c>
      <c r="R427" s="1">
        <v>384.40187749824287</v>
      </c>
      <c r="S427" s="1">
        <v>2.0674338724954953</v>
      </c>
      <c r="T427" s="1">
        <v>2.4147660319978825E-15</v>
      </c>
      <c r="U427" s="1">
        <v>347.31560224484446</v>
      </c>
      <c r="V427" s="1">
        <v>1.4578791673347298</v>
      </c>
    </row>
    <row r="428" spans="1:22" x14ac:dyDescent="0.25">
      <c r="A428" s="1">
        <v>2272</v>
      </c>
      <c r="B428" s="7">
        <f>carbondioxide!F528</f>
        <v>29.033930730141908</v>
      </c>
      <c r="C428" s="1">
        <f>carbondioxide!L528</f>
        <v>360.85948286414549</v>
      </c>
      <c r="D428" s="1">
        <f>temperature!I428</f>
        <v>1.6763658569344588</v>
      </c>
      <c r="E428" s="1">
        <v>8749</v>
      </c>
      <c r="F428" s="1">
        <v>720.08628042120563</v>
      </c>
      <c r="G428" s="1">
        <v>4.9757888193252811</v>
      </c>
      <c r="H428" s="1">
        <v>1630811.4863690273</v>
      </c>
      <c r="I428" s="1">
        <v>21970.034842213841</v>
      </c>
      <c r="J428" s="1">
        <v>19.687776987530782</v>
      </c>
      <c r="K428" s="1">
        <v>170.30879871656427</v>
      </c>
      <c r="L428" s="1">
        <v>386.35644909725215</v>
      </c>
      <c r="M428" s="1">
        <v>2.0545341633884866</v>
      </c>
      <c r="N428" s="1">
        <v>29.033930730141908</v>
      </c>
      <c r="O428" s="1">
        <v>360.85948286414549</v>
      </c>
      <c r="P428" s="1">
        <v>1.6763658569344588</v>
      </c>
      <c r="Q428" s="1">
        <v>2.1278623947618618</v>
      </c>
      <c r="R428" s="1">
        <v>384.20080893930736</v>
      </c>
      <c r="S428" s="1">
        <v>2.0649297599431136</v>
      </c>
      <c r="T428" s="1">
        <v>2.0187444027502296E-15</v>
      </c>
      <c r="U428" s="1">
        <v>347.19829706709538</v>
      </c>
      <c r="V428" s="1">
        <v>1.4561944062640775</v>
      </c>
    </row>
    <row r="429" spans="1:22" x14ac:dyDescent="0.25">
      <c r="A429" s="1">
        <v>2273</v>
      </c>
      <c r="B429" s="7">
        <f>carbondioxide!F529</f>
        <v>28.412894951824171</v>
      </c>
      <c r="C429" s="1">
        <f>carbondioxide!L529</f>
        <v>360.70125484828941</v>
      </c>
      <c r="D429" s="1">
        <f>temperature!I429</f>
        <v>1.6743491557184176</v>
      </c>
      <c r="E429" s="1">
        <v>8749</v>
      </c>
      <c r="F429" s="1">
        <v>721.00269513096191</v>
      </c>
      <c r="G429" s="1">
        <v>4.9851090739074326</v>
      </c>
      <c r="H429" s="1">
        <v>1663427.716096408</v>
      </c>
      <c r="I429" s="1">
        <v>22404.139572643187</v>
      </c>
      <c r="J429" s="1">
        <v>19.792506690265807</v>
      </c>
      <c r="K429" s="1">
        <v>167.78652540757196</v>
      </c>
      <c r="L429" s="1">
        <v>386.15119301870811</v>
      </c>
      <c r="M429" s="1">
        <v>2.0524355284631421</v>
      </c>
      <c r="N429" s="1">
        <v>28.412894951824171</v>
      </c>
      <c r="O429" s="1">
        <v>360.70125484828941</v>
      </c>
      <c r="P429" s="1">
        <v>1.6743491557184176</v>
      </c>
      <c r="Q429" s="1">
        <v>2.0522381652520254</v>
      </c>
      <c r="R429" s="1">
        <v>384.00110099319289</v>
      </c>
      <c r="S429" s="1">
        <v>2.0624388937777289</v>
      </c>
      <c r="T429" s="1">
        <v>1.6876703206991919E-15</v>
      </c>
      <c r="U429" s="1">
        <v>347.08170478745399</v>
      </c>
      <c r="V429" s="1">
        <v>1.454518302046073</v>
      </c>
    </row>
    <row r="430" spans="1:22" x14ac:dyDescent="0.25">
      <c r="A430" s="1">
        <v>2274</v>
      </c>
      <c r="B430" s="7">
        <f>carbondioxide!F530</f>
        <v>27.805143128804652</v>
      </c>
      <c r="C430" s="1">
        <f>carbondioxide!L530</f>
        <v>360.54399846714102</v>
      </c>
      <c r="D430" s="1">
        <f>temperature!I430</f>
        <v>1.6723405079866283</v>
      </c>
      <c r="E430" s="1">
        <v>8749</v>
      </c>
      <c r="F430" s="1">
        <v>721.91780136159582</v>
      </c>
      <c r="G430" s="1">
        <v>4.9944065626011245</v>
      </c>
      <c r="H430" s="1">
        <v>1696696.2704183361</v>
      </c>
      <c r="I430" s="1">
        <v>22846.926121818575</v>
      </c>
      <c r="J430" s="1">
        <v>19.897337162879861</v>
      </c>
      <c r="K430" s="1">
        <v>165.30160696628582</v>
      </c>
      <c r="L430" s="1">
        <v>385.94690365098973</v>
      </c>
      <c r="M430" s="1">
        <v>2.0503394110787299</v>
      </c>
      <c r="N430" s="1">
        <v>27.805143128804652</v>
      </c>
      <c r="O430" s="1">
        <v>360.54399846714102</v>
      </c>
      <c r="P430" s="1">
        <v>1.6723405079866283</v>
      </c>
      <c r="Q430" s="1">
        <v>1.9793016208589684</v>
      </c>
      <c r="R430" s="1">
        <v>383.80273941362987</v>
      </c>
      <c r="S430" s="1">
        <v>2.0599611707416643</v>
      </c>
      <c r="T430" s="1">
        <v>1.4108923881045243E-15</v>
      </c>
      <c r="U430" s="1">
        <v>346.96581820403497</v>
      </c>
      <c r="V430" s="1">
        <v>1.4528507670853439</v>
      </c>
    </row>
    <row r="431" spans="1:22" x14ac:dyDescent="0.25">
      <c r="A431" s="1">
        <v>2275</v>
      </c>
      <c r="B431" s="7">
        <f>carbondioxide!F531</f>
        <v>27.210391117279521</v>
      </c>
      <c r="C431" s="1">
        <f>carbondioxide!L531</f>
        <v>360.38770600120534</v>
      </c>
      <c r="D431" s="1">
        <f>temperature!I431</f>
        <v>1.67033989682448</v>
      </c>
      <c r="E431" s="1">
        <v>8749</v>
      </c>
      <c r="F431" s="1">
        <v>722.83160615419547</v>
      </c>
      <c r="G431" s="1">
        <v>5.0036814078142031</v>
      </c>
      <c r="H431" s="1">
        <v>1730630.195826703</v>
      </c>
      <c r="I431" s="1">
        <v>23298.568127524708</v>
      </c>
      <c r="J431" s="1">
        <v>20.002267478092314</v>
      </c>
      <c r="K431" s="1">
        <v>162.85349016711513</v>
      </c>
      <c r="L431" s="1">
        <v>385.74357788818088</v>
      </c>
      <c r="M431" s="1">
        <v>2.0482458950899076</v>
      </c>
      <c r="N431" s="1">
        <v>27.210391117279521</v>
      </c>
      <c r="O431" s="1">
        <v>360.38770600120534</v>
      </c>
      <c r="P431" s="1">
        <v>1.67033989682448</v>
      </c>
      <c r="Q431" s="1">
        <v>1.9089572412536406</v>
      </c>
      <c r="R431" s="1">
        <v>383.60571012250119</v>
      </c>
      <c r="S431" s="1">
        <v>2.057496487573824</v>
      </c>
      <c r="T431" s="1">
        <v>1.1795060364553823E-15</v>
      </c>
      <c r="U431" s="1">
        <v>346.85063020530015</v>
      </c>
      <c r="V431" s="1">
        <v>1.4511917147137647</v>
      </c>
    </row>
    <row r="432" spans="1:22" x14ac:dyDescent="0.25">
      <c r="A432" s="1">
        <v>2276</v>
      </c>
      <c r="B432" s="7">
        <f>carbondioxide!F532</f>
        <v>26.62836085128091</v>
      </c>
      <c r="C432" s="1">
        <f>carbondioxide!L532</f>
        <v>360.23236977390172</v>
      </c>
      <c r="D432" s="1">
        <f>temperature!I432</f>
        <v>1.6683473041891919</v>
      </c>
      <c r="E432" s="1">
        <v>8749</v>
      </c>
      <c r="F432" s="1">
        <v>723.74411648427917</v>
      </c>
      <c r="G432" s="1">
        <v>5.0129337307167416</v>
      </c>
      <c r="H432" s="1">
        <v>1765242.799743237</v>
      </c>
      <c r="I432" s="1">
        <v>23759.242700289364</v>
      </c>
      <c r="J432" s="1">
        <v>20.107296720357599</v>
      </c>
      <c r="K432" s="1">
        <v>160.44162997774015</v>
      </c>
      <c r="L432" s="1">
        <v>385.54121256558079</v>
      </c>
      <c r="M432" s="1">
        <v>2.0461550620092739</v>
      </c>
      <c r="N432" s="1">
        <v>26.62836085128091</v>
      </c>
      <c r="O432" s="1">
        <v>360.23236977390172</v>
      </c>
      <c r="P432" s="1">
        <v>1.6683473041891919</v>
      </c>
      <c r="Q432" s="1">
        <v>1.8411129008994862</v>
      </c>
      <c r="R432" s="1">
        <v>383.40999920808258</v>
      </c>
      <c r="S432" s="1">
        <v>2.055044741049032</v>
      </c>
      <c r="T432" s="1">
        <v>9.860670464766995E-16</v>
      </c>
      <c r="U432" s="1">
        <v>346.73613376885191</v>
      </c>
      <c r="V432" s="1">
        <v>1.449541059185431</v>
      </c>
    </row>
    <row r="433" spans="1:22" x14ac:dyDescent="0.25">
      <c r="A433" s="1">
        <v>2277</v>
      </c>
      <c r="B433" s="7">
        <f>carbondioxide!F533</f>
        <v>26.058780212672012</v>
      </c>
      <c r="C433" s="1">
        <f>carbondioxide!L533</f>
        <v>360.07798215214126</v>
      </c>
      <c r="D433" s="1">
        <f>temperature!I433</f>
        <v>1.6663627109505934</v>
      </c>
      <c r="E433" s="1">
        <v>8749</v>
      </c>
      <c r="F433" s="1">
        <v>724.65533926259468</v>
      </c>
      <c r="G433" s="1">
        <v>5.0221636512583832</v>
      </c>
      <c r="H433" s="1">
        <v>1800547.6557381018</v>
      </c>
      <c r="I433" s="1">
        <v>24229.130492838416</v>
      </c>
      <c r="J433" s="1">
        <v>20.212423985720822</v>
      </c>
      <c r="K433" s="1">
        <v>158.06548943776983</v>
      </c>
      <c r="L433" s="1">
        <v>385.33980446185581</v>
      </c>
      <c r="M433" s="1">
        <v>2.0440669910541076</v>
      </c>
      <c r="N433" s="1">
        <v>26.058780212672012</v>
      </c>
      <c r="O433" s="1">
        <v>360.07798215214126</v>
      </c>
      <c r="P433" s="1">
        <v>1.6663627109505934</v>
      </c>
      <c r="Q433" s="1">
        <v>1.7756797484015185</v>
      </c>
      <c r="R433" s="1">
        <v>383.21559292328834</v>
      </c>
      <c r="S433" s="1">
        <v>2.052605828015746</v>
      </c>
      <c r="T433" s="1">
        <v>8.2435205085452076E-16</v>
      </c>
      <c r="U433" s="1">
        <v>346.62232196024399</v>
      </c>
      <c r="V433" s="1">
        <v>1.4478987156714653</v>
      </c>
    </row>
    <row r="434" spans="1:22" x14ac:dyDescent="0.25">
      <c r="A434" s="1">
        <v>2278</v>
      </c>
      <c r="B434" s="7">
        <f>carbondioxide!F534</f>
        <v>25.501382903922956</v>
      </c>
      <c r="C434" s="1">
        <f>carbondioxide!L534</f>
        <v>359.92453554687125</v>
      </c>
      <c r="D434" s="1">
        <f>temperature!I434</f>
        <v>1.6643860969308977</v>
      </c>
      <c r="E434" s="1">
        <v>8749</v>
      </c>
      <c r="F434" s="1">
        <v>725.56528133591121</v>
      </c>
      <c r="G434" s="1">
        <v>5.0313712881854169</v>
      </c>
      <c r="H434" s="1">
        <v>1836558.6088528638</v>
      </c>
      <c r="I434" s="1">
        <v>24708.415770939941</v>
      </c>
      <c r="J434" s="1">
        <v>20.317648381674246</v>
      </c>
      <c r="K434" s="1">
        <v>155.72453953919646</v>
      </c>
      <c r="L434" s="1">
        <v>385.13935030114288</v>
      </c>
      <c r="M434" s="1">
        <v>2.0419817591923008</v>
      </c>
      <c r="N434" s="1">
        <v>25.501382903922956</v>
      </c>
      <c r="O434" s="1">
        <v>359.92453554687125</v>
      </c>
      <c r="P434" s="1">
        <v>1.6643860969308977</v>
      </c>
      <c r="Q434" s="1">
        <v>1.7125720901433286</v>
      </c>
      <c r="R434" s="1">
        <v>383.02247768392488</v>
      </c>
      <c r="S434" s="1">
        <v>2.0501796454321957</v>
      </c>
      <c r="T434" s="1">
        <v>6.8915831451437935E-16</v>
      </c>
      <c r="U434" s="1">
        <v>346.50918793180841</v>
      </c>
      <c r="V434" s="1">
        <v>1.4462646002546706</v>
      </c>
    </row>
    <row r="435" spans="1:22" x14ac:dyDescent="0.25">
      <c r="A435" s="1">
        <v>2279</v>
      </c>
      <c r="B435" s="7">
        <f>carbondioxide!F535</f>
        <v>24.955908323608043</v>
      </c>
      <c r="C435" s="1">
        <f>carbondioxide!L535</f>
        <v>359.77202241358947</v>
      </c>
      <c r="D435" s="1">
        <f>temperature!I435</f>
        <v>1.6624174409434842</v>
      </c>
      <c r="E435" s="1">
        <v>8749</v>
      </c>
      <c r="F435" s="1">
        <v>726.47394948779834</v>
      </c>
      <c r="G435" s="1">
        <v>5.0405567590575941</v>
      </c>
      <c r="H435" s="1">
        <v>1873289.781029921</v>
      </c>
      <c r="I435" s="1">
        <v>25197.286485665205</v>
      </c>
      <c r="J435" s="1">
        <v>20.422969027014627</v>
      </c>
      <c r="K435" s="1">
        <v>153.41825910862096</v>
      </c>
      <c r="L435" s="1">
        <v>384.93984675510501</v>
      </c>
      <c r="M435" s="1">
        <v>2.0398994411874893</v>
      </c>
      <c r="N435" s="1">
        <v>24.955908323608043</v>
      </c>
      <c r="O435" s="1">
        <v>359.77202241358947</v>
      </c>
      <c r="P435" s="1">
        <v>1.6624174409434842</v>
      </c>
      <c r="Q435" s="1">
        <v>1.6517072780596347</v>
      </c>
      <c r="R435" s="1">
        <v>382.8306400669519</v>
      </c>
      <c r="S435" s="1">
        <v>2.0477660904010002</v>
      </c>
      <c r="T435" s="1">
        <v>5.7613635093402107E-16</v>
      </c>
      <c r="U435" s="1">
        <v>346.39672492149907</v>
      </c>
      <c r="V435" s="1">
        <v>1.4446386299240344</v>
      </c>
    </row>
    <row r="436" spans="1:22" x14ac:dyDescent="0.25">
      <c r="A436" s="1">
        <v>2280</v>
      </c>
      <c r="B436" s="7">
        <f>carbondioxide!F536</f>
        <v>24.422101444566067</v>
      </c>
      <c r="C436" s="1">
        <f>carbondioxide!L536</f>
        <v>359.62043525282752</v>
      </c>
      <c r="D436" s="1">
        <f>temperature!I436</f>
        <v>1.6604567208307179</v>
      </c>
      <c r="E436" s="1">
        <v>8749</v>
      </c>
      <c r="F436" s="1">
        <v>727.38135043939633</v>
      </c>
      <c r="G436" s="1">
        <v>5.0497201802646785</v>
      </c>
      <c r="H436" s="1">
        <v>1910755.5766505194</v>
      </c>
      <c r="I436" s="1">
        <v>25695.934347094884</v>
      </c>
      <c r="J436" s="1">
        <v>20.528385051701527</v>
      </c>
      <c r="K436" s="1">
        <v>151.14613469122227</v>
      </c>
      <c r="L436" s="1">
        <v>384.74129044493958</v>
      </c>
      <c r="M436" s="1">
        <v>2.0378201096434005</v>
      </c>
      <c r="N436" s="1">
        <v>24.422101444566067</v>
      </c>
      <c r="O436" s="1">
        <v>359.62043525282752</v>
      </c>
      <c r="P436" s="1">
        <v>1.6604567208307179</v>
      </c>
      <c r="Q436" s="1">
        <v>1.5930056013973952</v>
      </c>
      <c r="R436" s="1">
        <v>382.6400668087507</v>
      </c>
      <c r="S436" s="1">
        <v>2.0453650602023101</v>
      </c>
      <c r="T436" s="1">
        <v>4.8164998938084156E-16</v>
      </c>
      <c r="U436" s="1">
        <v>346.28492625175124</v>
      </c>
      <c r="V436" s="1">
        <v>1.4430207225690979</v>
      </c>
    </row>
    <row r="437" spans="1:22" x14ac:dyDescent="0.25">
      <c r="A437" s="1">
        <v>2281</v>
      </c>
      <c r="B437" s="7">
        <f>carbondioxide!F537</f>
        <v>23.8997126946668</v>
      </c>
      <c r="C437" s="1">
        <f>carbondioxide!L537</f>
        <v>359.4697666106054</v>
      </c>
      <c r="D437" s="1">
        <f>temperature!I437</f>
        <v>1.6585039135008199</v>
      </c>
      <c r="E437" s="1">
        <v>8749</v>
      </c>
      <c r="F437" s="1">
        <v>728.28749085017523</v>
      </c>
      <c r="G437" s="1">
        <v>5.0588616670427493</v>
      </c>
      <c r="H437" s="1">
        <v>1948970.6881835298</v>
      </c>
      <c r="I437" s="1">
        <v>26204.554899499406</v>
      </c>
      <c r="J437" s="1">
        <v>20.633895596716545</v>
      </c>
      <c r="K437" s="1">
        <v>148.90766043644527</v>
      </c>
      <c r="L437" s="1">
        <v>384.54367794334127</v>
      </c>
      <c r="M437" s="1">
        <v>2.0357438350474308</v>
      </c>
      <c r="N437" s="1">
        <v>23.8997126946668</v>
      </c>
      <c r="O437" s="1">
        <v>359.4697666106054</v>
      </c>
      <c r="P437" s="1">
        <v>1.6585039135008199</v>
      </c>
      <c r="Q437" s="1">
        <v>1.5363901823237318</v>
      </c>
      <c r="R437" s="1">
        <v>382.45074480340219</v>
      </c>
      <c r="S437" s="1">
        <v>2.0429764523255201</v>
      </c>
      <c r="T437" s="1">
        <v>4.0265939112238354E-16</v>
      </c>
      <c r="U437" s="1">
        <v>346.17378532835659</v>
      </c>
      <c r="V437" s="1">
        <v>1.4414107969741965</v>
      </c>
    </row>
    <row r="438" spans="1:22" x14ac:dyDescent="0.25">
      <c r="A438" s="1">
        <v>2282</v>
      </c>
      <c r="B438" s="7">
        <f>carbondioxide!F538</f>
        <v>23.388497840127876</v>
      </c>
      <c r="C438" s="1">
        <f>carbondioxide!L538</f>
        <v>359.32000907885725</v>
      </c>
      <c r="D438" s="1">
        <f>temperature!I438</f>
        <v>1.6565589949638122</v>
      </c>
      <c r="E438" s="1">
        <v>8749</v>
      </c>
      <c r="F438" s="1">
        <v>729.19237731868452</v>
      </c>
      <c r="G438" s="1">
        <v>5.0679813334902475</v>
      </c>
      <c r="H438" s="1">
        <v>1987950.1019472005</v>
      </c>
      <c r="I438" s="1">
        <v>26723.347598022847</v>
      </c>
      <c r="J438" s="1">
        <v>20.739499813923537</v>
      </c>
      <c r="K438" s="1">
        <v>146.70233798538152</v>
      </c>
      <c r="L438" s="1">
        <v>384.34700577641934</v>
      </c>
      <c r="M438" s="1">
        <v>2.0336706858134592</v>
      </c>
      <c r="N438" s="1">
        <v>23.388497840127876</v>
      </c>
      <c r="O438" s="1">
        <v>359.32000907885725</v>
      </c>
      <c r="P438" s="1">
        <v>1.6565589949638122</v>
      </c>
      <c r="Q438" s="1">
        <v>1.4817868752439463</v>
      </c>
      <c r="R438" s="1">
        <v>382.26266110097282</v>
      </c>
      <c r="S438" s="1">
        <v>2.0406001644996037</v>
      </c>
      <c r="T438" s="1">
        <v>3.366232509783126E-16</v>
      </c>
      <c r="U438" s="1">
        <v>346.0632956393539</v>
      </c>
      <c r="V438" s="1">
        <v>1.4398087728125775</v>
      </c>
    </row>
    <row r="439" spans="1:22" x14ac:dyDescent="0.25">
      <c r="A439" s="1">
        <v>2283</v>
      </c>
      <c r="B439" s="7">
        <f>carbondioxide!F539</f>
        <v>22.888217871327541</v>
      </c>
      <c r="C439" s="1">
        <f>carbondioxide!L539</f>
        <v>359.17115529582998</v>
      </c>
      <c r="D439" s="1">
        <f>temperature!I439</f>
        <v>1.6546219403665554</v>
      </c>
      <c r="E439" s="1">
        <v>8749</v>
      </c>
      <c r="F439" s="1">
        <v>730.09601638329355</v>
      </c>
      <c r="G439" s="1">
        <v>5.0770792925837762</v>
      </c>
      <c r="H439" s="1">
        <v>2027709.1039861445</v>
      </c>
      <c r="I439" s="1">
        <v>27252.515886900594</v>
      </c>
      <c r="J439" s="1">
        <v>20.845196865929825</v>
      </c>
      <c r="K439" s="1">
        <v>144.52967635981801</v>
      </c>
      <c r="L439" s="1">
        <v>384.15127042557128</v>
      </c>
      <c r="M439" s="1">
        <v>2.0316007283239168</v>
      </c>
      <c r="N439" s="1">
        <v>22.888217871327541</v>
      </c>
      <c r="O439" s="1">
        <v>359.17115529582998</v>
      </c>
      <c r="P439" s="1">
        <v>1.6546219403665554</v>
      </c>
      <c r="Q439" s="1">
        <v>1.4291241696977763</v>
      </c>
      <c r="R439" s="1">
        <v>382.07580290581029</v>
      </c>
      <c r="S439" s="1">
        <v>2.0382360947221079</v>
      </c>
      <c r="T439" s="1">
        <v>2.8141703781786932E-16</v>
      </c>
      <c r="U439" s="1">
        <v>345.95345075393539</v>
      </c>
      <c r="V439" s="1">
        <v>1.4382145706404081</v>
      </c>
    </row>
    <row r="440" spans="1:22" x14ac:dyDescent="0.25">
      <c r="A440" s="1">
        <v>2284</v>
      </c>
      <c r="B440" s="7">
        <f>carbondioxide!F540</f>
        <v>22.398638891059843</v>
      </c>
      <c r="C440" s="1">
        <f>carbondioxide!L540</f>
        <v>359.02319794645518</v>
      </c>
      <c r="D440" s="1">
        <f>temperature!I440</f>
        <v>1.6526927240269003</v>
      </c>
      <c r="E440" s="1">
        <v>8749</v>
      </c>
      <c r="F440" s="1">
        <v>730.99841452291992</v>
      </c>
      <c r="G440" s="1">
        <v>5.0861556561936601</v>
      </c>
      <c r="H440" s="1">
        <v>2068263.2860658674</v>
      </c>
      <c r="I440" s="1">
        <v>27792.26727924127</v>
      </c>
      <c r="J440" s="1">
        <v>20.95098592594848</v>
      </c>
      <c r="K440" s="1">
        <v>142.38919185292912</v>
      </c>
      <c r="L440" s="1">
        <v>383.95646832931237</v>
      </c>
      <c r="M440" s="1">
        <v>2.0295340269711164</v>
      </c>
      <c r="N440" s="1">
        <v>22.398638891059843</v>
      </c>
      <c r="O440" s="1">
        <v>359.02319794645518</v>
      </c>
      <c r="P440" s="1">
        <v>1.6526927240269003</v>
      </c>
      <c r="Q440" s="1">
        <v>1.3783330967067173</v>
      </c>
      <c r="R440" s="1">
        <v>381.8901575748489</v>
      </c>
      <c r="S440" s="1">
        <v>2.035884141286858</v>
      </c>
      <c r="T440" s="1">
        <v>2.3526464361573874E-16</v>
      </c>
      <c r="U440" s="1">
        <v>345.84424432136757</v>
      </c>
      <c r="V440" s="1">
        <v>1.4366281118906774</v>
      </c>
    </row>
    <row r="441" spans="1:22" x14ac:dyDescent="0.25">
      <c r="A441" s="1">
        <v>2285</v>
      </c>
      <c r="B441" s="7">
        <f>carbondioxide!F541</f>
        <v>21.919532005180073</v>
      </c>
      <c r="C441" s="1">
        <f>carbondioxide!L541</f>
        <v>358.87612976269469</v>
      </c>
      <c r="D441" s="1">
        <f>temperature!I441</f>
        <v>1.6507713194669675</v>
      </c>
      <c r="E441" s="1">
        <v>8749</v>
      </c>
      <c r="F441" s="1">
        <v>731.89957815775165</v>
      </c>
      <c r="G441" s="1">
        <v>5.0952105350992589</v>
      </c>
      <c r="H441" s="1">
        <v>2109628.551787185</v>
      </c>
      <c r="I441" s="1">
        <v>28342.813438404377</v>
      </c>
      <c r="J441" s="1">
        <v>21.056866177661586</v>
      </c>
      <c r="K441" s="1">
        <v>140.28040792158723</v>
      </c>
      <c r="L441" s="1">
        <v>383.76259588506377</v>
      </c>
      <c r="M441" s="1">
        <v>2.0274706441978645</v>
      </c>
      <c r="N441" s="1">
        <v>21.919532005180073</v>
      </c>
      <c r="O441" s="1">
        <v>358.87612976269469</v>
      </c>
      <c r="P441" s="1">
        <v>1.6507713194669675</v>
      </c>
      <c r="Q441" s="1">
        <v>1.3293471384497606</v>
      </c>
      <c r="R441" s="1">
        <v>381.70571261592488</v>
      </c>
      <c r="S441" s="1">
        <v>2.0335442028104098</v>
      </c>
      <c r="T441" s="1">
        <v>1.9668124206275757E-16</v>
      </c>
      <c r="U441" s="1">
        <v>345.73567006992732</v>
      </c>
      <c r="V441" s="1">
        <v>1.435049318867001</v>
      </c>
    </row>
    <row r="442" spans="1:22" x14ac:dyDescent="0.25">
      <c r="A442" s="1">
        <v>2286</v>
      </c>
      <c r="B442" s="7">
        <f>carbondioxide!F542</f>
        <v>21.450673215589273</v>
      </c>
      <c r="C442" s="1">
        <f>carbondioxide!L542</f>
        <v>358.72994352386161</v>
      </c>
      <c r="D442" s="1">
        <f>temperature!I442</f>
        <v>1.6488576994455808</v>
      </c>
      <c r="E442" s="1">
        <v>8749</v>
      </c>
      <c r="F442" s="1">
        <v>732.79951364995679</v>
      </c>
      <c r="G442" s="1">
        <v>5.104244039004052</v>
      </c>
      <c r="H442" s="1">
        <v>2151821.1228229287</v>
      </c>
      <c r="I442" s="1">
        <v>28904.370261005406</v>
      </c>
      <c r="J442" s="1">
        <v>21.162836815084646</v>
      </c>
      <c r="K442" s="1">
        <v>138.20285508026853</v>
      </c>
      <c r="L442" s="1">
        <v>383.56964945089817</v>
      </c>
      <c r="M442" s="1">
        <v>2.0254106405373555</v>
      </c>
      <c r="N442" s="1">
        <v>21.450673215589273</v>
      </c>
      <c r="O442" s="1">
        <v>358.72994352386161</v>
      </c>
      <c r="P442" s="1">
        <v>1.6488576994455808</v>
      </c>
      <c r="Q442" s="1">
        <v>1.2821021411492561</v>
      </c>
      <c r="R442" s="1">
        <v>381.52245568610203</v>
      </c>
      <c r="S442" s="1">
        <v>2.0312161782572895</v>
      </c>
      <c r="T442" s="1">
        <v>1.6442551836446532E-16</v>
      </c>
      <c r="U442" s="1">
        <v>345.62772180585233</v>
      </c>
      <c r="V442" s="1">
        <v>1.4334781147373346</v>
      </c>
    </row>
    <row r="443" spans="1:22" x14ac:dyDescent="0.25">
      <c r="A443" s="1">
        <v>2287</v>
      </c>
      <c r="B443" s="7">
        <f>carbondioxide!F543</f>
        <v>20.991843315507818</v>
      </c>
      <c r="C443" s="1">
        <f>carbondioxide!L543</f>
        <v>358.58463205691675</v>
      </c>
      <c r="D443" s="1">
        <f>temperature!I443</f>
        <v>1.6469518359898647</v>
      </c>
      <c r="E443" s="1">
        <v>8749</v>
      </c>
      <c r="F443" s="1">
        <v>733.69822730438534</v>
      </c>
      <c r="G443" s="1">
        <v>5.1132562765504828</v>
      </c>
      <c r="H443" s="1">
        <v>2194857.5452793874</v>
      </c>
      <c r="I443" s="1">
        <v>29477.15796158111</v>
      </c>
      <c r="J443" s="1">
        <v>21.268897042432037</v>
      </c>
      <c r="K443" s="1">
        <v>136.15607079652975</v>
      </c>
      <c r="L443" s="1">
        <v>383.37762534724482</v>
      </c>
      <c r="M443" s="1">
        <v>2.0233540746523704</v>
      </c>
      <c r="N443" s="1">
        <v>20.991843315507818</v>
      </c>
      <c r="O443" s="1">
        <v>358.58463205691675</v>
      </c>
      <c r="P443" s="1">
        <v>1.6469518359898647</v>
      </c>
      <c r="Q443" s="1">
        <v>1.2365362310528116</v>
      </c>
      <c r="R443" s="1">
        <v>381.34037459000808</v>
      </c>
      <c r="S443" s="1">
        <v>2.0288999669640684</v>
      </c>
      <c r="T443" s="1">
        <v>1.3745973335269301E-16</v>
      </c>
      <c r="U443" s="1">
        <v>345.52039341230636</v>
      </c>
      <c r="V443" s="1">
        <v>1.4319144235276045</v>
      </c>
    </row>
    <row r="444" spans="1:22" x14ac:dyDescent="0.25">
      <c r="A444" s="1">
        <v>2288</v>
      </c>
      <c r="B444" s="7">
        <f>carbondioxide!F544</f>
        <v>20.542827786989104</v>
      </c>
      <c r="C444" s="1">
        <f>carbondioxide!L544</f>
        <v>358.44018823674156</v>
      </c>
      <c r="D444" s="1">
        <f>temperature!I444</f>
        <v>1.6450537004260302</v>
      </c>
      <c r="E444" s="1">
        <v>8749</v>
      </c>
      <c r="F444" s="1">
        <v>734.59572536926203</v>
      </c>
      <c r="G444" s="1">
        <v>5.1222473553345811</v>
      </c>
      <c r="H444" s="1">
        <v>2238754.6961849751</v>
      </c>
      <c r="I444" s="1">
        <v>30061.401158948069</v>
      </c>
      <c r="J444" s="1">
        <v>21.375046073983587</v>
      </c>
      <c r="K444" s="1">
        <v>134.13959938803313</v>
      </c>
      <c r="L444" s="1">
        <v>383.18651985855502</v>
      </c>
      <c r="M444" s="1">
        <v>2.0213010033737797</v>
      </c>
      <c r="N444" s="1">
        <v>20.542827786989104</v>
      </c>
      <c r="O444" s="1">
        <v>358.44018823674156</v>
      </c>
      <c r="P444" s="1">
        <v>1.6450537004260302</v>
      </c>
      <c r="Q444" s="1">
        <v>1.1925897334011948</v>
      </c>
      <c r="R444" s="1">
        <v>381.15945727818223</v>
      </c>
      <c r="S444" s="1">
        <v>2.0265954686623013</v>
      </c>
      <c r="T444" s="1">
        <v>1.1491633708285136E-16</v>
      </c>
      <c r="U444" s="1">
        <v>345.41367884835802</v>
      </c>
      <c r="V444" s="1">
        <v>1.4303581701152601</v>
      </c>
    </row>
    <row r="445" spans="1:22" x14ac:dyDescent="0.25">
      <c r="A445" s="1">
        <v>2289</v>
      </c>
      <c r="B445" s="7">
        <f>carbondioxide!F545</f>
        <v>20.103416700625406</v>
      </c>
      <c r="C445" s="1">
        <f>carbondioxide!L545</f>
        <v>358.29660498638845</v>
      </c>
      <c r="D445" s="1">
        <f>temperature!I445</f>
        <v>1.6431632634093629</v>
      </c>
      <c r="E445" s="1">
        <v>8749</v>
      </c>
      <c r="F445" s="1">
        <v>735.49201403686902</v>
      </c>
      <c r="G445" s="1">
        <v>5.1312173819203553</v>
      </c>
      <c r="H445" s="1">
        <v>2283529.7901086747</v>
      </c>
      <c r="I445" s="1">
        <v>30657.328964288394</v>
      </c>
      <c r="J445" s="1">
        <v>21.481283133952278</v>
      </c>
      <c r="K445" s="1">
        <v>132.15299192109637</v>
      </c>
      <c r="L445" s="1">
        <v>382.99632923492754</v>
      </c>
      <c r="M445" s="1">
        <v>2.019251481738376</v>
      </c>
      <c r="N445" s="1">
        <v>20.103416700625406</v>
      </c>
      <c r="O445" s="1">
        <v>358.29660498638845</v>
      </c>
      <c r="P445" s="1">
        <v>1.6431632634093629</v>
      </c>
      <c r="Q445" s="1">
        <v>1.1502050942761164</v>
      </c>
      <c r="R445" s="1">
        <v>380.97969184543325</v>
      </c>
      <c r="S445" s="1">
        <v>2.0243025835003721</v>
      </c>
      <c r="T445" s="1">
        <v>9.6070057801263727E-17</v>
      </c>
      <c r="U445" s="1">
        <v>345.30757214797427</v>
      </c>
      <c r="V445" s="1">
        <v>1.4288092802227566</v>
      </c>
    </row>
    <row r="446" spans="1:22" x14ac:dyDescent="0.25">
      <c r="A446" s="1">
        <v>2290</v>
      </c>
      <c r="B446" s="7">
        <f>carbondioxide!F546</f>
        <v>19.673404617399029</v>
      </c>
      <c r="C446" s="1">
        <f>carbondioxide!L546</f>
        <v>358.15387527730854</v>
      </c>
      <c r="D446" s="1">
        <f>temperature!I446</f>
        <v>1.6412804949534319</v>
      </c>
      <c r="E446" s="1">
        <v>8749</v>
      </c>
      <c r="F446" s="1">
        <v>736.38709944421987</v>
      </c>
      <c r="G446" s="1">
        <v>5.1401664618539629</v>
      </c>
      <c r="H446" s="1">
        <v>2329200.3859108482</v>
      </c>
      <c r="I446" s="1">
        <v>31265.175070997197</v>
      </c>
      <c r="J446" s="1">
        <v>21.587607456353098</v>
      </c>
      <c r="K446" s="1">
        <v>130.19580611074494</v>
      </c>
      <c r="L446" s="1">
        <v>382.80704969369663</v>
      </c>
      <c r="M446" s="1">
        <v>2.0172055630260339</v>
      </c>
      <c r="N446" s="1">
        <v>19.673404617399029</v>
      </c>
      <c r="O446" s="1">
        <v>358.15387527730854</v>
      </c>
      <c r="P446" s="1">
        <v>1.6412804949534319</v>
      </c>
      <c r="Q446" s="1">
        <v>1.1093268052255432</v>
      </c>
      <c r="R446" s="1">
        <v>380.80106652920989</v>
      </c>
      <c r="S446" s="1">
        <v>2.0220212120642818</v>
      </c>
      <c r="T446" s="1">
        <v>8.0314568321856475E-17</v>
      </c>
      <c r="U446" s="1">
        <v>345.20206741902712</v>
      </c>
      <c r="V446" s="1">
        <v>1.427267680410971</v>
      </c>
    </row>
    <row r="447" spans="1:22" x14ac:dyDescent="0.25">
      <c r="A447" s="1">
        <v>2291</v>
      </c>
      <c r="B447" s="7">
        <f>carbondioxide!F547</f>
        <v>19.252590492632862</v>
      </c>
      <c r="C447" s="1">
        <f>carbondioxide!L547</f>
        <v>358.01199212955839</v>
      </c>
      <c r="D447" s="1">
        <f>temperature!I447</f>
        <v>1.6394053644585354</v>
      </c>
      <c r="E447" s="1">
        <v>8749</v>
      </c>
      <c r="F447" s="1">
        <v>737.28098767372614</v>
      </c>
      <c r="G447" s="1">
        <v>5.1490946996776623</v>
      </c>
      <c r="H447" s="1">
        <v>2375784.3936290652</v>
      </c>
      <c r="I447" s="1">
        <v>31885.177846326937</v>
      </c>
      <c r="J447" s="1">
        <v>21.694018284873046</v>
      </c>
      <c r="K447" s="1">
        <v>128.26760622224481</v>
      </c>
      <c r="L447" s="1">
        <v>382.61867742098127</v>
      </c>
      <c r="M447" s="1">
        <v>2.015163298796216</v>
      </c>
      <c r="N447" s="1">
        <v>19.252590492632862</v>
      </c>
      <c r="O447" s="1">
        <v>358.01199212955839</v>
      </c>
      <c r="P447" s="1">
        <v>1.6394053644585354</v>
      </c>
      <c r="Q447" s="1">
        <v>1.0699013305678273</v>
      </c>
      <c r="R447" s="1">
        <v>380.62356970798237</v>
      </c>
      <c r="S447" s="1">
        <v>2.0197512553974137</v>
      </c>
      <c r="T447" s="1">
        <v>6.7142979117072015E-17</v>
      </c>
      <c r="U447" s="1">
        <v>345.09715884231406</v>
      </c>
      <c r="V447" s="1">
        <v>1.4257332980725583</v>
      </c>
    </row>
    <row r="448" spans="1:22" x14ac:dyDescent="0.25">
      <c r="A448" s="1">
        <v>2292</v>
      </c>
      <c r="B448" s="7">
        <f>carbondioxide!F548</f>
        <v>18.840777581995447</v>
      </c>
      <c r="C448" s="1">
        <f>carbondioxide!L548</f>
        <v>357.87094861198602</v>
      </c>
      <c r="D448" s="1">
        <f>temperature!I448</f>
        <v>1.6375378407393995</v>
      </c>
      <c r="E448" s="1">
        <v>8749</v>
      </c>
      <c r="F448" s="1">
        <v>738.17368475385285</v>
      </c>
      <c r="G448" s="1">
        <v>5.1580021989435547</v>
      </c>
      <c r="H448" s="1">
        <v>2423300.0815016464</v>
      </c>
      <c r="I448" s="1">
        <v>32517.58042486474</v>
      </c>
      <c r="J448" s="1">
        <v>21.800514872742301</v>
      </c>
      <c r="K448" s="1">
        <v>126.36796297409336</v>
      </c>
      <c r="L448" s="1">
        <v>382.43120857319855</v>
      </c>
      <c r="M448" s="1">
        <v>2.0131247389238309</v>
      </c>
      <c r="N448" s="1">
        <v>18.840777581995447</v>
      </c>
      <c r="O448" s="1">
        <v>357.87094861198602</v>
      </c>
      <c r="P448" s="1">
        <v>1.6375378407393995</v>
      </c>
      <c r="Q448" s="1">
        <v>1.0318770372794468</v>
      </c>
      <c r="R448" s="1">
        <v>380.4471898996361</v>
      </c>
      <c r="S448" s="1">
        <v>2.0174926150193091</v>
      </c>
      <c r="T448" s="1">
        <v>5.6131530541872199E-17</v>
      </c>
      <c r="U448" s="1">
        <v>344.99284067059222</v>
      </c>
      <c r="V448" s="1">
        <v>1.4242060614252563</v>
      </c>
    </row>
    <row r="449" spans="1:22" x14ac:dyDescent="0.25">
      <c r="A449" s="1">
        <v>2293</v>
      </c>
      <c r="B449" s="7">
        <f>carbondioxide!F549</f>
        <v>18.437773349516565</v>
      </c>
      <c r="C449" s="1">
        <f>carbondioxide!L549</f>
        <v>357.73073784239671</v>
      </c>
      <c r="D449" s="1">
        <f>temperature!I449</f>
        <v>1.6356778920521491</v>
      </c>
      <c r="E449" s="1">
        <v>8749</v>
      </c>
      <c r="F449" s="1">
        <v>739.06519665976725</v>
      </c>
      <c r="G449" s="1">
        <v>5.1668890622271064</v>
      </c>
      <c r="H449" s="1">
        <v>2471766.0831316793</v>
      </c>
      <c r="I449" s="1">
        <v>33162.630803879169</v>
      </c>
      <c r="J449" s="1">
        <v>21.907096482606601</v>
      </c>
      <c r="K449" s="1">
        <v>124.49645344244703</v>
      </c>
      <c r="L449" s="1">
        <v>382.24463927853992</v>
      </c>
      <c r="M449" s="1">
        <v>2.0110899316344599</v>
      </c>
      <c r="N449" s="1">
        <v>18.437773349516565</v>
      </c>
      <c r="O449" s="1">
        <v>357.73073784239671</v>
      </c>
      <c r="P449" s="1">
        <v>1.6356778920521491</v>
      </c>
      <c r="Q449" s="1">
        <v>0.99520412737453523</v>
      </c>
      <c r="R449" s="1">
        <v>380.27191575987717</v>
      </c>
      <c r="S449" s="1">
        <v>2.0152451929434898</v>
      </c>
      <c r="T449" s="1">
        <v>4.6925959533005159E-17</v>
      </c>
      <c r="U449" s="1">
        <v>344.88910722762506</v>
      </c>
      <c r="V449" s="1">
        <v>1.4226858995051377</v>
      </c>
    </row>
    <row r="450" spans="1:22" x14ac:dyDescent="0.25">
      <c r="A450" s="1">
        <v>2294</v>
      </c>
      <c r="B450" s="7">
        <f>carbondioxide!F550</f>
        <v>18.043389377570406</v>
      </c>
      <c r="C450" s="1">
        <f>carbondioxide!L550</f>
        <v>357.59135298769928</v>
      </c>
      <c r="D450" s="1">
        <f>temperature!I450</f>
        <v>1.6338254861205623</v>
      </c>
      <c r="E450" s="1">
        <v>8749</v>
      </c>
      <c r="F450" s="1">
        <v>739.9555293139781</v>
      </c>
      <c r="G450" s="1">
        <v>5.1757553911404663</v>
      </c>
      <c r="H450" s="1">
        <v>2521201.404794313</v>
      </c>
      <c r="I450" s="1">
        <v>33820.581940573989</v>
      </c>
      <c r="J450" s="1">
        <v>22.013762386400781</v>
      </c>
      <c r="K450" s="1">
        <v>122.65266096696439</v>
      </c>
      <c r="L450" s="1">
        <v>382.0589656384127</v>
      </c>
      <c r="M450" s="1">
        <v>2.0090589235389551</v>
      </c>
      <c r="N450" s="1">
        <v>18.043389377570406</v>
      </c>
      <c r="O450" s="1">
        <v>357.59135298769928</v>
      </c>
      <c r="P450" s="1">
        <v>1.6338254861205623</v>
      </c>
      <c r="Q450" s="1">
        <v>0.95983457268764427</v>
      </c>
      <c r="R450" s="1">
        <v>380.09773608065075</v>
      </c>
      <c r="S450" s="1">
        <v>2.0130088916943549</v>
      </c>
      <c r="T450" s="1">
        <v>3.9230102169592314E-17</v>
      </c>
      <c r="U450" s="1">
        <v>344.78595290724252</v>
      </c>
      <c r="V450" s="1">
        <v>1.4211727421598219</v>
      </c>
    </row>
    <row r="451" spans="1:22" x14ac:dyDescent="0.25">
      <c r="A451" s="1">
        <v>2295</v>
      </c>
      <c r="B451" s="7">
        <f>carbondioxide!F551</f>
        <v>17.657441278784177</v>
      </c>
      <c r="C451" s="1">
        <f>carbondioxide!L551</f>
        <v>357.45278726403387</v>
      </c>
      <c r="D451" s="1">
        <f>temperature!I451</f>
        <v>1.6319805901616271</v>
      </c>
      <c r="E451" s="1">
        <v>8749</v>
      </c>
      <c r="F451" s="1">
        <v>740.8446885869671</v>
      </c>
      <c r="G451" s="1">
        <v>5.184601286345579</v>
      </c>
      <c r="H451" s="1">
        <v>2571625.4328901991</v>
      </c>
      <c r="I451" s="1">
        <v>34491.691851287018</v>
      </c>
      <c r="J451" s="1">
        <v>22.120511865223545</v>
      </c>
      <c r="K451" s="1">
        <v>120.83617505804365</v>
      </c>
      <c r="L451" s="1">
        <v>381.87418372884633</v>
      </c>
      <c r="M451" s="1">
        <v>2.0070317596674245</v>
      </c>
      <c r="N451" s="1">
        <v>17.657441278784177</v>
      </c>
      <c r="O451" s="1">
        <v>357.45278726403387</v>
      </c>
      <c r="P451" s="1">
        <v>1.6319805901616271</v>
      </c>
      <c r="Q451" s="1">
        <v>0.92572205197432533</v>
      </c>
      <c r="R451" s="1">
        <v>379.92463978857086</v>
      </c>
      <c r="S451" s="1">
        <v>2.0107836143231892</v>
      </c>
      <c r="T451" s="1">
        <v>3.279636541377917E-17</v>
      </c>
      <c r="U451" s="1">
        <v>344.68337217241378</v>
      </c>
      <c r="V451" s="1">
        <v>1.4196665200416461</v>
      </c>
    </row>
    <row r="452" spans="1:22" x14ac:dyDescent="0.25">
      <c r="A452" s="1">
        <v>2296</v>
      </c>
      <c r="B452" s="7">
        <f>carbondioxide!F552</f>
        <v>17.279748609830982</v>
      </c>
      <c r="C452" s="1">
        <f>carbondioxide!L552</f>
        <v>357.31503393688149</v>
      </c>
      <c r="D452" s="1">
        <f>temperature!I452</f>
        <v>1.6301431709104153</v>
      </c>
      <c r="E452" s="1">
        <v>8749</v>
      </c>
      <c r="F452" s="1">
        <v>741.73268029781138</v>
      </c>
      <c r="G452" s="1">
        <v>5.1934268475670926</v>
      </c>
      <c r="H452" s="1">
        <v>2623057.9415480033</v>
      </c>
      <c r="I452" s="1">
        <v>35176.223712672894</v>
      </c>
      <c r="J452" s="1">
        <v>22.227344209213442</v>
      </c>
      <c r="K452" s="1">
        <v>119.04659130543402</v>
      </c>
      <c r="L452" s="1">
        <v>381.69028960186483</v>
      </c>
      <c r="M452" s="1">
        <v>2.0050084835026118</v>
      </c>
      <c r="N452" s="1">
        <v>17.279748609830982</v>
      </c>
      <c r="O452" s="1">
        <v>357.31503393688149</v>
      </c>
      <c r="P452" s="1">
        <v>1.6301431709104153</v>
      </c>
      <c r="Q452" s="1">
        <v>0.89282189024715775</v>
      </c>
      <c r="R452" s="1">
        <v>379.75261594336439</v>
      </c>
      <c r="S452" s="1">
        <v>2.0085692644233069</v>
      </c>
      <c r="T452" s="1">
        <v>2.7417761485919386E-17</v>
      </c>
      <c r="U452" s="1">
        <v>344.58135955433283</v>
      </c>
      <c r="V452" s="1">
        <v>1.4181671646008009</v>
      </c>
    </row>
    <row r="453" spans="1:22" x14ac:dyDescent="0.25">
      <c r="A453" s="1">
        <v>2297</v>
      </c>
      <c r="B453" s="7">
        <f>carbondioxide!F553</f>
        <v>16.910134787066696</v>
      </c>
      <c r="C453" s="1">
        <f>carbondioxide!L553</f>
        <v>357.17808632115566</v>
      </c>
      <c r="D453" s="1">
        <f>temperature!I453</f>
        <v>1.6283131946442866</v>
      </c>
      <c r="E453" s="1">
        <v>8749</v>
      </c>
      <c r="F453" s="1">
        <v>742.61951021479854</v>
      </c>
      <c r="G453" s="1">
        <v>5.2022321736050703</v>
      </c>
      <c r="H453" s="1">
        <v>2675519.1003789636</v>
      </c>
      <c r="I453" s="1">
        <v>35874.445964909544</v>
      </c>
      <c r="J453" s="1">
        <v>22.334258717426053</v>
      </c>
      <c r="K453" s="1">
        <v>117.28351128820054</v>
      </c>
      <c r="L453" s="1">
        <v>381.50727928682579</v>
      </c>
      <c r="M453" s="1">
        <v>2.0029891370126816</v>
      </c>
      <c r="N453" s="1">
        <v>16.910134787066696</v>
      </c>
      <c r="O453" s="1">
        <v>357.17808632115566</v>
      </c>
      <c r="P453" s="1">
        <v>1.6283131946442866</v>
      </c>
      <c r="Q453" s="1">
        <v>0.86109100026777374</v>
      </c>
      <c r="R453" s="1">
        <v>379.58165373632568</v>
      </c>
      <c r="S453" s="1">
        <v>2.0063657461443669</v>
      </c>
      <c r="T453" s="1">
        <v>2.2921248602228605E-17</v>
      </c>
      <c r="U453" s="1">
        <v>344.47990965151627</v>
      </c>
      <c r="V453" s="1">
        <v>1.4166746080784389</v>
      </c>
    </row>
    <row r="454" spans="1:22" x14ac:dyDescent="0.25">
      <c r="A454" s="1">
        <v>2298</v>
      </c>
      <c r="B454" s="7">
        <f>carbondioxide!F554</f>
        <v>16.548427003971337</v>
      </c>
      <c r="C454" s="1">
        <f>carbondioxide!L554</f>
        <v>357.04193778127762</v>
      </c>
      <c r="D454" s="1">
        <f>temperature!I454</f>
        <v>1.6264906272064408</v>
      </c>
      <c r="E454" s="1">
        <v>8749</v>
      </c>
      <c r="F454" s="1">
        <v>743.50518405603373</v>
      </c>
      <c r="G454" s="1">
        <v>5.2110173623475058</v>
      </c>
      <c r="H454" s="1">
        <v>2729029.4823865429</v>
      </c>
      <c r="I454" s="1">
        <v>36586.632416968758</v>
      </c>
      <c r="J454" s="1">
        <v>22.441254697712441</v>
      </c>
      <c r="K454" s="1">
        <v>115.54654248602229</v>
      </c>
      <c r="L454" s="1">
        <v>381.32514879172663</v>
      </c>
      <c r="M454" s="1">
        <v>2.0009737606834177</v>
      </c>
      <c r="N454" s="1">
        <v>16.548427003971337</v>
      </c>
      <c r="O454" s="1">
        <v>357.04193778127762</v>
      </c>
      <c r="P454" s="1">
        <v>1.6264906272064408</v>
      </c>
      <c r="Q454" s="1">
        <v>0.830487826118257</v>
      </c>
      <c r="R454" s="1">
        <v>379.41174248878627</v>
      </c>
      <c r="S454" s="1">
        <v>2.004172964205881</v>
      </c>
      <c r="T454" s="1">
        <v>1.9162163831463113E-17</v>
      </c>
      <c r="U454" s="1">
        <v>344.37901712891312</v>
      </c>
      <c r="V454" s="1">
        <v>1.4151887834997545</v>
      </c>
    </row>
    <row r="455" spans="1:22" x14ac:dyDescent="0.25">
      <c r="A455" s="1">
        <v>2299</v>
      </c>
      <c r="B455" s="7">
        <f>carbondioxide!F555</f>
        <v>16.194456150356391</v>
      </c>
      <c r="C455" s="1">
        <f>carbondioxide!L555</f>
        <v>356.90658173123438</v>
      </c>
      <c r="D455" s="1">
        <f>temperature!I455</f>
        <v>1.6246754340288294</v>
      </c>
      <c r="E455" s="1">
        <v>8749</v>
      </c>
      <c r="F455" s="1">
        <v>744.38970749003749</v>
      </c>
      <c r="G455" s="1">
        <v>5.219782510782645</v>
      </c>
      <c r="H455" s="1">
        <v>2783610.0720342738</v>
      </c>
      <c r="I455" s="1">
        <v>37313.062353992158</v>
      </c>
      <c r="J455" s="1">
        <v>22.5483314665988</v>
      </c>
      <c r="K455" s="1">
        <v>113.8352981918043</v>
      </c>
      <c r="L455" s="1">
        <v>381.14389410447887</v>
      </c>
      <c r="M455" s="1">
        <v>1.9989623935498473</v>
      </c>
      <c r="N455" s="1">
        <v>16.194456150356391</v>
      </c>
      <c r="O455" s="1">
        <v>356.90658173123438</v>
      </c>
      <c r="P455" s="1">
        <v>1.6246754340288294</v>
      </c>
      <c r="Q455" s="1">
        <v>0.80097228877801419</v>
      </c>
      <c r="R455" s="1">
        <v>379.2428716505957</v>
      </c>
      <c r="S455" s="1">
        <v>2.0019908239099506</v>
      </c>
      <c r="T455" s="1">
        <v>1.6019568963103162E-17</v>
      </c>
      <c r="U455" s="1">
        <v>344.27867671702745</v>
      </c>
      <c r="V455" s="1">
        <v>1.4137096246670435</v>
      </c>
    </row>
    <row r="456" spans="1:22" x14ac:dyDescent="0.25">
      <c r="A456" s="1">
        <v>2300</v>
      </c>
      <c r="B456" s="7">
        <f>carbondioxide!F556</f>
        <v>15.848056733300268</v>
      </c>
      <c r="C456" s="1">
        <f>carbondioxide!L556</f>
        <v>356.77201163462166</v>
      </c>
      <c r="D456" s="1">
        <f>temperature!I456</f>
        <v>1.6228675801544432</v>
      </c>
      <c r="E456" s="1">
        <v>8749</v>
      </c>
      <c r="F456" s="1">
        <v>745.27308613633772</v>
      </c>
      <c r="G456" s="1">
        <v>5.2285277150111167</v>
      </c>
      <c r="H456" s="1">
        <v>2839282.2734749592</v>
      </c>
      <c r="I456" s="1">
        <v>38054.020646814773</v>
      </c>
      <c r="J456" s="1">
        <v>22.655488349167364</v>
      </c>
      <c r="K456" s="1">
        <v>112.14939742558367</v>
      </c>
      <c r="L456" s="1">
        <v>380.96351119415073</v>
      </c>
      <c r="M456" s="1">
        <v>1.9969550732272983</v>
      </c>
      <c r="N456" s="1">
        <v>15.848056733300268</v>
      </c>
      <c r="O456" s="1">
        <v>356.77201163462166</v>
      </c>
      <c r="P456" s="1">
        <v>1.6228675801544432</v>
      </c>
      <c r="Q456" s="1">
        <v>0.77250573363484354</v>
      </c>
      <c r="R456" s="1">
        <v>379.07503079861647</v>
      </c>
      <c r="S456" s="1">
        <v>1.9998192311532519</v>
      </c>
      <c r="T456" s="1">
        <v>1.3392359653154243E-17</v>
      </c>
      <c r="U456" s="1">
        <v>344.17888321105215</v>
      </c>
      <c r="V456" s="1">
        <v>1.412237066152745</v>
      </c>
    </row>
    <row r="1048576" spans="1:1" x14ac:dyDescent="0.25">
      <c r="A1048576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exercises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2018-02-12T11:50:47Z</dcterms:modified>
</cp:coreProperties>
</file>